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80" yWindow="120" windowWidth="10335" windowHeight="10560"/>
  </bookViews>
  <sheets>
    <sheet name="Student data" sheetId="5" r:id="rId1"/>
    <sheet name="J560-01" sheetId="1" r:id="rId2"/>
    <sheet name="J560-02" sheetId="2" r:id="rId3"/>
    <sheet name="J560-03" sheetId="3" r:id="rId4"/>
  </sheets>
  <calcPr calcId="145621"/>
</workbook>
</file>

<file path=xl/calcChain.xml><?xml version="1.0" encoding="utf-8"?>
<calcChain xmlns="http://schemas.openxmlformats.org/spreadsheetml/2006/main">
  <c r="F21"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E4" i="2"/>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E39" i="5"/>
  <c r="G39" i="5"/>
  <c r="H39" i="5"/>
  <c r="I39" i="5"/>
  <c r="J39" i="5"/>
  <c r="K39" i="5"/>
  <c r="L39" i="5"/>
  <c r="M39" i="5"/>
  <c r="N39" i="5"/>
  <c r="O39" i="5"/>
  <c r="P39" i="5"/>
  <c r="Q39" i="5"/>
  <c r="R39" i="5"/>
  <c r="S39" i="5"/>
  <c r="T39" i="5"/>
  <c r="U39" i="5"/>
  <c r="V39" i="5"/>
  <c r="W39" i="5"/>
  <c r="X39" i="5"/>
  <c r="Y39" i="5"/>
  <c r="Z39" i="5"/>
  <c r="AA39" i="5"/>
  <c r="AB39" i="5"/>
  <c r="AC39" i="5"/>
  <c r="AD39" i="5"/>
  <c r="AE39" i="5"/>
  <c r="AF39" i="5"/>
  <c r="AG39" i="5"/>
  <c r="AH39" i="5"/>
  <c r="AI39" i="5"/>
  <c r="AJ39" i="5"/>
  <c r="AK39" i="5"/>
  <c r="AL39" i="5"/>
  <c r="AM39" i="5"/>
  <c r="AN39" i="5"/>
  <c r="AO39" i="5"/>
  <c r="AP39" i="5"/>
  <c r="AQ39" i="5"/>
  <c r="D39" i="5"/>
  <c r="E37" i="5"/>
  <c r="G37" i="5"/>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AK37" i="5"/>
  <c r="AL37" i="5"/>
  <c r="AM37" i="5"/>
  <c r="AN37" i="5"/>
  <c r="AO37" i="5"/>
  <c r="AP37" i="5"/>
  <c r="AQ37" i="5"/>
  <c r="D37"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D30" i="5"/>
  <c r="AW126" i="5"/>
  <c r="AV129" i="5"/>
  <c r="AW127" i="5"/>
  <c r="AW128" i="5"/>
  <c r="AU129" i="5"/>
  <c r="AX129" i="5" s="1"/>
  <c r="AU130" i="5"/>
  <c r="AX130" i="5" s="1"/>
  <c r="AV126" i="5"/>
  <c r="AU127" i="5"/>
  <c r="AX127" i="5" s="1"/>
  <c r="AV127" i="5"/>
  <c r="AV128" i="5"/>
  <c r="AU131" i="5"/>
  <c r="AX131" i="5" s="1"/>
  <c r="AV131" i="5"/>
  <c r="AW131" i="5"/>
  <c r="F4" i="2" l="1"/>
  <c r="AU126" i="5"/>
  <c r="AX126" i="5" s="1"/>
  <c r="AU128" i="5"/>
  <c r="AX128" i="5" s="1"/>
  <c r="AW129" i="5"/>
  <c r="AW130" i="5"/>
  <c r="AV130" i="5"/>
  <c r="AU140" i="5" l="1"/>
  <c r="AX140" i="5" s="1"/>
  <c r="AW140" i="5"/>
  <c r="AV140" i="5"/>
  <c r="AW136" i="5"/>
  <c r="AU136" i="5"/>
  <c r="AX136" i="5" s="1"/>
  <c r="AV136" i="5"/>
  <c r="AW132" i="5"/>
  <c r="AU132" i="5"/>
  <c r="AX132" i="5" s="1"/>
  <c r="AV132" i="5"/>
  <c r="AU133" i="5"/>
  <c r="AX133" i="5" s="1"/>
  <c r="AV133" i="5"/>
  <c r="AW133" i="5"/>
  <c r="AW135" i="5"/>
  <c r="AU135" i="5"/>
  <c r="AX135" i="5" s="1"/>
  <c r="AV135" i="5"/>
  <c r="AU137" i="5"/>
  <c r="AX137" i="5" s="1"/>
  <c r="AV137" i="5"/>
  <c r="AW137" i="5"/>
  <c r="AW139" i="5"/>
  <c r="AU139" i="5"/>
  <c r="AX139" i="5" s="1"/>
  <c r="AV139" i="5"/>
  <c r="AV138" i="5"/>
  <c r="AW138" i="5"/>
  <c r="AU138" i="5"/>
  <c r="AX138" i="5" s="1"/>
  <c r="AV134" i="5"/>
  <c r="AU134" i="5"/>
  <c r="AX134" i="5" s="1"/>
  <c r="AW134" i="5"/>
  <c r="T36" i="5" l="1"/>
  <c r="U36" i="5"/>
  <c r="V36" i="5"/>
  <c r="W36" i="5"/>
  <c r="X36" i="5"/>
  <c r="Y36" i="5"/>
  <c r="Z36" i="5"/>
  <c r="AA36" i="5"/>
  <c r="AB36" i="5"/>
  <c r="AC36" i="5"/>
  <c r="AD36" i="5"/>
  <c r="AE36" i="5"/>
  <c r="AF36" i="5"/>
  <c r="AG36" i="5"/>
  <c r="AH36" i="5"/>
  <c r="AI36" i="5"/>
  <c r="AJ36" i="5"/>
  <c r="AK36" i="5"/>
  <c r="AL36" i="5"/>
  <c r="AM36" i="5"/>
  <c r="AN36" i="5"/>
  <c r="AO36" i="5"/>
  <c r="AP36" i="5"/>
  <c r="AQ36" i="5"/>
  <c r="S38" i="5"/>
  <c r="T38" i="5"/>
  <c r="U38" i="5"/>
  <c r="V38" i="5"/>
  <c r="W38" i="5"/>
  <c r="X38" i="5"/>
  <c r="Y38" i="5"/>
  <c r="Z38" i="5"/>
  <c r="AA38" i="5"/>
  <c r="AB38" i="5"/>
  <c r="AC38" i="5"/>
  <c r="AD38" i="5"/>
  <c r="AE38" i="5"/>
  <c r="AF38" i="5"/>
  <c r="AG38" i="5"/>
  <c r="AH38" i="5"/>
  <c r="AI38" i="5"/>
  <c r="AJ38" i="5"/>
  <c r="AK38" i="5"/>
  <c r="AL38" i="5"/>
  <c r="AM38" i="5"/>
  <c r="AN38" i="5"/>
  <c r="AO38" i="5"/>
  <c r="AP38" i="5"/>
  <c r="AQ38"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D32"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D28" i="5"/>
  <c r="AU155" i="5"/>
  <c r="AX155" i="5" s="1"/>
  <c r="AV155" i="5"/>
  <c r="AW155" i="5"/>
  <c r="AU156" i="5"/>
  <c r="AX156" i="5" s="1"/>
  <c r="AV156" i="5"/>
  <c r="AW156" i="5"/>
  <c r="AU157" i="5"/>
  <c r="AX157" i="5" s="1"/>
  <c r="AV157" i="5"/>
  <c r="AW157" i="5"/>
  <c r="AU158" i="5"/>
  <c r="AX158" i="5" s="1"/>
  <c r="AV158" i="5"/>
  <c r="AW158" i="5"/>
  <c r="AU159" i="5"/>
  <c r="AX159" i="5" s="1"/>
  <c r="AV159" i="5"/>
  <c r="AW159" i="5"/>
  <c r="AU160" i="5"/>
  <c r="AX160" i="5" s="1"/>
  <c r="AV160" i="5"/>
  <c r="AW160" i="5"/>
  <c r="AU161" i="5"/>
  <c r="AX161" i="5" s="1"/>
  <c r="AV161" i="5"/>
  <c r="AW161" i="5"/>
  <c r="AU162" i="5"/>
  <c r="AX162" i="5" s="1"/>
  <c r="AV162" i="5"/>
  <c r="AW162" i="5"/>
  <c r="AU163" i="5"/>
  <c r="AX163" i="5" s="1"/>
  <c r="AV163" i="5"/>
  <c r="AW163" i="5"/>
  <c r="AU164" i="5"/>
  <c r="AX164" i="5" s="1"/>
  <c r="AV164" i="5"/>
  <c r="AW164" i="5"/>
  <c r="AU165" i="5"/>
  <c r="AX165" i="5" s="1"/>
  <c r="AV165" i="5"/>
  <c r="AW165" i="5"/>
  <c r="AU166" i="5"/>
  <c r="AX166" i="5" s="1"/>
  <c r="AV166" i="5"/>
  <c r="AW166" i="5"/>
  <c r="AU167" i="5"/>
  <c r="AX167" i="5" s="1"/>
  <c r="AV167" i="5"/>
  <c r="AW167" i="5"/>
  <c r="AU168" i="5"/>
  <c r="AX168" i="5" s="1"/>
  <c r="AV168" i="5"/>
  <c r="AW168" i="5"/>
  <c r="AU169" i="5"/>
  <c r="AX169" i="5" s="1"/>
  <c r="AV169" i="5"/>
  <c r="AW169" i="5"/>
  <c r="AU170" i="5"/>
  <c r="AX170" i="5" s="1"/>
  <c r="AV170" i="5"/>
  <c r="AW170" i="5"/>
  <c r="AU171" i="5"/>
  <c r="AX171" i="5" s="1"/>
  <c r="AV171" i="5"/>
  <c r="AW171" i="5"/>
  <c r="AU172" i="5"/>
  <c r="AX172" i="5" s="1"/>
  <c r="AV172" i="5"/>
  <c r="AW172" i="5"/>
  <c r="AU173" i="5"/>
  <c r="AX173" i="5" s="1"/>
  <c r="AV173" i="5"/>
  <c r="AW173" i="5"/>
  <c r="AU174" i="5"/>
  <c r="AX174" i="5" s="1"/>
  <c r="AV174" i="5"/>
  <c r="AW174" i="5"/>
  <c r="AU175" i="5"/>
  <c r="AX175" i="5" s="1"/>
  <c r="AV175" i="5"/>
  <c r="AW175" i="5"/>
  <c r="AU176" i="5"/>
  <c r="AX176" i="5" s="1"/>
  <c r="AV176" i="5"/>
  <c r="AW176" i="5"/>
  <c r="AU177" i="5"/>
  <c r="AX177" i="5" s="1"/>
  <c r="AV177" i="5"/>
  <c r="AW177" i="5"/>
  <c r="AU178" i="5"/>
  <c r="AX178" i="5" s="1"/>
  <c r="AV178" i="5"/>
  <c r="AW178" i="5"/>
  <c r="AU179" i="5"/>
  <c r="AX179" i="5" s="1"/>
  <c r="AV179" i="5"/>
  <c r="AW179" i="5"/>
  <c r="AU180" i="5"/>
  <c r="AX180" i="5" s="1"/>
  <c r="AV180" i="5"/>
  <c r="AW180" i="5"/>
  <c r="AU181" i="5"/>
  <c r="AX181" i="5" s="1"/>
  <c r="AV181" i="5"/>
  <c r="AW181" i="5"/>
  <c r="AU182" i="5"/>
  <c r="AX182" i="5" s="1"/>
  <c r="AV182" i="5"/>
  <c r="AW182" i="5"/>
  <c r="AU183" i="5"/>
  <c r="AX183" i="5" s="1"/>
  <c r="AV183" i="5"/>
  <c r="AW183" i="5"/>
  <c r="AU184" i="5"/>
  <c r="AX184" i="5" s="1"/>
  <c r="AV184" i="5"/>
  <c r="AW184" i="5"/>
  <c r="AU185" i="5"/>
  <c r="AX185" i="5" s="1"/>
  <c r="AV185" i="5"/>
  <c r="AW185" i="5"/>
  <c r="AU186" i="5"/>
  <c r="AX186" i="5" s="1"/>
  <c r="AV186" i="5"/>
  <c r="AW186" i="5"/>
  <c r="AU187" i="5"/>
  <c r="AX187" i="5" s="1"/>
  <c r="AV187" i="5"/>
  <c r="AW187" i="5"/>
  <c r="AU188" i="5"/>
  <c r="AX188" i="5" s="1"/>
  <c r="AV188" i="5"/>
  <c r="AW188" i="5"/>
  <c r="AU189" i="5"/>
  <c r="AX189" i="5" s="1"/>
  <c r="AV189" i="5"/>
  <c r="AW189" i="5"/>
  <c r="AU190" i="5"/>
  <c r="AX190" i="5" s="1"/>
  <c r="AV190" i="5"/>
  <c r="AW190" i="5"/>
  <c r="AU191" i="5"/>
  <c r="AX191" i="5" s="1"/>
  <c r="AV191" i="5"/>
  <c r="AW191" i="5"/>
  <c r="AU192" i="5"/>
  <c r="AX192" i="5" s="1"/>
  <c r="AV192" i="5"/>
  <c r="AW192" i="5"/>
  <c r="M8" i="5" l="1"/>
  <c r="D3" i="1" s="1"/>
  <c r="D3" i="2" l="1"/>
  <c r="D3" i="3"/>
  <c r="H27" i="5"/>
  <c r="AW77" i="5" l="1"/>
  <c r="AW78" i="5"/>
  <c r="AW79" i="5"/>
  <c r="AU77" i="5"/>
  <c r="AX77" i="5" s="1"/>
  <c r="AV77" i="5"/>
  <c r="AU78" i="5"/>
  <c r="AX78" i="5" s="1"/>
  <c r="AV78" i="5"/>
  <c r="AU79" i="5"/>
  <c r="AX79" i="5" s="1"/>
  <c r="AV79" i="5"/>
  <c r="AU80" i="5"/>
  <c r="AV80" i="5"/>
  <c r="AU81" i="5"/>
  <c r="AV81" i="5"/>
  <c r="AU82" i="5"/>
  <c r="AV82" i="5"/>
  <c r="AU83" i="5"/>
  <c r="AV83" i="5"/>
  <c r="AU84" i="5"/>
  <c r="AV84" i="5"/>
  <c r="AU85" i="5"/>
  <c r="AV85" i="5"/>
  <c r="AU86" i="5"/>
  <c r="AV86" i="5"/>
  <c r="AU87" i="5"/>
  <c r="AV87" i="5"/>
  <c r="AU98" i="5" l="1"/>
  <c r="AX98" i="5" s="1"/>
  <c r="AU97" i="5"/>
  <c r="AX97" i="5" s="1"/>
  <c r="AV97" i="5"/>
  <c r="AU99" i="5"/>
  <c r="AX99" i="5" s="1"/>
  <c r="AV99" i="5"/>
  <c r="AU100" i="5"/>
  <c r="AX100" i="5" s="1"/>
  <c r="AV100" i="5"/>
  <c r="AW97" i="5"/>
  <c r="AW98" i="5"/>
  <c r="AW99" i="5"/>
  <c r="AW100" i="5"/>
  <c r="AV98" i="5" l="1"/>
  <c r="F31" i="5" l="1"/>
  <c r="E31" i="5"/>
  <c r="G31" i="5"/>
  <c r="H31" i="5"/>
  <c r="I31" i="5"/>
  <c r="J31" i="5"/>
  <c r="K31" i="5"/>
  <c r="L31" i="5"/>
  <c r="M31" i="5"/>
  <c r="N31" i="5"/>
  <c r="O31" i="5"/>
  <c r="P31" i="5"/>
  <c r="Q31" i="5"/>
  <c r="R31" i="5"/>
  <c r="R38" i="5" s="1"/>
  <c r="S31" i="5"/>
  <c r="T31" i="5"/>
  <c r="U31" i="5"/>
  <c r="V31" i="5"/>
  <c r="W31" i="5"/>
  <c r="X31" i="5"/>
  <c r="Y31" i="5"/>
  <c r="Z31" i="5"/>
  <c r="AA31" i="5"/>
  <c r="AB31" i="5"/>
  <c r="AC31" i="5"/>
  <c r="AD31" i="5"/>
  <c r="AE31" i="5"/>
  <c r="AF31" i="5"/>
  <c r="AG31" i="5"/>
  <c r="AH31" i="5"/>
  <c r="AI31" i="5"/>
  <c r="AJ31" i="5"/>
  <c r="AK31" i="5"/>
  <c r="AL31" i="5"/>
  <c r="AM31" i="5"/>
  <c r="AN31" i="5"/>
  <c r="AO31" i="5"/>
  <c r="AP31" i="5"/>
  <c r="AQ31" i="5"/>
  <c r="E29" i="5"/>
  <c r="F29" i="5"/>
  <c r="F37" i="5" s="1"/>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D31" i="5"/>
  <c r="D29" i="5"/>
  <c r="E27" i="5"/>
  <c r="F27" i="5"/>
  <c r="G27" i="5"/>
  <c r="I27" i="5"/>
  <c r="J27" i="5"/>
  <c r="K27" i="5"/>
  <c r="L27" i="5"/>
  <c r="M27" i="5"/>
  <c r="N27" i="5"/>
  <c r="O27" i="5"/>
  <c r="P27" i="5"/>
  <c r="Q27" i="5"/>
  <c r="Q36" i="5" s="1"/>
  <c r="R27" i="5"/>
  <c r="S27" i="5"/>
  <c r="S36" i="5" s="1"/>
  <c r="T27" i="5"/>
  <c r="U27" i="5"/>
  <c r="V27" i="5"/>
  <c r="W27" i="5"/>
  <c r="X27" i="5"/>
  <c r="Y27" i="5"/>
  <c r="Z27" i="5"/>
  <c r="AA27" i="5"/>
  <c r="AB27" i="5"/>
  <c r="AC27" i="5"/>
  <c r="AD27" i="5"/>
  <c r="AE27" i="5"/>
  <c r="AF27" i="5"/>
  <c r="AG27" i="5"/>
  <c r="AH27" i="5"/>
  <c r="AI27" i="5"/>
  <c r="AJ27" i="5"/>
  <c r="AK27" i="5"/>
  <c r="AL27" i="5"/>
  <c r="AM27" i="5"/>
  <c r="AN27" i="5"/>
  <c r="AO27" i="5"/>
  <c r="AP27" i="5"/>
  <c r="AQ27" i="5"/>
  <c r="D27" i="5"/>
  <c r="D38" i="5" l="1"/>
  <c r="D36" i="5"/>
  <c r="H36" i="5"/>
  <c r="G38" i="5"/>
  <c r="E38" i="5"/>
  <c r="F38" i="5"/>
  <c r="F36" i="5"/>
  <c r="G36" i="5"/>
  <c r="E36" i="5"/>
  <c r="P38" i="5"/>
  <c r="Q38" i="5"/>
  <c r="L38" i="5"/>
  <c r="O38" i="5"/>
  <c r="N38" i="5"/>
  <c r="M38" i="5"/>
  <c r="K38" i="5"/>
  <c r="J38" i="5"/>
  <c r="I38" i="5"/>
  <c r="H38" i="5"/>
  <c r="P36" i="5"/>
  <c r="O36" i="5"/>
  <c r="R36" i="5"/>
  <c r="M36" i="5"/>
  <c r="N36" i="5"/>
  <c r="L36" i="5"/>
  <c r="K36" i="5"/>
  <c r="I36" i="5"/>
  <c r="J36" i="5"/>
  <c r="AW27" i="5"/>
  <c r="AX27" i="5" s="1"/>
  <c r="F9" i="5" s="1"/>
  <c r="AQ33" i="5"/>
  <c r="AI33" i="5"/>
  <c r="AE33" i="5"/>
  <c r="S33" i="5"/>
  <c r="K33" i="5"/>
  <c r="AK33" i="5"/>
  <c r="AO33" i="5"/>
  <c r="AG33" i="5"/>
  <c r="AC33" i="5"/>
  <c r="Y33" i="5"/>
  <c r="U33" i="5"/>
  <c r="Q33" i="5"/>
  <c r="M33" i="5"/>
  <c r="I33" i="5"/>
  <c r="E33" i="5"/>
  <c r="AW31" i="5"/>
  <c r="AX31" i="5" s="1"/>
  <c r="H9" i="5" s="1"/>
  <c r="AA33" i="5"/>
  <c r="O33" i="5"/>
  <c r="J33" i="5"/>
  <c r="R33" i="5"/>
  <c r="Z33" i="5"/>
  <c r="AH33" i="5"/>
  <c r="AP33" i="5"/>
  <c r="D33" i="5"/>
  <c r="H33" i="5"/>
  <c r="L33" i="5"/>
  <c r="P33" i="5"/>
  <c r="T33" i="5"/>
  <c r="X33" i="5"/>
  <c r="AB33" i="5"/>
  <c r="AF33" i="5"/>
  <c r="AJ33" i="5"/>
  <c r="AN33" i="5"/>
  <c r="AW29" i="5"/>
  <c r="F33" i="5"/>
  <c r="F39" i="5" s="1"/>
  <c r="N33" i="5"/>
  <c r="V33" i="5"/>
  <c r="AD33" i="5"/>
  <c r="AL33" i="5"/>
  <c r="G33" i="5"/>
  <c r="W33" i="5"/>
  <c r="AM33" i="5"/>
  <c r="AX29" i="5" l="1"/>
  <c r="G9" i="5" s="1"/>
  <c r="AW33" i="5"/>
  <c r="AX33" i="5" s="1"/>
  <c r="I9" i="5" s="1"/>
  <c r="AV66" i="5" l="1"/>
  <c r="AV101" i="5"/>
  <c r="AV125" i="5"/>
  <c r="AV115" i="5"/>
  <c r="AW110" i="5"/>
  <c r="AW87" i="5"/>
  <c r="AW71" i="5"/>
  <c r="AW64" i="5"/>
  <c r="AW56" i="5"/>
  <c r="AV148" i="5"/>
  <c r="AV145" i="5"/>
  <c r="AW143" i="5"/>
  <c r="AV120" i="5"/>
  <c r="AV112" i="5"/>
  <c r="AV109" i="5"/>
  <c r="AW104" i="5"/>
  <c r="AW103" i="5"/>
  <c r="AV93" i="5"/>
  <c r="AV90" i="5"/>
  <c r="AW82" i="5"/>
  <c r="AW80" i="5"/>
  <c r="AV68" i="5"/>
  <c r="AV57" i="5"/>
  <c r="AW55" i="5"/>
  <c r="AW53" i="5"/>
  <c r="AV52" i="5"/>
  <c r="AV46" i="5"/>
  <c r="AW45" i="5"/>
  <c r="AW60" i="5"/>
  <c r="AV70" i="5"/>
  <c r="AV72" i="5"/>
  <c r="AV74" i="5"/>
  <c r="AW86" i="5"/>
  <c r="AW81" i="5"/>
  <c r="AW68" i="5"/>
  <c r="AW67" i="5"/>
  <c r="AW62" i="5"/>
  <c r="AV58" i="5"/>
  <c r="AV54" i="5"/>
  <c r="AV53" i="5"/>
  <c r="AW49" i="5"/>
  <c r="AW47" i="5"/>
  <c r="AW46" i="5"/>
  <c r="AW50" i="5"/>
  <c r="AW59" i="5"/>
  <c r="AW63" i="5"/>
  <c r="AW75" i="5"/>
  <c r="AV91" i="5"/>
  <c r="AV92" i="5"/>
  <c r="AV95" i="5"/>
  <c r="AV96" i="5"/>
  <c r="AV104" i="5"/>
  <c r="AV107" i="5"/>
  <c r="AV108" i="5"/>
  <c r="AV110" i="5"/>
  <c r="AV111" i="5"/>
  <c r="AV114" i="5"/>
  <c r="AV118" i="5"/>
  <c r="AV119" i="5"/>
  <c r="AV122" i="5"/>
  <c r="AV123" i="5"/>
  <c r="AV142" i="5"/>
  <c r="AV146" i="5"/>
  <c r="AV149" i="5"/>
  <c r="AV150" i="5"/>
  <c r="AV153" i="5"/>
  <c r="AW154" i="5"/>
  <c r="AV89" i="5"/>
  <c r="AV94" i="5"/>
  <c r="AV102" i="5"/>
  <c r="AV105" i="5"/>
  <c r="AV106" i="5"/>
  <c r="AV113" i="5"/>
  <c r="AV116" i="5"/>
  <c r="AV117" i="5"/>
  <c r="AV121" i="5"/>
  <c r="AV124" i="5"/>
  <c r="AV144" i="5"/>
  <c r="AV147" i="5"/>
  <c r="AV151" i="5"/>
  <c r="AV152" i="5"/>
  <c r="AV43" i="5"/>
  <c r="AV44" i="5"/>
  <c r="AV47" i="5"/>
  <c r="AV48" i="5"/>
  <c r="AV50" i="5"/>
  <c r="AV51" i="5"/>
  <c r="AV59" i="5"/>
  <c r="AV60" i="5"/>
  <c r="AV61" i="5"/>
  <c r="AV63" i="5"/>
  <c r="AV64" i="5"/>
  <c r="AV65" i="5"/>
  <c r="AV67" i="5"/>
  <c r="AV69" i="5"/>
  <c r="AV71" i="5"/>
  <c r="AV73" i="5"/>
  <c r="AV75" i="5"/>
  <c r="AV76" i="5"/>
  <c r="AV42" i="5"/>
  <c r="AW89" i="5"/>
  <c r="AW90" i="5"/>
  <c r="AW91" i="5"/>
  <c r="AW92" i="5"/>
  <c r="AW94" i="5"/>
  <c r="AW95" i="5"/>
  <c r="AW96" i="5"/>
  <c r="AW101" i="5"/>
  <c r="AW102" i="5"/>
  <c r="AW105" i="5"/>
  <c r="AW106" i="5"/>
  <c r="AW107" i="5"/>
  <c r="AW108" i="5"/>
  <c r="AW109" i="5"/>
  <c r="AW111" i="5"/>
  <c r="AW112" i="5"/>
  <c r="AW113" i="5"/>
  <c r="AW114" i="5"/>
  <c r="AW115" i="5"/>
  <c r="AW116" i="5"/>
  <c r="AW117" i="5"/>
  <c r="AW118" i="5"/>
  <c r="AW119" i="5"/>
  <c r="AW121" i="5"/>
  <c r="AW122" i="5"/>
  <c r="AW123" i="5"/>
  <c r="AW124" i="5"/>
  <c r="AW144" i="5"/>
  <c r="AW147" i="5"/>
  <c r="AW148" i="5"/>
  <c r="AW151" i="5"/>
  <c r="AW152" i="5"/>
  <c r="AW43" i="5"/>
  <c r="AW44" i="5"/>
  <c r="AW48" i="5"/>
  <c r="AW51" i="5"/>
  <c r="AW52" i="5"/>
  <c r="AW57" i="5"/>
  <c r="AW58" i="5"/>
  <c r="AW61" i="5"/>
  <c r="AW65" i="5"/>
  <c r="AW66" i="5"/>
  <c r="AW69" i="5"/>
  <c r="AW73" i="5"/>
  <c r="AW74" i="5"/>
  <c r="AW76" i="5"/>
  <c r="AW83" i="5"/>
  <c r="AW84" i="5"/>
  <c r="AW85" i="5"/>
  <c r="AW42" i="5"/>
  <c r="E15" i="1"/>
  <c r="E15" i="2"/>
  <c r="E15" i="3"/>
  <c r="O22" i="5" l="1"/>
  <c r="AW72" i="5"/>
  <c r="AW125" i="5"/>
  <c r="AV56" i="5"/>
  <c r="AW120" i="5"/>
  <c r="AW93" i="5"/>
  <c r="AV55" i="5"/>
  <c r="AV143" i="5"/>
  <c r="AV103" i="5"/>
  <c r="AV45" i="5"/>
  <c r="AW70" i="5"/>
  <c r="AW54" i="5"/>
  <c r="AV62" i="5"/>
  <c r="AV49" i="5"/>
  <c r="AW150" i="5"/>
  <c r="AW146" i="5"/>
  <c r="AW142" i="5"/>
  <c r="AW153" i="5"/>
  <c r="AW149" i="5"/>
  <c r="AW145" i="5"/>
  <c r="AV154" i="5"/>
  <c r="AS194" i="5"/>
  <c r="F20" i="1"/>
  <c r="AS199" i="5"/>
  <c r="AS198" i="5"/>
  <c r="AS197" i="5"/>
  <c r="AS196" i="5"/>
  <c r="AS195" i="5"/>
  <c r="E4" i="1"/>
  <c r="AU90" i="5"/>
  <c r="AX90" i="5" s="1"/>
  <c r="AU91" i="5"/>
  <c r="AX91" i="5" s="1"/>
  <c r="AU92" i="5"/>
  <c r="AX92" i="5" s="1"/>
  <c r="AU93" i="5"/>
  <c r="AU94" i="5"/>
  <c r="AX94" i="5" s="1"/>
  <c r="AU95" i="5"/>
  <c r="AX95" i="5" s="1"/>
  <c r="AU96" i="5"/>
  <c r="AU101" i="5"/>
  <c r="AU102" i="5"/>
  <c r="AX102" i="5" s="1"/>
  <c r="AU103" i="5"/>
  <c r="AX103" i="5" s="1"/>
  <c r="AU104" i="5"/>
  <c r="AX104" i="5" s="1"/>
  <c r="AU105" i="5"/>
  <c r="AU106" i="5"/>
  <c r="AU107" i="5"/>
  <c r="AX107" i="5" s="1"/>
  <c r="AU108" i="5"/>
  <c r="AX108" i="5" s="1"/>
  <c r="AU109" i="5"/>
  <c r="AX109" i="5" s="1"/>
  <c r="AU110" i="5"/>
  <c r="AX110" i="5" s="1"/>
  <c r="AU111" i="5"/>
  <c r="AX111" i="5" s="1"/>
  <c r="AU112" i="5"/>
  <c r="AX112" i="5" s="1"/>
  <c r="AU113" i="5"/>
  <c r="AX113" i="5" s="1"/>
  <c r="AU114" i="5"/>
  <c r="AX114" i="5" s="1"/>
  <c r="AU115" i="5"/>
  <c r="AX115" i="5" s="1"/>
  <c r="AU116" i="5"/>
  <c r="AX116" i="5" s="1"/>
  <c r="AU117" i="5"/>
  <c r="AX117" i="5" s="1"/>
  <c r="AU118" i="5"/>
  <c r="AU119" i="5"/>
  <c r="AX119" i="5" s="1"/>
  <c r="AU120" i="5"/>
  <c r="AX120" i="5" s="1"/>
  <c r="AU121" i="5"/>
  <c r="AX121" i="5" s="1"/>
  <c r="AU122" i="5"/>
  <c r="AX122" i="5" s="1"/>
  <c r="AU123" i="5"/>
  <c r="AX123" i="5" s="1"/>
  <c r="AU124" i="5"/>
  <c r="AX124" i="5" s="1"/>
  <c r="AU125" i="5"/>
  <c r="AX125" i="5" s="1"/>
  <c r="AU142" i="5"/>
  <c r="AU143" i="5"/>
  <c r="AX143" i="5" s="1"/>
  <c r="AU144" i="5"/>
  <c r="AX144" i="5" s="1"/>
  <c r="AU145" i="5"/>
  <c r="AX145" i="5" s="1"/>
  <c r="AU146" i="5"/>
  <c r="AX146" i="5" s="1"/>
  <c r="AU147" i="5"/>
  <c r="AX147" i="5" s="1"/>
  <c r="AU148" i="5"/>
  <c r="AU149" i="5"/>
  <c r="AU150" i="5"/>
  <c r="AX150" i="5" s="1"/>
  <c r="AU151" i="5"/>
  <c r="AU152" i="5"/>
  <c r="AX152" i="5" s="1"/>
  <c r="AU153" i="5"/>
  <c r="AX153" i="5" s="1"/>
  <c r="AU154" i="5"/>
  <c r="AX154" i="5" s="1"/>
  <c r="AU89" i="5"/>
  <c r="AU43" i="5"/>
  <c r="AX43" i="5" s="1"/>
  <c r="AU44" i="5"/>
  <c r="AX44" i="5" s="1"/>
  <c r="AU45" i="5"/>
  <c r="AU46" i="5"/>
  <c r="AX46" i="5" s="1"/>
  <c r="AU47" i="5"/>
  <c r="AX47" i="5" s="1"/>
  <c r="AU48" i="5"/>
  <c r="AX48" i="5" s="1"/>
  <c r="AU49" i="5"/>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3" i="5"/>
  <c r="AX63" i="5" s="1"/>
  <c r="AU64" i="5"/>
  <c r="AX64" i="5" s="1"/>
  <c r="AU65" i="5"/>
  <c r="AX65" i="5" s="1"/>
  <c r="AU66" i="5"/>
  <c r="AX66" i="5" s="1"/>
  <c r="AU67" i="5"/>
  <c r="AX67" i="5" s="1"/>
  <c r="AU68" i="5"/>
  <c r="AX68" i="5" s="1"/>
  <c r="AU69" i="5"/>
  <c r="AX69" i="5" s="1"/>
  <c r="AU70" i="5"/>
  <c r="AX70" i="5" s="1"/>
  <c r="AU71" i="5"/>
  <c r="AX71" i="5" s="1"/>
  <c r="AU72" i="5"/>
  <c r="AX72" i="5" s="1"/>
  <c r="AU73" i="5"/>
  <c r="AU74" i="5"/>
  <c r="AU75" i="5"/>
  <c r="AX75" i="5" s="1"/>
  <c r="AU76" i="5"/>
  <c r="AX76" i="5" s="1"/>
  <c r="AX80" i="5"/>
  <c r="AX81" i="5"/>
  <c r="AX82" i="5"/>
  <c r="AX83" i="5"/>
  <c r="AX84" i="5"/>
  <c r="AX85" i="5"/>
  <c r="AX86" i="5"/>
  <c r="AX87" i="5"/>
  <c r="AU42" i="5"/>
  <c r="F20" i="3"/>
  <c r="F20" i="2"/>
  <c r="E13" i="3"/>
  <c r="E12" i="3"/>
  <c r="E11" i="3"/>
  <c r="E9" i="3"/>
  <c r="E8" i="3"/>
  <c r="E7" i="3"/>
  <c r="E6" i="3"/>
  <c r="E5" i="3"/>
  <c r="E4" i="3"/>
  <c r="E13" i="2"/>
  <c r="E12" i="2"/>
  <c r="E11" i="2"/>
  <c r="E9" i="2"/>
  <c r="E8" i="2"/>
  <c r="E7" i="2"/>
  <c r="E6" i="2"/>
  <c r="E5" i="2"/>
  <c r="E8" i="1"/>
  <c r="E7" i="1"/>
  <c r="E13" i="1"/>
  <c r="E12" i="1"/>
  <c r="E11" i="1"/>
  <c r="E9" i="1"/>
  <c r="E6" i="1"/>
  <c r="E5" i="1"/>
  <c r="H22" i="5" l="1"/>
  <c r="AX74" i="5"/>
  <c r="F22" i="5"/>
  <c r="AX96" i="5"/>
  <c r="G14" i="5"/>
  <c r="F8" i="1"/>
  <c r="G8" i="1" s="1"/>
  <c r="O11" i="5"/>
  <c r="O13" i="5"/>
  <c r="O14" i="5"/>
  <c r="O19" i="5"/>
  <c r="O15" i="5"/>
  <c r="O20" i="5"/>
  <c r="O18" i="5"/>
  <c r="O12" i="5"/>
  <c r="O16" i="5"/>
  <c r="F17" i="2"/>
  <c r="H17" i="2" s="1"/>
  <c r="F17" i="3"/>
  <c r="H17" i="3" s="1"/>
  <c r="F17" i="1"/>
  <c r="H17" i="1" s="1"/>
  <c r="AX49" i="5"/>
  <c r="I16" i="5"/>
  <c r="F6" i="3"/>
  <c r="G6" i="3" s="1"/>
  <c r="F16" i="5"/>
  <c r="F13" i="5"/>
  <c r="G22" i="5"/>
  <c r="F11" i="5"/>
  <c r="F12" i="5"/>
  <c r="F20" i="5"/>
  <c r="AX73" i="5"/>
  <c r="I22" i="5"/>
  <c r="F15" i="5"/>
  <c r="F19" i="5"/>
  <c r="AX151" i="5"/>
  <c r="H14" i="5"/>
  <c r="H15" i="5"/>
  <c r="H19" i="5"/>
  <c r="AX142" i="5"/>
  <c r="H18" i="5"/>
  <c r="H12" i="5"/>
  <c r="H16" i="5"/>
  <c r="AX148" i="5"/>
  <c r="H11" i="5"/>
  <c r="H20" i="5"/>
  <c r="AX149" i="5"/>
  <c r="H13" i="5"/>
  <c r="AX105" i="5"/>
  <c r="I13" i="5"/>
  <c r="G13" i="5"/>
  <c r="AX101" i="5"/>
  <c r="I20" i="5"/>
  <c r="G20" i="5"/>
  <c r="AX93" i="5"/>
  <c r="I12" i="5"/>
  <c r="G12" i="5"/>
  <c r="I19" i="5"/>
  <c r="G19" i="5"/>
  <c r="I14" i="5"/>
  <c r="AX118" i="5"/>
  <c r="G15" i="5"/>
  <c r="I15" i="5"/>
  <c r="AX106" i="5"/>
  <c r="G16" i="5"/>
  <c r="AX89" i="5"/>
  <c r="I11" i="5"/>
  <c r="G18" i="5"/>
  <c r="I18" i="5"/>
  <c r="G11" i="5"/>
  <c r="AX42" i="5"/>
  <c r="F14" i="5"/>
  <c r="F18" i="5"/>
  <c r="AX45" i="5"/>
  <c r="F15" i="2"/>
  <c r="G15" i="2" s="1"/>
  <c r="F15" i="3"/>
  <c r="G15" i="3" s="1"/>
  <c r="F15" i="1"/>
  <c r="G15" i="1" s="1"/>
  <c r="F9" i="2"/>
  <c r="G9" i="2" s="1"/>
  <c r="F5" i="2"/>
  <c r="G5" i="2" s="1"/>
  <c r="F11" i="1"/>
  <c r="G11" i="1" s="1"/>
  <c r="F7" i="2"/>
  <c r="G7" i="2" s="1"/>
  <c r="F13" i="2"/>
  <c r="G13" i="2" s="1"/>
  <c r="F9" i="3"/>
  <c r="G9" i="3" s="1"/>
  <c r="F8" i="3"/>
  <c r="G8" i="3" s="1"/>
  <c r="F13" i="1"/>
  <c r="G13" i="1" s="1"/>
  <c r="F7" i="1"/>
  <c r="F5" i="1"/>
  <c r="G5" i="1" s="1"/>
  <c r="F6" i="2"/>
  <c r="G6" i="2" s="1"/>
  <c r="F12" i="3"/>
  <c r="G12" i="3" s="1"/>
  <c r="F11" i="3"/>
  <c r="G11" i="3" s="1"/>
  <c r="F67" i="1"/>
  <c r="F8" i="2"/>
  <c r="G8" i="2" s="1"/>
  <c r="F4" i="3"/>
  <c r="G4" i="3" s="1"/>
  <c r="F72" i="3"/>
  <c r="F7" i="3"/>
  <c r="G7" i="3" s="1"/>
  <c r="F9" i="1"/>
  <c r="G9" i="1" s="1"/>
  <c r="F4" i="1"/>
  <c r="F12" i="1"/>
  <c r="G12" i="1" s="1"/>
  <c r="F6" i="1"/>
  <c r="F13" i="3"/>
  <c r="G13" i="3" s="1"/>
  <c r="F5" i="3"/>
  <c r="G5" i="3" s="1"/>
  <c r="F11" i="2"/>
  <c r="G11" i="2" s="1"/>
  <c r="F12" i="2"/>
  <c r="G12" i="2" s="1"/>
  <c r="F73" i="2"/>
  <c r="G4" i="2"/>
  <c r="O8" i="5" l="1"/>
  <c r="G4" i="1"/>
  <c r="P11" i="5"/>
  <c r="Q11" i="5" s="1"/>
  <c r="N8" i="5"/>
  <c r="G17" i="3"/>
  <c r="G17" i="2"/>
  <c r="G17" i="1"/>
  <c r="G7" i="1"/>
  <c r="P14" i="5"/>
  <c r="Q14" i="5" s="1"/>
  <c r="P13" i="5"/>
  <c r="Q13" i="5" s="1"/>
  <c r="P22" i="5"/>
  <c r="Q22" i="5" s="1"/>
  <c r="P16" i="5"/>
  <c r="Q16" i="5" s="1"/>
  <c r="P18" i="5"/>
  <c r="Q18" i="5" s="1"/>
  <c r="P15" i="5"/>
  <c r="Q15" i="5" s="1"/>
  <c r="G6" i="1"/>
  <c r="P20" i="5"/>
  <c r="Q20" i="5" s="1"/>
  <c r="P12" i="5"/>
  <c r="Q12" i="5" s="1"/>
  <c r="P19" i="5"/>
  <c r="Q19" i="5" s="1"/>
</calcChain>
</file>

<file path=xl/comments1.xml><?xml version="1.0" encoding="utf-8"?>
<comments xmlns="http://schemas.openxmlformats.org/spreadsheetml/2006/main">
  <authors>
    <author>Neil Ogden</author>
  </authors>
  <commentList>
    <comment ref="AR61" authorId="0">
      <text>
        <r>
          <rPr>
            <b/>
            <sz val="9"/>
            <color indexed="81"/>
            <rFont val="Tahoma"/>
            <family val="2"/>
          </rPr>
          <t>Neil Ogden:</t>
        </r>
        <r>
          <rPr>
            <sz val="9"/>
            <color indexed="81"/>
            <rFont val="Tahoma"/>
            <family val="2"/>
          </rPr>
          <t xml:space="preserve">
Note actual question is 2 marks Number &amp; 2 marks Probability.</t>
        </r>
      </text>
    </comment>
    <comment ref="AS61" authorId="0">
      <text>
        <r>
          <rPr>
            <b/>
            <sz val="9"/>
            <color indexed="81"/>
            <rFont val="Tahoma"/>
            <family val="2"/>
          </rPr>
          <t>Neil Ogden:</t>
        </r>
        <r>
          <rPr>
            <sz val="9"/>
            <color indexed="81"/>
            <rFont val="Tahoma"/>
            <family val="2"/>
          </rPr>
          <t xml:space="preserve">
Note actual question is 2 marks AO1 &amp; 2 marks AO3.</t>
        </r>
      </text>
    </comment>
    <comment ref="AR62" authorId="0">
      <text>
        <r>
          <rPr>
            <b/>
            <sz val="9"/>
            <color indexed="81"/>
            <rFont val="Tahoma"/>
            <family val="2"/>
          </rPr>
          <t>Neil Ogden:</t>
        </r>
        <r>
          <rPr>
            <sz val="9"/>
            <color indexed="81"/>
            <rFont val="Tahoma"/>
            <family val="2"/>
          </rPr>
          <t xml:space="preserve">
Note actual question is 1 mark Number &amp; 2 marks Probability.</t>
        </r>
      </text>
    </comment>
    <comment ref="AS62" authorId="0">
      <text>
        <r>
          <rPr>
            <b/>
            <sz val="9"/>
            <color indexed="81"/>
            <rFont val="Tahoma"/>
            <family val="2"/>
          </rPr>
          <t>Neil Ogden:</t>
        </r>
        <r>
          <rPr>
            <sz val="9"/>
            <color indexed="81"/>
            <rFont val="Tahoma"/>
            <family val="2"/>
          </rPr>
          <t xml:space="preserve">
Note actual question is 1 mark AO1, 1 mark AO2 &amp; 1 mark AO3.</t>
        </r>
      </text>
    </comment>
    <comment ref="AR65" authorId="0">
      <text>
        <r>
          <rPr>
            <b/>
            <sz val="9"/>
            <color indexed="81"/>
            <rFont val="Tahoma"/>
            <family val="2"/>
          </rPr>
          <t>Neil Ogden:</t>
        </r>
        <r>
          <rPr>
            <sz val="9"/>
            <color indexed="81"/>
            <rFont val="Tahoma"/>
            <family val="2"/>
          </rPr>
          <t xml:space="preserve">
Note actual question is 2 marks Number &amp; 1 mark RPR.</t>
        </r>
      </text>
    </comment>
    <comment ref="AS66" authorId="0">
      <text>
        <r>
          <rPr>
            <b/>
            <sz val="9"/>
            <color indexed="81"/>
            <rFont val="Tahoma"/>
            <family val="2"/>
          </rPr>
          <t>Neil Ogden:</t>
        </r>
        <r>
          <rPr>
            <sz val="9"/>
            <color indexed="81"/>
            <rFont val="Tahoma"/>
            <family val="2"/>
          </rPr>
          <t xml:space="preserve">
Note actual question is 2 marks AO1 &amp; 2 marks AO3.</t>
        </r>
      </text>
    </comment>
    <comment ref="AS67" authorId="0">
      <text>
        <r>
          <rPr>
            <b/>
            <sz val="9"/>
            <color indexed="81"/>
            <rFont val="Tahoma"/>
            <family val="2"/>
          </rPr>
          <t>Neil Ogden:</t>
        </r>
        <r>
          <rPr>
            <sz val="9"/>
            <color indexed="81"/>
            <rFont val="Tahoma"/>
            <family val="2"/>
          </rPr>
          <t xml:space="preserve">
Note actual question is 2 marks AO1 &amp; 2 marks AO3.</t>
        </r>
      </text>
    </comment>
    <comment ref="AS69" authorId="0">
      <text>
        <r>
          <rPr>
            <b/>
            <sz val="9"/>
            <color indexed="81"/>
            <rFont val="Tahoma"/>
            <family val="2"/>
          </rPr>
          <t>Neil Ogden:</t>
        </r>
        <r>
          <rPr>
            <sz val="9"/>
            <color indexed="81"/>
            <rFont val="Tahoma"/>
            <family val="2"/>
          </rPr>
          <t xml:space="preserve">
Note actual question is 1 mark AO2 &amp; 1 mark AO3.</t>
        </r>
      </text>
    </comment>
    <comment ref="AS70" authorId="0">
      <text>
        <r>
          <rPr>
            <b/>
            <sz val="9"/>
            <color indexed="81"/>
            <rFont val="Tahoma"/>
            <family val="2"/>
          </rPr>
          <t>Neil Ogden:</t>
        </r>
        <r>
          <rPr>
            <sz val="9"/>
            <color indexed="81"/>
            <rFont val="Tahoma"/>
            <family val="2"/>
          </rPr>
          <t xml:space="preserve">
Note actual question is 1 mark AO2 &amp; 1 mark AO3.</t>
        </r>
      </text>
    </comment>
    <comment ref="AS71" authorId="0">
      <text>
        <r>
          <rPr>
            <b/>
            <sz val="9"/>
            <color indexed="81"/>
            <rFont val="Tahoma"/>
            <family val="2"/>
          </rPr>
          <t>Neil Ogden:</t>
        </r>
        <r>
          <rPr>
            <sz val="9"/>
            <color indexed="81"/>
            <rFont val="Tahoma"/>
            <family val="2"/>
          </rPr>
          <t xml:space="preserve">
Note actual question is 3 marks AO1, 1 mark AO2 &amp; 2 marks AO3.</t>
        </r>
      </text>
    </comment>
    <comment ref="AS76" authorId="0">
      <text>
        <r>
          <rPr>
            <b/>
            <sz val="9"/>
            <color indexed="81"/>
            <rFont val="Tahoma"/>
            <family val="2"/>
          </rPr>
          <t>Neil Ogden:</t>
        </r>
        <r>
          <rPr>
            <sz val="9"/>
            <color indexed="81"/>
            <rFont val="Tahoma"/>
            <family val="2"/>
          </rPr>
          <t xml:space="preserve">
Note actual question is 1 mark AO1, 1 mark AO2 &amp; 2 marks AO3.</t>
        </r>
      </text>
    </comment>
    <comment ref="AR81" authorId="0">
      <text>
        <r>
          <rPr>
            <b/>
            <sz val="9"/>
            <color indexed="81"/>
            <rFont val="Tahoma"/>
            <family val="2"/>
          </rPr>
          <t>Neil Ogden:</t>
        </r>
        <r>
          <rPr>
            <sz val="9"/>
            <color indexed="81"/>
            <rFont val="Tahoma"/>
            <family val="2"/>
          </rPr>
          <t xml:space="preserve">
Note actual question is 2 marks RPR &amp; 2 marks Statistics.</t>
        </r>
      </text>
    </comment>
    <comment ref="AS81" authorId="0">
      <text>
        <r>
          <rPr>
            <b/>
            <sz val="9"/>
            <color indexed="81"/>
            <rFont val="Tahoma"/>
            <family val="2"/>
          </rPr>
          <t>Neil Ogden:</t>
        </r>
        <r>
          <rPr>
            <sz val="9"/>
            <color indexed="81"/>
            <rFont val="Tahoma"/>
            <family val="2"/>
          </rPr>
          <t xml:space="preserve">
Note actual question is 1 mark AO1, 1 mark AO2 &amp; 2 marks AO3.</t>
        </r>
      </text>
    </comment>
    <comment ref="AS82" authorId="0">
      <text>
        <r>
          <rPr>
            <b/>
            <sz val="9"/>
            <color indexed="81"/>
            <rFont val="Tahoma"/>
            <family val="2"/>
          </rPr>
          <t>Neil Ogden:</t>
        </r>
        <r>
          <rPr>
            <sz val="9"/>
            <color indexed="81"/>
            <rFont val="Tahoma"/>
            <family val="2"/>
          </rPr>
          <t xml:space="preserve">
Note actual question is 1 mark AO1 &amp; 3 marks AO3.</t>
        </r>
      </text>
    </comment>
    <comment ref="AR83" authorId="0">
      <text>
        <r>
          <rPr>
            <b/>
            <sz val="9"/>
            <color indexed="81"/>
            <rFont val="Tahoma"/>
            <family val="2"/>
          </rPr>
          <t>Neil Ogden:</t>
        </r>
        <r>
          <rPr>
            <sz val="9"/>
            <color indexed="81"/>
            <rFont val="Tahoma"/>
            <family val="2"/>
          </rPr>
          <t xml:space="preserve">
Note actual question is 1 mark Number &amp; 5 marks Geometry and measures.</t>
        </r>
      </text>
    </comment>
    <comment ref="AS83" authorId="0">
      <text>
        <r>
          <rPr>
            <b/>
            <sz val="9"/>
            <color indexed="81"/>
            <rFont val="Tahoma"/>
            <family val="2"/>
          </rPr>
          <t>Neil Ogden:</t>
        </r>
        <r>
          <rPr>
            <sz val="9"/>
            <color indexed="81"/>
            <rFont val="Tahoma"/>
            <family val="2"/>
          </rPr>
          <t xml:space="preserve">
Note actual question is 3 marks AO1 &amp; 3 marks AO3.</t>
        </r>
      </text>
    </comment>
    <comment ref="AS84" authorId="0">
      <text>
        <r>
          <rPr>
            <b/>
            <sz val="9"/>
            <color indexed="81"/>
            <rFont val="Tahoma"/>
            <family val="2"/>
          </rPr>
          <t>Neil Ogden:</t>
        </r>
        <r>
          <rPr>
            <sz val="9"/>
            <color indexed="81"/>
            <rFont val="Tahoma"/>
            <family val="2"/>
          </rPr>
          <t xml:space="preserve">
Note actual question is 3 marks AO2 &amp; 2 marks AO3.</t>
        </r>
      </text>
    </comment>
    <comment ref="AR96" authorId="0">
      <text>
        <r>
          <rPr>
            <b/>
            <sz val="9"/>
            <color indexed="81"/>
            <rFont val="Tahoma"/>
            <family val="2"/>
          </rPr>
          <t>Neil Ogden:</t>
        </r>
        <r>
          <rPr>
            <sz val="9"/>
            <color indexed="81"/>
            <rFont val="Tahoma"/>
            <family val="2"/>
          </rPr>
          <t xml:space="preserve">
Note actual question is 1 mark Number &amp; 2 marks RPR.</t>
        </r>
      </text>
    </comment>
    <comment ref="AS96" authorId="0">
      <text>
        <r>
          <rPr>
            <b/>
            <sz val="9"/>
            <color indexed="81"/>
            <rFont val="Tahoma"/>
            <family val="2"/>
          </rPr>
          <t>Neil Ogden:</t>
        </r>
        <r>
          <rPr>
            <sz val="9"/>
            <color indexed="81"/>
            <rFont val="Tahoma"/>
            <family val="2"/>
          </rPr>
          <t xml:space="preserve">
Note actual question is 1 mark AO2 &amp; 2 marks AO3.</t>
        </r>
      </text>
    </comment>
    <comment ref="AS97" authorId="0">
      <text>
        <r>
          <rPr>
            <b/>
            <sz val="9"/>
            <color indexed="81"/>
            <rFont val="Tahoma"/>
            <family val="2"/>
          </rPr>
          <t>Neil Ogden:</t>
        </r>
        <r>
          <rPr>
            <sz val="9"/>
            <color indexed="81"/>
            <rFont val="Tahoma"/>
            <family val="2"/>
          </rPr>
          <t xml:space="preserve">
Note actual question is 1 mark AO1 &amp; 2 marks AO3.</t>
        </r>
      </text>
    </comment>
    <comment ref="AR108" authorId="0">
      <text>
        <r>
          <rPr>
            <b/>
            <sz val="9"/>
            <color indexed="81"/>
            <rFont val="Tahoma"/>
            <family val="2"/>
          </rPr>
          <t>Neil Ogden:</t>
        </r>
        <r>
          <rPr>
            <sz val="9"/>
            <color indexed="81"/>
            <rFont val="Tahoma"/>
            <family val="2"/>
          </rPr>
          <t xml:space="preserve">
Note actual question is 1 mark Number &amp; 1 mark Algebra.</t>
        </r>
      </text>
    </comment>
    <comment ref="AR109" authorId="0">
      <text>
        <r>
          <rPr>
            <b/>
            <sz val="9"/>
            <color indexed="81"/>
            <rFont val="Tahoma"/>
            <family val="2"/>
          </rPr>
          <t>Neil Ogden:</t>
        </r>
        <r>
          <rPr>
            <sz val="9"/>
            <color indexed="81"/>
            <rFont val="Tahoma"/>
            <family val="2"/>
          </rPr>
          <t xml:space="preserve">
Note actual question is 1 mark Number &amp; 1 mark Algebra.</t>
        </r>
      </text>
    </comment>
    <comment ref="AS110" authorId="0">
      <text>
        <r>
          <rPr>
            <b/>
            <sz val="9"/>
            <color indexed="81"/>
            <rFont val="Tahoma"/>
            <family val="2"/>
          </rPr>
          <t>Neil Ogden:</t>
        </r>
        <r>
          <rPr>
            <sz val="9"/>
            <color indexed="81"/>
            <rFont val="Tahoma"/>
            <family val="2"/>
          </rPr>
          <t xml:space="preserve">
Note actual question is 2 marks AO1 &amp; 4 marks AO3.</t>
        </r>
      </text>
    </comment>
    <comment ref="AR111" authorId="0">
      <text>
        <r>
          <rPr>
            <b/>
            <sz val="9"/>
            <color indexed="81"/>
            <rFont val="Tahoma"/>
            <family val="2"/>
          </rPr>
          <t>Neil Ogden:</t>
        </r>
        <r>
          <rPr>
            <sz val="9"/>
            <color indexed="81"/>
            <rFont val="Tahoma"/>
            <family val="2"/>
          </rPr>
          <t xml:space="preserve">
Note actual question is 1 mark RPR &amp; 1 mark Statistics.</t>
        </r>
      </text>
    </comment>
    <comment ref="AS111" authorId="0">
      <text>
        <r>
          <rPr>
            <b/>
            <sz val="9"/>
            <color indexed="81"/>
            <rFont val="Tahoma"/>
            <family val="2"/>
          </rPr>
          <t>Neil Ogden:</t>
        </r>
        <r>
          <rPr>
            <sz val="9"/>
            <color indexed="81"/>
            <rFont val="Tahoma"/>
            <family val="2"/>
          </rPr>
          <t xml:space="preserve">
Note actual question is 1 mark AO1 &amp; 1 mark AO2.</t>
        </r>
      </text>
    </comment>
    <comment ref="AR112" authorId="0">
      <text>
        <r>
          <rPr>
            <b/>
            <sz val="9"/>
            <color indexed="81"/>
            <rFont val="Tahoma"/>
            <family val="2"/>
          </rPr>
          <t>Neil Ogden:</t>
        </r>
        <r>
          <rPr>
            <sz val="9"/>
            <color indexed="81"/>
            <rFont val="Tahoma"/>
            <family val="2"/>
          </rPr>
          <t xml:space="preserve">
Note actual question is 2 marks RPR &amp; 1 mark Statistics.</t>
        </r>
      </text>
    </comment>
    <comment ref="AS112" authorId="0">
      <text>
        <r>
          <rPr>
            <b/>
            <sz val="9"/>
            <color indexed="81"/>
            <rFont val="Tahoma"/>
            <family val="2"/>
          </rPr>
          <t>Neil Ogden:</t>
        </r>
        <r>
          <rPr>
            <sz val="9"/>
            <color indexed="81"/>
            <rFont val="Tahoma"/>
            <family val="2"/>
          </rPr>
          <t xml:space="preserve">
Note actual question is 1 mark AO1, 1 mark AO2 &amp; 1 mark AO3.</t>
        </r>
      </text>
    </comment>
    <comment ref="AR113" authorId="0">
      <text>
        <r>
          <rPr>
            <b/>
            <sz val="9"/>
            <color indexed="81"/>
            <rFont val="Tahoma"/>
            <family val="2"/>
          </rPr>
          <t>Neil Ogden:</t>
        </r>
        <r>
          <rPr>
            <sz val="9"/>
            <color indexed="81"/>
            <rFont val="Tahoma"/>
            <family val="2"/>
          </rPr>
          <t xml:space="preserve">
Note actual question is 1 mark Number &amp; 2 marks RPR.</t>
        </r>
      </text>
    </comment>
    <comment ref="AR114" authorId="0">
      <text>
        <r>
          <rPr>
            <b/>
            <sz val="9"/>
            <color indexed="81"/>
            <rFont val="Tahoma"/>
            <family val="2"/>
          </rPr>
          <t>Neil Ogden:</t>
        </r>
        <r>
          <rPr>
            <sz val="9"/>
            <color indexed="81"/>
            <rFont val="Tahoma"/>
            <family val="2"/>
          </rPr>
          <t xml:space="preserve">
Note actual question is 1 mark Number &amp; 2 marks RPR.</t>
        </r>
      </text>
    </comment>
    <comment ref="AS115" authorId="0">
      <text>
        <r>
          <rPr>
            <b/>
            <sz val="9"/>
            <color indexed="81"/>
            <rFont val="Tahoma"/>
            <family val="2"/>
          </rPr>
          <t>Neil Ogden:</t>
        </r>
        <r>
          <rPr>
            <sz val="9"/>
            <color indexed="81"/>
            <rFont val="Tahoma"/>
            <family val="2"/>
          </rPr>
          <t xml:space="preserve">
Note actual question is 2 marks AO1 &amp; 1 mark AO3.</t>
        </r>
      </text>
    </comment>
    <comment ref="AR117" authorId="0">
      <text>
        <r>
          <rPr>
            <b/>
            <sz val="9"/>
            <color indexed="81"/>
            <rFont val="Tahoma"/>
            <family val="2"/>
          </rPr>
          <t>Neil Ogden:</t>
        </r>
        <r>
          <rPr>
            <sz val="9"/>
            <color indexed="81"/>
            <rFont val="Tahoma"/>
            <family val="2"/>
          </rPr>
          <t xml:space="preserve">
Note actual question is 2 marks RPR &amp; 1 mark Geometry and measures.</t>
        </r>
      </text>
    </comment>
    <comment ref="AS117" authorId="0">
      <text>
        <r>
          <rPr>
            <b/>
            <sz val="9"/>
            <color indexed="81"/>
            <rFont val="Tahoma"/>
            <family val="2"/>
          </rPr>
          <t>Neil Ogden:</t>
        </r>
        <r>
          <rPr>
            <sz val="9"/>
            <color indexed="81"/>
            <rFont val="Tahoma"/>
            <family val="2"/>
          </rPr>
          <t xml:space="preserve">
Note actual question is 1 mark AO1 &amp; 2 marks AO3.</t>
        </r>
      </text>
    </comment>
    <comment ref="AR119" authorId="0">
      <text>
        <r>
          <rPr>
            <b/>
            <sz val="9"/>
            <color indexed="81"/>
            <rFont val="Tahoma"/>
            <family val="2"/>
          </rPr>
          <t>Neil Ogden:</t>
        </r>
        <r>
          <rPr>
            <sz val="9"/>
            <color indexed="81"/>
            <rFont val="Tahoma"/>
            <family val="2"/>
          </rPr>
          <t xml:space="preserve">
Note actual question is 1 mark Algebra &amp; 1 mark Geometry and measures.</t>
        </r>
      </text>
    </comment>
    <comment ref="AS119" authorId="0">
      <text>
        <r>
          <rPr>
            <b/>
            <sz val="9"/>
            <color indexed="81"/>
            <rFont val="Tahoma"/>
            <family val="2"/>
          </rPr>
          <t>Neil Ogden:</t>
        </r>
        <r>
          <rPr>
            <sz val="9"/>
            <color indexed="81"/>
            <rFont val="Tahoma"/>
            <family val="2"/>
          </rPr>
          <t xml:space="preserve">
Note actual question is 1 mark AO1 &amp; 1 mark AO2.</t>
        </r>
      </text>
    </comment>
    <comment ref="AR121" authorId="0">
      <text>
        <r>
          <rPr>
            <b/>
            <sz val="9"/>
            <color indexed="81"/>
            <rFont val="Tahoma"/>
            <family val="2"/>
          </rPr>
          <t>Neil Ogden:</t>
        </r>
        <r>
          <rPr>
            <sz val="9"/>
            <color indexed="81"/>
            <rFont val="Tahoma"/>
            <family val="2"/>
          </rPr>
          <t xml:space="preserve">
Note actual question is 3 marks Algebra &amp; 1 mark RPR.</t>
        </r>
      </text>
    </comment>
    <comment ref="AS121" authorId="0">
      <text>
        <r>
          <rPr>
            <b/>
            <sz val="9"/>
            <color indexed="81"/>
            <rFont val="Tahoma"/>
            <family val="2"/>
          </rPr>
          <t>Neil Ogden:</t>
        </r>
        <r>
          <rPr>
            <sz val="9"/>
            <color indexed="81"/>
            <rFont val="Tahoma"/>
            <family val="2"/>
          </rPr>
          <t xml:space="preserve">
Note actual question is 1 mark AO1 &amp; 3 marks AO3.</t>
        </r>
      </text>
    </comment>
    <comment ref="AS127" authorId="0">
      <text>
        <r>
          <rPr>
            <b/>
            <sz val="9"/>
            <color indexed="81"/>
            <rFont val="Tahoma"/>
            <family val="2"/>
          </rPr>
          <t>Neil Ogden:</t>
        </r>
        <r>
          <rPr>
            <sz val="9"/>
            <color indexed="81"/>
            <rFont val="Tahoma"/>
            <family val="2"/>
          </rPr>
          <t xml:space="preserve">
Note actual question is 1 mark AO2 &amp; 3 marks AO3.</t>
        </r>
      </text>
    </comment>
    <comment ref="AS129" authorId="0">
      <text>
        <r>
          <rPr>
            <b/>
            <sz val="9"/>
            <color indexed="81"/>
            <rFont val="Tahoma"/>
            <family val="2"/>
          </rPr>
          <t>Neil Ogden:</t>
        </r>
        <r>
          <rPr>
            <sz val="9"/>
            <color indexed="81"/>
            <rFont val="Tahoma"/>
            <family val="2"/>
          </rPr>
          <t xml:space="preserve">
Note actual question is 1 mark AO1 &amp; 1 mark AO2.</t>
        </r>
      </text>
    </comment>
    <comment ref="AS130" authorId="0">
      <text>
        <r>
          <rPr>
            <b/>
            <sz val="9"/>
            <color indexed="81"/>
            <rFont val="Tahoma"/>
            <family val="2"/>
          </rPr>
          <t>Neil Ogden:</t>
        </r>
        <r>
          <rPr>
            <sz val="9"/>
            <color indexed="81"/>
            <rFont val="Tahoma"/>
            <family val="2"/>
          </rPr>
          <t xml:space="preserve">
Note actual question is 1 mark AO1 &amp; 1 mark AO2.</t>
        </r>
      </text>
    </comment>
    <comment ref="AS131" authorId="0">
      <text>
        <r>
          <rPr>
            <b/>
            <sz val="9"/>
            <color indexed="81"/>
            <rFont val="Tahoma"/>
            <family val="2"/>
          </rPr>
          <t>Neil Ogden:</t>
        </r>
        <r>
          <rPr>
            <sz val="9"/>
            <color indexed="81"/>
            <rFont val="Tahoma"/>
            <family val="2"/>
          </rPr>
          <t xml:space="preserve">
Note actual question is 2 marks AO1 &amp; 2 marks AO3.</t>
        </r>
      </text>
    </comment>
    <comment ref="AS132" authorId="0">
      <text>
        <r>
          <rPr>
            <b/>
            <sz val="9"/>
            <color indexed="81"/>
            <rFont val="Tahoma"/>
            <family val="2"/>
          </rPr>
          <t>Neil Ogden:</t>
        </r>
        <r>
          <rPr>
            <sz val="9"/>
            <color indexed="81"/>
            <rFont val="Tahoma"/>
            <family val="2"/>
          </rPr>
          <t xml:space="preserve">
Note actual question is 1 mark AO1 &amp; 3 marks AO3.</t>
        </r>
      </text>
    </comment>
    <comment ref="AS135" authorId="0">
      <text>
        <r>
          <rPr>
            <b/>
            <sz val="9"/>
            <color indexed="81"/>
            <rFont val="Tahoma"/>
            <family val="2"/>
          </rPr>
          <t>Neil Ogden:</t>
        </r>
        <r>
          <rPr>
            <sz val="9"/>
            <color indexed="81"/>
            <rFont val="Tahoma"/>
            <family val="2"/>
          </rPr>
          <t xml:space="preserve">
Note actual question is 1 mark AO2 &amp; 1 mark AO3.</t>
        </r>
      </text>
    </comment>
    <comment ref="AS140" authorId="0">
      <text>
        <r>
          <rPr>
            <b/>
            <sz val="9"/>
            <color indexed="81"/>
            <rFont val="Tahoma"/>
            <family val="2"/>
          </rPr>
          <t>Neil Ogden:</t>
        </r>
        <r>
          <rPr>
            <sz val="9"/>
            <color indexed="81"/>
            <rFont val="Tahoma"/>
            <family val="2"/>
          </rPr>
          <t xml:space="preserve">
Note actual question is 1 mark AO2 &amp; 1 mark AO3.</t>
        </r>
      </text>
    </comment>
    <comment ref="AS148" authorId="0">
      <text>
        <r>
          <rPr>
            <b/>
            <sz val="9"/>
            <color indexed="81"/>
            <rFont val="Tahoma"/>
            <family val="2"/>
          </rPr>
          <t>Neil Ogden:</t>
        </r>
        <r>
          <rPr>
            <sz val="9"/>
            <color indexed="81"/>
            <rFont val="Tahoma"/>
            <family val="2"/>
          </rPr>
          <t xml:space="preserve">
Note actual question is 2 marks AO1 &amp; 1 mark AO3.</t>
        </r>
      </text>
    </comment>
    <comment ref="AS152" authorId="0">
      <text>
        <r>
          <rPr>
            <b/>
            <sz val="9"/>
            <color indexed="81"/>
            <rFont val="Tahoma"/>
            <family val="2"/>
          </rPr>
          <t>Neil Ogden:</t>
        </r>
        <r>
          <rPr>
            <sz val="9"/>
            <color indexed="81"/>
            <rFont val="Tahoma"/>
            <family val="2"/>
          </rPr>
          <t xml:space="preserve">
Note actual question is 1 mark AO1, 1 mark AO2 &amp; 1 mark AO3.</t>
        </r>
      </text>
    </comment>
    <comment ref="AS157" authorId="0">
      <text>
        <r>
          <rPr>
            <b/>
            <sz val="9"/>
            <color indexed="81"/>
            <rFont val="Tahoma"/>
            <family val="2"/>
          </rPr>
          <t>Neil Ogden:</t>
        </r>
        <r>
          <rPr>
            <sz val="9"/>
            <color indexed="81"/>
            <rFont val="Tahoma"/>
            <family val="2"/>
          </rPr>
          <t xml:space="preserve">
Note actual question is 1 mark AO1, 1 mark AO2 &amp; 2 marks AO3.</t>
        </r>
      </text>
    </comment>
    <comment ref="AS161" authorId="0">
      <text>
        <r>
          <rPr>
            <b/>
            <sz val="9"/>
            <color indexed="81"/>
            <rFont val="Tahoma"/>
            <family val="2"/>
          </rPr>
          <t>Neil Ogden:</t>
        </r>
        <r>
          <rPr>
            <sz val="9"/>
            <color indexed="81"/>
            <rFont val="Tahoma"/>
            <family val="2"/>
          </rPr>
          <t xml:space="preserve">
Note actual question is 1 mark AO1, 1 mark AO2 &amp; 1 mark AO3.</t>
        </r>
      </text>
    </comment>
    <comment ref="AR163" authorId="0">
      <text>
        <r>
          <rPr>
            <b/>
            <sz val="9"/>
            <color indexed="81"/>
            <rFont val="Tahoma"/>
            <family val="2"/>
          </rPr>
          <t>Neil Ogden:</t>
        </r>
        <r>
          <rPr>
            <sz val="9"/>
            <color indexed="81"/>
            <rFont val="Tahoma"/>
            <family val="2"/>
          </rPr>
          <t xml:space="preserve">
Note actual question is 1 mark RPR &amp; 1 mark Geometry and measures.</t>
        </r>
      </text>
    </comment>
    <comment ref="AS163" authorId="0">
      <text>
        <r>
          <rPr>
            <b/>
            <sz val="9"/>
            <color indexed="81"/>
            <rFont val="Tahoma"/>
            <family val="2"/>
          </rPr>
          <t>Neil Ogden:</t>
        </r>
        <r>
          <rPr>
            <sz val="9"/>
            <color indexed="81"/>
            <rFont val="Tahoma"/>
            <family val="2"/>
          </rPr>
          <t xml:space="preserve">
Note actual question is 1 mark AO1 &amp; 1 mark AO3.</t>
        </r>
      </text>
    </comment>
    <comment ref="AS165" authorId="0">
      <text>
        <r>
          <rPr>
            <b/>
            <sz val="9"/>
            <color indexed="81"/>
            <rFont val="Tahoma"/>
            <family val="2"/>
          </rPr>
          <t>Neil Ogden:</t>
        </r>
        <r>
          <rPr>
            <sz val="9"/>
            <color indexed="81"/>
            <rFont val="Tahoma"/>
            <family val="2"/>
          </rPr>
          <t xml:space="preserve">
Note actual question is 1 mark AO1 &amp; 1 mark AO2.</t>
        </r>
      </text>
    </comment>
    <comment ref="AS176" authorId="0">
      <text>
        <r>
          <rPr>
            <b/>
            <sz val="9"/>
            <color indexed="81"/>
            <rFont val="Tahoma"/>
            <family val="2"/>
          </rPr>
          <t>Neil Ogden:</t>
        </r>
        <r>
          <rPr>
            <sz val="9"/>
            <color indexed="81"/>
            <rFont val="Tahoma"/>
            <family val="2"/>
          </rPr>
          <t xml:space="preserve">
Note actual question is 2 marks AO1 &amp; 1 mark AO3.</t>
        </r>
      </text>
    </comment>
    <comment ref="AR177" authorId="0">
      <text>
        <r>
          <rPr>
            <b/>
            <sz val="9"/>
            <color indexed="81"/>
            <rFont val="Tahoma"/>
            <family val="2"/>
          </rPr>
          <t>Neil Ogden:</t>
        </r>
        <r>
          <rPr>
            <sz val="9"/>
            <color indexed="81"/>
            <rFont val="Tahoma"/>
            <family val="2"/>
          </rPr>
          <t xml:space="preserve">
Note actual question is 1 mark Number &amp; 1 mark Statistics.</t>
        </r>
      </text>
    </comment>
    <comment ref="AS177" authorId="0">
      <text>
        <r>
          <rPr>
            <b/>
            <sz val="9"/>
            <color indexed="81"/>
            <rFont val="Tahoma"/>
            <family val="2"/>
          </rPr>
          <t>Neil Ogden:</t>
        </r>
        <r>
          <rPr>
            <sz val="9"/>
            <color indexed="81"/>
            <rFont val="Tahoma"/>
            <family val="2"/>
          </rPr>
          <t xml:space="preserve">
Note actual question is 1 mark AO1 &amp; 1 mark AO3.</t>
        </r>
      </text>
    </comment>
    <comment ref="AR178" authorId="0">
      <text>
        <r>
          <rPr>
            <b/>
            <sz val="9"/>
            <color indexed="81"/>
            <rFont val="Tahoma"/>
            <family val="2"/>
          </rPr>
          <t>Neil Ogden:</t>
        </r>
        <r>
          <rPr>
            <sz val="9"/>
            <color indexed="81"/>
            <rFont val="Tahoma"/>
            <family val="2"/>
          </rPr>
          <t xml:space="preserve">
Note actual question is 2 marks Number &amp; 1 mark RPR.</t>
        </r>
      </text>
    </comment>
    <comment ref="AS178" authorId="0">
      <text>
        <r>
          <rPr>
            <b/>
            <sz val="9"/>
            <color indexed="81"/>
            <rFont val="Tahoma"/>
            <family val="2"/>
          </rPr>
          <t>Neil Ogden:</t>
        </r>
        <r>
          <rPr>
            <sz val="9"/>
            <color indexed="81"/>
            <rFont val="Tahoma"/>
            <family val="2"/>
          </rPr>
          <t xml:space="preserve">
Note actual question is 2 marks AO1 &amp; 1 mark AO3.</t>
        </r>
      </text>
    </comment>
    <comment ref="AR179" authorId="0">
      <text>
        <r>
          <rPr>
            <b/>
            <sz val="9"/>
            <color indexed="81"/>
            <rFont val="Tahoma"/>
            <family val="2"/>
          </rPr>
          <t>Neil Ogden:</t>
        </r>
        <r>
          <rPr>
            <sz val="9"/>
            <color indexed="81"/>
            <rFont val="Tahoma"/>
            <family val="2"/>
          </rPr>
          <t xml:space="preserve">
Note actual question is 2 marks Number &amp; 1 mark RPR.</t>
        </r>
      </text>
    </comment>
    <comment ref="AS179" authorId="0">
      <text>
        <r>
          <rPr>
            <b/>
            <sz val="9"/>
            <color indexed="81"/>
            <rFont val="Tahoma"/>
            <family val="2"/>
          </rPr>
          <t>Neil Ogden:</t>
        </r>
        <r>
          <rPr>
            <sz val="9"/>
            <color indexed="81"/>
            <rFont val="Tahoma"/>
            <family val="2"/>
          </rPr>
          <t xml:space="preserve">
Note actual question is 1 mark AO1 &amp; 2 marks AO3.</t>
        </r>
      </text>
    </comment>
    <comment ref="AS185" authorId="0">
      <text>
        <r>
          <rPr>
            <b/>
            <sz val="9"/>
            <color indexed="81"/>
            <rFont val="Tahoma"/>
            <family val="2"/>
          </rPr>
          <t>Neil Ogden:</t>
        </r>
        <r>
          <rPr>
            <sz val="9"/>
            <color indexed="81"/>
            <rFont val="Tahoma"/>
            <family val="2"/>
          </rPr>
          <t xml:space="preserve">
Note actual question is 1 mark AO1, 1 mark AO2 &amp; 1 mark AO3.</t>
        </r>
      </text>
    </comment>
    <comment ref="AR186" authorId="0">
      <text>
        <r>
          <rPr>
            <b/>
            <sz val="9"/>
            <color indexed="81"/>
            <rFont val="Tahoma"/>
            <family val="2"/>
          </rPr>
          <t>Neil Ogden:</t>
        </r>
        <r>
          <rPr>
            <sz val="9"/>
            <color indexed="81"/>
            <rFont val="Tahoma"/>
            <family val="2"/>
          </rPr>
          <t xml:space="preserve">
Note actual question is 1 mark Number &amp; 2 marks RPR.</t>
        </r>
      </text>
    </comment>
    <comment ref="AS186" authorId="0">
      <text>
        <r>
          <rPr>
            <b/>
            <sz val="9"/>
            <color indexed="81"/>
            <rFont val="Tahoma"/>
            <family val="2"/>
          </rPr>
          <t>Neil Ogden:</t>
        </r>
        <r>
          <rPr>
            <sz val="9"/>
            <color indexed="81"/>
            <rFont val="Tahoma"/>
            <family val="2"/>
          </rPr>
          <t xml:space="preserve">
Note actual question is 1 mark AO1, 1 mark AO2 &amp; 1 mark AO3.</t>
        </r>
      </text>
    </comment>
    <comment ref="AR187" authorId="0">
      <text>
        <r>
          <rPr>
            <b/>
            <sz val="9"/>
            <color indexed="81"/>
            <rFont val="Tahoma"/>
            <family val="2"/>
          </rPr>
          <t>Neil Ogden:</t>
        </r>
        <r>
          <rPr>
            <sz val="9"/>
            <color indexed="81"/>
            <rFont val="Tahoma"/>
            <family val="2"/>
          </rPr>
          <t xml:space="preserve">
Note actual question is 1 mark Number, 1 mark RPR &amp; 2 marks Geometry and measures.</t>
        </r>
      </text>
    </comment>
    <comment ref="AS187" authorId="0">
      <text>
        <r>
          <rPr>
            <b/>
            <sz val="9"/>
            <color indexed="81"/>
            <rFont val="Tahoma"/>
            <family val="2"/>
          </rPr>
          <t>Neil Ogden:</t>
        </r>
        <r>
          <rPr>
            <sz val="9"/>
            <color indexed="81"/>
            <rFont val="Tahoma"/>
            <family val="2"/>
          </rPr>
          <t xml:space="preserve">
Note actual question is 1 mark AO1 &amp; 3 marks AO3.</t>
        </r>
      </text>
    </comment>
    <comment ref="AS188" authorId="0">
      <text>
        <r>
          <rPr>
            <b/>
            <sz val="9"/>
            <color indexed="81"/>
            <rFont val="Tahoma"/>
            <family val="2"/>
          </rPr>
          <t>Neil Ogden:</t>
        </r>
        <r>
          <rPr>
            <sz val="9"/>
            <color indexed="81"/>
            <rFont val="Tahoma"/>
            <family val="2"/>
          </rPr>
          <t xml:space="preserve">
Note actual question is 1 mark AO1 &amp; 1 mark AO3.</t>
        </r>
      </text>
    </comment>
    <comment ref="AS189" authorId="0">
      <text>
        <r>
          <rPr>
            <b/>
            <sz val="9"/>
            <color indexed="81"/>
            <rFont val="Tahoma"/>
            <family val="2"/>
          </rPr>
          <t>Neil Ogden:</t>
        </r>
        <r>
          <rPr>
            <sz val="9"/>
            <color indexed="81"/>
            <rFont val="Tahoma"/>
            <family val="2"/>
          </rPr>
          <t xml:space="preserve">
Note actual question is 1 mark AO1 &amp; 1 mark AO3.</t>
        </r>
      </text>
    </comment>
    <comment ref="AS190" authorId="0">
      <text>
        <r>
          <rPr>
            <b/>
            <sz val="9"/>
            <color indexed="81"/>
            <rFont val="Tahoma"/>
            <family val="2"/>
          </rPr>
          <t>Neil Ogden:</t>
        </r>
        <r>
          <rPr>
            <sz val="9"/>
            <color indexed="81"/>
            <rFont val="Tahoma"/>
            <family val="2"/>
          </rPr>
          <t xml:space="preserve">
Note actual question is 1 mark AO1 &amp; 1 mark AO3.</t>
        </r>
      </text>
    </comment>
    <comment ref="AR191" authorId="0">
      <text>
        <r>
          <rPr>
            <b/>
            <sz val="9"/>
            <color indexed="81"/>
            <rFont val="Tahoma"/>
            <family val="2"/>
          </rPr>
          <t>Neil Ogden:</t>
        </r>
        <r>
          <rPr>
            <sz val="9"/>
            <color indexed="81"/>
            <rFont val="Tahoma"/>
            <family val="2"/>
          </rPr>
          <t xml:space="preserve">
Note actual question is 3 marks Algebra &amp; 1 mark Geometry and measures.</t>
        </r>
      </text>
    </comment>
    <comment ref="AS191" authorId="0">
      <text>
        <r>
          <rPr>
            <b/>
            <sz val="9"/>
            <color indexed="81"/>
            <rFont val="Tahoma"/>
            <family val="2"/>
          </rPr>
          <t>Neil Ogden:</t>
        </r>
        <r>
          <rPr>
            <sz val="9"/>
            <color indexed="81"/>
            <rFont val="Tahoma"/>
            <family val="2"/>
          </rPr>
          <t xml:space="preserve">
Note actual question is 1 mark AO1, 1 mark AO2 &amp; 2 marks AO3.</t>
        </r>
      </text>
    </comment>
    <comment ref="AS192" authorId="0">
      <text>
        <r>
          <rPr>
            <b/>
            <sz val="9"/>
            <color indexed="81"/>
            <rFont val="Tahoma"/>
            <family val="2"/>
          </rPr>
          <t>Neil Ogden:</t>
        </r>
        <r>
          <rPr>
            <sz val="9"/>
            <color indexed="81"/>
            <rFont val="Tahoma"/>
            <family val="2"/>
          </rPr>
          <t xml:space="preserve">
Note actual question is 1 mark AO1, 1 mark AO2 &amp; 1 mark AO3.</t>
        </r>
      </text>
    </comment>
  </commentList>
</comments>
</file>

<file path=xl/comments2.xml><?xml version="1.0" encoding="utf-8"?>
<comments xmlns="http://schemas.openxmlformats.org/spreadsheetml/2006/main">
  <authors>
    <author>Neil Ogden</author>
  </authors>
  <commentList>
    <comment ref="D39" authorId="0">
      <text>
        <r>
          <rPr>
            <b/>
            <sz val="9"/>
            <color indexed="81"/>
            <rFont val="Tahoma"/>
            <family val="2"/>
          </rPr>
          <t>Neil Ogden:</t>
        </r>
        <r>
          <rPr>
            <sz val="9"/>
            <color indexed="81"/>
            <rFont val="Tahoma"/>
            <family val="2"/>
          </rPr>
          <t xml:space="preserve">
Note actual question is 2 marks Number &amp; 2 marks Probability.</t>
        </r>
      </text>
    </comment>
    <comment ref="E39" authorId="0">
      <text>
        <r>
          <rPr>
            <b/>
            <sz val="9"/>
            <color indexed="81"/>
            <rFont val="Tahoma"/>
            <family val="2"/>
          </rPr>
          <t>Neil Ogden:</t>
        </r>
        <r>
          <rPr>
            <sz val="9"/>
            <color indexed="81"/>
            <rFont val="Tahoma"/>
            <family val="2"/>
          </rPr>
          <t xml:space="preserve">
Note actual question is 2 marks AO1 &amp; 2 marks AO3.</t>
        </r>
      </text>
    </comment>
    <comment ref="D40" authorId="0">
      <text>
        <r>
          <rPr>
            <b/>
            <sz val="9"/>
            <color indexed="81"/>
            <rFont val="Tahoma"/>
            <family val="2"/>
          </rPr>
          <t>Neil Ogden:</t>
        </r>
        <r>
          <rPr>
            <sz val="9"/>
            <color indexed="81"/>
            <rFont val="Tahoma"/>
            <family val="2"/>
          </rPr>
          <t xml:space="preserve">
Note actual question is 1 mark Number &amp; 2 marks Probability.</t>
        </r>
      </text>
    </comment>
    <comment ref="E40" authorId="0">
      <text>
        <r>
          <rPr>
            <b/>
            <sz val="9"/>
            <color indexed="81"/>
            <rFont val="Tahoma"/>
            <family val="2"/>
          </rPr>
          <t>Neil Ogden:</t>
        </r>
        <r>
          <rPr>
            <sz val="9"/>
            <color indexed="81"/>
            <rFont val="Tahoma"/>
            <family val="2"/>
          </rPr>
          <t xml:space="preserve">
Note actual question is 1 mark AO1, 1 mark AO2 &amp; 1 mark AO3.</t>
        </r>
      </text>
    </comment>
    <comment ref="D43" authorId="0">
      <text>
        <r>
          <rPr>
            <b/>
            <sz val="9"/>
            <color indexed="81"/>
            <rFont val="Tahoma"/>
            <family val="2"/>
          </rPr>
          <t>Neil Ogden:</t>
        </r>
        <r>
          <rPr>
            <sz val="9"/>
            <color indexed="81"/>
            <rFont val="Tahoma"/>
            <family val="2"/>
          </rPr>
          <t xml:space="preserve">
Note actual question is 2 marks Number &amp; 1 mark RPR.</t>
        </r>
      </text>
    </comment>
    <comment ref="E44" authorId="0">
      <text>
        <r>
          <rPr>
            <b/>
            <sz val="9"/>
            <color indexed="81"/>
            <rFont val="Tahoma"/>
            <family val="2"/>
          </rPr>
          <t>Neil Ogden:</t>
        </r>
        <r>
          <rPr>
            <sz val="9"/>
            <color indexed="81"/>
            <rFont val="Tahoma"/>
            <family val="2"/>
          </rPr>
          <t xml:space="preserve">
Note actual question is 2 marks AO1 &amp; 2 marks AO3.</t>
        </r>
      </text>
    </comment>
    <comment ref="E45" authorId="0">
      <text>
        <r>
          <rPr>
            <b/>
            <sz val="9"/>
            <color indexed="81"/>
            <rFont val="Tahoma"/>
            <family val="2"/>
          </rPr>
          <t>Neil Ogden:</t>
        </r>
        <r>
          <rPr>
            <sz val="9"/>
            <color indexed="81"/>
            <rFont val="Tahoma"/>
            <family val="2"/>
          </rPr>
          <t xml:space="preserve">
Note actual question is 2 marks AO1 &amp; 2 marks AO3.</t>
        </r>
      </text>
    </comment>
    <comment ref="E47" authorId="0">
      <text>
        <r>
          <rPr>
            <b/>
            <sz val="9"/>
            <color indexed="81"/>
            <rFont val="Tahoma"/>
            <family val="2"/>
          </rPr>
          <t>Neil Ogden:</t>
        </r>
        <r>
          <rPr>
            <sz val="9"/>
            <color indexed="81"/>
            <rFont val="Tahoma"/>
            <family val="2"/>
          </rPr>
          <t xml:space="preserve">
Note actual question is 1 mark AO2 &amp; 1 mark AO3.</t>
        </r>
      </text>
    </comment>
    <comment ref="E48" authorId="0">
      <text>
        <r>
          <rPr>
            <b/>
            <sz val="9"/>
            <color indexed="81"/>
            <rFont val="Tahoma"/>
            <family val="2"/>
          </rPr>
          <t>Neil Ogden:</t>
        </r>
        <r>
          <rPr>
            <sz val="9"/>
            <color indexed="81"/>
            <rFont val="Tahoma"/>
            <family val="2"/>
          </rPr>
          <t xml:space="preserve">
Note actual question is 1 mark AO2 &amp; 1 mark AO3.</t>
        </r>
      </text>
    </comment>
    <comment ref="E49" authorId="0">
      <text>
        <r>
          <rPr>
            <b/>
            <sz val="9"/>
            <color indexed="81"/>
            <rFont val="Tahoma"/>
            <family val="2"/>
          </rPr>
          <t>Neil Ogden:</t>
        </r>
        <r>
          <rPr>
            <sz val="9"/>
            <color indexed="81"/>
            <rFont val="Tahoma"/>
            <family val="2"/>
          </rPr>
          <t xml:space="preserve">
Note actual question is 3 marks AO1, 1 mark AO2 &amp; 2 marks AO3.</t>
        </r>
      </text>
    </comment>
    <comment ref="E54" authorId="0">
      <text>
        <r>
          <rPr>
            <b/>
            <sz val="9"/>
            <color indexed="81"/>
            <rFont val="Tahoma"/>
            <family val="2"/>
          </rPr>
          <t>Neil Ogden:</t>
        </r>
        <r>
          <rPr>
            <sz val="9"/>
            <color indexed="81"/>
            <rFont val="Tahoma"/>
            <family val="2"/>
          </rPr>
          <t xml:space="preserve">
Note actual question is 1 mark AO1, 1 mark AO2 &amp; 2 marks AO3.</t>
        </r>
      </text>
    </comment>
    <comment ref="D59" authorId="0">
      <text>
        <r>
          <rPr>
            <b/>
            <sz val="9"/>
            <color indexed="81"/>
            <rFont val="Tahoma"/>
            <family val="2"/>
          </rPr>
          <t>Neil Ogden:</t>
        </r>
        <r>
          <rPr>
            <sz val="9"/>
            <color indexed="81"/>
            <rFont val="Tahoma"/>
            <family val="2"/>
          </rPr>
          <t xml:space="preserve">
Note actual question is 2 marks RPR &amp; 2 marks Statistics.</t>
        </r>
      </text>
    </comment>
    <comment ref="E59" authorId="0">
      <text>
        <r>
          <rPr>
            <b/>
            <sz val="9"/>
            <color indexed="81"/>
            <rFont val="Tahoma"/>
            <family val="2"/>
          </rPr>
          <t>Neil Ogden:</t>
        </r>
        <r>
          <rPr>
            <sz val="9"/>
            <color indexed="81"/>
            <rFont val="Tahoma"/>
            <family val="2"/>
          </rPr>
          <t xml:space="preserve">
Note actual question is 1 mark AO1, 1 mark AO2 &amp; 2 marks AO3.</t>
        </r>
      </text>
    </comment>
    <comment ref="E60" authorId="0">
      <text>
        <r>
          <rPr>
            <b/>
            <sz val="9"/>
            <color indexed="81"/>
            <rFont val="Tahoma"/>
            <family val="2"/>
          </rPr>
          <t>Neil Ogden:</t>
        </r>
        <r>
          <rPr>
            <sz val="9"/>
            <color indexed="81"/>
            <rFont val="Tahoma"/>
            <family val="2"/>
          </rPr>
          <t xml:space="preserve">
Note actual question is 1 mark AO1 &amp; 3 marks AO3.</t>
        </r>
      </text>
    </comment>
    <comment ref="D61" authorId="0">
      <text>
        <r>
          <rPr>
            <b/>
            <sz val="9"/>
            <color indexed="81"/>
            <rFont val="Tahoma"/>
            <family val="2"/>
          </rPr>
          <t>Neil Ogden:</t>
        </r>
        <r>
          <rPr>
            <sz val="9"/>
            <color indexed="81"/>
            <rFont val="Tahoma"/>
            <family val="2"/>
          </rPr>
          <t xml:space="preserve">
Note actual question is 1 mark Number &amp; 5 marks Geometry and measures.</t>
        </r>
      </text>
    </comment>
    <comment ref="E61" authorId="0">
      <text>
        <r>
          <rPr>
            <b/>
            <sz val="9"/>
            <color indexed="81"/>
            <rFont val="Tahoma"/>
            <family val="2"/>
          </rPr>
          <t>Neil Ogden:</t>
        </r>
        <r>
          <rPr>
            <sz val="9"/>
            <color indexed="81"/>
            <rFont val="Tahoma"/>
            <family val="2"/>
          </rPr>
          <t xml:space="preserve">
Note actual question is 3 marks AO1 &amp; 3 marks AO3.</t>
        </r>
      </text>
    </comment>
    <comment ref="E62" authorId="0">
      <text>
        <r>
          <rPr>
            <b/>
            <sz val="9"/>
            <color indexed="81"/>
            <rFont val="Tahoma"/>
            <family val="2"/>
          </rPr>
          <t>Neil Ogden:</t>
        </r>
        <r>
          <rPr>
            <sz val="9"/>
            <color indexed="81"/>
            <rFont val="Tahoma"/>
            <family val="2"/>
          </rPr>
          <t xml:space="preserve">
Note actual question is 3 marks AO2 &amp; 2 marks AO3.</t>
        </r>
      </text>
    </comment>
  </commentList>
</comments>
</file>

<file path=xl/comments3.xml><?xml version="1.0" encoding="utf-8"?>
<comments xmlns="http://schemas.openxmlformats.org/spreadsheetml/2006/main">
  <authors>
    <author>Neil Ogden</author>
  </authors>
  <commentList>
    <comment ref="D27" authorId="0">
      <text>
        <r>
          <rPr>
            <b/>
            <sz val="9"/>
            <color indexed="81"/>
            <rFont val="Tahoma"/>
            <family val="2"/>
          </rPr>
          <t>Neil Ogden:</t>
        </r>
        <r>
          <rPr>
            <sz val="9"/>
            <color indexed="81"/>
            <rFont val="Tahoma"/>
            <family val="2"/>
          </rPr>
          <t xml:space="preserve">
Note actual question is 1 mark Number &amp; 2 marks RPR.</t>
        </r>
      </text>
    </comment>
    <comment ref="E27" authorId="0">
      <text>
        <r>
          <rPr>
            <b/>
            <sz val="9"/>
            <color indexed="81"/>
            <rFont val="Tahoma"/>
            <family val="2"/>
          </rPr>
          <t>Neil Ogden:</t>
        </r>
        <r>
          <rPr>
            <sz val="9"/>
            <color indexed="81"/>
            <rFont val="Tahoma"/>
            <family val="2"/>
          </rPr>
          <t xml:space="preserve">
Note actual question is 1 mark AO2 &amp; 2 marks AO3.</t>
        </r>
      </text>
    </comment>
    <comment ref="E28" authorId="0">
      <text>
        <r>
          <rPr>
            <b/>
            <sz val="9"/>
            <color indexed="81"/>
            <rFont val="Tahoma"/>
            <family val="2"/>
          </rPr>
          <t>Neil Ogden:</t>
        </r>
        <r>
          <rPr>
            <sz val="9"/>
            <color indexed="81"/>
            <rFont val="Tahoma"/>
            <family val="2"/>
          </rPr>
          <t xml:space="preserve">
Note actual question is 1 mark AO1 &amp; 2 marks AO3.</t>
        </r>
      </text>
    </comment>
    <comment ref="D39" authorId="0">
      <text>
        <r>
          <rPr>
            <b/>
            <sz val="9"/>
            <color indexed="81"/>
            <rFont val="Tahoma"/>
            <family val="2"/>
          </rPr>
          <t>Neil Ogden:</t>
        </r>
        <r>
          <rPr>
            <sz val="9"/>
            <color indexed="81"/>
            <rFont val="Tahoma"/>
            <family val="2"/>
          </rPr>
          <t xml:space="preserve">
Note actual question is 1 mark Number &amp; 1 mark Algebra.</t>
        </r>
      </text>
    </comment>
    <comment ref="D40" authorId="0">
      <text>
        <r>
          <rPr>
            <b/>
            <sz val="9"/>
            <color indexed="81"/>
            <rFont val="Tahoma"/>
            <family val="2"/>
          </rPr>
          <t>Neil Ogden:</t>
        </r>
        <r>
          <rPr>
            <sz val="9"/>
            <color indexed="81"/>
            <rFont val="Tahoma"/>
            <family val="2"/>
          </rPr>
          <t xml:space="preserve">
Note actual question is 1 mark Number &amp; 1 mark Algebra.</t>
        </r>
      </text>
    </comment>
    <comment ref="E41" authorId="0">
      <text>
        <r>
          <rPr>
            <b/>
            <sz val="9"/>
            <color indexed="81"/>
            <rFont val="Tahoma"/>
            <family val="2"/>
          </rPr>
          <t>Neil Ogden:</t>
        </r>
        <r>
          <rPr>
            <sz val="9"/>
            <color indexed="81"/>
            <rFont val="Tahoma"/>
            <family val="2"/>
          </rPr>
          <t xml:space="preserve">
Note actual question is 2 marks AO1 &amp; 4 marks AO3.</t>
        </r>
      </text>
    </comment>
    <comment ref="D42" authorId="0">
      <text>
        <r>
          <rPr>
            <b/>
            <sz val="9"/>
            <color indexed="81"/>
            <rFont val="Tahoma"/>
            <family val="2"/>
          </rPr>
          <t>Neil Ogden:</t>
        </r>
        <r>
          <rPr>
            <sz val="9"/>
            <color indexed="81"/>
            <rFont val="Tahoma"/>
            <family val="2"/>
          </rPr>
          <t xml:space="preserve">
Note actual question is 1 mark RPR &amp; 1 mark Statistics.</t>
        </r>
      </text>
    </comment>
    <comment ref="E42" authorId="0">
      <text>
        <r>
          <rPr>
            <b/>
            <sz val="9"/>
            <color indexed="81"/>
            <rFont val="Tahoma"/>
            <family val="2"/>
          </rPr>
          <t>Neil Ogden:</t>
        </r>
        <r>
          <rPr>
            <sz val="9"/>
            <color indexed="81"/>
            <rFont val="Tahoma"/>
            <family val="2"/>
          </rPr>
          <t xml:space="preserve">
Note actual question is 1 mark AO1 &amp; 1 mark AO2.</t>
        </r>
      </text>
    </comment>
    <comment ref="D43" authorId="0">
      <text>
        <r>
          <rPr>
            <b/>
            <sz val="9"/>
            <color indexed="81"/>
            <rFont val="Tahoma"/>
            <family val="2"/>
          </rPr>
          <t>Neil Ogden:</t>
        </r>
        <r>
          <rPr>
            <sz val="9"/>
            <color indexed="81"/>
            <rFont val="Tahoma"/>
            <family val="2"/>
          </rPr>
          <t xml:space="preserve">
Note actual question is 2 marks RPR &amp; 1 mark Statistics.</t>
        </r>
      </text>
    </comment>
    <comment ref="E43" authorId="0">
      <text>
        <r>
          <rPr>
            <b/>
            <sz val="9"/>
            <color indexed="81"/>
            <rFont val="Tahoma"/>
            <family val="2"/>
          </rPr>
          <t>Neil Ogden:</t>
        </r>
        <r>
          <rPr>
            <sz val="9"/>
            <color indexed="81"/>
            <rFont val="Tahoma"/>
            <family val="2"/>
          </rPr>
          <t xml:space="preserve">
Note actual question is 1 mark AO1, 1 mark AO2 &amp; 1 mark AO3.</t>
        </r>
      </text>
    </comment>
    <comment ref="D44" authorId="0">
      <text>
        <r>
          <rPr>
            <b/>
            <sz val="9"/>
            <color indexed="81"/>
            <rFont val="Tahoma"/>
            <family val="2"/>
          </rPr>
          <t>Neil Ogden:</t>
        </r>
        <r>
          <rPr>
            <sz val="9"/>
            <color indexed="81"/>
            <rFont val="Tahoma"/>
            <family val="2"/>
          </rPr>
          <t xml:space="preserve">
Note actual question is 1 mark Number &amp; 2 marks RPR.</t>
        </r>
      </text>
    </comment>
    <comment ref="D45" authorId="0">
      <text>
        <r>
          <rPr>
            <b/>
            <sz val="9"/>
            <color indexed="81"/>
            <rFont val="Tahoma"/>
            <family val="2"/>
          </rPr>
          <t>Neil Ogden:</t>
        </r>
        <r>
          <rPr>
            <sz val="9"/>
            <color indexed="81"/>
            <rFont val="Tahoma"/>
            <family val="2"/>
          </rPr>
          <t xml:space="preserve">
Note actual question is 1 mark Number &amp; 2 marks RPR.</t>
        </r>
      </text>
    </comment>
    <comment ref="E46" authorId="0">
      <text>
        <r>
          <rPr>
            <b/>
            <sz val="9"/>
            <color indexed="81"/>
            <rFont val="Tahoma"/>
            <family val="2"/>
          </rPr>
          <t>Neil Ogden:</t>
        </r>
        <r>
          <rPr>
            <sz val="9"/>
            <color indexed="81"/>
            <rFont val="Tahoma"/>
            <family val="2"/>
          </rPr>
          <t xml:space="preserve">
Note actual question is 2 marks AO1 &amp; 1 mark AO3.</t>
        </r>
      </text>
    </comment>
    <comment ref="D48" authorId="0">
      <text>
        <r>
          <rPr>
            <b/>
            <sz val="9"/>
            <color indexed="81"/>
            <rFont val="Tahoma"/>
            <family val="2"/>
          </rPr>
          <t>Neil Ogden:</t>
        </r>
        <r>
          <rPr>
            <sz val="9"/>
            <color indexed="81"/>
            <rFont val="Tahoma"/>
            <family val="2"/>
          </rPr>
          <t xml:space="preserve">
Note actual question is 2 marks RPR &amp; 1 mark Geometry and measures.</t>
        </r>
      </text>
    </comment>
    <comment ref="E48" authorId="0">
      <text>
        <r>
          <rPr>
            <b/>
            <sz val="9"/>
            <color indexed="81"/>
            <rFont val="Tahoma"/>
            <family val="2"/>
          </rPr>
          <t>Neil Ogden:</t>
        </r>
        <r>
          <rPr>
            <sz val="9"/>
            <color indexed="81"/>
            <rFont val="Tahoma"/>
            <family val="2"/>
          </rPr>
          <t xml:space="preserve">
Note actual question is 1 mark AO1 &amp; 2 marks AO3.</t>
        </r>
      </text>
    </comment>
    <comment ref="D50" authorId="0">
      <text>
        <r>
          <rPr>
            <b/>
            <sz val="9"/>
            <color indexed="81"/>
            <rFont val="Tahoma"/>
            <family val="2"/>
          </rPr>
          <t>Neil Ogden:</t>
        </r>
        <r>
          <rPr>
            <sz val="9"/>
            <color indexed="81"/>
            <rFont val="Tahoma"/>
            <family val="2"/>
          </rPr>
          <t xml:space="preserve">
Note actual question is 1 mark Algebra &amp; 1 mark Geometry and measures.</t>
        </r>
      </text>
    </comment>
    <comment ref="E50" authorId="0">
      <text>
        <r>
          <rPr>
            <b/>
            <sz val="9"/>
            <color indexed="81"/>
            <rFont val="Tahoma"/>
            <family val="2"/>
          </rPr>
          <t>Neil Ogden:</t>
        </r>
        <r>
          <rPr>
            <sz val="9"/>
            <color indexed="81"/>
            <rFont val="Tahoma"/>
            <family val="2"/>
          </rPr>
          <t xml:space="preserve">
Note actual question is 1 mark AO1 &amp; 1 mark AO2.</t>
        </r>
      </text>
    </comment>
    <comment ref="D52" authorId="0">
      <text>
        <r>
          <rPr>
            <b/>
            <sz val="9"/>
            <color indexed="81"/>
            <rFont val="Tahoma"/>
            <family val="2"/>
          </rPr>
          <t>Neil Ogden:</t>
        </r>
        <r>
          <rPr>
            <sz val="9"/>
            <color indexed="81"/>
            <rFont val="Tahoma"/>
            <family val="2"/>
          </rPr>
          <t xml:space="preserve">
Note actual question is 3 marks Algebra &amp; 1 mark RPR.</t>
        </r>
      </text>
    </comment>
    <comment ref="E52" authorId="0">
      <text>
        <r>
          <rPr>
            <b/>
            <sz val="9"/>
            <color indexed="81"/>
            <rFont val="Tahoma"/>
            <family val="2"/>
          </rPr>
          <t>Neil Ogden:</t>
        </r>
        <r>
          <rPr>
            <sz val="9"/>
            <color indexed="81"/>
            <rFont val="Tahoma"/>
            <family val="2"/>
          </rPr>
          <t xml:space="preserve">
Note actual question is 1 mark AO1 &amp; 3 marks AO3.</t>
        </r>
      </text>
    </comment>
    <comment ref="E58" authorId="0">
      <text>
        <r>
          <rPr>
            <b/>
            <sz val="9"/>
            <color indexed="81"/>
            <rFont val="Tahoma"/>
            <family val="2"/>
          </rPr>
          <t>Neil Ogden:</t>
        </r>
        <r>
          <rPr>
            <sz val="9"/>
            <color indexed="81"/>
            <rFont val="Tahoma"/>
            <family val="2"/>
          </rPr>
          <t xml:space="preserve">
Note actual question is 1 mark AO2 &amp; 3 marks AO3.</t>
        </r>
      </text>
    </comment>
    <comment ref="E60" authorId="0">
      <text>
        <r>
          <rPr>
            <b/>
            <sz val="9"/>
            <color indexed="81"/>
            <rFont val="Tahoma"/>
            <family val="2"/>
          </rPr>
          <t>Neil Ogden:</t>
        </r>
        <r>
          <rPr>
            <sz val="9"/>
            <color indexed="81"/>
            <rFont val="Tahoma"/>
            <family val="2"/>
          </rPr>
          <t xml:space="preserve">
Note actual question is 1 mark AO1 &amp; 1 mark AO2.</t>
        </r>
      </text>
    </comment>
    <comment ref="E61" authorId="0">
      <text>
        <r>
          <rPr>
            <b/>
            <sz val="9"/>
            <color indexed="81"/>
            <rFont val="Tahoma"/>
            <family val="2"/>
          </rPr>
          <t>Neil Ogden:</t>
        </r>
        <r>
          <rPr>
            <sz val="9"/>
            <color indexed="81"/>
            <rFont val="Tahoma"/>
            <family val="2"/>
          </rPr>
          <t xml:space="preserve">
Note actual question is 1 mark AO1 &amp; 1 mark AO2.</t>
        </r>
      </text>
    </comment>
    <comment ref="E62" authorId="0">
      <text>
        <r>
          <rPr>
            <b/>
            <sz val="9"/>
            <color indexed="81"/>
            <rFont val="Tahoma"/>
            <family val="2"/>
          </rPr>
          <t>Neil Ogden:</t>
        </r>
        <r>
          <rPr>
            <sz val="9"/>
            <color indexed="81"/>
            <rFont val="Tahoma"/>
            <family val="2"/>
          </rPr>
          <t xml:space="preserve">
Note actual question is 2 marks AO1 &amp; 2 marks AO3.</t>
        </r>
      </text>
    </comment>
    <comment ref="E63" authorId="0">
      <text>
        <r>
          <rPr>
            <b/>
            <sz val="9"/>
            <color indexed="81"/>
            <rFont val="Tahoma"/>
            <family val="2"/>
          </rPr>
          <t>Neil Ogden:</t>
        </r>
        <r>
          <rPr>
            <sz val="9"/>
            <color indexed="81"/>
            <rFont val="Tahoma"/>
            <family val="2"/>
          </rPr>
          <t xml:space="preserve">
Note actual question is 1 mark AO1 &amp; 3 marks AO3.</t>
        </r>
      </text>
    </comment>
    <comment ref="E66" authorId="0">
      <text>
        <r>
          <rPr>
            <b/>
            <sz val="9"/>
            <color indexed="81"/>
            <rFont val="Tahoma"/>
            <family val="2"/>
          </rPr>
          <t>Neil Ogden:</t>
        </r>
        <r>
          <rPr>
            <sz val="9"/>
            <color indexed="81"/>
            <rFont val="Tahoma"/>
            <family val="2"/>
          </rPr>
          <t xml:space="preserve">
Note actual question is 1 mark AO2 &amp; 1 mark AO3.</t>
        </r>
      </text>
    </comment>
    <comment ref="E71" authorId="0">
      <text>
        <r>
          <rPr>
            <b/>
            <sz val="9"/>
            <color indexed="81"/>
            <rFont val="Tahoma"/>
            <family val="2"/>
          </rPr>
          <t>Neil Ogden:</t>
        </r>
        <r>
          <rPr>
            <sz val="9"/>
            <color indexed="81"/>
            <rFont val="Tahoma"/>
            <family val="2"/>
          </rPr>
          <t xml:space="preserve">
Note actual question is 1 mark AO2 &amp; 1 mark AO3.</t>
        </r>
      </text>
    </comment>
  </commentList>
</comments>
</file>

<file path=xl/comments4.xml><?xml version="1.0" encoding="utf-8"?>
<comments xmlns="http://schemas.openxmlformats.org/spreadsheetml/2006/main">
  <authors>
    <author>Neil Ogden</author>
  </authors>
  <commentList>
    <comment ref="E26" authorId="0">
      <text>
        <r>
          <rPr>
            <b/>
            <sz val="9"/>
            <color indexed="81"/>
            <rFont val="Tahoma"/>
            <family val="2"/>
          </rPr>
          <t>Neil Ogden:</t>
        </r>
        <r>
          <rPr>
            <sz val="9"/>
            <color indexed="81"/>
            <rFont val="Tahoma"/>
            <family val="2"/>
          </rPr>
          <t xml:space="preserve">
Note actual question is 2 marks AO1 &amp; 1 mark AO3.</t>
        </r>
      </text>
    </comment>
    <comment ref="E30" authorId="0">
      <text>
        <r>
          <rPr>
            <b/>
            <sz val="9"/>
            <color indexed="81"/>
            <rFont val="Tahoma"/>
            <family val="2"/>
          </rPr>
          <t>Neil Ogden:</t>
        </r>
        <r>
          <rPr>
            <sz val="9"/>
            <color indexed="81"/>
            <rFont val="Tahoma"/>
            <family val="2"/>
          </rPr>
          <t xml:space="preserve">
Note actual question is 1 mark AO1, 1 mark AO2 &amp; 1 mark AO3.</t>
        </r>
      </text>
    </comment>
    <comment ref="E35" authorId="0">
      <text>
        <r>
          <rPr>
            <b/>
            <sz val="9"/>
            <color indexed="81"/>
            <rFont val="Tahoma"/>
            <family val="2"/>
          </rPr>
          <t>Neil Ogden:</t>
        </r>
        <r>
          <rPr>
            <sz val="9"/>
            <color indexed="81"/>
            <rFont val="Tahoma"/>
            <family val="2"/>
          </rPr>
          <t xml:space="preserve">
Note actual question is 1 mark AO1, 1 mark AO2 &amp; 2 marks AO3.</t>
        </r>
      </text>
    </comment>
    <comment ref="E39" authorId="0">
      <text>
        <r>
          <rPr>
            <b/>
            <sz val="9"/>
            <color indexed="81"/>
            <rFont val="Tahoma"/>
            <family val="2"/>
          </rPr>
          <t>Neil Ogden:</t>
        </r>
        <r>
          <rPr>
            <sz val="9"/>
            <color indexed="81"/>
            <rFont val="Tahoma"/>
            <family val="2"/>
          </rPr>
          <t xml:space="preserve">
Note actual question is 1 mark AO1, 1 mark AO2 &amp; 1 mark AO3.</t>
        </r>
      </text>
    </comment>
    <comment ref="D41" authorId="0">
      <text>
        <r>
          <rPr>
            <b/>
            <sz val="9"/>
            <color indexed="81"/>
            <rFont val="Tahoma"/>
            <family val="2"/>
          </rPr>
          <t>Neil Ogden:</t>
        </r>
        <r>
          <rPr>
            <sz val="9"/>
            <color indexed="81"/>
            <rFont val="Tahoma"/>
            <family val="2"/>
          </rPr>
          <t xml:space="preserve">
Note actual question is 1 mark RPR &amp; 1 mark Geometry and measures.</t>
        </r>
      </text>
    </comment>
    <comment ref="E41" authorId="0">
      <text>
        <r>
          <rPr>
            <b/>
            <sz val="9"/>
            <color indexed="81"/>
            <rFont val="Tahoma"/>
            <family val="2"/>
          </rPr>
          <t>Neil Ogden:</t>
        </r>
        <r>
          <rPr>
            <sz val="9"/>
            <color indexed="81"/>
            <rFont val="Tahoma"/>
            <family val="2"/>
          </rPr>
          <t xml:space="preserve">
Note actual question is 1 mark AO1 &amp; 1 mark AO3.</t>
        </r>
      </text>
    </comment>
    <comment ref="E43" authorId="0">
      <text>
        <r>
          <rPr>
            <b/>
            <sz val="9"/>
            <color indexed="81"/>
            <rFont val="Tahoma"/>
            <family val="2"/>
          </rPr>
          <t>Neil Ogden:</t>
        </r>
        <r>
          <rPr>
            <sz val="9"/>
            <color indexed="81"/>
            <rFont val="Tahoma"/>
            <family val="2"/>
          </rPr>
          <t xml:space="preserve">
Note actual question is 1 mark AO1 &amp; 1 mark AO2.</t>
        </r>
      </text>
    </comment>
    <comment ref="E54" authorId="0">
      <text>
        <r>
          <rPr>
            <b/>
            <sz val="9"/>
            <color indexed="81"/>
            <rFont val="Tahoma"/>
            <family val="2"/>
          </rPr>
          <t>Neil Ogden:</t>
        </r>
        <r>
          <rPr>
            <sz val="9"/>
            <color indexed="81"/>
            <rFont val="Tahoma"/>
            <family val="2"/>
          </rPr>
          <t xml:space="preserve">
Note actual question is 2 marks AO1 &amp; 1 mark AO3.</t>
        </r>
      </text>
    </comment>
    <comment ref="D55" authorId="0">
      <text>
        <r>
          <rPr>
            <b/>
            <sz val="9"/>
            <color indexed="81"/>
            <rFont val="Tahoma"/>
            <family val="2"/>
          </rPr>
          <t>Neil Ogden:</t>
        </r>
        <r>
          <rPr>
            <sz val="9"/>
            <color indexed="81"/>
            <rFont val="Tahoma"/>
            <family val="2"/>
          </rPr>
          <t xml:space="preserve">
Note actual question is 1 mark Number &amp; 1 mark Statistics.</t>
        </r>
      </text>
    </comment>
    <comment ref="E55" authorId="0">
      <text>
        <r>
          <rPr>
            <b/>
            <sz val="9"/>
            <color indexed="81"/>
            <rFont val="Tahoma"/>
            <family val="2"/>
          </rPr>
          <t>Neil Ogden:</t>
        </r>
        <r>
          <rPr>
            <sz val="9"/>
            <color indexed="81"/>
            <rFont val="Tahoma"/>
            <family val="2"/>
          </rPr>
          <t xml:space="preserve">
Note actual question is 1 mark AO1 &amp; 1 mark AO3.</t>
        </r>
      </text>
    </comment>
    <comment ref="D56" authorId="0">
      <text>
        <r>
          <rPr>
            <b/>
            <sz val="9"/>
            <color indexed="81"/>
            <rFont val="Tahoma"/>
            <family val="2"/>
          </rPr>
          <t>Neil Ogden:</t>
        </r>
        <r>
          <rPr>
            <sz val="9"/>
            <color indexed="81"/>
            <rFont val="Tahoma"/>
            <family val="2"/>
          </rPr>
          <t xml:space="preserve">
Note actual question is 2 marks Number &amp; 1 mark RPR.</t>
        </r>
      </text>
    </comment>
    <comment ref="E56" authorId="0">
      <text>
        <r>
          <rPr>
            <b/>
            <sz val="9"/>
            <color indexed="81"/>
            <rFont val="Tahoma"/>
            <family val="2"/>
          </rPr>
          <t>Neil Ogden:</t>
        </r>
        <r>
          <rPr>
            <sz val="9"/>
            <color indexed="81"/>
            <rFont val="Tahoma"/>
            <family val="2"/>
          </rPr>
          <t xml:space="preserve">
Note actual question is 2 marks AO1 &amp; 1 mark AO3.</t>
        </r>
      </text>
    </comment>
    <comment ref="D57" authorId="0">
      <text>
        <r>
          <rPr>
            <b/>
            <sz val="9"/>
            <color indexed="81"/>
            <rFont val="Tahoma"/>
            <family val="2"/>
          </rPr>
          <t>Neil Ogden:</t>
        </r>
        <r>
          <rPr>
            <sz val="9"/>
            <color indexed="81"/>
            <rFont val="Tahoma"/>
            <family val="2"/>
          </rPr>
          <t xml:space="preserve">
Note actual question is 2 marks Number &amp; 1 mark RPR.</t>
        </r>
      </text>
    </comment>
    <comment ref="E57" authorId="0">
      <text>
        <r>
          <rPr>
            <b/>
            <sz val="9"/>
            <color indexed="81"/>
            <rFont val="Tahoma"/>
            <family val="2"/>
          </rPr>
          <t>Neil Ogden:</t>
        </r>
        <r>
          <rPr>
            <sz val="9"/>
            <color indexed="81"/>
            <rFont val="Tahoma"/>
            <family val="2"/>
          </rPr>
          <t xml:space="preserve">
Note actual question is 1 mark AO1 &amp; 2 marks AO3.</t>
        </r>
      </text>
    </comment>
    <comment ref="E63" authorId="0">
      <text>
        <r>
          <rPr>
            <b/>
            <sz val="9"/>
            <color indexed="81"/>
            <rFont val="Tahoma"/>
            <family val="2"/>
          </rPr>
          <t>Neil Ogden:</t>
        </r>
        <r>
          <rPr>
            <sz val="9"/>
            <color indexed="81"/>
            <rFont val="Tahoma"/>
            <family val="2"/>
          </rPr>
          <t xml:space="preserve">
Note actual question is 1 mark AO1, 1 mark AO2 &amp; 1 mark AO3.</t>
        </r>
      </text>
    </comment>
    <comment ref="D64" authorId="0">
      <text>
        <r>
          <rPr>
            <b/>
            <sz val="9"/>
            <color indexed="81"/>
            <rFont val="Tahoma"/>
            <family val="2"/>
          </rPr>
          <t>Neil Ogden:</t>
        </r>
        <r>
          <rPr>
            <sz val="9"/>
            <color indexed="81"/>
            <rFont val="Tahoma"/>
            <family val="2"/>
          </rPr>
          <t xml:space="preserve">
Note actual question is 1 mark Number &amp; 2 marks RPR.</t>
        </r>
      </text>
    </comment>
    <comment ref="E64" authorId="0">
      <text>
        <r>
          <rPr>
            <b/>
            <sz val="9"/>
            <color indexed="81"/>
            <rFont val="Tahoma"/>
            <family val="2"/>
          </rPr>
          <t>Neil Ogden:</t>
        </r>
        <r>
          <rPr>
            <sz val="9"/>
            <color indexed="81"/>
            <rFont val="Tahoma"/>
            <family val="2"/>
          </rPr>
          <t xml:space="preserve">
Note actual question is 1 mark AO1, 1 mark AO2 &amp; 1 mark AO3.</t>
        </r>
      </text>
    </comment>
    <comment ref="D65" authorId="0">
      <text>
        <r>
          <rPr>
            <b/>
            <sz val="9"/>
            <color indexed="81"/>
            <rFont val="Tahoma"/>
            <family val="2"/>
          </rPr>
          <t>Neil Ogden:</t>
        </r>
        <r>
          <rPr>
            <sz val="9"/>
            <color indexed="81"/>
            <rFont val="Tahoma"/>
            <family val="2"/>
          </rPr>
          <t xml:space="preserve">
Note actual question is 1 mark Number, 1 mark RPR &amp; 2 marks Geometry and measures.</t>
        </r>
      </text>
    </comment>
    <comment ref="E65" authorId="0">
      <text>
        <r>
          <rPr>
            <b/>
            <sz val="9"/>
            <color indexed="81"/>
            <rFont val="Tahoma"/>
            <family val="2"/>
          </rPr>
          <t>Neil Ogden:</t>
        </r>
        <r>
          <rPr>
            <sz val="9"/>
            <color indexed="81"/>
            <rFont val="Tahoma"/>
            <family val="2"/>
          </rPr>
          <t xml:space="preserve">
Note actual question is 1 mark AO1 &amp; 3 marks AO3.</t>
        </r>
      </text>
    </comment>
    <comment ref="E66" authorId="0">
      <text>
        <r>
          <rPr>
            <b/>
            <sz val="9"/>
            <color indexed="81"/>
            <rFont val="Tahoma"/>
            <family val="2"/>
          </rPr>
          <t>Neil Ogden:</t>
        </r>
        <r>
          <rPr>
            <sz val="9"/>
            <color indexed="81"/>
            <rFont val="Tahoma"/>
            <family val="2"/>
          </rPr>
          <t xml:space="preserve">
Note actual question is 1 mark AO1 &amp; 1 mark AO3.</t>
        </r>
      </text>
    </comment>
    <comment ref="E67" authorId="0">
      <text>
        <r>
          <rPr>
            <b/>
            <sz val="9"/>
            <color indexed="81"/>
            <rFont val="Tahoma"/>
            <family val="2"/>
          </rPr>
          <t>Neil Ogden:</t>
        </r>
        <r>
          <rPr>
            <sz val="9"/>
            <color indexed="81"/>
            <rFont val="Tahoma"/>
            <family val="2"/>
          </rPr>
          <t xml:space="preserve">
Note actual question is 1 mark AO1 &amp; 1 mark AO3.</t>
        </r>
      </text>
    </comment>
    <comment ref="E68" authorId="0">
      <text>
        <r>
          <rPr>
            <b/>
            <sz val="9"/>
            <color indexed="81"/>
            <rFont val="Tahoma"/>
            <family val="2"/>
          </rPr>
          <t>Neil Ogden:</t>
        </r>
        <r>
          <rPr>
            <sz val="9"/>
            <color indexed="81"/>
            <rFont val="Tahoma"/>
            <family val="2"/>
          </rPr>
          <t xml:space="preserve">
Note actual question is 1 mark AO1 &amp; 1 mark AO3.</t>
        </r>
      </text>
    </comment>
    <comment ref="D69" authorId="0">
      <text>
        <r>
          <rPr>
            <b/>
            <sz val="9"/>
            <color indexed="81"/>
            <rFont val="Tahoma"/>
            <family val="2"/>
          </rPr>
          <t>Neil Ogden:</t>
        </r>
        <r>
          <rPr>
            <sz val="9"/>
            <color indexed="81"/>
            <rFont val="Tahoma"/>
            <family val="2"/>
          </rPr>
          <t xml:space="preserve">
Note actual question is 3 marks Algebra &amp; 1 mark Geometry and measures.</t>
        </r>
      </text>
    </comment>
    <comment ref="E69" authorId="0">
      <text>
        <r>
          <rPr>
            <b/>
            <sz val="9"/>
            <color indexed="81"/>
            <rFont val="Tahoma"/>
            <family val="2"/>
          </rPr>
          <t>Neil Ogden:</t>
        </r>
        <r>
          <rPr>
            <sz val="9"/>
            <color indexed="81"/>
            <rFont val="Tahoma"/>
            <family val="2"/>
          </rPr>
          <t xml:space="preserve">
Note actual question is 1 mark AO1, 1 mark AO2 &amp; 2 marks AO3.</t>
        </r>
      </text>
    </comment>
    <comment ref="E70" authorId="0">
      <text>
        <r>
          <rPr>
            <b/>
            <sz val="9"/>
            <color indexed="81"/>
            <rFont val="Tahoma"/>
            <family val="2"/>
          </rPr>
          <t>Neil Ogden:</t>
        </r>
        <r>
          <rPr>
            <sz val="9"/>
            <color indexed="81"/>
            <rFont val="Tahoma"/>
            <family val="2"/>
          </rPr>
          <t xml:space="preserve">
Note actual question is 1 mark AO1, 1 mark AO2 &amp; 1 mark AO3.</t>
        </r>
      </text>
    </comment>
  </commentList>
</comments>
</file>

<file path=xl/sharedStrings.xml><?xml version="1.0" encoding="utf-8"?>
<sst xmlns="http://schemas.openxmlformats.org/spreadsheetml/2006/main" count="1328" uniqueCount="335">
  <si>
    <t>Question</t>
  </si>
  <si>
    <t>Common with Higher?</t>
  </si>
  <si>
    <t>Mark</t>
  </si>
  <si>
    <t>Topic</t>
  </si>
  <si>
    <t>AO</t>
  </si>
  <si>
    <t>Mark scored</t>
  </si>
  <si>
    <t>Statistics</t>
  </si>
  <si>
    <t>AO2</t>
  </si>
  <si>
    <t>Geometry and measures</t>
  </si>
  <si>
    <t>AO1</t>
  </si>
  <si>
    <t>AO3</t>
  </si>
  <si>
    <t>Number</t>
  </si>
  <si>
    <t>Algebra</t>
  </si>
  <si>
    <t>x</t>
  </si>
  <si>
    <t>Max</t>
  </si>
  <si>
    <t>% of max</t>
  </si>
  <si>
    <t>1a</t>
  </si>
  <si>
    <t>1b</t>
  </si>
  <si>
    <t>1c</t>
  </si>
  <si>
    <t>2b</t>
  </si>
  <si>
    <t>3b</t>
  </si>
  <si>
    <t>6a</t>
  </si>
  <si>
    <t>6b</t>
  </si>
  <si>
    <t>10b</t>
  </si>
  <si>
    <t>11a</t>
  </si>
  <si>
    <t>14a</t>
  </si>
  <si>
    <t>14b</t>
  </si>
  <si>
    <t>16b</t>
  </si>
  <si>
    <t>17a</t>
  </si>
  <si>
    <t>17b</t>
  </si>
  <si>
    <t>18a</t>
  </si>
  <si>
    <t>20b</t>
  </si>
  <si>
    <t>Ratio, proportion and rates of change</t>
  </si>
  <si>
    <t>Probability</t>
  </si>
  <si>
    <t>RPR</t>
  </si>
  <si>
    <t>Total mark</t>
  </si>
  <si>
    <t>4b</t>
  </si>
  <si>
    <t>8a</t>
  </si>
  <si>
    <t>8b</t>
  </si>
  <si>
    <t>12b</t>
  </si>
  <si>
    <t>J560/01</t>
  </si>
  <si>
    <t>J560/02</t>
  </si>
  <si>
    <t>J560/03</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</si>
  <si>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</si>
  <si>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</si>
  <si>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</si>
  <si>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</si>
  <si>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</si>
  <si>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</si>
  <si>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</si>
  <si>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</si>
  <si>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</si>
  <si>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</si>
  <si>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</si>
  <si>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</si>
  <si>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Class Average mark</t>
  </si>
  <si>
    <t>Class Average %</t>
  </si>
  <si>
    <t>Class average</t>
  </si>
  <si>
    <t>Total (/300)</t>
  </si>
  <si>
    <t>Max Mark</t>
  </si>
  <si>
    <t>Description</t>
  </si>
  <si>
    <t>4ai</t>
  </si>
  <si>
    <t>4aii</t>
  </si>
  <si>
    <t>13b</t>
  </si>
  <si>
    <t>13a</t>
  </si>
  <si>
    <t>3a</t>
  </si>
  <si>
    <t>6ai</t>
  </si>
  <si>
    <t>6aii</t>
  </si>
  <si>
    <t>8c</t>
  </si>
  <si>
    <t>12a</t>
  </si>
  <si>
    <t>2ai</t>
  </si>
  <si>
    <t>2aii</t>
  </si>
  <si>
    <t>7a</t>
  </si>
  <si>
    <t>9a</t>
  </si>
  <si>
    <t>13c</t>
  </si>
  <si>
    <t>21a</t>
  </si>
  <si>
    <t>21b</t>
  </si>
  <si>
    <t>16ai</t>
  </si>
  <si>
    <t>16aii</t>
  </si>
  <si>
    <t>Complete table</t>
  </si>
  <si>
    <t>State an assumption</t>
  </si>
  <si>
    <t>Fraction addition</t>
  </si>
  <si>
    <t>Loci construction</t>
  </si>
  <si>
    <t>grade</t>
  </si>
  <si>
    <t>Grade</t>
  </si>
  <si>
    <t>u</t>
  </si>
  <si>
    <t>U</t>
  </si>
  <si>
    <t>Class position</t>
  </si>
  <si>
    <t>total (/100)</t>
  </si>
  <si>
    <t>Table 1: Whole class performance</t>
  </si>
  <si>
    <t>↓</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</si>
  <si>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</si>
  <si>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</si>
  <si>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</si>
  <si>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</si>
  <si>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</si>
  <si>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</si>
  <si>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</si>
  <si>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</si>
  <si>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</si>
  <si>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</si>
  <si>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</si>
  <si>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</si>
  <si>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</si>
  <si>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</si>
  <si>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</si>
  <si>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</si>
  <si>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</si>
  <si>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</si>
  <si>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</si>
  <si>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</si>
  <si>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</si>
  <si>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</si>
  <si>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</si>
  <si>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</si>
  <si>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</si>
  <si>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</si>
  <si>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</si>
  <si>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</si>
  <si>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</si>
  <si>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</si>
  <si>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</si>
  <si>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</si>
  <si>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</si>
  <si>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</si>
  <si>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</si>
  <si>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</si>
  <si>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More than 1 'x' has been entered into row 24 of the 'Student data' worksheet!
Please go back to the 'Student data' worksheet and ensure only a single 'x' is entered in row 24 in order to use this worksheet properly.</t>
  </si>
  <si>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 .</t>
    </r>
  </si>
  <si>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 .</t>
    </r>
  </si>
  <si>
    <t>More than 1 'x' has been entered into row 24!</t>
  </si>
  <si>
    <t>Table 2: To look at individual student data, add a x to row 24 in the column for that student. Student data will then appear here for the whole tier &amp; for individual papers on worksheets 2-4.</t>
  </si>
  <si>
    <r>
      <rPr>
        <b/>
        <sz val="11"/>
        <color indexed="8"/>
        <rFont val="Arial"/>
        <family val="2"/>
      </rPr>
      <t>Add x to look at individual student</t>
    </r>
    <r>
      <rPr>
        <b/>
        <sz val="11"/>
        <color indexed="8"/>
        <rFont val="Calibri"/>
        <family val="2"/>
      </rPr>
      <t>→</t>
    </r>
  </si>
  <si>
    <t>Total mark for J560/01</t>
  </si>
  <si>
    <t>Total mark for J560/02</t>
  </si>
  <si>
    <t>Total mark for J560/03</t>
  </si>
  <si>
    <t>Student 1 data</t>
  </si>
  <si>
    <t>Student 2 data</t>
  </si>
  <si>
    <t>Student 3 data</t>
  </si>
  <si>
    <t>Student 4 data</t>
  </si>
  <si>
    <t>November 2017 J560/01 grade boundaries</t>
  </si>
  <si>
    <t>November 2017 J560/02 grade boundaries</t>
  </si>
  <si>
    <t>November 2017 J560/03 grade boundaries</t>
  </si>
  <si>
    <t>Overall November 2017 Foundation J560 grade boundaries</t>
  </si>
  <si>
    <t>3ai</t>
  </si>
  <si>
    <t>3aii</t>
  </si>
  <si>
    <t>4aiii</t>
  </si>
  <si>
    <t>5</t>
  </si>
  <si>
    <t>6c</t>
  </si>
  <si>
    <t>7</t>
  </si>
  <si>
    <t>9</t>
  </si>
  <si>
    <t>10a</t>
  </si>
  <si>
    <t>11</t>
  </si>
  <si>
    <t>12</t>
  </si>
  <si>
    <t>14</t>
  </si>
  <si>
    <t>15a</t>
  </si>
  <si>
    <t>15b</t>
  </si>
  <si>
    <t>15c</t>
  </si>
  <si>
    <t>15d</t>
  </si>
  <si>
    <t>16a</t>
  </si>
  <si>
    <t>16c</t>
  </si>
  <si>
    <t>17c</t>
  </si>
  <si>
    <t>18</t>
  </si>
  <si>
    <t>19</t>
  </si>
  <si>
    <t>20a</t>
  </si>
  <si>
    <t>Identify a 2D shape</t>
  </si>
  <si>
    <t>Properties of a cube</t>
  </si>
  <si>
    <t>Write down a multiple</t>
  </si>
  <si>
    <t>Write down a prime number</t>
  </si>
  <si>
    <t>Find LCM</t>
  </si>
  <si>
    <t>Round to nearest hundred</t>
  </si>
  <si>
    <t>Round to 1 significant figure</t>
  </si>
  <si>
    <t>Simplify algebraic products using laws of indices</t>
  </si>
  <si>
    <t>Inequality symbols</t>
  </si>
  <si>
    <t>Identify inequality from a number line</t>
  </si>
  <si>
    <t>Order a fraction, a decimal and a percentage</t>
  </si>
  <si>
    <t>Simplify an algebraic expression</t>
  </si>
  <si>
    <t>Substitute positive numbers into an expression</t>
  </si>
  <si>
    <t>Rearrange formulae to change the subject</t>
  </si>
  <si>
    <t>Calculate a probability from a table</t>
  </si>
  <si>
    <t>Interpret frequency tree</t>
  </si>
  <si>
    <t>Complete frequency tree</t>
  </si>
  <si>
    <t>Analyse frequency tree</t>
  </si>
  <si>
    <t>Enlarge shape on a grid</t>
  </si>
  <si>
    <t>Express a quantity as a percentage of another quantity</t>
  </si>
  <si>
    <t>Increase a quantity by a percentage</t>
  </si>
  <si>
    <t>Number problem</t>
  </si>
  <si>
    <t>Ratio money problem</t>
  </si>
  <si>
    <t>Interpret distance-time graph</t>
  </si>
  <si>
    <t>Work out average speed from distance-time graph</t>
  </si>
  <si>
    <t>Complete distance-time graph</t>
  </si>
  <si>
    <t>Algebraic money problem</t>
  </si>
  <si>
    <t>Draw graph of a quadratic equation</t>
  </si>
  <si>
    <t>Draw straight line on grid</t>
  </si>
  <si>
    <r>
      <t xml:space="preserve">Identify </t>
    </r>
    <r>
      <rPr>
        <i/>
        <sz val="10"/>
        <color theme="1"/>
        <rFont val="Arial"/>
        <family val="2"/>
      </rPr>
      <t>x</t>
    </r>
    <r>
      <rPr>
        <sz val="10"/>
        <color theme="1"/>
        <rFont val="Arial"/>
        <family val="2"/>
      </rPr>
      <t>-coordinates where two graphs cross</t>
    </r>
  </si>
  <si>
    <t xml:space="preserve">Proportion problem </t>
  </si>
  <si>
    <t xml:space="preserve">Evaluate solution </t>
  </si>
  <si>
    <t>Plot points on scatter diagram</t>
  </si>
  <si>
    <t>Describe correlation</t>
  </si>
  <si>
    <t>Calculate percentage from scatter diagram</t>
  </si>
  <si>
    <t>Ratio problem</t>
  </si>
  <si>
    <t>Calculate angle in 2D shape</t>
  </si>
  <si>
    <t>Evaluate results obtained</t>
  </si>
  <si>
    <t>Recognise graph that illustrates direct proportion</t>
  </si>
  <si>
    <t>Direct proportion calculation</t>
  </si>
  <si>
    <t>2a</t>
  </si>
  <si>
    <t>6ci</t>
  </si>
  <si>
    <t>6cii</t>
  </si>
  <si>
    <t>7bi</t>
  </si>
  <si>
    <t>7bcii</t>
  </si>
  <si>
    <t>9b</t>
  </si>
  <si>
    <t>10c</t>
  </si>
  <si>
    <t>11bi</t>
  </si>
  <si>
    <t>11bii</t>
  </si>
  <si>
    <t>11ci</t>
  </si>
  <si>
    <t>11cii</t>
  </si>
  <si>
    <t>11d</t>
  </si>
  <si>
    <t>11ei</t>
  </si>
  <si>
    <t>11eii</t>
  </si>
  <si>
    <t>13ci</t>
  </si>
  <si>
    <t>13cii</t>
  </si>
  <si>
    <t>15</t>
  </si>
  <si>
    <t>17</t>
  </si>
  <si>
    <t>18bi</t>
  </si>
  <si>
    <t>18bii</t>
  </si>
  <si>
    <t>20</t>
  </si>
  <si>
    <t>Identify an angle</t>
  </si>
  <si>
    <t>Understand basic geometry definitions</t>
  </si>
  <si>
    <t>Equivalent fractions</t>
  </si>
  <si>
    <t>Calculate volume of a cuboid</t>
  </si>
  <si>
    <t>Find a length from a volume</t>
  </si>
  <si>
    <t>Inverse operations</t>
  </si>
  <si>
    <t>Calculate with roots</t>
  </si>
  <si>
    <t>Calculate lower bound</t>
  </si>
  <si>
    <t>Calculate with integers</t>
  </si>
  <si>
    <t>Standard form calculation</t>
  </si>
  <si>
    <t>Standard form calculation and rounding</t>
  </si>
  <si>
    <t>Calculate estimate of mean</t>
  </si>
  <si>
    <t>Evaluate a given way of presenting information</t>
  </si>
  <si>
    <t>Assess validity of an argument</t>
  </si>
  <si>
    <t>Find ratio, a : b</t>
  </si>
  <si>
    <t>Find ratio, 1 : n</t>
  </si>
  <si>
    <t>Convert standard units</t>
  </si>
  <si>
    <t>Compound units</t>
  </si>
  <si>
    <t>Use relative frequency as an estimate of probability</t>
  </si>
  <si>
    <t>Evaluate result obtained</t>
  </si>
  <si>
    <t>Explanation of a calculation</t>
  </si>
  <si>
    <t>Calculate mean</t>
  </si>
  <si>
    <t>Change a fraction to a decimal</t>
  </si>
  <si>
    <t>Calculate volume, convert units</t>
  </si>
  <si>
    <t>Index notation</t>
  </si>
  <si>
    <t>Order numbers expressed in standard form</t>
  </si>
  <si>
    <t>Plot values on a grid, draw straight line</t>
  </si>
  <si>
    <t>Estimate value from graph</t>
  </si>
  <si>
    <t>State assumption</t>
  </si>
  <si>
    <t>Find gradient</t>
  </si>
  <si>
    <t>Find intercept</t>
  </si>
  <si>
    <t>Write down equation of graph</t>
  </si>
  <si>
    <t>Substitute numbers into equation</t>
  </si>
  <si>
    <t>Find coordinates</t>
  </si>
  <si>
    <t>Find value of x from a graph</t>
  </si>
  <si>
    <t>Simple interest calculation</t>
  </si>
  <si>
    <t>Geometry and ratio problem</t>
  </si>
  <si>
    <t xml:space="preserve">Construct angle bisector </t>
  </si>
  <si>
    <t>Construct perpendicular to a line at a point</t>
  </si>
  <si>
    <t>Use scale of a map</t>
  </si>
  <si>
    <t>Set up and solve two simultaneous equations to find angle</t>
  </si>
  <si>
    <t>Formulate algebraic expression and interpret the solution</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</si>
  <si>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below (rows 42-186), one column per student, for each question of OCR GCSE (9-1) Mathematics J560/01, J560/02 &amp; J560/03 November 2017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(J560/01, J560/02 and J560/03).
•Please note performance percentage breakdowns will be estimates, due to the fact many questions assess multiple content areas and Assessment Objectives. Please refer to comments for individual questions in columns D and E of worksheets 2-4.</t>
    </r>
  </si>
  <si>
    <t>1ai</t>
  </si>
  <si>
    <t>1aii</t>
  </si>
  <si>
    <t>2c</t>
  </si>
  <si>
    <t>2d</t>
  </si>
  <si>
    <t>3</t>
  </si>
  <si>
    <t>4</t>
  </si>
  <si>
    <t>6bi</t>
  </si>
  <si>
    <t>6bii</t>
  </si>
  <si>
    <t>7ai</t>
  </si>
  <si>
    <t>7aii</t>
  </si>
  <si>
    <t>7bii</t>
  </si>
  <si>
    <t>7c</t>
  </si>
  <si>
    <t>11b</t>
  </si>
  <si>
    <t>13</t>
  </si>
  <si>
    <t>14ai</t>
  </si>
  <si>
    <t>14aii</t>
  </si>
  <si>
    <t>14aiii</t>
  </si>
  <si>
    <t>18b</t>
  </si>
  <si>
    <t>19a</t>
  </si>
  <si>
    <t>19b</t>
  </si>
  <si>
    <t>21ai</t>
  </si>
  <si>
    <t>21aii</t>
  </si>
  <si>
    <t>22a</t>
  </si>
  <si>
    <t>22b</t>
  </si>
  <si>
    <t>23ai</t>
  </si>
  <si>
    <t>23aii</t>
  </si>
  <si>
    <t>23b</t>
  </si>
  <si>
    <t>Probability scale</t>
  </si>
  <si>
    <t>Number of lines of symmetry of a hexagon</t>
  </si>
  <si>
    <t>Rotation symmetry</t>
  </si>
  <si>
    <t>Identify shape from its number of lines of symmetry</t>
  </si>
  <si>
    <t>Reflection and rotation properties of a parallelogram</t>
  </si>
  <si>
    <t>Proportion problem</t>
  </si>
  <si>
    <t>Median and mode problem</t>
  </si>
  <si>
    <t>Write decimal as a fraction</t>
  </si>
  <si>
    <t>Factorise an algebraic expression</t>
  </si>
  <si>
    <t>Factorise a quadratic expression</t>
  </si>
  <si>
    <t>Priority of operations</t>
  </si>
  <si>
    <t>Calculate positive integer power</t>
  </si>
  <si>
    <t>Calculate exact root</t>
  </si>
  <si>
    <t>Estimate answer to a calculation</t>
  </si>
  <si>
    <t>Function machine</t>
  </si>
  <si>
    <t>Calculate area</t>
  </si>
  <si>
    <t>Find ratio from a pie chart</t>
  </si>
  <si>
    <t>Interpret a pie chart</t>
  </si>
  <si>
    <t>Unit conversion to find height</t>
  </si>
  <si>
    <t>Unit conversion to find weight</t>
  </si>
  <si>
    <t>Percentage calculation</t>
  </si>
  <si>
    <t>Calculate lengths using similarity</t>
  </si>
  <si>
    <t>Compound units in algebraic context</t>
  </si>
  <si>
    <t>Formulate algebraic expression</t>
  </si>
  <si>
    <t>Compound unit problem</t>
  </si>
  <si>
    <t>Circle nomenclature</t>
  </si>
  <si>
    <t>Identify next term in sequence</t>
  </si>
  <si>
    <r>
      <t xml:space="preserve">Write expression for </t>
    </r>
    <r>
      <rPr>
        <i/>
        <sz val="10"/>
        <color theme="1"/>
        <rFont val="Arial"/>
        <family val="2"/>
      </rPr>
      <t>n</t>
    </r>
    <r>
      <rPr>
        <sz val="10"/>
        <color theme="1"/>
        <rFont val="Arial"/>
        <family val="2"/>
      </rPr>
      <t>th term of sequence</t>
    </r>
  </si>
  <si>
    <t>Factorise quadratic formula</t>
  </si>
  <si>
    <t>Calculate with square numbers</t>
  </si>
  <si>
    <t>Ratio and right-angled triangles</t>
  </si>
  <si>
    <t>Trigonometric ratios</t>
  </si>
  <si>
    <t>Complete tree diagram</t>
  </si>
  <si>
    <t>Calculate probability</t>
  </si>
  <si>
    <t>Calculate probability of independent combined events</t>
  </si>
  <si>
    <t>Calculation with numbers in standard form</t>
  </si>
  <si>
    <t>Interpret algebra</t>
  </si>
  <si>
    <t>Write down an algebraic expression</t>
  </si>
  <si>
    <t>Use algebra to construct an argument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</si>
</sst>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1"/>
      <name val="Calibri"/>
      <family val="2"/>
    </font>
    <font>
      <b/>
      <sz val="12"/>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i/>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FFFFCC"/>
        <bgColor indexed="64"/>
      </patternFill>
    </fill>
    <fill>
      <patternFill patternType="solid">
        <fgColor rgb="FFCCFF99"/>
        <bgColor indexed="64"/>
      </patternFill>
    </fill>
    <fill>
      <patternFill patternType="solid">
        <fgColor rgb="FFFFCCFF"/>
        <bgColor indexed="64"/>
      </patternFill>
    </fill>
    <fill>
      <patternFill patternType="solid">
        <fgColor rgb="FFFF99FF"/>
        <bgColor indexed="64"/>
      </patternFill>
    </fill>
    <fill>
      <patternFill patternType="solid">
        <fgColor rgb="FFCCFFCC"/>
        <bgColor indexed="64"/>
      </patternFill>
    </fill>
    <fill>
      <patternFill patternType="solid">
        <fgColor rgb="FF99FF99"/>
        <bgColor indexed="64"/>
      </patternFill>
    </fill>
    <fill>
      <patternFill patternType="solid">
        <fgColor rgb="FFFFFF66"/>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style="thin">
        <color indexed="64"/>
      </top>
      <bottom style="thin">
        <color indexed="64"/>
      </bottom>
      <diagonal/>
    </border>
    <border>
      <left style="thick">
        <color auto="1"/>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dotted">
        <color auto="1"/>
      </left>
      <right style="dotted">
        <color auto="1"/>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thin">
        <color indexed="64"/>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ck">
        <color auto="1"/>
      </left>
      <right/>
      <top/>
      <bottom/>
      <diagonal/>
    </border>
    <border>
      <left style="medium">
        <color indexed="64"/>
      </left>
      <right style="medium">
        <color indexed="64"/>
      </right>
      <top style="thick">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07">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10" fontId="0" fillId="0" borderId="0" xfId="0" applyNumberFormat="1" applyBorder="1" applyProtection="1">
      <protection hidden="1"/>
    </xf>
    <xf numFmtId="0" fontId="3" fillId="0" borderId="1" xfId="0" applyFont="1" applyFill="1" applyBorder="1" applyAlignment="1" applyProtection="1">
      <alignment horizontal="center" vertical="center" wrapText="1"/>
      <protection hidden="1"/>
    </xf>
    <xf numFmtId="0" fontId="4" fillId="0" borderId="0" xfId="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0" xfId="0" applyFont="1" applyProtection="1">
      <protection hidden="1"/>
    </xf>
    <xf numFmtId="0" fontId="23" fillId="0" borderId="43" xfId="0" applyFont="1" applyBorder="1" applyProtection="1">
      <protection hidden="1"/>
    </xf>
    <xf numFmtId="0" fontId="5" fillId="15" borderId="3" xfId="0" applyFont="1" applyFill="1" applyBorder="1" applyAlignment="1" applyProtection="1">
      <alignment horizontal="center"/>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0" fillId="0" borderId="0" xfId="0" applyBorder="1" applyProtection="1">
      <protection hidden="1"/>
    </xf>
    <xf numFmtId="0" fontId="0" fillId="0" borderId="0" xfId="0"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0" fillId="0" borderId="0" xfId="0" applyBorder="1" applyAlignment="1" applyProtection="1">
      <alignment horizontal="center" vertical="top" wrapText="1"/>
      <protection locked="0" hidden="1"/>
    </xf>
    <xf numFmtId="0" fontId="3" fillId="0" borderId="38" xfId="0" applyFont="1" applyBorder="1" applyAlignment="1" applyProtection="1">
      <alignment horizontal="center" vertical="top" wrapText="1"/>
      <protection locked="0" hidden="1"/>
    </xf>
    <xf numFmtId="0" fontId="0" fillId="0" borderId="8" xfId="0" applyBorder="1" applyProtection="1">
      <protection locked="0" hidden="1"/>
    </xf>
    <xf numFmtId="0" fontId="3" fillId="16" borderId="39" xfId="0" applyFont="1" applyFill="1" applyBorder="1" applyAlignment="1" applyProtection="1">
      <alignment horizontal="center" vertical="top" wrapText="1"/>
      <protection locked="0" hidden="1"/>
    </xf>
    <xf numFmtId="0" fontId="3" fillId="16" borderId="40"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0" fillId="14" borderId="8" xfId="0" applyFont="1" applyFill="1" applyBorder="1" applyAlignment="1" applyProtection="1">
      <alignment textRotation="90"/>
      <protection locked="0" hidden="1"/>
    </xf>
    <xf numFmtId="0" fontId="0" fillId="14" borderId="13" xfId="0" applyFill="1" applyBorder="1" applyProtection="1">
      <protection locked="0" hidden="1"/>
    </xf>
    <xf numFmtId="0" fontId="5" fillId="0" borderId="0" xfId="0" applyFont="1" applyFill="1" applyBorder="1" applyAlignment="1" applyProtection="1">
      <alignment horizontal="center" vertical="center"/>
      <protection locked="0" hidden="1"/>
    </xf>
    <xf numFmtId="0" fontId="0" fillId="0" borderId="0" xfId="0" applyBorder="1" applyAlignment="1" applyProtection="1">
      <alignment wrapText="1"/>
      <protection hidden="1"/>
    </xf>
    <xf numFmtId="9" fontId="23" fillId="15" borderId="3" xfId="0" applyNumberFormat="1" applyFont="1" applyFill="1" applyBorder="1" applyAlignment="1" applyProtection="1">
      <alignment horizontal="right"/>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9" fontId="12" fillId="13" borderId="1" xfId="0" applyNumberFormat="1" applyFont="1" applyFill="1" applyBorder="1" applyAlignment="1" applyProtection="1">
      <alignment horizontal="right" vertical="center"/>
      <protection hidden="1"/>
    </xf>
    <xf numFmtId="0" fontId="24" fillId="0" borderId="0" xfId="0" applyFont="1" applyFill="1" applyBorder="1" applyAlignment="1">
      <alignment vertical="top" wrapText="1" readingOrder="1"/>
    </xf>
    <xf numFmtId="0" fontId="12" fillId="0" borderId="0" xfId="0" applyFont="1" applyBorder="1" applyAlignment="1"/>
    <xf numFmtId="0" fontId="0" fillId="0" borderId="0" xfId="0" applyAlignment="1" applyProtection="1">
      <alignment horizontal="left" vertical="top"/>
      <protection hidden="1"/>
    </xf>
    <xf numFmtId="0" fontId="0" fillId="0" borderId="9" xfId="0" applyBorder="1" applyProtection="1">
      <protection hidden="1"/>
    </xf>
    <xf numFmtId="0" fontId="6" fillId="0" borderId="0" xfId="0" applyFont="1" applyBorder="1" applyAlignment="1" applyProtection="1">
      <alignment horizontal="right"/>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12" fillId="0" borderId="0" xfId="0" applyFont="1" applyBorder="1" applyProtection="1">
      <protection hidden="1"/>
    </xf>
    <xf numFmtId="0" fontId="11" fillId="0" borderId="0" xfId="0" applyFont="1" applyProtection="1">
      <protection hidden="1"/>
    </xf>
    <xf numFmtId="0" fontId="0" fillId="0" borderId="21" xfId="0" applyBorder="1" applyAlignment="1" applyProtection="1">
      <alignment horizontal="center" vertical="center"/>
      <protection hidden="1"/>
    </xf>
    <xf numFmtId="0" fontId="0" fillId="0" borderId="22" xfId="0" applyBorder="1" applyAlignment="1" applyProtection="1">
      <alignment horizontal="center" vertical="center"/>
      <protection hidden="1"/>
    </xf>
    <xf numFmtId="0" fontId="0" fillId="0" borderId="23" xfId="0" applyBorder="1" applyAlignment="1" applyProtection="1">
      <alignment horizontal="center" vertical="center"/>
      <protection hidden="1"/>
    </xf>
    <xf numFmtId="0" fontId="0" fillId="0" borderId="24" xfId="0" applyBorder="1" applyAlignment="1" applyProtection="1">
      <alignment horizontal="center" vertical="center"/>
      <protection hidden="1"/>
    </xf>
    <xf numFmtId="0" fontId="0" fillId="0" borderId="25" xfId="0" applyBorder="1" applyAlignment="1" applyProtection="1">
      <alignment horizontal="center" vertical="center"/>
      <protection hidden="1"/>
    </xf>
    <xf numFmtId="0" fontId="0" fillId="0" borderId="26" xfId="0" applyBorder="1" applyAlignment="1" applyProtection="1">
      <alignment horizontal="center" vertical="center"/>
      <protection hidden="1"/>
    </xf>
    <xf numFmtId="0" fontId="26" fillId="0" borderId="21" xfId="0" applyFont="1" applyBorder="1" applyAlignment="1" applyProtection="1">
      <alignment horizontal="center" vertical="center"/>
      <protection hidden="1"/>
    </xf>
    <xf numFmtId="0" fontId="26" fillId="0" borderId="23" xfId="0" applyFont="1" applyBorder="1" applyAlignment="1" applyProtection="1">
      <alignment horizontal="center" vertical="center"/>
      <protection hidden="1"/>
    </xf>
    <xf numFmtId="0" fontId="26" fillId="0" borderId="25" xfId="0" applyFont="1" applyBorder="1" applyAlignment="1" applyProtection="1">
      <alignment horizontal="center" vertical="center"/>
      <protection hidden="1"/>
    </xf>
    <xf numFmtId="0" fontId="0" fillId="0" borderId="0" xfId="0" applyBorder="1"/>
    <xf numFmtId="0" fontId="5" fillId="20" borderId="28" xfId="0" applyFont="1" applyFill="1" applyBorder="1" applyAlignment="1" applyProtection="1">
      <alignment horizontal="center" vertical="top" wrapText="1"/>
      <protection hidden="1"/>
    </xf>
    <xf numFmtId="0" fontId="5" fillId="20" borderId="22" xfId="0" applyFont="1" applyFill="1" applyBorder="1" applyAlignment="1" applyProtection="1">
      <alignment horizontal="center" vertical="top" wrapText="1"/>
      <protection hidden="1"/>
    </xf>
    <xf numFmtId="0" fontId="5" fillId="20" borderId="1" xfId="0" applyFont="1" applyFill="1" applyBorder="1" applyAlignment="1" applyProtection="1">
      <alignment horizontal="center" vertical="top" wrapText="1"/>
      <protection hidden="1"/>
    </xf>
    <xf numFmtId="0" fontId="5" fillId="20" borderId="24" xfId="0" applyFont="1" applyFill="1" applyBorder="1" applyAlignment="1" applyProtection="1">
      <alignment horizontal="center" vertical="top" wrapText="1"/>
      <protection hidden="1"/>
    </xf>
    <xf numFmtId="0" fontId="5" fillId="20" borderId="57" xfId="0" applyFont="1" applyFill="1" applyBorder="1" applyAlignment="1" applyProtection="1">
      <alignment horizontal="center" vertical="top" wrapText="1"/>
      <protection hidden="1"/>
    </xf>
    <xf numFmtId="0" fontId="5" fillId="20" borderId="58" xfId="0" applyFont="1" applyFill="1" applyBorder="1" applyAlignment="1" applyProtection="1">
      <alignment horizontal="center" vertical="top" wrapText="1"/>
      <protection hidden="1"/>
    </xf>
    <xf numFmtId="0" fontId="2" fillId="21" borderId="59" xfId="0" applyFont="1" applyFill="1" applyBorder="1" applyAlignment="1" applyProtection="1">
      <alignment horizontal="center" vertical="top" wrapText="1"/>
      <protection hidden="1"/>
    </xf>
    <xf numFmtId="0" fontId="2" fillId="21" borderId="40" xfId="0" applyFont="1" applyFill="1" applyBorder="1" applyAlignment="1" applyProtection="1">
      <alignment horizontal="center" vertical="top" wrapText="1"/>
      <protection hidden="1"/>
    </xf>
    <xf numFmtId="0" fontId="27" fillId="0" borderId="0" xfId="0" applyFont="1" applyBorder="1" applyAlignment="1" applyProtection="1">
      <alignment wrapText="1"/>
      <protection locked="0" hidden="1"/>
    </xf>
    <xf numFmtId="0" fontId="28" fillId="0" borderId="0" xfId="0" applyFont="1" applyProtection="1">
      <protection locked="0" hidden="1"/>
    </xf>
    <xf numFmtId="0" fontId="30" fillId="0" borderId="0" xfId="0" applyFont="1" applyBorder="1" applyAlignment="1" applyProtection="1">
      <alignment wrapText="1"/>
      <protection locked="0" hidden="1"/>
    </xf>
    <xf numFmtId="0" fontId="32" fillId="0" borderId="0" xfId="0" applyFont="1" applyProtection="1">
      <protection locked="0" hidden="1"/>
    </xf>
    <xf numFmtId="0" fontId="5" fillId="20" borderId="21" xfId="0" applyFont="1" applyFill="1" applyBorder="1" applyAlignment="1" applyProtection="1">
      <alignment horizontal="center" vertical="top" wrapText="1"/>
      <protection hidden="1"/>
    </xf>
    <xf numFmtId="0" fontId="5" fillId="20" borderId="23" xfId="0" applyFont="1" applyFill="1" applyBorder="1" applyAlignment="1" applyProtection="1">
      <alignment horizontal="center" vertical="top" wrapText="1"/>
      <protection hidden="1"/>
    </xf>
    <xf numFmtId="0" fontId="5" fillId="20" borderId="56" xfId="0" applyFont="1" applyFill="1" applyBorder="1" applyAlignment="1" applyProtection="1">
      <alignment horizontal="center" vertical="top" wrapText="1"/>
      <protection hidden="1"/>
    </xf>
    <xf numFmtId="0" fontId="2" fillId="21" borderId="39" xfId="0" applyFont="1" applyFill="1" applyBorder="1" applyAlignment="1" applyProtection="1">
      <alignment horizontal="center" vertical="top" wrapText="1"/>
      <protection hidden="1"/>
    </xf>
    <xf numFmtId="0" fontId="2" fillId="0" borderId="7" xfId="0" applyFont="1" applyBorder="1" applyAlignment="1" applyProtection="1">
      <alignment horizontal="center" vertical="top" wrapText="1"/>
      <protection locked="0" hidden="1"/>
    </xf>
    <xf numFmtId="0" fontId="2" fillId="0" borderId="1" xfId="0" applyFont="1" applyBorder="1" applyAlignment="1" applyProtection="1">
      <alignment horizontal="center" vertical="top" wrapText="1"/>
      <protection locked="0" hidden="1"/>
    </xf>
    <xf numFmtId="0" fontId="3" fillId="0" borderId="19" xfId="0" applyFont="1" applyBorder="1" applyAlignment="1" applyProtection="1">
      <alignment horizontal="right"/>
      <protection hidden="1"/>
    </xf>
    <xf numFmtId="0" fontId="0" fillId="0" borderId="65" xfId="0" applyBorder="1" applyProtection="1">
      <protection hidden="1"/>
    </xf>
    <xf numFmtId="0" fontId="3" fillId="0" borderId="24" xfId="0" applyFont="1" applyFill="1" applyBorder="1" applyAlignment="1" applyProtection="1">
      <alignment horizontal="center" vertical="top" wrapText="1"/>
      <protection hidden="1"/>
    </xf>
    <xf numFmtId="0" fontId="0" fillId="0" borderId="19" xfId="0" applyBorder="1" applyProtection="1">
      <protection hidden="1"/>
    </xf>
    <xf numFmtId="0" fontId="3" fillId="0" borderId="68" xfId="0" applyFont="1" applyBorder="1" applyAlignment="1" applyProtection="1">
      <alignment horizontal="center" vertical="top" wrapText="1"/>
      <protection hidden="1"/>
    </xf>
    <xf numFmtId="9" fontId="12" fillId="4" borderId="24" xfId="0" applyNumberFormat="1" applyFont="1" applyFill="1" applyBorder="1" applyProtection="1">
      <protection hidden="1"/>
    </xf>
    <xf numFmtId="9" fontId="12" fillId="5" borderId="24" xfId="0" applyNumberFormat="1" applyFont="1" applyFill="1" applyBorder="1" applyProtection="1">
      <protection hidden="1"/>
    </xf>
    <xf numFmtId="9" fontId="12" fillId="6" borderId="24" xfId="0" applyNumberFormat="1" applyFont="1" applyFill="1" applyBorder="1" applyProtection="1">
      <protection hidden="1"/>
    </xf>
    <xf numFmtId="9" fontId="12" fillId="7" borderId="24" xfId="0" applyNumberFormat="1" applyFont="1" applyFill="1" applyBorder="1" applyProtection="1">
      <protection hidden="1"/>
    </xf>
    <xf numFmtId="9" fontId="12" fillId="2" borderId="24" xfId="0" applyNumberFormat="1" applyFont="1" applyFill="1" applyBorder="1" applyProtection="1">
      <protection hidden="1"/>
    </xf>
    <xf numFmtId="9" fontId="12" fillId="12" borderId="24" xfId="0" applyNumberFormat="1" applyFont="1" applyFill="1" applyBorder="1" applyProtection="1">
      <protection hidden="1"/>
    </xf>
    <xf numFmtId="0" fontId="12" fillId="0" borderId="19" xfId="0" applyFont="1" applyBorder="1" applyProtection="1">
      <protection hidden="1"/>
    </xf>
    <xf numFmtId="10" fontId="12" fillId="0" borderId="68" xfId="0" applyNumberFormat="1" applyFont="1" applyBorder="1" applyProtection="1">
      <protection hidden="1"/>
    </xf>
    <xf numFmtId="9" fontId="12" fillId="8" borderId="24" xfId="0" applyNumberFormat="1" applyFont="1" applyFill="1" applyBorder="1" applyProtection="1">
      <protection hidden="1"/>
    </xf>
    <xf numFmtId="9" fontId="12" fillId="9" borderId="24" xfId="0" applyNumberFormat="1" applyFont="1" applyFill="1" applyBorder="1" applyProtection="1">
      <protection hidden="1"/>
    </xf>
    <xf numFmtId="9" fontId="12" fillId="10" borderId="24" xfId="0" applyNumberFormat="1" applyFont="1" applyFill="1" applyBorder="1" applyProtection="1">
      <protection hidden="1"/>
    </xf>
    <xf numFmtId="0" fontId="12" fillId="0" borderId="68" xfId="0" applyFont="1" applyBorder="1" applyProtection="1">
      <protection hidden="1"/>
    </xf>
    <xf numFmtId="0" fontId="12" fillId="13" borderId="20" xfId="0" applyFont="1" applyFill="1" applyBorder="1" applyProtection="1">
      <protection hidden="1"/>
    </xf>
    <xf numFmtId="0" fontId="12" fillId="13" borderId="41" xfId="0" applyFont="1" applyFill="1" applyBorder="1" applyProtection="1">
      <protection hidden="1"/>
    </xf>
    <xf numFmtId="0" fontId="13" fillId="13" borderId="41" xfId="0" applyFont="1" applyFill="1" applyBorder="1" applyAlignment="1" applyProtection="1">
      <alignment horizontal="right"/>
      <protection hidden="1"/>
    </xf>
    <xf numFmtId="9" fontId="12" fillId="13" borderId="69" xfId="0" applyNumberFormat="1" applyFont="1" applyFill="1" applyBorder="1" applyProtection="1">
      <protection hidden="1"/>
    </xf>
    <xf numFmtId="9" fontId="12" fillId="13" borderId="26" xfId="0" applyNumberFormat="1" applyFont="1" applyFill="1" applyBorder="1" applyProtection="1">
      <protection hidden="1"/>
    </xf>
    <xf numFmtId="0" fontId="11" fillId="0" borderId="19" xfId="0" applyFont="1" applyBorder="1" applyProtection="1">
      <protection hidden="1"/>
    </xf>
    <xf numFmtId="0" fontId="3" fillId="0" borderId="24" xfId="0" applyFont="1" applyBorder="1" applyAlignment="1" applyProtection="1">
      <alignment horizontal="center" vertical="top" wrapText="1"/>
      <protection hidden="1"/>
    </xf>
    <xf numFmtId="0" fontId="12" fillId="13" borderId="69" xfId="0" applyFont="1" applyFill="1" applyBorder="1" applyAlignment="1" applyProtection="1">
      <alignment horizontal="center" vertical="center"/>
      <protection hidden="1"/>
    </xf>
    <xf numFmtId="9" fontId="12" fillId="13" borderId="26" xfId="0" applyNumberFormat="1" applyFont="1" applyFill="1" applyBorder="1" applyAlignment="1" applyProtection="1">
      <alignment horizontal="right" vertical="center"/>
      <protection hidden="1"/>
    </xf>
    <xf numFmtId="0" fontId="3" fillId="22" borderId="0" xfId="0" applyFont="1" applyFill="1" applyBorder="1" applyAlignment="1" applyProtection="1">
      <alignment horizontal="right"/>
      <protection hidden="1"/>
    </xf>
    <xf numFmtId="0" fontId="1" fillId="18" borderId="46" xfId="0" applyNumberFormat="1" applyFont="1" applyFill="1" applyBorder="1" applyAlignment="1" applyProtection="1">
      <alignment horizontal="center" vertical="top" wrapText="1"/>
      <protection hidden="1"/>
    </xf>
    <xf numFmtId="0" fontId="1" fillId="18" borderId="47" xfId="0" applyNumberFormat="1" applyFont="1" applyFill="1" applyBorder="1" applyAlignment="1" applyProtection="1">
      <alignment horizontal="center" vertical="top" wrapText="1"/>
      <protection hidden="1"/>
    </xf>
    <xf numFmtId="0" fontId="1" fillId="18" borderId="6" xfId="0" applyNumberFormat="1" applyFont="1" applyFill="1" applyBorder="1" applyAlignment="1" applyProtection="1">
      <alignment horizontal="center" vertical="top" wrapText="1"/>
      <protection hidden="1"/>
    </xf>
    <xf numFmtId="0" fontId="1" fillId="18" borderId="46" xfId="0" applyFont="1" applyFill="1" applyBorder="1" applyAlignment="1" applyProtection="1">
      <alignment horizontal="center" vertical="top" wrapText="1"/>
      <protection hidden="1"/>
    </xf>
    <xf numFmtId="0" fontId="1" fillId="18" borderId="47" xfId="0" applyFont="1" applyFill="1" applyBorder="1" applyAlignment="1" applyProtection="1">
      <alignment horizontal="center" vertical="top" wrapText="1"/>
      <protection hidden="1"/>
    </xf>
    <xf numFmtId="0" fontId="2" fillId="22" borderId="21" xfId="0" applyNumberFormat="1" applyFont="1" applyFill="1" applyBorder="1" applyAlignment="1" applyProtection="1">
      <alignment horizontal="center" vertical="top" wrapText="1"/>
      <protection hidden="1"/>
    </xf>
    <xf numFmtId="0" fontId="2" fillId="22" borderId="28" xfId="0" applyNumberFormat="1" applyFont="1" applyFill="1" applyBorder="1" applyAlignment="1" applyProtection="1">
      <alignment horizontal="center" vertical="top" wrapText="1"/>
      <protection hidden="1"/>
    </xf>
    <xf numFmtId="0" fontId="2" fillId="22" borderId="21" xfId="0" applyFont="1" applyFill="1" applyBorder="1" applyAlignment="1" applyProtection="1">
      <alignment horizontal="center" vertical="top" wrapText="1"/>
      <protection hidden="1"/>
    </xf>
    <xf numFmtId="0" fontId="2" fillId="22" borderId="28" xfId="0" applyFont="1" applyFill="1" applyBorder="1" applyAlignment="1" applyProtection="1">
      <alignment horizontal="center" vertical="top" wrapText="1"/>
      <protection hidden="1"/>
    </xf>
    <xf numFmtId="0" fontId="31" fillId="23" borderId="34" xfId="0" applyFont="1" applyFill="1" applyBorder="1" applyAlignment="1" applyProtection="1">
      <alignment horizontal="center" vertical="top" wrapText="1"/>
      <protection hidden="1"/>
    </xf>
    <xf numFmtId="0" fontId="31" fillId="23" borderId="35" xfId="0" applyFont="1" applyFill="1" applyBorder="1" applyAlignment="1" applyProtection="1">
      <alignment horizontal="center" vertical="top" wrapText="1"/>
      <protection hidden="1"/>
    </xf>
    <xf numFmtId="0" fontId="31" fillId="23" borderId="36" xfId="0" applyFont="1" applyFill="1" applyBorder="1" applyAlignment="1" applyProtection="1">
      <alignment horizontal="center" vertical="top" wrapText="1"/>
      <protection hidden="1"/>
    </xf>
    <xf numFmtId="0" fontId="2" fillId="23" borderId="3" xfId="0" applyFont="1" applyFill="1" applyBorder="1" applyAlignment="1" applyProtection="1">
      <alignment horizontal="center"/>
      <protection hidden="1"/>
    </xf>
    <xf numFmtId="10" fontId="3" fillId="19" borderId="1" xfId="0" applyNumberFormat="1" applyFont="1" applyFill="1" applyBorder="1" applyAlignment="1" applyProtection="1">
      <alignment horizontal="center" vertical="top" wrapText="1"/>
      <protection hidden="1"/>
    </xf>
    <xf numFmtId="10" fontId="3" fillId="19" borderId="24" xfId="0" applyNumberFormat="1" applyFont="1" applyFill="1" applyBorder="1" applyAlignment="1" applyProtection="1">
      <alignment horizontal="center" vertical="top" wrapText="1"/>
      <protection hidden="1"/>
    </xf>
    <xf numFmtId="0" fontId="31" fillId="24" borderId="55" xfId="0" applyFont="1" applyFill="1" applyBorder="1" applyAlignment="1" applyProtection="1">
      <alignment horizontal="center" vertical="top" wrapText="1"/>
      <protection hidden="1"/>
    </xf>
    <xf numFmtId="0" fontId="31" fillId="24" borderId="42" xfId="0" applyFont="1" applyFill="1" applyBorder="1" applyAlignment="1" applyProtection="1">
      <alignment horizontal="center" vertical="top" wrapText="1"/>
      <protection hidden="1"/>
    </xf>
    <xf numFmtId="0" fontId="31" fillId="24" borderId="41" xfId="0" applyFont="1" applyFill="1" applyBorder="1" applyAlignment="1" applyProtection="1">
      <alignment horizontal="center" vertical="top" wrapText="1"/>
      <protection hidden="1"/>
    </xf>
    <xf numFmtId="0" fontId="2" fillId="24" borderId="3" xfId="0" applyFont="1" applyFill="1" applyBorder="1" applyAlignment="1" applyProtection="1">
      <alignment horizontal="center"/>
      <protection hidden="1"/>
    </xf>
    <xf numFmtId="0" fontId="16" fillId="0" borderId="70" xfId="0" applyFont="1" applyBorder="1" applyAlignment="1" applyProtection="1">
      <alignment horizontal="center" vertical="top" wrapText="1"/>
      <protection locked="0" hidden="1"/>
    </xf>
    <xf numFmtId="0" fontId="0" fillId="0" borderId="0" xfId="0" applyBorder="1" applyProtection="1">
      <protection locked="0" hidden="1"/>
    </xf>
    <xf numFmtId="0" fontId="3" fillId="0" borderId="7" xfId="0" applyFont="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0" fillId="0" borderId="29" xfId="0" applyBorder="1" applyProtection="1">
      <protection locked="0" hidden="1"/>
    </xf>
    <xf numFmtId="0" fontId="0" fillId="0" borderId="76" xfId="0" applyBorder="1" applyProtection="1">
      <protection locked="0" hidden="1"/>
    </xf>
    <xf numFmtId="0" fontId="1" fillId="0" borderId="27" xfId="0" applyFont="1" applyFill="1" applyBorder="1" applyAlignment="1" applyProtection="1">
      <alignment horizontal="center" vertical="top" wrapText="1"/>
      <protection hidden="1"/>
    </xf>
    <xf numFmtId="0" fontId="28" fillId="0" borderId="29" xfId="0" applyFont="1" applyBorder="1" applyProtection="1">
      <protection hidden="1"/>
    </xf>
    <xf numFmtId="0" fontId="28" fillId="0" borderId="13" xfId="0" applyFont="1" applyBorder="1" applyProtection="1">
      <protection hidden="1"/>
    </xf>
    <xf numFmtId="2" fontId="29" fillId="0" borderId="30" xfId="0" applyNumberFormat="1" applyFont="1" applyBorder="1" applyProtection="1">
      <protection hidden="1"/>
    </xf>
    <xf numFmtId="10" fontId="29" fillId="0" borderId="31" xfId="0" applyNumberFormat="1" applyFont="1" applyBorder="1" applyProtection="1">
      <protection hidden="1"/>
    </xf>
    <xf numFmtId="0" fontId="1" fillId="0" borderId="45" xfId="0" applyFont="1" applyFill="1" applyBorder="1" applyAlignment="1" applyProtection="1">
      <alignment horizontal="center" vertical="top" wrapText="1"/>
      <protection hidden="1"/>
    </xf>
    <xf numFmtId="2" fontId="29" fillId="0" borderId="60" xfId="0" applyNumberFormat="1" applyFont="1" applyBorder="1" applyProtection="1">
      <protection hidden="1"/>
    </xf>
    <xf numFmtId="10" fontId="29" fillId="0" borderId="61" xfId="0" applyNumberFormat="1" applyFont="1" applyBorder="1" applyProtection="1">
      <protection hidden="1"/>
    </xf>
    <xf numFmtId="0" fontId="28" fillId="0" borderId="0" xfId="0" applyFont="1" applyBorder="1" applyProtection="1">
      <protection hidden="1"/>
    </xf>
    <xf numFmtId="0" fontId="32" fillId="0" borderId="29" xfId="0" applyFont="1" applyBorder="1" applyProtection="1">
      <protection hidden="1"/>
    </xf>
    <xf numFmtId="0" fontId="32" fillId="0" borderId="13" xfId="0" applyFont="1" applyBorder="1" applyProtection="1">
      <protection hidden="1"/>
    </xf>
    <xf numFmtId="2" fontId="33" fillId="0" borderId="30" xfId="0" applyNumberFormat="1" applyFont="1" applyBorder="1" applyProtection="1">
      <protection hidden="1"/>
    </xf>
    <xf numFmtId="10" fontId="33" fillId="0" borderId="31" xfId="0" applyNumberFormat="1" applyFont="1" applyBorder="1" applyProtection="1">
      <protection hidden="1"/>
    </xf>
    <xf numFmtId="0" fontId="31" fillId="0" borderId="54" xfId="0" applyFont="1" applyFill="1" applyBorder="1" applyAlignment="1" applyProtection="1">
      <alignment horizontal="center" vertical="top" wrapText="1"/>
      <protection hidden="1"/>
    </xf>
    <xf numFmtId="0" fontId="32" fillId="0" borderId="0" xfId="0" applyFont="1" applyBorder="1" applyProtection="1">
      <protection hidden="1"/>
    </xf>
    <xf numFmtId="2" fontId="33" fillId="0" borderId="60" xfId="0" applyNumberFormat="1" applyFont="1" applyBorder="1" applyProtection="1">
      <protection hidden="1"/>
    </xf>
    <xf numFmtId="10" fontId="33" fillId="0" borderId="61"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27" xfId="0" applyFont="1" applyFill="1" applyBorder="1" applyAlignment="1" applyProtection="1">
      <alignment horizontal="center" vertical="top" wrapText="1"/>
      <protection hidden="1"/>
    </xf>
    <xf numFmtId="0" fontId="5" fillId="0" borderId="62" xfId="0" applyFont="1" applyFill="1" applyBorder="1" applyAlignment="1" applyProtection="1">
      <alignment horizontal="center" vertical="top" wrapText="1"/>
      <protection hidden="1"/>
    </xf>
    <xf numFmtId="0" fontId="5" fillId="0" borderId="63"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3" fillId="18" borderId="3" xfId="0" applyFont="1" applyFill="1" applyBorder="1" applyAlignment="1" applyProtection="1">
      <alignment horizontal="center" vertical="top" wrapText="1"/>
      <protection hidden="1"/>
    </xf>
    <xf numFmtId="0" fontId="3" fillId="0" borderId="10" xfId="0" applyFont="1" applyBorder="1" applyAlignment="1" applyProtection="1">
      <alignment horizontal="center" vertical="top" wrapText="1"/>
      <protection locked="0"/>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5" fillId="11" borderId="23" xfId="1" applyFont="1" applyFill="1" applyBorder="1" applyAlignment="1" applyProtection="1">
      <alignment horizontal="center" vertical="center" wrapText="1"/>
      <protection hidden="1"/>
    </xf>
    <xf numFmtId="0" fontId="5" fillId="11" borderId="24" xfId="0" applyFont="1" applyFill="1" applyBorder="1" applyAlignment="1" applyProtection="1">
      <alignment horizontal="center" vertical="center"/>
      <protection hidden="1"/>
    </xf>
    <xf numFmtId="0" fontId="14" fillId="14" borderId="8" xfId="1" applyFont="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5" fillId="11" borderId="21" xfId="1" applyFont="1" applyFill="1" applyBorder="1" applyAlignment="1" applyProtection="1">
      <alignment horizontal="center" vertical="center" wrapText="1"/>
      <protection hidden="1"/>
    </xf>
    <xf numFmtId="0" fontId="5" fillId="11" borderId="22" xfId="0" applyFont="1" applyFill="1" applyBorder="1" applyAlignment="1" applyProtection="1">
      <alignment horizontal="center" vertical="center"/>
      <protection hidden="1"/>
    </xf>
    <xf numFmtId="0" fontId="5" fillId="11" borderId="25" xfId="1" applyFont="1" applyFill="1" applyBorder="1" applyAlignment="1" applyProtection="1">
      <alignment horizontal="center" vertical="center" wrapText="1"/>
      <protection hidden="1"/>
    </xf>
    <xf numFmtId="0" fontId="5" fillId="11" borderId="26" xfId="0" applyFont="1" applyFill="1" applyBorder="1" applyAlignment="1" applyProtection="1">
      <alignment horizontal="center" vertical="center"/>
      <protection hidden="1"/>
    </xf>
    <xf numFmtId="0" fontId="12" fillId="0" borderId="73" xfId="0" applyFont="1" applyBorder="1" applyProtection="1">
      <protection hidden="1"/>
    </xf>
    <xf numFmtId="0" fontId="23" fillId="0" borderId="38"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4" xfId="0" applyNumberFormat="1" applyFont="1" applyBorder="1" applyProtection="1">
      <protection hidden="1"/>
    </xf>
    <xf numFmtId="164" fontId="12" fillId="0" borderId="1" xfId="0" applyNumberFormat="1" applyFont="1" applyBorder="1" applyProtection="1">
      <protection hidden="1"/>
    </xf>
    <xf numFmtId="2" fontId="12" fillId="14" borderId="16" xfId="0" applyNumberFormat="1" applyFont="1" applyFill="1" applyBorder="1" applyProtection="1">
      <protection hidden="1"/>
    </xf>
    <xf numFmtId="164" fontId="12" fillId="14" borderId="5" xfId="0" applyNumberFormat="1" applyFont="1" applyFill="1" applyBorder="1" applyProtection="1">
      <protection hidden="1"/>
    </xf>
    <xf numFmtId="2" fontId="12" fillId="14" borderId="17" xfId="0" applyNumberFormat="1" applyFont="1" applyFill="1" applyBorder="1" applyProtection="1">
      <protection hidden="1"/>
    </xf>
    <xf numFmtId="164" fontId="12" fillId="14" borderId="8" xfId="0" applyNumberFormat="1" applyFont="1" applyFill="1" applyBorder="1" applyProtection="1">
      <protection hidden="1"/>
    </xf>
    <xf numFmtId="0" fontId="2" fillId="0" borderId="77"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hidden="1"/>
    </xf>
    <xf numFmtId="0" fontId="12" fillId="0" borderId="1" xfId="0" applyFont="1" applyBorder="1" applyAlignment="1" applyProtection="1">
      <alignment horizontal="center" vertical="center"/>
      <protection locked="0" hidden="1"/>
    </xf>
    <xf numFmtId="0" fontId="12" fillId="0" borderId="12" xfId="0" applyFont="1" applyBorder="1" applyAlignment="1" applyProtection="1">
      <alignment horizontal="center" vertical="center"/>
      <protection locked="0" hidden="1"/>
    </xf>
    <xf numFmtId="0" fontId="3" fillId="0" borderId="71" xfId="0" applyFont="1" applyBorder="1" applyAlignment="1" applyProtection="1">
      <alignment horizontal="center" vertical="top" wrapText="1"/>
      <protection hidden="1"/>
    </xf>
    <xf numFmtId="0" fontId="3" fillId="0" borderId="72" xfId="0" applyFont="1" applyBorder="1" applyAlignment="1" applyProtection="1">
      <alignment horizontal="center" vertical="top" wrapText="1"/>
      <protection hidden="1"/>
    </xf>
    <xf numFmtId="0" fontId="3" fillId="0" borderId="74" xfId="0" applyFont="1" applyBorder="1" applyAlignment="1" applyProtection="1">
      <alignment horizontal="center" vertical="top" wrapText="1"/>
      <protection hidden="1"/>
    </xf>
    <xf numFmtId="0" fontId="3" fillId="0" borderId="75" xfId="0" applyFont="1" applyBorder="1" applyAlignment="1" applyProtection="1">
      <alignment horizontal="center" vertical="top" wrapText="1"/>
      <protection hidden="1"/>
    </xf>
    <xf numFmtId="0" fontId="26" fillId="0" borderId="18" xfId="0" applyFont="1" applyBorder="1" applyAlignment="1" applyProtection="1">
      <alignment horizontal="center" wrapText="1"/>
      <protection hidden="1"/>
    </xf>
    <xf numFmtId="0" fontId="0" fillId="0" borderId="50" xfId="0" applyBorder="1" applyAlignment="1" applyProtection="1">
      <alignment horizontal="center" wrapText="1"/>
      <protection hidden="1"/>
    </xf>
    <xf numFmtId="0" fontId="0" fillId="0" borderId="20" xfId="0" applyBorder="1" applyAlignment="1" applyProtection="1">
      <alignment horizontal="center" wrapText="1"/>
      <protection hidden="1"/>
    </xf>
    <xf numFmtId="0" fontId="0" fillId="0" borderId="51" xfId="0" applyBorder="1" applyAlignment="1" applyProtection="1">
      <alignment horizontal="center" wrapText="1"/>
      <protection hidden="1"/>
    </xf>
    <xf numFmtId="0" fontId="20" fillId="19" borderId="19" xfId="0" applyFont="1" applyFill="1" applyBorder="1" applyAlignment="1" applyProtection="1">
      <alignment horizontal="right"/>
      <protection hidden="1"/>
    </xf>
    <xf numFmtId="0" fontId="21" fillId="19" borderId="0" xfId="0" applyFont="1" applyFill="1" applyBorder="1" applyAlignment="1" applyProtection="1">
      <alignment horizontal="right"/>
      <protection hidden="1"/>
    </xf>
    <xf numFmtId="0" fontId="21" fillId="19" borderId="9" xfId="0" applyFont="1" applyFill="1" applyBorder="1" applyAlignment="1" applyProtection="1">
      <alignment horizontal="right"/>
      <protection hidden="1"/>
    </xf>
    <xf numFmtId="0" fontId="2" fillId="0" borderId="27" xfId="0" applyFont="1" applyFill="1" applyBorder="1" applyAlignment="1" applyProtection="1">
      <alignment horizontal="center" vertical="center" wrapText="1"/>
      <protection hidden="1"/>
    </xf>
    <xf numFmtId="0" fontId="2" fillId="0" borderId="45" xfId="0" applyFont="1" applyFill="1" applyBorder="1" applyAlignment="1" applyProtection="1">
      <alignment horizontal="center" vertical="center" wrapText="1"/>
      <protection hidden="1"/>
    </xf>
    <xf numFmtId="0" fontId="3" fillId="10" borderId="19" xfId="0" applyFont="1" applyFill="1" applyBorder="1" applyAlignment="1" applyProtection="1">
      <alignment horizontal="right" vertical="center"/>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9"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4" borderId="19" xfId="0" applyFont="1" applyFill="1" applyBorder="1" applyAlignment="1" applyProtection="1">
      <alignment horizontal="right"/>
      <protection hidden="1"/>
    </xf>
    <xf numFmtId="0" fontId="3" fillId="5" borderId="19" xfId="0" applyFont="1" applyFill="1" applyBorder="1" applyAlignment="1" applyProtection="1">
      <alignment horizontal="right" vertical="center"/>
      <protection hidden="1"/>
    </xf>
    <xf numFmtId="0" fontId="3" fillId="6" borderId="19" xfId="0" applyFont="1" applyFill="1" applyBorder="1" applyAlignment="1" applyProtection="1">
      <alignment horizontal="right" vertical="center"/>
      <protection hidden="1"/>
    </xf>
    <xf numFmtId="0" fontId="3" fillId="7" borderId="19" xfId="0" applyFont="1" applyFill="1" applyBorder="1" applyAlignment="1" applyProtection="1">
      <alignment horizontal="right" vertical="center"/>
      <protection hidden="1"/>
    </xf>
    <xf numFmtId="0" fontId="3" fillId="2" borderId="19" xfId="0" applyFont="1" applyFill="1" applyBorder="1" applyAlignment="1" applyProtection="1">
      <alignment horizontal="right" vertical="center"/>
      <protection hidden="1"/>
    </xf>
    <xf numFmtId="0" fontId="3" fillId="12" borderId="19" xfId="0" applyFont="1" applyFill="1" applyBorder="1" applyAlignment="1" applyProtection="1">
      <alignment horizontal="right" vertical="center"/>
      <protection hidden="1"/>
    </xf>
    <xf numFmtId="0" fontId="3" fillId="8" borderId="19" xfId="0" applyFont="1" applyFill="1" applyBorder="1" applyAlignment="1" applyProtection="1">
      <alignment horizontal="right" vertical="center"/>
      <protection hidden="1"/>
    </xf>
    <xf numFmtId="0" fontId="2" fillId="2" borderId="18" xfId="0" applyFont="1" applyFill="1" applyBorder="1" applyAlignment="1" applyProtection="1">
      <alignment vertical="top"/>
      <protection hidden="1"/>
    </xf>
    <xf numFmtId="0" fontId="2" fillId="2" borderId="64"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19"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65" xfId="0" applyFont="1" applyFill="1" applyBorder="1" applyAlignment="1" applyProtection="1">
      <alignment vertical="top"/>
      <protection hidden="1"/>
    </xf>
    <xf numFmtId="0" fontId="2" fillId="2" borderId="66"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67" xfId="0" applyFont="1" applyFill="1" applyBorder="1" applyAlignment="1" applyProtection="1">
      <alignment vertical="top"/>
      <protection hidden="1"/>
    </xf>
    <xf numFmtId="0" fontId="2" fillId="2" borderId="18" xfId="0" applyFont="1" applyFill="1" applyBorder="1" applyAlignment="1" applyProtection="1">
      <alignment vertical="top" wrapText="1"/>
      <protection hidden="1"/>
    </xf>
    <xf numFmtId="0" fontId="0" fillId="0" borderId="64"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19"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65" xfId="0" applyBorder="1" applyAlignment="1" applyProtection="1">
      <alignment vertical="top" wrapText="1"/>
      <protection hidden="1"/>
    </xf>
    <xf numFmtId="0" fontId="0" fillId="0" borderId="66"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67" xfId="0" applyBorder="1" applyAlignment="1" applyProtection="1">
      <alignment vertical="top" wrapText="1"/>
      <protection hidden="1"/>
    </xf>
    <xf numFmtId="0" fontId="9" fillId="0" borderId="18" xfId="0" applyFont="1" applyBorder="1" applyAlignment="1" applyProtection="1">
      <alignment horizontal="center" vertical="center" textRotation="90"/>
      <protection locked="0" hidden="1"/>
    </xf>
    <xf numFmtId="0" fontId="10" fillId="0" borderId="19" xfId="0" applyFont="1" applyBorder="1" applyAlignment="1" applyProtection="1">
      <alignment horizontal="center" vertical="center" textRotation="90"/>
      <protection locked="0" hidden="1"/>
    </xf>
    <xf numFmtId="0" fontId="0" fillId="0" borderId="20" xfId="0" applyBorder="1" applyAlignment="1" applyProtection="1">
      <protection locked="0" hidden="1"/>
    </xf>
    <xf numFmtId="0" fontId="3" fillId="0" borderId="32" xfId="0" applyFont="1" applyFill="1" applyBorder="1" applyAlignment="1" applyProtection="1">
      <alignment horizontal="center" vertical="center" wrapText="1"/>
      <protection hidden="1"/>
    </xf>
    <xf numFmtId="0" fontId="3" fillId="0" borderId="49" xfId="0" applyFont="1" applyFill="1" applyBorder="1" applyAlignment="1" applyProtection="1">
      <alignment horizontal="center" vertical="center" wrapText="1"/>
      <protection hidden="1"/>
    </xf>
    <xf numFmtId="0" fontId="0" fillId="0" borderId="37" xfId="0" applyBorder="1" applyAlignment="1" applyProtection="1">
      <alignment horizontal="center" vertical="center" wrapText="1"/>
      <protection hidden="1"/>
    </xf>
    <xf numFmtId="0" fontId="31" fillId="0" borderId="33" xfId="0" applyFont="1" applyFill="1" applyBorder="1" applyAlignment="1" applyProtection="1">
      <alignment horizontal="center" vertical="center" wrapText="1"/>
      <protection hidden="1"/>
    </xf>
    <xf numFmtId="0" fontId="31" fillId="0" borderId="37" xfId="0" applyFont="1" applyFill="1" applyBorder="1" applyAlignment="1" applyProtection="1">
      <alignment horizontal="center" vertical="center" wrapText="1"/>
      <protection hidden="1"/>
    </xf>
    <xf numFmtId="0" fontId="21" fillId="0" borderId="0" xfId="0" applyFont="1" applyBorder="1" applyAlignment="1" applyProtection="1">
      <alignment horizontal="right" wrapText="1"/>
      <protection locked="0" hidden="1"/>
    </xf>
    <xf numFmtId="0" fontId="26" fillId="0" borderId="9" xfId="0" applyFont="1" applyBorder="1" applyAlignment="1" applyProtection="1">
      <alignment horizontal="right" wrapText="1"/>
      <protection locked="0" hidden="1"/>
    </xf>
    <xf numFmtId="0" fontId="2" fillId="0" borderId="32" xfId="0" applyFont="1" applyFill="1" applyBorder="1" applyAlignment="1" applyProtection="1">
      <alignment horizontal="center" vertical="center" wrapText="1"/>
      <protection hidden="1"/>
    </xf>
    <xf numFmtId="0" fontId="2" fillId="0" borderId="48" xfId="0" applyFont="1" applyFill="1" applyBorder="1" applyAlignment="1" applyProtection="1">
      <alignment horizontal="center" vertical="center" wrapText="1"/>
      <protection hidden="1"/>
    </xf>
    <xf numFmtId="0" fontId="0" fillId="0" borderId="50" xfId="0" applyBorder="1" applyAlignment="1">
      <alignment horizontal="center" wrapText="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4" xfId="0" applyFont="1" applyBorder="1" applyAlignment="1" applyProtection="1">
      <alignment horizontal="center" vertical="top" wrapText="1"/>
      <protection hidden="1"/>
    </xf>
    <xf numFmtId="0" fontId="0" fillId="0" borderId="7" xfId="0" applyBorder="1" applyAlignment="1"/>
    <xf numFmtId="0" fontId="24" fillId="0" borderId="44" xfId="0" applyFont="1" applyFill="1" applyBorder="1" applyAlignment="1">
      <alignment vertical="top" wrapText="1" readingOrder="1"/>
    </xf>
    <xf numFmtId="0" fontId="24" fillId="0" borderId="7" xfId="0" applyFont="1" applyFill="1" applyBorder="1" applyAlignment="1">
      <alignment vertical="top" wrapText="1" readingOrder="1"/>
    </xf>
    <xf numFmtId="0" fontId="24" fillId="0" borderId="44" xfId="0" applyFont="1" applyBorder="1" applyAlignment="1" applyProtection="1">
      <protection hidden="1"/>
    </xf>
    <xf numFmtId="0" fontId="24" fillId="0" borderId="7" xfId="0" applyFont="1" applyBorder="1" applyAlignment="1"/>
    <xf numFmtId="0" fontId="0" fillId="0" borderId="7" xfId="0" applyBorder="1" applyAlignment="1">
      <alignment vertical="top" wrapText="1" readingOrder="1"/>
    </xf>
    <xf numFmtId="0" fontId="26" fillId="0" borderId="52" xfId="0" applyFont="1" applyBorder="1" applyAlignment="1" applyProtection="1">
      <alignment horizontal="center" wrapText="1"/>
      <protection hidden="1"/>
    </xf>
    <xf numFmtId="0" fontId="0" fillId="0" borderId="53" xfId="0" applyBorder="1" applyAlignment="1">
      <alignment horizontal="center" wrapText="1"/>
    </xf>
    <xf numFmtId="0" fontId="12" fillId="0" borderId="7" xfId="0" applyFont="1" applyBorder="1" applyAlignment="1"/>
    <xf numFmtId="0" fontId="0" fillId="0" borderId="0" xfId="0" applyAlignment="1">
      <alignment horizontal="left" vertical="center" wrapText="1"/>
    </xf>
    <xf numFmtId="0" fontId="24" fillId="0" borderId="1" xfId="0" applyFont="1" applyFill="1" applyBorder="1" applyAlignment="1">
      <alignment vertical="top" wrapText="1" readingOrder="1"/>
    </xf>
    <xf numFmtId="0" fontId="0" fillId="0" borderId="1" xfId="0" applyBorder="1" applyAlignment="1">
      <alignment vertical="top" wrapText="1" readingOrder="1"/>
    </xf>
    <xf numFmtId="0" fontId="24" fillId="0" borderId="7" xfId="0" applyFont="1" applyBorder="1" applyAlignment="1" applyProtection="1">
      <protection hidden="1"/>
    </xf>
  </cellXfs>
  <cellStyles count="2">
    <cellStyle name="Hyperlink" xfId="1" builtinId="8"/>
    <cellStyle name="Normal" xfId="0" builtinId="0"/>
  </cellStyles>
  <dxfs count="874">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s>
  <tableStyles count="0" defaultTableStyle="TableStyleMedium2" defaultPivotStyle="PivotStyleLight16"/>
  <colors>
    <mruColors>
      <color rgb="FFFFFF66"/>
      <color rgb="FFFFFF99"/>
      <color rgb="FFCCFF99"/>
      <color rgb="FF99FF99"/>
      <color rgb="FFCCFFCC"/>
      <color rgb="FFFFFFCC"/>
      <color rgb="FFCCFF33"/>
      <color rgb="FFFF99FF"/>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99"/>
  <sheetViews>
    <sheetView tabSelected="1" workbookViewId="0">
      <pane xSplit="3" topLeftCell="D1" activePane="topRight" state="frozen"/>
      <selection pane="topRight" activeCell="C3" sqref="C3"/>
    </sheetView>
  </sheetViews>
  <sheetFormatPr defaultColWidth="10.140625" defaultRowHeight="15" x14ac:dyDescent="0.25"/>
  <cols>
    <col min="1" max="2" width="10.140625" style="54"/>
    <col min="3" max="3" width="13.28515625" style="54" customWidth="1"/>
    <col min="4" max="43" width="10.140625" style="54"/>
    <col min="44" max="48" width="10.140625" style="54" hidden="1" customWidth="1"/>
    <col min="49" max="49" width="10.140625" style="54" customWidth="1"/>
    <col min="50" max="50" width="13.28515625" style="54" customWidth="1"/>
    <col min="51" max="16384" width="10.140625" style="54"/>
  </cols>
  <sheetData>
    <row r="1" spans="1:20" s="1" customFormat="1" x14ac:dyDescent="0.25"/>
    <row r="2" spans="1:20" s="1" customFormat="1" ht="143.1" customHeight="1" x14ac:dyDescent="0.25">
      <c r="B2" s="244" t="s">
        <v>268</v>
      </c>
      <c r="C2" s="245"/>
      <c r="D2" s="245"/>
      <c r="E2" s="245"/>
      <c r="F2" s="245"/>
      <c r="G2" s="245"/>
      <c r="H2" s="245"/>
      <c r="I2" s="245"/>
      <c r="J2" s="245"/>
      <c r="K2" s="245"/>
      <c r="L2" s="246"/>
      <c r="M2" s="246"/>
      <c r="N2" s="246"/>
      <c r="O2" s="246"/>
      <c r="P2" s="246"/>
      <c r="Q2" s="246"/>
    </row>
    <row r="3" spans="1:20" s="1" customFormat="1" ht="15.75" thickBot="1" x14ac:dyDescent="0.3"/>
    <row r="4" spans="1:20" s="1" customFormat="1" ht="15.75" customHeight="1" x14ac:dyDescent="0.25">
      <c r="B4" s="257" t="s">
        <v>89</v>
      </c>
      <c r="C4" s="258"/>
      <c r="D4" s="258"/>
      <c r="E4" s="258"/>
      <c r="F4" s="258"/>
      <c r="G4" s="258"/>
      <c r="H4" s="258"/>
      <c r="I4" s="259"/>
      <c r="K4" s="266" t="s">
        <v>131</v>
      </c>
      <c r="L4" s="267"/>
      <c r="M4" s="267"/>
      <c r="N4" s="267"/>
      <c r="O4" s="267"/>
      <c r="P4" s="267"/>
      <c r="Q4" s="268"/>
    </row>
    <row r="5" spans="1:20" s="1" customFormat="1" ht="15" customHeight="1" x14ac:dyDescent="0.25">
      <c r="B5" s="260"/>
      <c r="C5" s="261"/>
      <c r="D5" s="261"/>
      <c r="E5" s="261"/>
      <c r="F5" s="261"/>
      <c r="G5" s="261"/>
      <c r="H5" s="261"/>
      <c r="I5" s="262"/>
      <c r="J5" s="85"/>
      <c r="K5" s="269"/>
      <c r="L5" s="270"/>
      <c r="M5" s="270"/>
      <c r="N5" s="270"/>
      <c r="O5" s="270"/>
      <c r="P5" s="270"/>
      <c r="Q5" s="271"/>
    </row>
    <row r="6" spans="1:20" s="1" customFormat="1" ht="15" customHeight="1" x14ac:dyDescent="0.25">
      <c r="B6" s="263"/>
      <c r="C6" s="264"/>
      <c r="D6" s="264"/>
      <c r="E6" s="264"/>
      <c r="F6" s="264"/>
      <c r="G6" s="264"/>
      <c r="H6" s="264"/>
      <c r="I6" s="265"/>
      <c r="J6" s="85"/>
      <c r="K6" s="272"/>
      <c r="L6" s="273"/>
      <c r="M6" s="273"/>
      <c r="N6" s="273"/>
      <c r="O6" s="273"/>
      <c r="P6" s="273"/>
      <c r="Q6" s="274"/>
    </row>
    <row r="7" spans="1:20" s="1" customFormat="1" ht="21.75" thickBot="1" x14ac:dyDescent="0.4">
      <c r="B7" s="120"/>
      <c r="C7" s="53"/>
      <c r="D7" s="53"/>
      <c r="E7" s="53"/>
      <c r="F7" s="53"/>
      <c r="G7" s="53"/>
      <c r="H7" s="53"/>
      <c r="I7" s="121"/>
      <c r="K7" s="142" t="s">
        <v>130</v>
      </c>
      <c r="L7" s="40"/>
      <c r="M7" s="16"/>
      <c r="N7" s="53"/>
      <c r="O7" s="53"/>
      <c r="P7" s="53"/>
      <c r="Q7" s="121"/>
    </row>
    <row r="8" spans="1:20" s="1" customFormat="1" ht="16.5" thickBot="1" x14ac:dyDescent="0.3">
      <c r="B8" s="120"/>
      <c r="C8" s="40"/>
      <c r="D8" s="16"/>
      <c r="E8" s="87"/>
      <c r="F8" s="19" t="s">
        <v>40</v>
      </c>
      <c r="G8" s="19" t="s">
        <v>41</v>
      </c>
      <c r="H8" s="19" t="s">
        <v>42</v>
      </c>
      <c r="I8" s="122" t="s">
        <v>50</v>
      </c>
      <c r="K8" s="120"/>
      <c r="L8" s="40"/>
      <c r="M8" s="40" t="str">
        <f>IF(COUNTBLANK(D24:AQ24)=40,"No student",HLOOKUP("x",D24:AQ25,2,FALSE))&amp;" is selected"</f>
        <v>No student is selected</v>
      </c>
      <c r="N8" s="159" t="str">
        <f>'J560-01'!F67+'J560-02'!F73+'J560-03'!F72&amp;"/300"</f>
        <v>0/300</v>
      </c>
      <c r="O8" s="165" t="str">
        <f>"Grade "&amp;IF('J560-01'!F67+'J560-02'!F73+'J560-03'!F72&lt;23,"U",IF('J560-01'!F67+'J560-02'!F73+'J560-03'!F72&lt;54,"1",IF('J560-01'!F67+'J560-02'!F73+'J560-03'!F72&lt;85,"2",IF('J560-01'!F67+'J560-02'!F73+'J560-03'!F72&lt;117,"3",IF('J560-01'!F67+'J560-02'!F73+'J560-03'!F72&lt;149,"4","5")))))</f>
        <v>Grade U</v>
      </c>
      <c r="P8" s="53"/>
      <c r="Q8" s="121"/>
    </row>
    <row r="9" spans="1:20" s="1" customFormat="1" ht="15.75" thickBot="1" x14ac:dyDescent="0.3">
      <c r="B9" s="236" t="s">
        <v>57</v>
      </c>
      <c r="C9" s="237"/>
      <c r="D9" s="237"/>
      <c r="E9" s="238"/>
      <c r="F9" s="160" t="e">
        <f>AX27</f>
        <v>#DIV/0!</v>
      </c>
      <c r="G9" s="160" t="e">
        <f>AX29</f>
        <v>#DIV/0!</v>
      </c>
      <c r="H9" s="160" t="e">
        <f>AX31</f>
        <v>#DIV/0!</v>
      </c>
      <c r="I9" s="161" t="e">
        <f>AX33</f>
        <v>#DIV/0!</v>
      </c>
      <c r="K9" s="120"/>
      <c r="O9" s="53"/>
      <c r="P9" s="53"/>
      <c r="Q9" s="121"/>
    </row>
    <row r="10" spans="1:20" s="1" customFormat="1" ht="30" x14ac:dyDescent="0.25">
      <c r="B10" s="123"/>
      <c r="C10" s="53"/>
      <c r="D10" s="53"/>
      <c r="E10" s="88"/>
      <c r="F10" s="89"/>
      <c r="G10" s="89"/>
      <c r="H10" s="89"/>
      <c r="I10" s="124"/>
      <c r="K10" s="123"/>
      <c r="L10" s="53"/>
      <c r="M10" s="53"/>
      <c r="N10" s="20"/>
      <c r="O10" s="19" t="s">
        <v>14</v>
      </c>
      <c r="P10" s="19" t="s">
        <v>5</v>
      </c>
      <c r="Q10" s="143" t="s">
        <v>15</v>
      </c>
      <c r="S10" s="232" t="s">
        <v>143</v>
      </c>
      <c r="T10" s="233"/>
    </row>
    <row r="11" spans="1:20" s="1" customFormat="1" ht="15.75" thickBot="1" x14ac:dyDescent="0.3">
      <c r="A11" s="48"/>
      <c r="B11" s="250" t="s">
        <v>11</v>
      </c>
      <c r="C11" s="242"/>
      <c r="D11" s="242"/>
      <c r="E11" s="243"/>
      <c r="F11" s="73" t="e">
        <f>SUMIF($AR$42:$AR$87,"Number",$AU$42:$AU$87)/SUMIF($AR$42:$AR$87,"Number",$AV$42:$AV$87)</f>
        <v>#DIV/0!</v>
      </c>
      <c r="G11" s="73" t="e">
        <f>SUMIF($AR$89:$AR$140,"Number",$AU$89:$AU140)/SUMIF($AR$89:$AR$140,"Number",$AV$89:$AV$140)</f>
        <v>#DIV/0!</v>
      </c>
      <c r="H11" s="73" t="e">
        <f>SUMIF($AR$142:$AR$192,"Number",$AU$142:$AU$192)/SUMIF($AR$142:$AR$192,"Number",$AV$142:$AV$192)</f>
        <v>#DIV/0!</v>
      </c>
      <c r="I11" s="125" t="e">
        <f>SUMIF($AR$42:$AR$192,"Number",$AU$42:$AU$192)/SUMIF($AR$42:$AR$192,"Number",$AV$42:$AV$192)</f>
        <v>#DIV/0!</v>
      </c>
      <c r="J11" s="48"/>
      <c r="K11" s="250" t="s">
        <v>11</v>
      </c>
      <c r="L11" s="242"/>
      <c r="M11" s="242"/>
      <c r="N11" s="243"/>
      <c r="O11" s="2">
        <f>'J560-01'!E4+'J560-02'!E4+'J560-03'!E4</f>
        <v>65</v>
      </c>
      <c r="P11" s="2">
        <f>'J560-01'!F4+'J560-02'!F4+'J560-03'!F4</f>
        <v>0</v>
      </c>
      <c r="Q11" s="125">
        <f t="shared" ref="Q11:Q16" si="0">P11/O11</f>
        <v>0</v>
      </c>
      <c r="S11" s="234"/>
      <c r="T11" s="235"/>
    </row>
    <row r="12" spans="1:20" s="1" customFormat="1" x14ac:dyDescent="0.25">
      <c r="A12" s="48"/>
      <c r="B12" s="251" t="s">
        <v>12</v>
      </c>
      <c r="C12" s="242"/>
      <c r="D12" s="242"/>
      <c r="E12" s="243"/>
      <c r="F12" s="74" t="e">
        <f>SUMIF($AR$42:$AR$87,"Algebra",$AU$42:$AU$87)/SUMIF($AR$42:$AR$87,"Algebra",$AV$42:$AV$87)</f>
        <v>#DIV/0!</v>
      </c>
      <c r="G12" s="74" t="e">
        <f>SUMIF($AR$89:$AR$140,"Algebra",$AU$89:$AU$140)/SUMIF($AR$89:$AR$140,"Algebra",$AV$89:$AV$140)</f>
        <v>#DIV/0!</v>
      </c>
      <c r="H12" s="74" t="e">
        <f>SUMIF($AR$142:$AR$192,"Algebra",$AU$142:$AU$192)/SUMIF($AR$142:$AR$192,"Algebra",$AV$142:$AV$192)</f>
        <v>#DIV/0!</v>
      </c>
      <c r="I12" s="126" t="e">
        <f>SUMIF($AR$42:$AR$192,"Algebra",$AU$42:$AU$192)/SUMIF($AR$42:$AR$192,"Algebra",$AV$42:$AV$192)</f>
        <v>#DIV/0!</v>
      </c>
      <c r="J12" s="48"/>
      <c r="K12" s="251" t="s">
        <v>12</v>
      </c>
      <c r="L12" s="242"/>
      <c r="M12" s="242"/>
      <c r="N12" s="243"/>
      <c r="O12" s="3">
        <f>'J560-01'!E5+'J560-02'!E5+'J560-03'!E5</f>
        <v>67</v>
      </c>
      <c r="P12" s="3">
        <f>'J560-01'!F5+'J560-02'!F5+'J560-03'!F5</f>
        <v>0</v>
      </c>
      <c r="Q12" s="126">
        <f t="shared" si="0"/>
        <v>0</v>
      </c>
      <c r="S12" s="98">
        <v>5</v>
      </c>
      <c r="T12" s="93">
        <v>149</v>
      </c>
    </row>
    <row r="13" spans="1:20" s="1" customFormat="1" x14ac:dyDescent="0.25">
      <c r="A13" s="48"/>
      <c r="B13" s="252" t="s">
        <v>32</v>
      </c>
      <c r="C13" s="242"/>
      <c r="D13" s="242"/>
      <c r="E13" s="243"/>
      <c r="F13" s="75" t="e">
        <f>SUMIF($AR$42:$AR$87,"RPR",$AU$42:$AU$87)/SUMIF($AR$42:$AR$87,"RPR",$AV$42:$AV$87)</f>
        <v>#DIV/0!</v>
      </c>
      <c r="G13" s="75" t="e">
        <f>SUMIF($AR$89:$AR$140,"RPR",$AU$89:$AU$140)/SUMIF($AR$89:$AR$140,"RPR",$AV$89:$AV$140)</f>
        <v>#DIV/0!</v>
      </c>
      <c r="H13" s="75" t="e">
        <f>SUMIF($AR$142:$AR$192,"RPR",$AU$142:$AU$192)/SUMIF($AR$142:$AR$192,"RPR",$AV$142:$AV$192)</f>
        <v>#DIV/0!</v>
      </c>
      <c r="I13" s="127" t="e">
        <f>SUMIF($AR$42:$AR$192,"RPR",$AU$42:$AU$192)/SUMIF($AR$42:$AR$192,"RPR",$AV$42:$AV$192)</f>
        <v>#DIV/0!</v>
      </c>
      <c r="J13" s="48"/>
      <c r="K13" s="252" t="s">
        <v>32</v>
      </c>
      <c r="L13" s="242"/>
      <c r="M13" s="242"/>
      <c r="N13" s="243"/>
      <c r="O13" s="4">
        <f>'J560-01'!E6+'J560-02'!E6+'J560-03'!E6</f>
        <v>71</v>
      </c>
      <c r="P13" s="4">
        <f>'J560-01'!F6+'J560-02'!F6+'J560-03'!F6</f>
        <v>0</v>
      </c>
      <c r="Q13" s="127">
        <f t="shared" si="0"/>
        <v>0</v>
      </c>
      <c r="S13" s="99">
        <v>4</v>
      </c>
      <c r="T13" s="95">
        <v>117</v>
      </c>
    </row>
    <row r="14" spans="1:20" s="1" customFormat="1" x14ac:dyDescent="0.25">
      <c r="A14" s="48"/>
      <c r="B14" s="253" t="s">
        <v>8</v>
      </c>
      <c r="C14" s="242"/>
      <c r="D14" s="242"/>
      <c r="E14" s="243"/>
      <c r="F14" s="76" t="e">
        <f>SUMIF($AR$42:$AR$87,"Geometry and measures",$AU$42:$AU$87)/SUMIF($AR$42:$AR$87,"Geometry and measures",$AV$42:$AV$87)</f>
        <v>#DIV/0!</v>
      </c>
      <c r="G14" s="76" t="e">
        <f>SUMIF($AR$89:$AR$140,"Geometry and measures",$AU$89:$AU$140)/SUMIF($AR$89:$AR$140,"Geometry and measures",$AV$89:$AV$140)</f>
        <v>#DIV/0!</v>
      </c>
      <c r="H14" s="76" t="e">
        <f>SUMIF($AR$142:$AR$192,"Geometry and measures",$AU$142:$AU$192)/SUMIF($AR$142:$AR$192,"Geometry and measures",$AV$142:$AV$192)</f>
        <v>#DIV/0!</v>
      </c>
      <c r="I14" s="128" t="e">
        <f>SUMIF($AR$42:$AR$192,"Geometry and measures",$AU$42:$AU$192)/SUMIF($AR$42:$AR$192,"Geometry and measures",$AV$42:$AV$192)</f>
        <v>#DIV/0!</v>
      </c>
      <c r="J14" s="48"/>
      <c r="K14" s="253" t="s">
        <v>8</v>
      </c>
      <c r="L14" s="242"/>
      <c r="M14" s="242"/>
      <c r="N14" s="243"/>
      <c r="O14" s="5">
        <f>'J560-01'!E7+'J560-02'!E7+'J560-03'!E7</f>
        <v>51</v>
      </c>
      <c r="P14" s="5">
        <f>'J560-01'!F7+'J560-02'!F7+'J560-03'!F7</f>
        <v>0</v>
      </c>
      <c r="Q14" s="128">
        <f t="shared" si="0"/>
        <v>0</v>
      </c>
      <c r="S14" s="99">
        <v>3</v>
      </c>
      <c r="T14" s="95">
        <v>85</v>
      </c>
    </row>
    <row r="15" spans="1:20" s="1" customFormat="1" x14ac:dyDescent="0.25">
      <c r="A15" s="48"/>
      <c r="B15" s="254" t="s">
        <v>33</v>
      </c>
      <c r="C15" s="242"/>
      <c r="D15" s="242"/>
      <c r="E15" s="243"/>
      <c r="F15" s="77" t="e">
        <f>SUMIF($AR$42:$AR$87,"Probability",$AU$42:$AU$87)/SUMIF($AR$42:$AR$87,"Probability",$AV$42:$AV$87)</f>
        <v>#DIV/0!</v>
      </c>
      <c r="G15" s="77" t="e">
        <f>SUMIF($AR$89:$AR$140,"Probability",$AU$89:$AU$140)/SUMIF($AR$89:$AR$140,"Probability",$AV$89:$AV$140)</f>
        <v>#DIV/0!</v>
      </c>
      <c r="H15" s="77" t="e">
        <f>SUMIF($AR$142:$AR$192,"Probability",$AU$142:$AU$192)/SUMIF($AR$142:$AR$192,"Probability",$AV$142:$AV$192)</f>
        <v>#DIV/0!</v>
      </c>
      <c r="I15" s="129" t="e">
        <f>SUMIF($AR$42:$AR$192,"Probability",$AU$42:$AU$192)/SUMIF($AR$42:$AR$192,"Probability",$AV$42:$AV$192)</f>
        <v>#DIV/0!</v>
      </c>
      <c r="J15" s="48"/>
      <c r="K15" s="254" t="s">
        <v>33</v>
      </c>
      <c r="L15" s="242"/>
      <c r="M15" s="242"/>
      <c r="N15" s="243"/>
      <c r="O15" s="6">
        <f>'J560-01'!E8+'J560-02'!E8+'J560-03'!E8</f>
        <v>24</v>
      </c>
      <c r="P15" s="6">
        <f>'J560-01'!F8+'J560-02'!F8+'J560-03'!F8</f>
        <v>0</v>
      </c>
      <c r="Q15" s="129">
        <f t="shared" si="0"/>
        <v>0</v>
      </c>
      <c r="S15" s="99">
        <v>2</v>
      </c>
      <c r="T15" s="95">
        <v>54</v>
      </c>
    </row>
    <row r="16" spans="1:20" s="1" customFormat="1" x14ac:dyDescent="0.25">
      <c r="A16" s="48"/>
      <c r="B16" s="255" t="s">
        <v>6</v>
      </c>
      <c r="C16" s="242"/>
      <c r="D16" s="242"/>
      <c r="E16" s="243"/>
      <c r="F16" s="78" t="e">
        <f>SUMIF($AR$42:$AR$87,"Statistics",$AU$42:$AU$87)/SUMIF($AR$42:$AR$87,"Statistics",$AV$42:$AV$87)</f>
        <v>#DIV/0!</v>
      </c>
      <c r="G16" s="78" t="e">
        <f>SUMIF($AR$89:$AR$140,"Statistics",$AU$89:$AU$140)/SUMIF($AR$89:$AR$140,"Statistics",$AV$89:$AV$140)</f>
        <v>#DIV/0!</v>
      </c>
      <c r="H16" s="78" t="e">
        <f>SUMIF($AR$142:$AR$192,"Statistics",$AU$142:$AU$192)/SUMIF($AR$142:$AR$192,"Statistics",$AV$142:$AV$192)</f>
        <v>#DIV/0!</v>
      </c>
      <c r="I16" s="130" t="e">
        <f>SUMIF($AR$42:$AR$192,"Statistics",$AU$42:$AU$192)/SUMIF($AR$42:$AR$192,"Statistics",$AV$42:$AV$192)</f>
        <v>#DIV/0!</v>
      </c>
      <c r="J16" s="48"/>
      <c r="K16" s="255" t="s">
        <v>6</v>
      </c>
      <c r="L16" s="242"/>
      <c r="M16" s="242"/>
      <c r="N16" s="243"/>
      <c r="O16" s="7">
        <f>'J560-01'!E9+'J560-02'!E9+'J560-03'!E9</f>
        <v>22</v>
      </c>
      <c r="P16" s="7">
        <f>'J560-01'!F9+'J560-02'!F9+'J560-03'!F9</f>
        <v>0</v>
      </c>
      <c r="Q16" s="130">
        <f t="shared" si="0"/>
        <v>0</v>
      </c>
      <c r="S16" s="99">
        <v>1</v>
      </c>
      <c r="T16" s="95">
        <v>23</v>
      </c>
    </row>
    <row r="17" spans="1:50" s="1" customFormat="1" ht="15.75" thickBot="1" x14ac:dyDescent="0.3">
      <c r="A17" s="48"/>
      <c r="B17" s="131"/>
      <c r="C17" s="90"/>
      <c r="D17" s="90"/>
      <c r="E17" s="8"/>
      <c r="F17" s="45"/>
      <c r="G17" s="45"/>
      <c r="H17" s="45"/>
      <c r="I17" s="132"/>
      <c r="J17" s="48"/>
      <c r="K17" s="131"/>
      <c r="L17" s="90"/>
      <c r="M17" s="90"/>
      <c r="N17" s="8"/>
      <c r="O17" s="9"/>
      <c r="P17" s="9"/>
      <c r="Q17" s="132"/>
      <c r="S17" s="100" t="s">
        <v>86</v>
      </c>
      <c r="T17" s="97">
        <v>0</v>
      </c>
    </row>
    <row r="18" spans="1:50" s="1" customFormat="1" x14ac:dyDescent="0.25">
      <c r="A18" s="48"/>
      <c r="B18" s="256" t="s">
        <v>9</v>
      </c>
      <c r="C18" s="242"/>
      <c r="D18" s="242"/>
      <c r="E18" s="243"/>
      <c r="F18" s="79" t="e">
        <f>SUMIF($AS$42:$AS$87,"AO1",$AU$42:$AU$87)/SUMIF($AS$42:$AS$87,"AO1",$AV$42:$AV$87)</f>
        <v>#DIV/0!</v>
      </c>
      <c r="G18" s="79" t="e">
        <f>SUMIF($AS$89:$AS$140,"AO1",$AU$89:$AU$140)/SUMIF($AS$89:$AS$140,"AO1",$AV$89:$AV$140)</f>
        <v>#DIV/0!</v>
      </c>
      <c r="H18" s="79" t="e">
        <f>SUMIF($AS$142:$AS$192,"AO1",$AU$142:$AU$192)/SUMIF($AS$142:$AS$192,"AO1",$AV$142:$AV$192)</f>
        <v>#DIV/0!</v>
      </c>
      <c r="I18" s="133" t="e">
        <f>SUMIF($AS$42:$AS$192,"AO1",$AU$42:$AU$192)/SUMIF($AS$42:$AS$192,"AO1",$AV$42:$AV$192)</f>
        <v>#DIV/0!</v>
      </c>
      <c r="J18" s="48"/>
      <c r="K18" s="256" t="s">
        <v>9</v>
      </c>
      <c r="L18" s="242"/>
      <c r="M18" s="242"/>
      <c r="N18" s="243"/>
      <c r="O18" s="10">
        <f>'J560-01'!E11+'J560-02'!E11+'J560-03'!E11</f>
        <v>121</v>
      </c>
      <c r="P18" s="10">
        <f>'J560-01'!F11+'J560-02'!F11+'J560-03'!F11</f>
        <v>0</v>
      </c>
      <c r="Q18" s="133">
        <f>P18/O18</f>
        <v>0</v>
      </c>
    </row>
    <row r="19" spans="1:50" s="1" customFormat="1" x14ac:dyDescent="0.25">
      <c r="A19" s="48"/>
      <c r="B19" s="247" t="s">
        <v>7</v>
      </c>
      <c r="C19" s="242"/>
      <c r="D19" s="242"/>
      <c r="E19" s="243"/>
      <c r="F19" s="80" t="e">
        <f>SUMIF($AS$42:$AS$87,"AO2",$AU$42:$AU$87)/SUMIF($AS$42:$AS$87,"AO2",$AV$42:$AV$87)</f>
        <v>#DIV/0!</v>
      </c>
      <c r="G19" s="80" t="e">
        <f>SUMIF($AS$89:$AS$140,"AO2",$AU$89:$AU$140)/SUMIF($AS$89:$AS$140,"AO2",$AV$89:$AV$140)</f>
        <v>#DIV/0!</v>
      </c>
      <c r="H19" s="80" t="e">
        <f>SUMIF($AS$142:$AS$192,"AO2",$AU$142:$AU$192)/SUMIF($AS$142:$AS$192,"AO2",$AV$142:$AV$192)</f>
        <v>#DIV/0!</v>
      </c>
      <c r="I19" s="134" t="e">
        <f>SUMIF($AS$42:$AS$192,"AO2",$AU$42:$AU$192)/SUMIF($AS$42:$AS$192,"AO2",$AV$42:$AV$192)</f>
        <v>#DIV/0!</v>
      </c>
      <c r="J19" s="48"/>
      <c r="K19" s="247" t="s">
        <v>7</v>
      </c>
      <c r="L19" s="242"/>
      <c r="M19" s="242"/>
      <c r="N19" s="243"/>
      <c r="O19" s="11">
        <f>'J560-01'!E12+'J560-02'!E12+'J560-03'!E12</f>
        <v>59</v>
      </c>
      <c r="P19" s="11">
        <f>'J560-01'!F12+'J560-02'!F12+'J560-03'!F12</f>
        <v>0</v>
      </c>
      <c r="Q19" s="134">
        <f>P19/O19</f>
        <v>0</v>
      </c>
    </row>
    <row r="20" spans="1:50" s="1" customFormat="1" x14ac:dyDescent="0.25">
      <c r="A20" s="48"/>
      <c r="B20" s="241" t="s">
        <v>10</v>
      </c>
      <c r="C20" s="248"/>
      <c r="D20" s="248"/>
      <c r="E20" s="249"/>
      <c r="F20" s="81" t="e">
        <f>SUMIF($AS$42:$AS$87,"AO3",$AU$42:$AU$87)/SUMIF($AS$42:$AS$87,"AO3",$AV$42:$AV$87)</f>
        <v>#DIV/0!</v>
      </c>
      <c r="G20" s="81" t="e">
        <f>SUMIF($AS$89:$AS$140,"AO3",$AU$89:$AU$140)/SUMIF($AS$89:$AS$140,"AO3",$AV$89:$AV$140)</f>
        <v>#DIV/0!</v>
      </c>
      <c r="H20" s="81" t="e">
        <f>SUMIF($AS$142:$AS$192,"AO3",$AU$142:$AU$192)/SUMIF($AS$142:$AS$192,"AO3",$AV$142:$AV$192)</f>
        <v>#DIV/0!</v>
      </c>
      <c r="I20" s="135" t="e">
        <f>SUMIF($AS$42:$AS$192,"AO3",$AU$42:$AU$192)/SUMIF($AS$42:$AS$192,"AO3",$AV$42:$AV$192)</f>
        <v>#DIV/0!</v>
      </c>
      <c r="J20" s="48"/>
      <c r="K20" s="241" t="s">
        <v>10</v>
      </c>
      <c r="L20" s="242"/>
      <c r="M20" s="242"/>
      <c r="N20" s="243"/>
      <c r="O20" s="12">
        <f>'J560-01'!E13+'J560-02'!E13+'J560-03'!E13</f>
        <v>120</v>
      </c>
      <c r="P20" s="12">
        <f>'J560-01'!F13+'J560-02'!F13+'J560-03'!F13</f>
        <v>0</v>
      </c>
      <c r="Q20" s="135">
        <f>P20/O20</f>
        <v>0</v>
      </c>
    </row>
    <row r="21" spans="1:50" s="1" customFormat="1" x14ac:dyDescent="0.25">
      <c r="A21" s="48"/>
      <c r="B21" s="131"/>
      <c r="C21" s="90"/>
      <c r="D21" s="90"/>
      <c r="E21" s="8"/>
      <c r="F21" s="9"/>
      <c r="G21" s="9"/>
      <c r="H21" s="46"/>
      <c r="I21" s="136"/>
      <c r="J21" s="48"/>
      <c r="K21" s="131"/>
      <c r="L21" s="90"/>
      <c r="M21" s="90"/>
      <c r="N21" s="8"/>
      <c r="O21" s="9"/>
      <c r="P21" s="9"/>
      <c r="Q21" s="136"/>
    </row>
    <row r="22" spans="1:50" s="1" customFormat="1" ht="15.75" thickBot="1" x14ac:dyDescent="0.3">
      <c r="A22" s="48"/>
      <c r="B22" s="137"/>
      <c r="C22" s="138"/>
      <c r="D22" s="138"/>
      <c r="E22" s="139" t="s">
        <v>54</v>
      </c>
      <c r="F22" s="140" t="e">
        <f>SUMIF($AT$42:$AT$87,"x",$AU$42:$AU$87)/SUMIF($AT$42:$AT$87,"x",$AV$42:$AV$87)</f>
        <v>#DIV/0!</v>
      </c>
      <c r="G22" s="140" t="e">
        <f>SUMIF($AT$89:$AT$140,"x",$AU$89:$AU$140)/SUMIF($AT$89:$AT$140,"x",$AV$89:$AV$140)</f>
        <v>#DIV/0!</v>
      </c>
      <c r="H22" s="140" t="e">
        <f>SUMIF($AT$142:$AT$192,"x",$AU$142:$AU$192)/SUMIF($AT$142:$AT$192,"x",$AV$142:$AV$192)</f>
        <v>#DIV/0!</v>
      </c>
      <c r="I22" s="141" t="e">
        <f>SUMIF($AT$42:$AT$192,"x",$AU$42:$AU$192)/SUMIF($AT$42:$AT$192,"x",$AV$42:$AV$192)</f>
        <v>#DIV/0!</v>
      </c>
      <c r="J22" s="48"/>
      <c r="K22" s="137"/>
      <c r="L22" s="138"/>
      <c r="M22" s="138"/>
      <c r="N22" s="139" t="s">
        <v>54</v>
      </c>
      <c r="O22" s="144">
        <f>'J560-01'!E15+'J560-02'!E15+'J560-03'!E15</f>
        <v>68</v>
      </c>
      <c r="P22" s="144">
        <f>'J560-01'!F15+'J560-02'!F15+'J560-03'!F15</f>
        <v>0</v>
      </c>
      <c r="Q22" s="145">
        <f t="shared" ref="Q22" si="1">P22/O22</f>
        <v>0</v>
      </c>
    </row>
    <row r="23" spans="1:50" s="1" customFormat="1" ht="21" x14ac:dyDescent="0.35">
      <c r="D23" s="91" t="s">
        <v>130</v>
      </c>
    </row>
    <row r="24" spans="1:50" ht="31.5" customHeight="1" thickBot="1" x14ac:dyDescent="0.3">
      <c r="A24" s="167"/>
      <c r="B24" s="283" t="s">
        <v>132</v>
      </c>
      <c r="C24" s="284"/>
      <c r="D24" s="118"/>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70"/>
      <c r="AS24" s="56"/>
      <c r="AT24" s="56"/>
      <c r="AU24" s="56" t="s">
        <v>49</v>
      </c>
      <c r="AV24" s="171"/>
      <c r="AW24" s="213"/>
      <c r="AX24" s="213"/>
    </row>
    <row r="25" spans="1:50" s="1" customFormat="1" ht="30" customHeight="1" thickTop="1" x14ac:dyDescent="0.25">
      <c r="A25" s="53"/>
      <c r="B25" s="53"/>
      <c r="C25" s="86"/>
      <c r="D25" s="199" t="s">
        <v>136</v>
      </c>
      <c r="E25" s="199" t="s">
        <v>137</v>
      </c>
      <c r="F25" s="199" t="s">
        <v>138</v>
      </c>
      <c r="G25" s="199" t="s">
        <v>139</v>
      </c>
      <c r="H25" s="199" t="s">
        <v>91</v>
      </c>
      <c r="I25" s="199" t="s">
        <v>92</v>
      </c>
      <c r="J25" s="199" t="s">
        <v>93</v>
      </c>
      <c r="K25" s="199" t="s">
        <v>94</v>
      </c>
      <c r="L25" s="199" t="s">
        <v>95</v>
      </c>
      <c r="M25" s="199" t="s">
        <v>96</v>
      </c>
      <c r="N25" s="199" t="s">
        <v>97</v>
      </c>
      <c r="O25" s="199" t="s">
        <v>98</v>
      </c>
      <c r="P25" s="199" t="s">
        <v>99</v>
      </c>
      <c r="Q25" s="199" t="s">
        <v>100</v>
      </c>
      <c r="R25" s="199" t="s">
        <v>101</v>
      </c>
      <c r="S25" s="199" t="s">
        <v>102</v>
      </c>
      <c r="T25" s="199" t="s">
        <v>103</v>
      </c>
      <c r="U25" s="199" t="s">
        <v>104</v>
      </c>
      <c r="V25" s="199" t="s">
        <v>105</v>
      </c>
      <c r="W25" s="199" t="s">
        <v>106</v>
      </c>
      <c r="X25" s="199" t="s">
        <v>107</v>
      </c>
      <c r="Y25" s="199" t="s">
        <v>108</v>
      </c>
      <c r="Z25" s="199" t="s">
        <v>109</v>
      </c>
      <c r="AA25" s="199" t="s">
        <v>110</v>
      </c>
      <c r="AB25" s="199" t="s">
        <v>111</v>
      </c>
      <c r="AC25" s="199" t="s">
        <v>112</v>
      </c>
      <c r="AD25" s="199" t="s">
        <v>113</v>
      </c>
      <c r="AE25" s="199" t="s">
        <v>114</v>
      </c>
      <c r="AF25" s="199" t="s">
        <v>115</v>
      </c>
      <c r="AG25" s="199" t="s">
        <v>116</v>
      </c>
      <c r="AH25" s="199" t="s">
        <v>117</v>
      </c>
      <c r="AI25" s="199" t="s">
        <v>118</v>
      </c>
      <c r="AJ25" s="199" t="s">
        <v>119</v>
      </c>
      <c r="AK25" s="199" t="s">
        <v>120</v>
      </c>
      <c r="AL25" s="199" t="s">
        <v>121</v>
      </c>
      <c r="AM25" s="199" t="s">
        <v>122</v>
      </c>
      <c r="AN25" s="199" t="s">
        <v>123</v>
      </c>
      <c r="AO25" s="199" t="s">
        <v>124</v>
      </c>
      <c r="AP25" s="199" t="s">
        <v>125</v>
      </c>
      <c r="AQ25" s="199" t="s">
        <v>126</v>
      </c>
      <c r="AW25" s="228" t="s">
        <v>55</v>
      </c>
      <c r="AX25" s="230" t="s">
        <v>56</v>
      </c>
    </row>
    <row r="26" spans="1:50" ht="16.5" customHeight="1" thickBot="1" x14ac:dyDescent="0.3">
      <c r="B26" s="55"/>
      <c r="C26" s="55"/>
      <c r="D26" s="166" t="s">
        <v>90</v>
      </c>
      <c r="E26" s="166" t="s">
        <v>90</v>
      </c>
      <c r="F26" s="166" t="s">
        <v>90</v>
      </c>
      <c r="G26" s="166" t="s">
        <v>90</v>
      </c>
      <c r="H26" s="166" t="s">
        <v>90</v>
      </c>
      <c r="I26" s="166" t="s">
        <v>90</v>
      </c>
      <c r="J26" s="166" t="s">
        <v>90</v>
      </c>
      <c r="K26" s="166" t="s">
        <v>90</v>
      </c>
      <c r="L26" s="166" t="s">
        <v>90</v>
      </c>
      <c r="M26" s="166" t="s">
        <v>90</v>
      </c>
      <c r="N26" s="166" t="s">
        <v>90</v>
      </c>
      <c r="O26" s="166" t="s">
        <v>90</v>
      </c>
      <c r="P26" s="166" t="s">
        <v>90</v>
      </c>
      <c r="Q26" s="166" t="s">
        <v>90</v>
      </c>
      <c r="R26" s="166" t="s">
        <v>90</v>
      </c>
      <c r="S26" s="166" t="s">
        <v>90</v>
      </c>
      <c r="T26" s="166" t="s">
        <v>90</v>
      </c>
      <c r="U26" s="166" t="s">
        <v>90</v>
      </c>
      <c r="V26" s="166" t="s">
        <v>90</v>
      </c>
      <c r="W26" s="166" t="s">
        <v>90</v>
      </c>
      <c r="X26" s="166" t="s">
        <v>90</v>
      </c>
      <c r="Y26" s="166" t="s">
        <v>90</v>
      </c>
      <c r="Z26" s="166" t="s">
        <v>90</v>
      </c>
      <c r="AA26" s="166" t="s">
        <v>90</v>
      </c>
      <c r="AB26" s="166" t="s">
        <v>90</v>
      </c>
      <c r="AC26" s="166" t="s">
        <v>90</v>
      </c>
      <c r="AD26" s="166" t="s">
        <v>90</v>
      </c>
      <c r="AE26" s="166" t="s">
        <v>90</v>
      </c>
      <c r="AF26" s="166" t="s">
        <v>90</v>
      </c>
      <c r="AG26" s="166" t="s">
        <v>90</v>
      </c>
      <c r="AH26" s="166" t="s">
        <v>90</v>
      </c>
      <c r="AI26" s="166" t="s">
        <v>90</v>
      </c>
      <c r="AJ26" s="166" t="s">
        <v>90</v>
      </c>
      <c r="AK26" s="166" t="s">
        <v>90</v>
      </c>
      <c r="AL26" s="166" t="s">
        <v>90</v>
      </c>
      <c r="AM26" s="166" t="s">
        <v>90</v>
      </c>
      <c r="AN26" s="166" t="s">
        <v>90</v>
      </c>
      <c r="AO26" s="166" t="s">
        <v>90</v>
      </c>
      <c r="AP26" s="166" t="s">
        <v>90</v>
      </c>
      <c r="AQ26" s="166" t="s">
        <v>90</v>
      </c>
      <c r="AR26" s="56"/>
      <c r="AS26" s="56"/>
      <c r="AT26" s="56"/>
      <c r="AU26" s="57" t="s">
        <v>52</v>
      </c>
      <c r="AV26" s="57" t="s">
        <v>53</v>
      </c>
      <c r="AW26" s="229"/>
      <c r="AX26" s="231"/>
    </row>
    <row r="27" spans="1:50" s="111" customFormat="1" ht="15.95" customHeight="1" thickTop="1" thickBot="1" x14ac:dyDescent="0.3">
      <c r="A27" s="110"/>
      <c r="B27" s="239" t="s">
        <v>40</v>
      </c>
      <c r="C27" s="172" t="s">
        <v>88</v>
      </c>
      <c r="D27" s="152">
        <f t="shared" ref="D27:AQ27" si="2">SUM(D42:D87)</f>
        <v>0</v>
      </c>
      <c r="E27" s="153">
        <f t="shared" si="2"/>
        <v>0</v>
      </c>
      <c r="F27" s="153">
        <f t="shared" si="2"/>
        <v>0</v>
      </c>
      <c r="G27" s="153">
        <f t="shared" si="2"/>
        <v>0</v>
      </c>
      <c r="H27" s="153">
        <f t="shared" si="2"/>
        <v>0</v>
      </c>
      <c r="I27" s="153">
        <f t="shared" si="2"/>
        <v>0</v>
      </c>
      <c r="J27" s="153">
        <f t="shared" si="2"/>
        <v>0</v>
      </c>
      <c r="K27" s="153">
        <f t="shared" si="2"/>
        <v>0</v>
      </c>
      <c r="L27" s="153">
        <f t="shared" si="2"/>
        <v>0</v>
      </c>
      <c r="M27" s="153">
        <f t="shared" si="2"/>
        <v>0</v>
      </c>
      <c r="N27" s="153">
        <f t="shared" si="2"/>
        <v>0</v>
      </c>
      <c r="O27" s="153">
        <f t="shared" si="2"/>
        <v>0</v>
      </c>
      <c r="P27" s="153">
        <f t="shared" si="2"/>
        <v>0</v>
      </c>
      <c r="Q27" s="153">
        <f t="shared" si="2"/>
        <v>0</v>
      </c>
      <c r="R27" s="153">
        <f t="shared" si="2"/>
        <v>0</v>
      </c>
      <c r="S27" s="153">
        <f t="shared" si="2"/>
        <v>0</v>
      </c>
      <c r="T27" s="153">
        <f t="shared" si="2"/>
        <v>0</v>
      </c>
      <c r="U27" s="153">
        <f t="shared" si="2"/>
        <v>0</v>
      </c>
      <c r="V27" s="153">
        <f t="shared" si="2"/>
        <v>0</v>
      </c>
      <c r="W27" s="153">
        <f t="shared" si="2"/>
        <v>0</v>
      </c>
      <c r="X27" s="153">
        <f t="shared" si="2"/>
        <v>0</v>
      </c>
      <c r="Y27" s="153">
        <f t="shared" si="2"/>
        <v>0</v>
      </c>
      <c r="Z27" s="153">
        <f t="shared" si="2"/>
        <v>0</v>
      </c>
      <c r="AA27" s="153">
        <f t="shared" si="2"/>
        <v>0</v>
      </c>
      <c r="AB27" s="153">
        <f t="shared" si="2"/>
        <v>0</v>
      </c>
      <c r="AC27" s="153">
        <f t="shared" si="2"/>
        <v>0</v>
      </c>
      <c r="AD27" s="153">
        <f t="shared" si="2"/>
        <v>0</v>
      </c>
      <c r="AE27" s="153">
        <f t="shared" si="2"/>
        <v>0</v>
      </c>
      <c r="AF27" s="153">
        <f t="shared" si="2"/>
        <v>0</v>
      </c>
      <c r="AG27" s="153">
        <f t="shared" si="2"/>
        <v>0</v>
      </c>
      <c r="AH27" s="153">
        <f t="shared" si="2"/>
        <v>0</v>
      </c>
      <c r="AI27" s="153">
        <f t="shared" si="2"/>
        <v>0</v>
      </c>
      <c r="AJ27" s="153">
        <f t="shared" si="2"/>
        <v>0</v>
      </c>
      <c r="AK27" s="153">
        <f t="shared" si="2"/>
        <v>0</v>
      </c>
      <c r="AL27" s="153">
        <f t="shared" si="2"/>
        <v>0</v>
      </c>
      <c r="AM27" s="153">
        <f t="shared" si="2"/>
        <v>0</v>
      </c>
      <c r="AN27" s="153">
        <f t="shared" si="2"/>
        <v>0</v>
      </c>
      <c r="AO27" s="153">
        <f t="shared" si="2"/>
        <v>0</v>
      </c>
      <c r="AP27" s="153">
        <f t="shared" si="2"/>
        <v>0</v>
      </c>
      <c r="AQ27" s="153">
        <f t="shared" si="2"/>
        <v>0</v>
      </c>
      <c r="AR27" s="173"/>
      <c r="AS27" s="174"/>
      <c r="AT27" s="174"/>
      <c r="AU27" s="174"/>
      <c r="AV27" s="174"/>
      <c r="AW27" s="175" t="e">
        <f>SUMIF(D27:AQ27,"&lt;&gt;",D27:AQ27)/COUNTIF(D27:AQ27,"&lt;&gt;0")</f>
        <v>#DIV/0!</v>
      </c>
      <c r="AX27" s="176" t="e">
        <f>AW27/100</f>
        <v>#DIV/0!</v>
      </c>
    </row>
    <row r="28" spans="1:50" s="111" customFormat="1" ht="15.95" customHeight="1" thickTop="1" thickBot="1" x14ac:dyDescent="0.3">
      <c r="A28" s="110"/>
      <c r="B28" s="240"/>
      <c r="C28" s="177" t="s">
        <v>83</v>
      </c>
      <c r="D28" s="147" t="str">
        <f>IF(COUNTBLANK(D42:D87)=46,"",IF(SUM(D42:D87)&lt;9,"u",IF(SUM(D42:D87)&lt;21,"1",IF(SUM(D42:D87)&lt;33,"2",IF(SUM(D42:D87)&lt;45,"3",IF(SUM(D42:D87)&lt;57,"4","5"))))))</f>
        <v/>
      </c>
      <c r="E28" s="148" t="str">
        <f t="shared" ref="E28:AQ28" si="3">IF(COUNTBLANK(E42:E87)=46,"",IF(SUM(E42:E87)&lt;9,"u",IF(SUM(E42:E87)&lt;21,"1",IF(SUM(E42:E87)&lt;33,"2",IF(SUM(E42:E87)&lt;45,"3",IF(SUM(E42:E87)&lt;57,"4","5"))))))</f>
        <v/>
      </c>
      <c r="F28" s="148" t="str">
        <f t="shared" si="3"/>
        <v/>
      </c>
      <c r="G28" s="148" t="str">
        <f t="shared" si="3"/>
        <v/>
      </c>
      <c r="H28" s="148" t="str">
        <f t="shared" si="3"/>
        <v/>
      </c>
      <c r="I28" s="148" t="str">
        <f t="shared" si="3"/>
        <v/>
      </c>
      <c r="J28" s="148" t="str">
        <f t="shared" si="3"/>
        <v/>
      </c>
      <c r="K28" s="148" t="str">
        <f t="shared" si="3"/>
        <v/>
      </c>
      <c r="L28" s="148" t="str">
        <f t="shared" si="3"/>
        <v/>
      </c>
      <c r="M28" s="148" t="str">
        <f t="shared" si="3"/>
        <v/>
      </c>
      <c r="N28" s="148" t="str">
        <f t="shared" si="3"/>
        <v/>
      </c>
      <c r="O28" s="148" t="str">
        <f t="shared" si="3"/>
        <v/>
      </c>
      <c r="P28" s="148" t="str">
        <f t="shared" si="3"/>
        <v/>
      </c>
      <c r="Q28" s="148" t="str">
        <f t="shared" si="3"/>
        <v/>
      </c>
      <c r="R28" s="148" t="str">
        <f t="shared" si="3"/>
        <v/>
      </c>
      <c r="S28" s="148" t="str">
        <f t="shared" si="3"/>
        <v/>
      </c>
      <c r="T28" s="148" t="str">
        <f t="shared" si="3"/>
        <v/>
      </c>
      <c r="U28" s="148" t="str">
        <f t="shared" si="3"/>
        <v/>
      </c>
      <c r="V28" s="148" t="str">
        <f t="shared" si="3"/>
        <v/>
      </c>
      <c r="W28" s="148" t="str">
        <f t="shared" si="3"/>
        <v/>
      </c>
      <c r="X28" s="148" t="str">
        <f t="shared" si="3"/>
        <v/>
      </c>
      <c r="Y28" s="148" t="str">
        <f t="shared" si="3"/>
        <v/>
      </c>
      <c r="Z28" s="148" t="str">
        <f t="shared" si="3"/>
        <v/>
      </c>
      <c r="AA28" s="148" t="str">
        <f t="shared" si="3"/>
        <v/>
      </c>
      <c r="AB28" s="148" t="str">
        <f t="shared" si="3"/>
        <v/>
      </c>
      <c r="AC28" s="148" t="str">
        <f t="shared" si="3"/>
        <v/>
      </c>
      <c r="AD28" s="148" t="str">
        <f t="shared" si="3"/>
        <v/>
      </c>
      <c r="AE28" s="148" t="str">
        <f t="shared" si="3"/>
        <v/>
      </c>
      <c r="AF28" s="148" t="str">
        <f t="shared" si="3"/>
        <v/>
      </c>
      <c r="AG28" s="148" t="str">
        <f t="shared" si="3"/>
        <v/>
      </c>
      <c r="AH28" s="148" t="str">
        <f t="shared" si="3"/>
        <v/>
      </c>
      <c r="AI28" s="148" t="str">
        <f t="shared" si="3"/>
        <v/>
      </c>
      <c r="AJ28" s="148" t="str">
        <f t="shared" si="3"/>
        <v/>
      </c>
      <c r="AK28" s="148" t="str">
        <f t="shared" si="3"/>
        <v/>
      </c>
      <c r="AL28" s="148" t="str">
        <f t="shared" si="3"/>
        <v/>
      </c>
      <c r="AM28" s="148" t="str">
        <f t="shared" si="3"/>
        <v/>
      </c>
      <c r="AN28" s="148" t="str">
        <f t="shared" si="3"/>
        <v/>
      </c>
      <c r="AO28" s="148" t="str">
        <f t="shared" si="3"/>
        <v/>
      </c>
      <c r="AP28" s="148" t="str">
        <f t="shared" si="3"/>
        <v/>
      </c>
      <c r="AQ28" s="149" t="str">
        <f t="shared" si="3"/>
        <v/>
      </c>
      <c r="AR28" s="173"/>
      <c r="AS28" s="174"/>
      <c r="AT28" s="174"/>
      <c r="AU28" s="174"/>
      <c r="AV28" s="174"/>
      <c r="AW28" s="178"/>
      <c r="AX28" s="179"/>
    </row>
    <row r="29" spans="1:50" s="111" customFormat="1" ht="15.95" customHeight="1" thickTop="1" thickBot="1" x14ac:dyDescent="0.3">
      <c r="A29" s="110"/>
      <c r="B29" s="239" t="s">
        <v>41</v>
      </c>
      <c r="C29" s="172" t="s">
        <v>88</v>
      </c>
      <c r="D29" s="154">
        <f t="shared" ref="D29:AQ29" si="4">SUM(D89:D140)</f>
        <v>0</v>
      </c>
      <c r="E29" s="155">
        <f t="shared" si="4"/>
        <v>0</v>
      </c>
      <c r="F29" s="155">
        <f t="shared" si="4"/>
        <v>0</v>
      </c>
      <c r="G29" s="155">
        <f t="shared" si="4"/>
        <v>0</v>
      </c>
      <c r="H29" s="155">
        <f t="shared" si="4"/>
        <v>0</v>
      </c>
      <c r="I29" s="155">
        <f t="shared" si="4"/>
        <v>0</v>
      </c>
      <c r="J29" s="155">
        <f t="shared" si="4"/>
        <v>0</v>
      </c>
      <c r="K29" s="155">
        <f t="shared" si="4"/>
        <v>0</v>
      </c>
      <c r="L29" s="155">
        <f t="shared" si="4"/>
        <v>0</v>
      </c>
      <c r="M29" s="155">
        <f t="shared" si="4"/>
        <v>0</v>
      </c>
      <c r="N29" s="155">
        <f t="shared" si="4"/>
        <v>0</v>
      </c>
      <c r="O29" s="155">
        <f t="shared" si="4"/>
        <v>0</v>
      </c>
      <c r="P29" s="155">
        <f t="shared" si="4"/>
        <v>0</v>
      </c>
      <c r="Q29" s="155">
        <f t="shared" si="4"/>
        <v>0</v>
      </c>
      <c r="R29" s="155">
        <f t="shared" si="4"/>
        <v>0</v>
      </c>
      <c r="S29" s="155">
        <f t="shared" si="4"/>
        <v>0</v>
      </c>
      <c r="T29" s="155">
        <f t="shared" si="4"/>
        <v>0</v>
      </c>
      <c r="U29" s="155">
        <f t="shared" si="4"/>
        <v>0</v>
      </c>
      <c r="V29" s="155">
        <f t="shared" si="4"/>
        <v>0</v>
      </c>
      <c r="W29" s="155">
        <f t="shared" si="4"/>
        <v>0</v>
      </c>
      <c r="X29" s="155">
        <f t="shared" si="4"/>
        <v>0</v>
      </c>
      <c r="Y29" s="155">
        <f t="shared" si="4"/>
        <v>0</v>
      </c>
      <c r="Z29" s="155">
        <f t="shared" si="4"/>
        <v>0</v>
      </c>
      <c r="AA29" s="155">
        <f t="shared" si="4"/>
        <v>0</v>
      </c>
      <c r="AB29" s="155">
        <f t="shared" si="4"/>
        <v>0</v>
      </c>
      <c r="AC29" s="155">
        <f t="shared" si="4"/>
        <v>0</v>
      </c>
      <c r="AD29" s="155">
        <f t="shared" si="4"/>
        <v>0</v>
      </c>
      <c r="AE29" s="155">
        <f t="shared" si="4"/>
        <v>0</v>
      </c>
      <c r="AF29" s="155">
        <f t="shared" si="4"/>
        <v>0</v>
      </c>
      <c r="AG29" s="155">
        <f t="shared" si="4"/>
        <v>0</v>
      </c>
      <c r="AH29" s="155">
        <f t="shared" si="4"/>
        <v>0</v>
      </c>
      <c r="AI29" s="155">
        <f t="shared" si="4"/>
        <v>0</v>
      </c>
      <c r="AJ29" s="155">
        <f t="shared" si="4"/>
        <v>0</v>
      </c>
      <c r="AK29" s="155">
        <f t="shared" si="4"/>
        <v>0</v>
      </c>
      <c r="AL29" s="155">
        <f t="shared" si="4"/>
        <v>0</v>
      </c>
      <c r="AM29" s="155">
        <f t="shared" si="4"/>
        <v>0</v>
      </c>
      <c r="AN29" s="155">
        <f t="shared" si="4"/>
        <v>0</v>
      </c>
      <c r="AO29" s="155">
        <f t="shared" si="4"/>
        <v>0</v>
      </c>
      <c r="AP29" s="155">
        <f t="shared" si="4"/>
        <v>0</v>
      </c>
      <c r="AQ29" s="155">
        <f t="shared" si="4"/>
        <v>0</v>
      </c>
      <c r="AR29" s="173"/>
      <c r="AS29" s="174"/>
      <c r="AT29" s="174"/>
      <c r="AU29" s="174"/>
      <c r="AV29" s="174"/>
      <c r="AW29" s="175" t="e">
        <f>SUMIF(D29:AQ29,"&lt;&gt;",D29:AQ29)/COUNTIF(D29:AQ29,"&lt;&gt;0")</f>
        <v>#DIV/0!</v>
      </c>
      <c r="AX29" s="176" t="e">
        <f>AW29/100</f>
        <v>#DIV/0!</v>
      </c>
    </row>
    <row r="30" spans="1:50" s="111" customFormat="1" ht="15.95" customHeight="1" thickTop="1" thickBot="1" x14ac:dyDescent="0.3">
      <c r="A30" s="110"/>
      <c r="B30" s="240"/>
      <c r="C30" s="177" t="s">
        <v>83</v>
      </c>
      <c r="D30" s="150" t="str">
        <f>IF(COUNTBLANK(D89:D140)=52,"",IF(SUM(D89:D140)&lt;7,"u",IF(SUM(D89:D140)&lt;17,"1",IF(SUM(D89:D140)&lt;27,"2",IF(SUM(D89:D140)&lt;37,"3",IF(SUM(D89:D140)&lt;47,"4","5"))))))</f>
        <v/>
      </c>
      <c r="E30" s="151" t="str">
        <f t="shared" ref="E30:AQ30" si="5">IF(COUNTBLANK(E89:E140)=52,"",IF(SUM(E89:E140)&lt;7,"u",IF(SUM(E89:E140)&lt;17,"1",IF(SUM(E89:E140)&lt;27,"2",IF(SUM(E89:E140)&lt;37,"3",IF(SUM(E89:E140)&lt;47,"4","5"))))))</f>
        <v/>
      </c>
      <c r="F30" s="151" t="str">
        <f t="shared" si="5"/>
        <v/>
      </c>
      <c r="G30" s="151" t="str">
        <f t="shared" si="5"/>
        <v/>
      </c>
      <c r="H30" s="151" t="str">
        <f t="shared" si="5"/>
        <v/>
      </c>
      <c r="I30" s="151" t="str">
        <f t="shared" si="5"/>
        <v/>
      </c>
      <c r="J30" s="151" t="str">
        <f t="shared" si="5"/>
        <v/>
      </c>
      <c r="K30" s="151" t="str">
        <f t="shared" si="5"/>
        <v/>
      </c>
      <c r="L30" s="151" t="str">
        <f t="shared" si="5"/>
        <v/>
      </c>
      <c r="M30" s="151" t="str">
        <f t="shared" si="5"/>
        <v/>
      </c>
      <c r="N30" s="151" t="str">
        <f t="shared" si="5"/>
        <v/>
      </c>
      <c r="O30" s="151" t="str">
        <f t="shared" si="5"/>
        <v/>
      </c>
      <c r="P30" s="151" t="str">
        <f t="shared" si="5"/>
        <v/>
      </c>
      <c r="Q30" s="151" t="str">
        <f t="shared" si="5"/>
        <v/>
      </c>
      <c r="R30" s="151" t="str">
        <f t="shared" si="5"/>
        <v/>
      </c>
      <c r="S30" s="151" t="str">
        <f t="shared" si="5"/>
        <v/>
      </c>
      <c r="T30" s="151" t="str">
        <f t="shared" si="5"/>
        <v/>
      </c>
      <c r="U30" s="151" t="str">
        <f t="shared" si="5"/>
        <v/>
      </c>
      <c r="V30" s="151" t="str">
        <f t="shared" si="5"/>
        <v/>
      </c>
      <c r="W30" s="151" t="str">
        <f t="shared" si="5"/>
        <v/>
      </c>
      <c r="X30" s="151" t="str">
        <f t="shared" si="5"/>
        <v/>
      </c>
      <c r="Y30" s="151" t="str">
        <f t="shared" si="5"/>
        <v/>
      </c>
      <c r="Z30" s="151" t="str">
        <f t="shared" si="5"/>
        <v/>
      </c>
      <c r="AA30" s="151" t="str">
        <f t="shared" si="5"/>
        <v/>
      </c>
      <c r="AB30" s="151" t="str">
        <f t="shared" si="5"/>
        <v/>
      </c>
      <c r="AC30" s="151" t="str">
        <f t="shared" si="5"/>
        <v/>
      </c>
      <c r="AD30" s="151" t="str">
        <f t="shared" si="5"/>
        <v/>
      </c>
      <c r="AE30" s="151" t="str">
        <f t="shared" si="5"/>
        <v/>
      </c>
      <c r="AF30" s="151" t="str">
        <f t="shared" si="5"/>
        <v/>
      </c>
      <c r="AG30" s="151" t="str">
        <f t="shared" si="5"/>
        <v/>
      </c>
      <c r="AH30" s="151" t="str">
        <f t="shared" si="5"/>
        <v/>
      </c>
      <c r="AI30" s="151" t="str">
        <f t="shared" si="5"/>
        <v/>
      </c>
      <c r="AJ30" s="151" t="str">
        <f t="shared" si="5"/>
        <v/>
      </c>
      <c r="AK30" s="151" t="str">
        <f t="shared" si="5"/>
        <v/>
      </c>
      <c r="AL30" s="151" t="str">
        <f t="shared" si="5"/>
        <v/>
      </c>
      <c r="AM30" s="151" t="str">
        <f t="shared" si="5"/>
        <v/>
      </c>
      <c r="AN30" s="151" t="str">
        <f t="shared" si="5"/>
        <v/>
      </c>
      <c r="AO30" s="151" t="str">
        <f t="shared" si="5"/>
        <v/>
      </c>
      <c r="AP30" s="151" t="str">
        <f t="shared" si="5"/>
        <v/>
      </c>
      <c r="AQ30" s="151" t="str">
        <f t="shared" si="5"/>
        <v/>
      </c>
      <c r="AR30" s="180"/>
      <c r="AS30" s="180"/>
      <c r="AT30" s="180"/>
      <c r="AU30" s="180"/>
      <c r="AV30" s="173"/>
      <c r="AW30" s="178"/>
      <c r="AX30" s="179"/>
    </row>
    <row r="31" spans="1:50" s="111" customFormat="1" ht="15.95" customHeight="1" thickTop="1" thickBot="1" x14ac:dyDescent="0.3">
      <c r="A31" s="110"/>
      <c r="B31" s="285" t="s">
        <v>42</v>
      </c>
      <c r="C31" s="172" t="s">
        <v>88</v>
      </c>
      <c r="D31" s="154">
        <f t="shared" ref="D31:AQ31" si="6">SUM(D142:D192)</f>
        <v>0</v>
      </c>
      <c r="E31" s="155">
        <f t="shared" si="6"/>
        <v>0</v>
      </c>
      <c r="F31" s="155">
        <f t="shared" si="6"/>
        <v>0</v>
      </c>
      <c r="G31" s="155">
        <f t="shared" si="6"/>
        <v>0</v>
      </c>
      <c r="H31" s="155">
        <f t="shared" si="6"/>
        <v>0</v>
      </c>
      <c r="I31" s="155">
        <f t="shared" si="6"/>
        <v>0</v>
      </c>
      <c r="J31" s="155">
        <f t="shared" si="6"/>
        <v>0</v>
      </c>
      <c r="K31" s="155">
        <f t="shared" si="6"/>
        <v>0</v>
      </c>
      <c r="L31" s="155">
        <f t="shared" si="6"/>
        <v>0</v>
      </c>
      <c r="M31" s="155">
        <f t="shared" si="6"/>
        <v>0</v>
      </c>
      <c r="N31" s="155">
        <f t="shared" si="6"/>
        <v>0</v>
      </c>
      <c r="O31" s="155">
        <f t="shared" si="6"/>
        <v>0</v>
      </c>
      <c r="P31" s="155">
        <f t="shared" si="6"/>
        <v>0</v>
      </c>
      <c r="Q31" s="155">
        <f t="shared" si="6"/>
        <v>0</v>
      </c>
      <c r="R31" s="155">
        <f t="shared" si="6"/>
        <v>0</v>
      </c>
      <c r="S31" s="155">
        <f t="shared" si="6"/>
        <v>0</v>
      </c>
      <c r="T31" s="155">
        <f t="shared" si="6"/>
        <v>0</v>
      </c>
      <c r="U31" s="155">
        <f t="shared" si="6"/>
        <v>0</v>
      </c>
      <c r="V31" s="155">
        <f t="shared" si="6"/>
        <v>0</v>
      </c>
      <c r="W31" s="155">
        <f t="shared" si="6"/>
        <v>0</v>
      </c>
      <c r="X31" s="155">
        <f t="shared" si="6"/>
        <v>0</v>
      </c>
      <c r="Y31" s="155">
        <f t="shared" si="6"/>
        <v>0</v>
      </c>
      <c r="Z31" s="155">
        <f t="shared" si="6"/>
        <v>0</v>
      </c>
      <c r="AA31" s="155">
        <f t="shared" si="6"/>
        <v>0</v>
      </c>
      <c r="AB31" s="155">
        <f t="shared" si="6"/>
        <v>0</v>
      </c>
      <c r="AC31" s="155">
        <f t="shared" si="6"/>
        <v>0</v>
      </c>
      <c r="AD31" s="155">
        <f t="shared" si="6"/>
        <v>0</v>
      </c>
      <c r="AE31" s="155">
        <f t="shared" si="6"/>
        <v>0</v>
      </c>
      <c r="AF31" s="155">
        <f t="shared" si="6"/>
        <v>0</v>
      </c>
      <c r="AG31" s="155">
        <f t="shared" si="6"/>
        <v>0</v>
      </c>
      <c r="AH31" s="155">
        <f t="shared" si="6"/>
        <v>0</v>
      </c>
      <c r="AI31" s="155">
        <f t="shared" si="6"/>
        <v>0</v>
      </c>
      <c r="AJ31" s="155">
        <f t="shared" si="6"/>
        <v>0</v>
      </c>
      <c r="AK31" s="155">
        <f t="shared" si="6"/>
        <v>0</v>
      </c>
      <c r="AL31" s="155">
        <f t="shared" si="6"/>
        <v>0</v>
      </c>
      <c r="AM31" s="155">
        <f t="shared" si="6"/>
        <v>0</v>
      </c>
      <c r="AN31" s="155">
        <f t="shared" si="6"/>
        <v>0</v>
      </c>
      <c r="AO31" s="155">
        <f t="shared" si="6"/>
        <v>0</v>
      </c>
      <c r="AP31" s="155">
        <f t="shared" si="6"/>
        <v>0</v>
      </c>
      <c r="AQ31" s="155">
        <f t="shared" si="6"/>
        <v>0</v>
      </c>
      <c r="AR31" s="173"/>
      <c r="AS31" s="174"/>
      <c r="AT31" s="174"/>
      <c r="AU31" s="174"/>
      <c r="AV31" s="174"/>
      <c r="AW31" s="175" t="e">
        <f>SUMIF(D31:AQ31,"&lt;&gt;",D31:AQ31)/COUNTIF(D31:AQ31,"&lt;&gt;0")</f>
        <v>#DIV/0!</v>
      </c>
      <c r="AX31" s="176" t="e">
        <f>AW31/100</f>
        <v>#DIV/0!</v>
      </c>
    </row>
    <row r="32" spans="1:50" s="111" customFormat="1" ht="15.95" customHeight="1" thickTop="1" thickBot="1" x14ac:dyDescent="0.3">
      <c r="A32" s="110"/>
      <c r="B32" s="286"/>
      <c r="C32" s="177" t="s">
        <v>83</v>
      </c>
      <c r="D32" s="150" t="str">
        <f>IF(COUNTBLANK(D142:D192)=51,"",IF(SUM(D142:D192)&lt;7,"u",IF(SUM(D142:D192)&lt;16,"1",IF(SUM(D142:D192)&lt;25,"2",IF(SUM(D142:D192)&lt;35,"3",IF(SUM(D142:D192)&lt;45,"4","5"))))))</f>
        <v/>
      </c>
      <c r="E32" s="151" t="str">
        <f t="shared" ref="E32:AQ32" si="7">IF(COUNTBLANK(E142:E192)=51,"",IF(SUM(E142:E192)&lt;7,"u",IF(SUM(E142:E192)&lt;16,"1",IF(SUM(E142:E192)&lt;25,"2",IF(SUM(E142:E192)&lt;35,"3",IF(SUM(E142:E192)&lt;45,"4","5"))))))</f>
        <v/>
      </c>
      <c r="F32" s="151" t="str">
        <f t="shared" si="7"/>
        <v/>
      </c>
      <c r="G32" s="151" t="str">
        <f t="shared" si="7"/>
        <v/>
      </c>
      <c r="H32" s="151" t="str">
        <f t="shared" si="7"/>
        <v/>
      </c>
      <c r="I32" s="151" t="str">
        <f t="shared" si="7"/>
        <v/>
      </c>
      <c r="J32" s="151" t="str">
        <f t="shared" si="7"/>
        <v/>
      </c>
      <c r="K32" s="151" t="str">
        <f t="shared" si="7"/>
        <v/>
      </c>
      <c r="L32" s="151" t="str">
        <f t="shared" si="7"/>
        <v/>
      </c>
      <c r="M32" s="151" t="str">
        <f t="shared" si="7"/>
        <v/>
      </c>
      <c r="N32" s="151" t="str">
        <f t="shared" si="7"/>
        <v/>
      </c>
      <c r="O32" s="151" t="str">
        <f t="shared" si="7"/>
        <v/>
      </c>
      <c r="P32" s="151" t="str">
        <f t="shared" si="7"/>
        <v/>
      </c>
      <c r="Q32" s="151" t="str">
        <f t="shared" si="7"/>
        <v/>
      </c>
      <c r="R32" s="151" t="str">
        <f t="shared" si="7"/>
        <v/>
      </c>
      <c r="S32" s="151" t="str">
        <f t="shared" si="7"/>
        <v/>
      </c>
      <c r="T32" s="151" t="str">
        <f t="shared" si="7"/>
        <v/>
      </c>
      <c r="U32" s="151" t="str">
        <f t="shared" si="7"/>
        <v/>
      </c>
      <c r="V32" s="151" t="str">
        <f t="shared" si="7"/>
        <v/>
      </c>
      <c r="W32" s="151" t="str">
        <f t="shared" si="7"/>
        <v/>
      </c>
      <c r="X32" s="151" t="str">
        <f t="shared" si="7"/>
        <v/>
      </c>
      <c r="Y32" s="151" t="str">
        <f t="shared" si="7"/>
        <v/>
      </c>
      <c r="Z32" s="151" t="str">
        <f t="shared" si="7"/>
        <v/>
      </c>
      <c r="AA32" s="151" t="str">
        <f t="shared" si="7"/>
        <v/>
      </c>
      <c r="AB32" s="151" t="str">
        <f t="shared" si="7"/>
        <v/>
      </c>
      <c r="AC32" s="151" t="str">
        <f t="shared" si="7"/>
        <v/>
      </c>
      <c r="AD32" s="151" t="str">
        <f t="shared" si="7"/>
        <v/>
      </c>
      <c r="AE32" s="151" t="str">
        <f t="shared" si="7"/>
        <v/>
      </c>
      <c r="AF32" s="151" t="str">
        <f t="shared" si="7"/>
        <v/>
      </c>
      <c r="AG32" s="151" t="str">
        <f t="shared" si="7"/>
        <v/>
      </c>
      <c r="AH32" s="151" t="str">
        <f t="shared" si="7"/>
        <v/>
      </c>
      <c r="AI32" s="151" t="str">
        <f t="shared" si="7"/>
        <v/>
      </c>
      <c r="AJ32" s="151" t="str">
        <f t="shared" si="7"/>
        <v/>
      </c>
      <c r="AK32" s="151" t="str">
        <f t="shared" si="7"/>
        <v/>
      </c>
      <c r="AL32" s="151" t="str">
        <f t="shared" si="7"/>
        <v/>
      </c>
      <c r="AM32" s="151" t="str">
        <f t="shared" si="7"/>
        <v/>
      </c>
      <c r="AN32" s="151" t="str">
        <f t="shared" si="7"/>
        <v/>
      </c>
      <c r="AO32" s="151" t="str">
        <f t="shared" si="7"/>
        <v/>
      </c>
      <c r="AP32" s="151" t="str">
        <f t="shared" si="7"/>
        <v/>
      </c>
      <c r="AQ32" s="151" t="str">
        <f t="shared" si="7"/>
        <v/>
      </c>
      <c r="AR32" s="173"/>
      <c r="AS32" s="174"/>
      <c r="AT32" s="174"/>
      <c r="AU32" s="174"/>
      <c r="AV32" s="174"/>
      <c r="AW32" s="178"/>
      <c r="AX32" s="179"/>
    </row>
    <row r="33" spans="1:51" s="113" customFormat="1" ht="18" customHeight="1" thickTop="1" thickBot="1" x14ac:dyDescent="0.35">
      <c r="A33" s="112"/>
      <c r="B33" s="281" t="s">
        <v>50</v>
      </c>
      <c r="C33" s="223" t="s">
        <v>58</v>
      </c>
      <c r="D33" s="156">
        <f t="shared" ref="D33:AQ33" si="8">D27+D29+D31</f>
        <v>0</v>
      </c>
      <c r="E33" s="157">
        <f t="shared" si="8"/>
        <v>0</v>
      </c>
      <c r="F33" s="157">
        <f t="shared" si="8"/>
        <v>0</v>
      </c>
      <c r="G33" s="157">
        <f t="shared" si="8"/>
        <v>0</v>
      </c>
      <c r="H33" s="157">
        <f t="shared" si="8"/>
        <v>0</v>
      </c>
      <c r="I33" s="157">
        <f t="shared" si="8"/>
        <v>0</v>
      </c>
      <c r="J33" s="157">
        <f t="shared" si="8"/>
        <v>0</v>
      </c>
      <c r="K33" s="157">
        <f t="shared" si="8"/>
        <v>0</v>
      </c>
      <c r="L33" s="157">
        <f t="shared" si="8"/>
        <v>0</v>
      </c>
      <c r="M33" s="157">
        <f t="shared" si="8"/>
        <v>0</v>
      </c>
      <c r="N33" s="157">
        <f t="shared" si="8"/>
        <v>0</v>
      </c>
      <c r="O33" s="157">
        <f t="shared" si="8"/>
        <v>0</v>
      </c>
      <c r="P33" s="157">
        <f t="shared" si="8"/>
        <v>0</v>
      </c>
      <c r="Q33" s="157">
        <f t="shared" si="8"/>
        <v>0</v>
      </c>
      <c r="R33" s="157">
        <f t="shared" si="8"/>
        <v>0</v>
      </c>
      <c r="S33" s="157">
        <f t="shared" si="8"/>
        <v>0</v>
      </c>
      <c r="T33" s="157">
        <f t="shared" si="8"/>
        <v>0</v>
      </c>
      <c r="U33" s="157">
        <f t="shared" si="8"/>
        <v>0</v>
      </c>
      <c r="V33" s="157">
        <f t="shared" si="8"/>
        <v>0</v>
      </c>
      <c r="W33" s="157">
        <f t="shared" si="8"/>
        <v>0</v>
      </c>
      <c r="X33" s="157">
        <f t="shared" si="8"/>
        <v>0</v>
      </c>
      <c r="Y33" s="157">
        <f t="shared" si="8"/>
        <v>0</v>
      </c>
      <c r="Z33" s="157">
        <f t="shared" si="8"/>
        <v>0</v>
      </c>
      <c r="AA33" s="157">
        <f t="shared" si="8"/>
        <v>0</v>
      </c>
      <c r="AB33" s="157">
        <f t="shared" si="8"/>
        <v>0</v>
      </c>
      <c r="AC33" s="157">
        <f t="shared" si="8"/>
        <v>0</v>
      </c>
      <c r="AD33" s="157">
        <f t="shared" si="8"/>
        <v>0</v>
      </c>
      <c r="AE33" s="157">
        <f t="shared" si="8"/>
        <v>0</v>
      </c>
      <c r="AF33" s="157">
        <f t="shared" si="8"/>
        <v>0</v>
      </c>
      <c r="AG33" s="157">
        <f t="shared" si="8"/>
        <v>0</v>
      </c>
      <c r="AH33" s="157">
        <f t="shared" si="8"/>
        <v>0</v>
      </c>
      <c r="AI33" s="157">
        <f t="shared" si="8"/>
        <v>0</v>
      </c>
      <c r="AJ33" s="157">
        <f t="shared" si="8"/>
        <v>0</v>
      </c>
      <c r="AK33" s="157">
        <f t="shared" si="8"/>
        <v>0</v>
      </c>
      <c r="AL33" s="157">
        <f t="shared" si="8"/>
        <v>0</v>
      </c>
      <c r="AM33" s="157">
        <f t="shared" si="8"/>
        <v>0</v>
      </c>
      <c r="AN33" s="157">
        <f t="shared" si="8"/>
        <v>0</v>
      </c>
      <c r="AO33" s="157">
        <f t="shared" si="8"/>
        <v>0</v>
      </c>
      <c r="AP33" s="157">
        <f t="shared" si="8"/>
        <v>0</v>
      </c>
      <c r="AQ33" s="158">
        <f t="shared" si="8"/>
        <v>0</v>
      </c>
      <c r="AR33" s="181"/>
      <c r="AS33" s="182"/>
      <c r="AT33" s="182"/>
      <c r="AU33" s="182"/>
      <c r="AV33" s="182"/>
      <c r="AW33" s="183" t="e">
        <f>SUMIF(D33:AQ33,"&lt;&gt;",D33:AQ33)/COUNTIF(D33:AQ33,"&lt;&gt;0")</f>
        <v>#DIV/0!</v>
      </c>
      <c r="AX33" s="184" t="e">
        <f>AW33/300</f>
        <v>#DIV/0!</v>
      </c>
    </row>
    <row r="34" spans="1:51" s="113" customFormat="1" ht="18" customHeight="1" thickTop="1" thickBot="1" x14ac:dyDescent="0.35">
      <c r="A34" s="112"/>
      <c r="B34" s="282"/>
      <c r="C34" s="185" t="s">
        <v>84</v>
      </c>
      <c r="D34" s="162" t="str">
        <f>IF(COUNTBLANK(D42:D192)=151,"",IF(SUM(D42:D192)&lt;23,"U",IF(SUM(D42:D192)&lt;54,"1",IF(SUM(D42:D192)&lt;85,"2",IF(SUM(D42:D192)&lt;117,"3",IF(SUM(D42:D192)&lt;149,"4","5"))))))</f>
        <v/>
      </c>
      <c r="E34" s="163" t="str">
        <f t="shared" ref="E34:AQ34" si="9">IF(COUNTBLANK(E42:E192)=151,"",IF(SUM(E42:E192)&lt;23,"U",IF(SUM(E42:E192)&lt;54,"1",IF(SUM(E42:E192)&lt;85,"2",IF(SUM(E42:E192)&lt;117,"3",IF(SUM(E42:E192)&lt;149,"4","5"))))))</f>
        <v/>
      </c>
      <c r="F34" s="163" t="str">
        <f t="shared" si="9"/>
        <v/>
      </c>
      <c r="G34" s="163" t="str">
        <f t="shared" si="9"/>
        <v/>
      </c>
      <c r="H34" s="163" t="str">
        <f t="shared" si="9"/>
        <v/>
      </c>
      <c r="I34" s="163" t="str">
        <f t="shared" si="9"/>
        <v/>
      </c>
      <c r="J34" s="163" t="str">
        <f t="shared" si="9"/>
        <v/>
      </c>
      <c r="K34" s="163" t="str">
        <f t="shared" si="9"/>
        <v/>
      </c>
      <c r="L34" s="163" t="str">
        <f t="shared" si="9"/>
        <v/>
      </c>
      <c r="M34" s="163" t="str">
        <f t="shared" si="9"/>
        <v/>
      </c>
      <c r="N34" s="163" t="str">
        <f t="shared" si="9"/>
        <v/>
      </c>
      <c r="O34" s="163" t="str">
        <f t="shared" si="9"/>
        <v/>
      </c>
      <c r="P34" s="163" t="str">
        <f t="shared" si="9"/>
        <v/>
      </c>
      <c r="Q34" s="163" t="str">
        <f t="shared" si="9"/>
        <v/>
      </c>
      <c r="R34" s="163" t="str">
        <f t="shared" si="9"/>
        <v/>
      </c>
      <c r="S34" s="163" t="str">
        <f t="shared" si="9"/>
        <v/>
      </c>
      <c r="T34" s="163" t="str">
        <f t="shared" si="9"/>
        <v/>
      </c>
      <c r="U34" s="163" t="str">
        <f t="shared" si="9"/>
        <v/>
      </c>
      <c r="V34" s="163" t="str">
        <f t="shared" si="9"/>
        <v/>
      </c>
      <c r="W34" s="163" t="str">
        <f t="shared" si="9"/>
        <v/>
      </c>
      <c r="X34" s="163" t="str">
        <f t="shared" si="9"/>
        <v/>
      </c>
      <c r="Y34" s="163" t="str">
        <f t="shared" si="9"/>
        <v/>
      </c>
      <c r="Z34" s="163" t="str">
        <f t="shared" si="9"/>
        <v/>
      </c>
      <c r="AA34" s="163" t="str">
        <f t="shared" si="9"/>
        <v/>
      </c>
      <c r="AB34" s="163" t="str">
        <f t="shared" si="9"/>
        <v/>
      </c>
      <c r="AC34" s="163" t="str">
        <f t="shared" si="9"/>
        <v/>
      </c>
      <c r="AD34" s="163" t="str">
        <f t="shared" si="9"/>
        <v/>
      </c>
      <c r="AE34" s="163" t="str">
        <f t="shared" si="9"/>
        <v/>
      </c>
      <c r="AF34" s="163" t="str">
        <f t="shared" si="9"/>
        <v/>
      </c>
      <c r="AG34" s="163" t="str">
        <f t="shared" si="9"/>
        <v/>
      </c>
      <c r="AH34" s="163" t="str">
        <f t="shared" si="9"/>
        <v/>
      </c>
      <c r="AI34" s="163" t="str">
        <f t="shared" si="9"/>
        <v/>
      </c>
      <c r="AJ34" s="163" t="str">
        <f t="shared" si="9"/>
        <v/>
      </c>
      <c r="AK34" s="163" t="str">
        <f t="shared" si="9"/>
        <v/>
      </c>
      <c r="AL34" s="163" t="str">
        <f t="shared" si="9"/>
        <v/>
      </c>
      <c r="AM34" s="163" t="str">
        <f t="shared" si="9"/>
        <v/>
      </c>
      <c r="AN34" s="163" t="str">
        <f t="shared" si="9"/>
        <v/>
      </c>
      <c r="AO34" s="163" t="str">
        <f t="shared" si="9"/>
        <v/>
      </c>
      <c r="AP34" s="163" t="str">
        <f t="shared" si="9"/>
        <v/>
      </c>
      <c r="AQ34" s="164" t="str">
        <f t="shared" si="9"/>
        <v/>
      </c>
      <c r="AR34" s="186"/>
      <c r="AS34" s="186"/>
      <c r="AT34" s="186"/>
      <c r="AU34" s="186"/>
      <c r="AV34" s="181"/>
      <c r="AW34" s="187"/>
      <c r="AX34" s="188"/>
    </row>
    <row r="35" spans="1:51" ht="15" customHeight="1" thickBot="1" x14ac:dyDescent="0.3">
      <c r="A35" s="58"/>
      <c r="B35" s="189"/>
      <c r="C35" s="190"/>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c r="AQ35" s="191"/>
      <c r="AR35" s="192"/>
      <c r="AS35" s="192"/>
      <c r="AT35" s="192"/>
      <c r="AU35" s="192"/>
      <c r="AV35" s="192"/>
      <c r="AW35" s="193"/>
      <c r="AX35" s="193"/>
    </row>
    <row r="36" spans="1:51" customFormat="1" ht="15" customHeight="1" thickBot="1" x14ac:dyDescent="0.3">
      <c r="B36" s="278" t="s">
        <v>87</v>
      </c>
      <c r="C36" s="194" t="s">
        <v>40</v>
      </c>
      <c r="D36" s="114" t="str">
        <f>IF(COUNTBLANK(D42:D87)=46,"",RANK(D27,$D$27:$AQ$27))</f>
        <v/>
      </c>
      <c r="E36" s="102" t="str">
        <f t="shared" ref="E36:AQ36" si="10">IF(COUNTBLANK(E42:E87)=46,"",RANK(E27,$D$27:$AQ$27))</f>
        <v/>
      </c>
      <c r="F36" s="102" t="str">
        <f t="shared" si="10"/>
        <v/>
      </c>
      <c r="G36" s="102" t="str">
        <f t="shared" si="10"/>
        <v/>
      </c>
      <c r="H36" s="102" t="str">
        <f t="shared" si="10"/>
        <v/>
      </c>
      <c r="I36" s="102" t="str">
        <f t="shared" si="10"/>
        <v/>
      </c>
      <c r="J36" s="102" t="str">
        <f t="shared" si="10"/>
        <v/>
      </c>
      <c r="K36" s="102" t="str">
        <f t="shared" si="10"/>
        <v/>
      </c>
      <c r="L36" s="102" t="str">
        <f t="shared" si="10"/>
        <v/>
      </c>
      <c r="M36" s="102" t="str">
        <f t="shared" si="10"/>
        <v/>
      </c>
      <c r="N36" s="102" t="str">
        <f t="shared" si="10"/>
        <v/>
      </c>
      <c r="O36" s="102" t="str">
        <f t="shared" si="10"/>
        <v/>
      </c>
      <c r="P36" s="102" t="str">
        <f t="shared" si="10"/>
        <v/>
      </c>
      <c r="Q36" s="102" t="str">
        <f t="shared" si="10"/>
        <v/>
      </c>
      <c r="R36" s="102" t="str">
        <f t="shared" si="10"/>
        <v/>
      </c>
      <c r="S36" s="102" t="str">
        <f t="shared" si="10"/>
        <v/>
      </c>
      <c r="T36" s="102" t="str">
        <f t="shared" si="10"/>
        <v/>
      </c>
      <c r="U36" s="102" t="str">
        <f t="shared" si="10"/>
        <v/>
      </c>
      <c r="V36" s="102" t="str">
        <f t="shared" si="10"/>
        <v/>
      </c>
      <c r="W36" s="102" t="str">
        <f t="shared" si="10"/>
        <v/>
      </c>
      <c r="X36" s="102" t="str">
        <f t="shared" si="10"/>
        <v/>
      </c>
      <c r="Y36" s="102" t="str">
        <f t="shared" si="10"/>
        <v/>
      </c>
      <c r="Z36" s="102" t="str">
        <f t="shared" si="10"/>
        <v/>
      </c>
      <c r="AA36" s="102" t="str">
        <f t="shared" si="10"/>
        <v/>
      </c>
      <c r="AB36" s="102" t="str">
        <f t="shared" si="10"/>
        <v/>
      </c>
      <c r="AC36" s="102" t="str">
        <f t="shared" si="10"/>
        <v/>
      </c>
      <c r="AD36" s="102" t="str">
        <f t="shared" si="10"/>
        <v/>
      </c>
      <c r="AE36" s="102" t="str">
        <f t="shared" si="10"/>
        <v/>
      </c>
      <c r="AF36" s="102" t="str">
        <f t="shared" si="10"/>
        <v/>
      </c>
      <c r="AG36" s="102" t="str">
        <f t="shared" si="10"/>
        <v/>
      </c>
      <c r="AH36" s="102" t="str">
        <f t="shared" si="10"/>
        <v/>
      </c>
      <c r="AI36" s="102" t="str">
        <f t="shared" si="10"/>
        <v/>
      </c>
      <c r="AJ36" s="102" t="str">
        <f t="shared" si="10"/>
        <v/>
      </c>
      <c r="AK36" s="102" t="str">
        <f t="shared" si="10"/>
        <v/>
      </c>
      <c r="AL36" s="102" t="str">
        <f t="shared" si="10"/>
        <v/>
      </c>
      <c r="AM36" s="102" t="str">
        <f t="shared" si="10"/>
        <v/>
      </c>
      <c r="AN36" s="102" t="str">
        <f t="shared" si="10"/>
        <v/>
      </c>
      <c r="AO36" s="102" t="str">
        <f t="shared" si="10"/>
        <v/>
      </c>
      <c r="AP36" s="102" t="str">
        <f t="shared" si="10"/>
        <v/>
      </c>
      <c r="AQ36" s="103" t="str">
        <f t="shared" si="10"/>
        <v/>
      </c>
      <c r="AR36" s="53"/>
      <c r="AS36" s="53"/>
      <c r="AT36" s="53"/>
      <c r="AU36" s="53"/>
      <c r="AV36" s="53"/>
      <c r="AW36" s="193"/>
      <c r="AX36" s="193"/>
      <c r="AY36" s="101"/>
    </row>
    <row r="37" spans="1:51" customFormat="1" ht="15" customHeight="1" thickTop="1" thickBot="1" x14ac:dyDescent="0.3">
      <c r="B37" s="279"/>
      <c r="C37" s="195" t="s">
        <v>41</v>
      </c>
      <c r="D37" s="115" t="str">
        <f>IF(COUNTBLANK(D89:D140)=52,"",RANK(D29,$D$29:$AQ$29))</f>
        <v/>
      </c>
      <c r="E37" s="104" t="str">
        <f t="shared" ref="E37:AQ37" si="11">IF(COUNTBLANK(E89:E140)=52,"",RANK(E29,$D$29:$AQ$29))</f>
        <v/>
      </c>
      <c r="F37" s="104" t="str">
        <f t="shared" si="11"/>
        <v/>
      </c>
      <c r="G37" s="104" t="str">
        <f t="shared" si="11"/>
        <v/>
      </c>
      <c r="H37" s="104" t="str">
        <f t="shared" si="11"/>
        <v/>
      </c>
      <c r="I37" s="104" t="str">
        <f t="shared" si="11"/>
        <v/>
      </c>
      <c r="J37" s="104" t="str">
        <f t="shared" si="11"/>
        <v/>
      </c>
      <c r="K37" s="104" t="str">
        <f t="shared" si="11"/>
        <v/>
      </c>
      <c r="L37" s="104" t="str">
        <f t="shared" si="11"/>
        <v/>
      </c>
      <c r="M37" s="104" t="str">
        <f t="shared" si="11"/>
        <v/>
      </c>
      <c r="N37" s="104" t="str">
        <f t="shared" si="11"/>
        <v/>
      </c>
      <c r="O37" s="104" t="str">
        <f t="shared" si="11"/>
        <v/>
      </c>
      <c r="P37" s="104" t="str">
        <f t="shared" si="11"/>
        <v/>
      </c>
      <c r="Q37" s="104" t="str">
        <f t="shared" si="11"/>
        <v/>
      </c>
      <c r="R37" s="104" t="str">
        <f t="shared" si="11"/>
        <v/>
      </c>
      <c r="S37" s="104" t="str">
        <f t="shared" si="11"/>
        <v/>
      </c>
      <c r="T37" s="104" t="str">
        <f t="shared" si="11"/>
        <v/>
      </c>
      <c r="U37" s="104" t="str">
        <f t="shared" si="11"/>
        <v/>
      </c>
      <c r="V37" s="104" t="str">
        <f t="shared" si="11"/>
        <v/>
      </c>
      <c r="W37" s="104" t="str">
        <f t="shared" si="11"/>
        <v/>
      </c>
      <c r="X37" s="104" t="str">
        <f t="shared" si="11"/>
        <v/>
      </c>
      <c r="Y37" s="104" t="str">
        <f t="shared" si="11"/>
        <v/>
      </c>
      <c r="Z37" s="104" t="str">
        <f t="shared" si="11"/>
        <v/>
      </c>
      <c r="AA37" s="104" t="str">
        <f t="shared" si="11"/>
        <v/>
      </c>
      <c r="AB37" s="104" t="str">
        <f t="shared" si="11"/>
        <v/>
      </c>
      <c r="AC37" s="104" t="str">
        <f t="shared" si="11"/>
        <v/>
      </c>
      <c r="AD37" s="104" t="str">
        <f t="shared" si="11"/>
        <v/>
      </c>
      <c r="AE37" s="104" t="str">
        <f t="shared" si="11"/>
        <v/>
      </c>
      <c r="AF37" s="104" t="str">
        <f t="shared" si="11"/>
        <v/>
      </c>
      <c r="AG37" s="104" t="str">
        <f t="shared" si="11"/>
        <v/>
      </c>
      <c r="AH37" s="104" t="str">
        <f t="shared" si="11"/>
        <v/>
      </c>
      <c r="AI37" s="104" t="str">
        <f t="shared" si="11"/>
        <v/>
      </c>
      <c r="AJ37" s="104" t="str">
        <f t="shared" si="11"/>
        <v/>
      </c>
      <c r="AK37" s="104" t="str">
        <f t="shared" si="11"/>
        <v/>
      </c>
      <c r="AL37" s="104" t="str">
        <f t="shared" si="11"/>
        <v/>
      </c>
      <c r="AM37" s="104" t="str">
        <f t="shared" si="11"/>
        <v/>
      </c>
      <c r="AN37" s="104" t="str">
        <f t="shared" si="11"/>
        <v/>
      </c>
      <c r="AO37" s="104" t="str">
        <f t="shared" si="11"/>
        <v/>
      </c>
      <c r="AP37" s="104" t="str">
        <f t="shared" si="11"/>
        <v/>
      </c>
      <c r="AQ37" s="105" t="str">
        <f t="shared" si="11"/>
        <v/>
      </c>
      <c r="AR37" s="53"/>
      <c r="AS37" s="53"/>
      <c r="AT37" s="53"/>
      <c r="AU37" s="53"/>
      <c r="AV37" s="53"/>
      <c r="AW37" s="193"/>
      <c r="AX37" s="193"/>
      <c r="AY37" s="101"/>
    </row>
    <row r="38" spans="1:51" customFormat="1" ht="15" customHeight="1" thickTop="1" thickBot="1" x14ac:dyDescent="0.3">
      <c r="B38" s="279"/>
      <c r="C38" s="196" t="s">
        <v>42</v>
      </c>
      <c r="D38" s="116" t="str">
        <f>IF(COUNTBLANK(D142:D192)=51,"",RANK(D31,$D$31:$AQ$31))</f>
        <v/>
      </c>
      <c r="E38" s="106" t="str">
        <f t="shared" ref="E38:AQ38" si="12">IF(COUNTBLANK(E142:E192)=51,"",RANK(E31,$D$31:$AQ$31))</f>
        <v/>
      </c>
      <c r="F38" s="106" t="str">
        <f t="shared" si="12"/>
        <v/>
      </c>
      <c r="G38" s="106" t="str">
        <f t="shared" si="12"/>
        <v/>
      </c>
      <c r="H38" s="106" t="str">
        <f t="shared" si="12"/>
        <v/>
      </c>
      <c r="I38" s="106" t="str">
        <f t="shared" si="12"/>
        <v/>
      </c>
      <c r="J38" s="106" t="str">
        <f t="shared" si="12"/>
        <v/>
      </c>
      <c r="K38" s="106" t="str">
        <f t="shared" si="12"/>
        <v/>
      </c>
      <c r="L38" s="106" t="str">
        <f t="shared" si="12"/>
        <v/>
      </c>
      <c r="M38" s="106" t="str">
        <f t="shared" si="12"/>
        <v/>
      </c>
      <c r="N38" s="106" t="str">
        <f t="shared" si="12"/>
        <v/>
      </c>
      <c r="O38" s="106" t="str">
        <f t="shared" si="12"/>
        <v/>
      </c>
      <c r="P38" s="106" t="str">
        <f t="shared" si="12"/>
        <v/>
      </c>
      <c r="Q38" s="106" t="str">
        <f t="shared" si="12"/>
        <v/>
      </c>
      <c r="R38" s="106" t="str">
        <f t="shared" si="12"/>
        <v/>
      </c>
      <c r="S38" s="106" t="str">
        <f t="shared" si="12"/>
        <v/>
      </c>
      <c r="T38" s="106" t="str">
        <f t="shared" si="12"/>
        <v/>
      </c>
      <c r="U38" s="106" t="str">
        <f t="shared" si="12"/>
        <v/>
      </c>
      <c r="V38" s="106" t="str">
        <f t="shared" si="12"/>
        <v/>
      </c>
      <c r="W38" s="106" t="str">
        <f t="shared" si="12"/>
        <v/>
      </c>
      <c r="X38" s="106" t="str">
        <f t="shared" si="12"/>
        <v/>
      </c>
      <c r="Y38" s="106" t="str">
        <f t="shared" si="12"/>
        <v/>
      </c>
      <c r="Z38" s="106" t="str">
        <f t="shared" si="12"/>
        <v/>
      </c>
      <c r="AA38" s="106" t="str">
        <f t="shared" si="12"/>
        <v/>
      </c>
      <c r="AB38" s="106" t="str">
        <f t="shared" si="12"/>
        <v/>
      </c>
      <c r="AC38" s="106" t="str">
        <f t="shared" si="12"/>
        <v/>
      </c>
      <c r="AD38" s="106" t="str">
        <f t="shared" si="12"/>
        <v/>
      </c>
      <c r="AE38" s="106" t="str">
        <f t="shared" si="12"/>
        <v/>
      </c>
      <c r="AF38" s="106" t="str">
        <f t="shared" si="12"/>
        <v/>
      </c>
      <c r="AG38" s="106" t="str">
        <f t="shared" si="12"/>
        <v/>
      </c>
      <c r="AH38" s="106" t="str">
        <f t="shared" si="12"/>
        <v/>
      </c>
      <c r="AI38" s="106" t="str">
        <f t="shared" si="12"/>
        <v/>
      </c>
      <c r="AJ38" s="106" t="str">
        <f t="shared" si="12"/>
        <v/>
      </c>
      <c r="AK38" s="106" t="str">
        <f t="shared" si="12"/>
        <v/>
      </c>
      <c r="AL38" s="106" t="str">
        <f t="shared" si="12"/>
        <v/>
      </c>
      <c r="AM38" s="106" t="str">
        <f t="shared" si="12"/>
        <v/>
      </c>
      <c r="AN38" s="106" t="str">
        <f t="shared" si="12"/>
        <v/>
      </c>
      <c r="AO38" s="106" t="str">
        <f t="shared" si="12"/>
        <v/>
      </c>
      <c r="AP38" s="106" t="str">
        <f t="shared" si="12"/>
        <v/>
      </c>
      <c r="AQ38" s="107" t="str">
        <f t="shared" si="12"/>
        <v/>
      </c>
      <c r="AR38" s="53"/>
      <c r="AS38" s="53"/>
      <c r="AT38" s="53"/>
      <c r="AU38" s="53"/>
      <c r="AV38" s="53"/>
      <c r="AW38" s="193"/>
      <c r="AX38" s="193"/>
      <c r="AY38" s="101"/>
    </row>
    <row r="39" spans="1:51" customFormat="1" ht="15" customHeight="1" thickTop="1" thickBot="1" x14ac:dyDescent="0.3">
      <c r="B39" s="280"/>
      <c r="C39" s="197" t="s">
        <v>50</v>
      </c>
      <c r="D39" s="117" t="str">
        <f>IF(COUNTBLANK(D42:D192)=151,"",RANK(D33,$D$33:$AQ$33))</f>
        <v/>
      </c>
      <c r="E39" s="108" t="str">
        <f t="shared" ref="E39:AQ39" si="13">IF(COUNTBLANK(E42:E192)=151,"",RANK(E33,$D$33:$AQ$33))</f>
        <v/>
      </c>
      <c r="F39" s="108" t="str">
        <f t="shared" si="13"/>
        <v/>
      </c>
      <c r="G39" s="108" t="str">
        <f t="shared" si="13"/>
        <v/>
      </c>
      <c r="H39" s="108" t="str">
        <f t="shared" si="13"/>
        <v/>
      </c>
      <c r="I39" s="108" t="str">
        <f t="shared" si="13"/>
        <v/>
      </c>
      <c r="J39" s="108" t="str">
        <f t="shared" si="13"/>
        <v/>
      </c>
      <c r="K39" s="108" t="str">
        <f t="shared" si="13"/>
        <v/>
      </c>
      <c r="L39" s="108" t="str">
        <f t="shared" si="13"/>
        <v/>
      </c>
      <c r="M39" s="108" t="str">
        <f t="shared" si="13"/>
        <v/>
      </c>
      <c r="N39" s="108" t="str">
        <f t="shared" si="13"/>
        <v/>
      </c>
      <c r="O39" s="108" t="str">
        <f t="shared" si="13"/>
        <v/>
      </c>
      <c r="P39" s="108" t="str">
        <f t="shared" si="13"/>
        <v/>
      </c>
      <c r="Q39" s="108" t="str">
        <f t="shared" si="13"/>
        <v/>
      </c>
      <c r="R39" s="108" t="str">
        <f t="shared" si="13"/>
        <v/>
      </c>
      <c r="S39" s="108" t="str">
        <f t="shared" si="13"/>
        <v/>
      </c>
      <c r="T39" s="108" t="str">
        <f t="shared" si="13"/>
        <v/>
      </c>
      <c r="U39" s="108" t="str">
        <f t="shared" si="13"/>
        <v/>
      </c>
      <c r="V39" s="108" t="str">
        <f t="shared" si="13"/>
        <v/>
      </c>
      <c r="W39" s="108" t="str">
        <f t="shared" si="13"/>
        <v/>
      </c>
      <c r="X39" s="108" t="str">
        <f t="shared" si="13"/>
        <v/>
      </c>
      <c r="Y39" s="108" t="str">
        <f t="shared" si="13"/>
        <v/>
      </c>
      <c r="Z39" s="108" t="str">
        <f t="shared" si="13"/>
        <v/>
      </c>
      <c r="AA39" s="108" t="str">
        <f t="shared" si="13"/>
        <v/>
      </c>
      <c r="AB39" s="108" t="str">
        <f t="shared" si="13"/>
        <v/>
      </c>
      <c r="AC39" s="108" t="str">
        <f t="shared" si="13"/>
        <v/>
      </c>
      <c r="AD39" s="108" t="str">
        <f t="shared" si="13"/>
        <v/>
      </c>
      <c r="AE39" s="108" t="str">
        <f t="shared" si="13"/>
        <v/>
      </c>
      <c r="AF39" s="108" t="str">
        <f t="shared" si="13"/>
        <v/>
      </c>
      <c r="AG39" s="108" t="str">
        <f t="shared" si="13"/>
        <v/>
      </c>
      <c r="AH39" s="108" t="str">
        <f t="shared" si="13"/>
        <v/>
      </c>
      <c r="AI39" s="108" t="str">
        <f t="shared" si="13"/>
        <v/>
      </c>
      <c r="AJ39" s="108" t="str">
        <f t="shared" si="13"/>
        <v/>
      </c>
      <c r="AK39" s="108" t="str">
        <f t="shared" si="13"/>
        <v/>
      </c>
      <c r="AL39" s="108" t="str">
        <f t="shared" si="13"/>
        <v/>
      </c>
      <c r="AM39" s="108" t="str">
        <f t="shared" si="13"/>
        <v/>
      </c>
      <c r="AN39" s="108" t="str">
        <f t="shared" si="13"/>
        <v/>
      </c>
      <c r="AO39" s="108" t="str">
        <f t="shared" si="13"/>
        <v/>
      </c>
      <c r="AP39" s="108" t="str">
        <f t="shared" si="13"/>
        <v/>
      </c>
      <c r="AQ39" s="109" t="str">
        <f t="shared" si="13"/>
        <v/>
      </c>
      <c r="AR39" s="53"/>
      <c r="AS39" s="53"/>
      <c r="AT39" s="53"/>
      <c r="AU39" s="53"/>
      <c r="AV39" s="53"/>
      <c r="AW39" s="193"/>
      <c r="AX39" s="193"/>
      <c r="AY39" s="101"/>
    </row>
    <row r="40" spans="1:51" ht="15" customHeight="1" thickBot="1" x14ac:dyDescent="0.3">
      <c r="A40" s="58"/>
      <c r="B40" s="59"/>
      <c r="C40" s="55"/>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1"/>
      <c r="AS40" s="61"/>
      <c r="AT40" s="61"/>
      <c r="AU40" s="61"/>
      <c r="AV40" s="61"/>
      <c r="AW40" s="214"/>
      <c r="AX40" s="214"/>
    </row>
    <row r="41" spans="1:51" ht="15" customHeight="1" thickBot="1" x14ac:dyDescent="0.3">
      <c r="A41" s="58"/>
      <c r="B41" s="62" t="s">
        <v>0</v>
      </c>
      <c r="C41" s="63" t="s">
        <v>59</v>
      </c>
      <c r="D41" s="64"/>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6"/>
      <c r="AR41" s="67"/>
      <c r="AS41" s="67"/>
      <c r="AT41" s="67"/>
      <c r="AU41" s="67"/>
      <c r="AV41" s="67"/>
      <c r="AW41" s="215"/>
      <c r="AX41" s="216"/>
    </row>
    <row r="42" spans="1:51" x14ac:dyDescent="0.25">
      <c r="A42" s="275" t="s">
        <v>40</v>
      </c>
      <c r="B42" s="205" t="s">
        <v>16</v>
      </c>
      <c r="C42" s="206">
        <v>1</v>
      </c>
      <c r="D42" s="200"/>
      <c r="E42" s="201"/>
      <c r="F42" s="224"/>
      <c r="G42" s="224"/>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2"/>
      <c r="AR42" s="23" t="s">
        <v>8</v>
      </c>
      <c r="AS42" s="24" t="s">
        <v>9</v>
      </c>
      <c r="AT42" s="22"/>
      <c r="AU42" s="56">
        <f>SUM(D42:AQ42)</f>
        <v>0</v>
      </c>
      <c r="AV42" s="56">
        <f t="shared" ref="AV42:AV76" si="14">COUNTA(D42:AQ42)*C42</f>
        <v>0</v>
      </c>
      <c r="AW42" s="217" t="e">
        <f t="shared" ref="AW42:AW87" si="15">SUM(D42:AQ42)/COUNTA(D42:AQ42)</f>
        <v>#DIV/0!</v>
      </c>
      <c r="AX42" s="218" t="e">
        <f>AU42/(COUNTA(D42:AQ42)*C42)</f>
        <v>#DIV/0!</v>
      </c>
    </row>
    <row r="43" spans="1:51" x14ac:dyDescent="0.25">
      <c r="A43" s="276"/>
      <c r="B43" s="205" t="s">
        <v>17</v>
      </c>
      <c r="C43" s="206">
        <v>1</v>
      </c>
      <c r="D43" s="200"/>
      <c r="E43" s="201"/>
      <c r="F43" s="224"/>
      <c r="G43" s="224"/>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2"/>
      <c r="AR43" s="23" t="s">
        <v>8</v>
      </c>
      <c r="AS43" s="24" t="s">
        <v>9</v>
      </c>
      <c r="AT43" s="22"/>
      <c r="AU43" s="56">
        <f t="shared" ref="AU43:AU108" si="16">SUM(D43:AQ43)</f>
        <v>0</v>
      </c>
      <c r="AV43" s="56">
        <f t="shared" si="14"/>
        <v>0</v>
      </c>
      <c r="AW43" s="217" t="e">
        <f t="shared" si="15"/>
        <v>#DIV/0!</v>
      </c>
      <c r="AX43" s="218" t="e">
        <f t="shared" ref="AX43:AX87" si="17">AU43/(COUNTA(D43:AQ43)*C43)</f>
        <v>#DIV/0!</v>
      </c>
    </row>
    <row r="44" spans="1:51" x14ac:dyDescent="0.25">
      <c r="A44" s="276"/>
      <c r="B44" s="205" t="s">
        <v>70</v>
      </c>
      <c r="C44" s="206">
        <v>1</v>
      </c>
      <c r="D44" s="200"/>
      <c r="E44" s="201"/>
      <c r="F44" s="224"/>
      <c r="G44" s="224"/>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2"/>
      <c r="AR44" s="23" t="s">
        <v>11</v>
      </c>
      <c r="AS44" s="24" t="s">
        <v>9</v>
      </c>
      <c r="AT44" s="22"/>
      <c r="AU44" s="56">
        <f t="shared" si="16"/>
        <v>0</v>
      </c>
      <c r="AV44" s="56">
        <f t="shared" si="14"/>
        <v>0</v>
      </c>
      <c r="AW44" s="217" t="e">
        <f t="shared" si="15"/>
        <v>#DIV/0!</v>
      </c>
      <c r="AX44" s="218" t="e">
        <f t="shared" si="17"/>
        <v>#DIV/0!</v>
      </c>
    </row>
    <row r="45" spans="1:51" x14ac:dyDescent="0.25">
      <c r="A45" s="276"/>
      <c r="B45" s="205" t="s">
        <v>71</v>
      </c>
      <c r="C45" s="206">
        <v>1</v>
      </c>
      <c r="D45" s="200"/>
      <c r="E45" s="201"/>
      <c r="F45" s="224"/>
      <c r="G45" s="224"/>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2"/>
      <c r="AR45" s="23" t="s">
        <v>11</v>
      </c>
      <c r="AS45" s="24" t="s">
        <v>9</v>
      </c>
      <c r="AT45" s="22"/>
      <c r="AU45" s="56">
        <f t="shared" si="16"/>
        <v>0</v>
      </c>
      <c r="AV45" s="56">
        <f t="shared" si="14"/>
        <v>0</v>
      </c>
      <c r="AW45" s="217" t="e">
        <f t="shared" si="15"/>
        <v>#DIV/0!</v>
      </c>
      <c r="AX45" s="218" t="e">
        <f t="shared" si="17"/>
        <v>#DIV/0!</v>
      </c>
    </row>
    <row r="46" spans="1:51" x14ac:dyDescent="0.25">
      <c r="A46" s="276"/>
      <c r="B46" s="205" t="s">
        <v>19</v>
      </c>
      <c r="C46" s="206">
        <v>2</v>
      </c>
      <c r="D46" s="200"/>
      <c r="E46" s="201"/>
      <c r="F46" s="224"/>
      <c r="G46" s="224"/>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2"/>
      <c r="AR46" s="23" t="s">
        <v>11</v>
      </c>
      <c r="AS46" s="24" t="s">
        <v>9</v>
      </c>
      <c r="AT46" s="22"/>
      <c r="AU46" s="56">
        <f t="shared" si="16"/>
        <v>0</v>
      </c>
      <c r="AV46" s="56">
        <f t="shared" si="14"/>
        <v>0</v>
      </c>
      <c r="AW46" s="217" t="e">
        <f t="shared" si="15"/>
        <v>#DIV/0!</v>
      </c>
      <c r="AX46" s="218" t="e">
        <f t="shared" si="17"/>
        <v>#DIV/0!</v>
      </c>
    </row>
    <row r="47" spans="1:51" x14ac:dyDescent="0.25">
      <c r="A47" s="276"/>
      <c r="B47" s="205" t="s">
        <v>144</v>
      </c>
      <c r="C47" s="206">
        <v>1</v>
      </c>
      <c r="D47" s="200"/>
      <c r="E47" s="201"/>
      <c r="F47" s="224"/>
      <c r="G47" s="224"/>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2"/>
      <c r="AR47" s="23" t="s">
        <v>11</v>
      </c>
      <c r="AS47" s="24" t="s">
        <v>9</v>
      </c>
      <c r="AT47" s="30"/>
      <c r="AU47" s="56">
        <f t="shared" si="16"/>
        <v>0</v>
      </c>
      <c r="AV47" s="56">
        <f t="shared" si="14"/>
        <v>0</v>
      </c>
      <c r="AW47" s="217" t="e">
        <f t="shared" si="15"/>
        <v>#DIV/0!</v>
      </c>
      <c r="AX47" s="218" t="e">
        <f t="shared" si="17"/>
        <v>#DIV/0!</v>
      </c>
    </row>
    <row r="48" spans="1:51" x14ac:dyDescent="0.25">
      <c r="A48" s="276"/>
      <c r="B48" s="205" t="s">
        <v>145</v>
      </c>
      <c r="C48" s="206">
        <v>1</v>
      </c>
      <c r="D48" s="200"/>
      <c r="E48" s="201"/>
      <c r="F48" s="224"/>
      <c r="G48" s="224"/>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2"/>
      <c r="AR48" s="23" t="s">
        <v>11</v>
      </c>
      <c r="AS48" s="24" t="s">
        <v>9</v>
      </c>
      <c r="AT48" s="30"/>
      <c r="AU48" s="56">
        <f t="shared" si="16"/>
        <v>0</v>
      </c>
      <c r="AV48" s="56">
        <f t="shared" si="14"/>
        <v>0</v>
      </c>
      <c r="AW48" s="217" t="e">
        <f t="shared" si="15"/>
        <v>#DIV/0!</v>
      </c>
      <c r="AX48" s="218" t="e">
        <f t="shared" si="17"/>
        <v>#DIV/0!</v>
      </c>
    </row>
    <row r="49" spans="1:50" x14ac:dyDescent="0.25">
      <c r="A49" s="276"/>
      <c r="B49" s="205" t="s">
        <v>20</v>
      </c>
      <c r="C49" s="206">
        <v>1</v>
      </c>
      <c r="D49" s="200"/>
      <c r="E49" s="201"/>
      <c r="F49" s="224"/>
      <c r="G49" s="224"/>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c r="AM49" s="201"/>
      <c r="AN49" s="201"/>
      <c r="AO49" s="201"/>
      <c r="AP49" s="201"/>
      <c r="AQ49" s="202"/>
      <c r="AR49" s="23" t="s">
        <v>11</v>
      </c>
      <c r="AS49" s="24" t="s">
        <v>9</v>
      </c>
      <c r="AT49" s="30"/>
      <c r="AU49" s="56">
        <f t="shared" si="16"/>
        <v>0</v>
      </c>
      <c r="AV49" s="56">
        <f t="shared" si="14"/>
        <v>0</v>
      </c>
      <c r="AW49" s="217" t="e">
        <f t="shared" si="15"/>
        <v>#DIV/0!</v>
      </c>
      <c r="AX49" s="218" t="e">
        <f t="shared" si="17"/>
        <v>#DIV/0!</v>
      </c>
    </row>
    <row r="50" spans="1:50" x14ac:dyDescent="0.25">
      <c r="A50" s="276"/>
      <c r="B50" s="205" t="s">
        <v>61</v>
      </c>
      <c r="C50" s="206">
        <v>1</v>
      </c>
      <c r="D50" s="200"/>
      <c r="E50" s="201"/>
      <c r="F50" s="224"/>
      <c r="G50" s="224"/>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2"/>
      <c r="AR50" s="23" t="s">
        <v>11</v>
      </c>
      <c r="AS50" s="24" t="s">
        <v>9</v>
      </c>
      <c r="AT50" s="30"/>
      <c r="AU50" s="56">
        <f t="shared" si="16"/>
        <v>0</v>
      </c>
      <c r="AV50" s="56">
        <f t="shared" si="14"/>
        <v>0</v>
      </c>
      <c r="AW50" s="217" t="e">
        <f t="shared" si="15"/>
        <v>#DIV/0!</v>
      </c>
      <c r="AX50" s="218" t="e">
        <f t="shared" si="17"/>
        <v>#DIV/0!</v>
      </c>
    </row>
    <row r="51" spans="1:50" x14ac:dyDescent="0.25">
      <c r="A51" s="276"/>
      <c r="B51" s="205" t="s">
        <v>62</v>
      </c>
      <c r="C51" s="206">
        <v>1</v>
      </c>
      <c r="D51" s="200"/>
      <c r="E51" s="201"/>
      <c r="F51" s="224"/>
      <c r="G51" s="224"/>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02"/>
      <c r="AR51" s="23" t="s">
        <v>11</v>
      </c>
      <c r="AS51" s="24" t="s">
        <v>9</v>
      </c>
      <c r="AT51" s="30"/>
      <c r="AU51" s="56">
        <f t="shared" si="16"/>
        <v>0</v>
      </c>
      <c r="AV51" s="56">
        <f t="shared" si="14"/>
        <v>0</v>
      </c>
      <c r="AW51" s="217" t="e">
        <f t="shared" si="15"/>
        <v>#DIV/0!</v>
      </c>
      <c r="AX51" s="218" t="e">
        <f t="shared" si="17"/>
        <v>#DIV/0!</v>
      </c>
    </row>
    <row r="52" spans="1:50" x14ac:dyDescent="0.25">
      <c r="A52" s="276"/>
      <c r="B52" s="205" t="s">
        <v>146</v>
      </c>
      <c r="C52" s="206">
        <v>1</v>
      </c>
      <c r="D52" s="200"/>
      <c r="E52" s="201"/>
      <c r="F52" s="224"/>
      <c r="G52" s="224"/>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201"/>
      <c r="AM52" s="201"/>
      <c r="AN52" s="201"/>
      <c r="AO52" s="201"/>
      <c r="AP52" s="201"/>
      <c r="AQ52" s="202"/>
      <c r="AR52" s="23" t="s">
        <v>11</v>
      </c>
      <c r="AS52" s="24" t="s">
        <v>9</v>
      </c>
      <c r="AT52" s="30"/>
      <c r="AU52" s="56">
        <f t="shared" si="16"/>
        <v>0</v>
      </c>
      <c r="AV52" s="56">
        <f t="shared" si="14"/>
        <v>0</v>
      </c>
      <c r="AW52" s="217" t="e">
        <f t="shared" si="15"/>
        <v>#DIV/0!</v>
      </c>
      <c r="AX52" s="218" t="e">
        <f t="shared" si="17"/>
        <v>#DIV/0!</v>
      </c>
    </row>
    <row r="53" spans="1:50" x14ac:dyDescent="0.25">
      <c r="A53" s="276"/>
      <c r="B53" s="205" t="s">
        <v>36</v>
      </c>
      <c r="C53" s="206">
        <v>1</v>
      </c>
      <c r="D53" s="200"/>
      <c r="E53" s="201"/>
      <c r="F53" s="224"/>
      <c r="G53" s="224"/>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201"/>
      <c r="AL53" s="201"/>
      <c r="AM53" s="201"/>
      <c r="AN53" s="201"/>
      <c r="AO53" s="201"/>
      <c r="AP53" s="201"/>
      <c r="AQ53" s="202"/>
      <c r="AR53" s="23" t="s">
        <v>11</v>
      </c>
      <c r="AS53" s="24" t="s">
        <v>9</v>
      </c>
      <c r="AT53" s="30"/>
      <c r="AU53" s="56">
        <f t="shared" si="16"/>
        <v>0</v>
      </c>
      <c r="AV53" s="56">
        <f t="shared" si="14"/>
        <v>0</v>
      </c>
      <c r="AW53" s="217" t="e">
        <f t="shared" si="15"/>
        <v>#DIV/0!</v>
      </c>
      <c r="AX53" s="218" t="e">
        <f t="shared" si="17"/>
        <v>#DIV/0!</v>
      </c>
    </row>
    <row r="54" spans="1:50" x14ac:dyDescent="0.25">
      <c r="A54" s="276"/>
      <c r="B54" s="205" t="s">
        <v>147</v>
      </c>
      <c r="C54" s="206">
        <v>2</v>
      </c>
      <c r="D54" s="200"/>
      <c r="E54" s="201"/>
      <c r="F54" s="224"/>
      <c r="G54" s="224"/>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1"/>
      <c r="AL54" s="201"/>
      <c r="AM54" s="201"/>
      <c r="AN54" s="201"/>
      <c r="AO54" s="201"/>
      <c r="AP54" s="201"/>
      <c r="AQ54" s="202"/>
      <c r="AR54" s="23" t="s">
        <v>11</v>
      </c>
      <c r="AS54" s="24" t="s">
        <v>9</v>
      </c>
      <c r="AT54" s="30"/>
      <c r="AU54" s="56">
        <f t="shared" si="16"/>
        <v>0</v>
      </c>
      <c r="AV54" s="56">
        <f t="shared" si="14"/>
        <v>0</v>
      </c>
      <c r="AW54" s="217" t="e">
        <f t="shared" si="15"/>
        <v>#DIV/0!</v>
      </c>
      <c r="AX54" s="218" t="e">
        <f t="shared" si="17"/>
        <v>#DIV/0!</v>
      </c>
    </row>
    <row r="55" spans="1:50" x14ac:dyDescent="0.25">
      <c r="A55" s="276"/>
      <c r="B55" s="205" t="s">
        <v>66</v>
      </c>
      <c r="C55" s="206">
        <v>1</v>
      </c>
      <c r="D55" s="200"/>
      <c r="E55" s="201"/>
      <c r="F55" s="224"/>
      <c r="G55" s="224"/>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1"/>
      <c r="AL55" s="201"/>
      <c r="AM55" s="201"/>
      <c r="AN55" s="201"/>
      <c r="AO55" s="201"/>
      <c r="AP55" s="201"/>
      <c r="AQ55" s="202"/>
      <c r="AR55" s="23" t="s">
        <v>12</v>
      </c>
      <c r="AS55" s="24" t="s">
        <v>9</v>
      </c>
      <c r="AT55" s="30"/>
      <c r="AU55" s="56">
        <f t="shared" si="16"/>
        <v>0</v>
      </c>
      <c r="AV55" s="56">
        <f t="shared" si="14"/>
        <v>0</v>
      </c>
      <c r="AW55" s="217" t="e">
        <f t="shared" si="15"/>
        <v>#DIV/0!</v>
      </c>
      <c r="AX55" s="218" t="e">
        <f t="shared" si="17"/>
        <v>#DIV/0!</v>
      </c>
    </row>
    <row r="56" spans="1:50" x14ac:dyDescent="0.25">
      <c r="A56" s="276"/>
      <c r="B56" s="205" t="s">
        <v>67</v>
      </c>
      <c r="C56" s="206">
        <v>2</v>
      </c>
      <c r="D56" s="200"/>
      <c r="E56" s="201"/>
      <c r="F56" s="224"/>
      <c r="G56" s="224"/>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2"/>
      <c r="AR56" s="23" t="s">
        <v>12</v>
      </c>
      <c r="AS56" s="24" t="s">
        <v>9</v>
      </c>
      <c r="AT56" s="30"/>
      <c r="AU56" s="56">
        <f t="shared" si="16"/>
        <v>0</v>
      </c>
      <c r="AV56" s="56">
        <f t="shared" si="14"/>
        <v>0</v>
      </c>
      <c r="AW56" s="217" t="e">
        <f t="shared" si="15"/>
        <v>#DIV/0!</v>
      </c>
      <c r="AX56" s="218" t="e">
        <f t="shared" si="17"/>
        <v>#DIV/0!</v>
      </c>
    </row>
    <row r="57" spans="1:50" x14ac:dyDescent="0.25">
      <c r="A57" s="276"/>
      <c r="B57" s="205" t="s">
        <v>22</v>
      </c>
      <c r="C57" s="206">
        <v>2</v>
      </c>
      <c r="D57" s="200"/>
      <c r="E57" s="201"/>
      <c r="F57" s="224"/>
      <c r="G57" s="224"/>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201"/>
      <c r="AN57" s="201"/>
      <c r="AO57" s="201"/>
      <c r="AP57" s="201"/>
      <c r="AQ57" s="202"/>
      <c r="AR57" s="23" t="s">
        <v>12</v>
      </c>
      <c r="AS57" s="24" t="s">
        <v>9</v>
      </c>
      <c r="AT57" s="30"/>
      <c r="AU57" s="56">
        <f t="shared" si="16"/>
        <v>0</v>
      </c>
      <c r="AV57" s="56">
        <f t="shared" si="14"/>
        <v>0</v>
      </c>
      <c r="AW57" s="217" t="e">
        <f t="shared" si="15"/>
        <v>#DIV/0!</v>
      </c>
      <c r="AX57" s="218" t="e">
        <f t="shared" si="17"/>
        <v>#DIV/0!</v>
      </c>
    </row>
    <row r="58" spans="1:50" x14ac:dyDescent="0.25">
      <c r="A58" s="276"/>
      <c r="B58" s="205" t="s">
        <v>148</v>
      </c>
      <c r="C58" s="206">
        <v>2</v>
      </c>
      <c r="D58" s="200"/>
      <c r="E58" s="201"/>
      <c r="F58" s="224"/>
      <c r="G58" s="224"/>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c r="AI58" s="201"/>
      <c r="AJ58" s="201"/>
      <c r="AK58" s="201"/>
      <c r="AL58" s="201"/>
      <c r="AM58" s="201"/>
      <c r="AN58" s="201"/>
      <c r="AO58" s="201"/>
      <c r="AP58" s="201"/>
      <c r="AQ58" s="202"/>
      <c r="AR58" s="23" t="s">
        <v>12</v>
      </c>
      <c r="AS58" s="24" t="s">
        <v>9</v>
      </c>
      <c r="AT58" s="30"/>
      <c r="AU58" s="56">
        <f t="shared" si="16"/>
        <v>0</v>
      </c>
      <c r="AV58" s="56">
        <f t="shared" si="14"/>
        <v>0</v>
      </c>
      <c r="AW58" s="217" t="e">
        <f t="shared" si="15"/>
        <v>#DIV/0!</v>
      </c>
      <c r="AX58" s="218" t="e">
        <f t="shared" si="17"/>
        <v>#DIV/0!</v>
      </c>
    </row>
    <row r="59" spans="1:50" x14ac:dyDescent="0.25">
      <c r="A59" s="276"/>
      <c r="B59" s="205" t="s">
        <v>149</v>
      </c>
      <c r="C59" s="206">
        <v>2</v>
      </c>
      <c r="D59" s="200"/>
      <c r="E59" s="201"/>
      <c r="F59" s="224"/>
      <c r="G59" s="224"/>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1"/>
      <c r="AL59" s="201"/>
      <c r="AM59" s="201"/>
      <c r="AN59" s="201"/>
      <c r="AO59" s="201"/>
      <c r="AP59" s="201"/>
      <c r="AQ59" s="202"/>
      <c r="AR59" s="23" t="s">
        <v>33</v>
      </c>
      <c r="AS59" s="24" t="s">
        <v>9</v>
      </c>
      <c r="AT59" s="30"/>
      <c r="AU59" s="56">
        <f t="shared" si="16"/>
        <v>0</v>
      </c>
      <c r="AV59" s="56">
        <f t="shared" si="14"/>
        <v>0</v>
      </c>
      <c r="AW59" s="217" t="e">
        <f t="shared" si="15"/>
        <v>#DIV/0!</v>
      </c>
      <c r="AX59" s="218" t="e">
        <f t="shared" si="17"/>
        <v>#DIV/0!</v>
      </c>
    </row>
    <row r="60" spans="1:50" x14ac:dyDescent="0.25">
      <c r="A60" s="276"/>
      <c r="B60" s="205" t="s">
        <v>37</v>
      </c>
      <c r="C60" s="206">
        <v>1</v>
      </c>
      <c r="D60" s="200"/>
      <c r="E60" s="201"/>
      <c r="F60" s="224"/>
      <c r="G60" s="224"/>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2"/>
      <c r="AR60" s="23" t="s">
        <v>33</v>
      </c>
      <c r="AS60" s="24" t="s">
        <v>7</v>
      </c>
      <c r="AT60" s="30"/>
      <c r="AU60" s="56">
        <f t="shared" si="16"/>
        <v>0</v>
      </c>
      <c r="AV60" s="56">
        <f t="shared" si="14"/>
        <v>0</v>
      </c>
      <c r="AW60" s="217" t="e">
        <f t="shared" si="15"/>
        <v>#DIV/0!</v>
      </c>
      <c r="AX60" s="218" t="e">
        <f t="shared" si="17"/>
        <v>#DIV/0!</v>
      </c>
    </row>
    <row r="61" spans="1:50" x14ac:dyDescent="0.25">
      <c r="A61" s="276"/>
      <c r="B61" s="205" t="s">
        <v>38</v>
      </c>
      <c r="C61" s="206">
        <v>4</v>
      </c>
      <c r="D61" s="200"/>
      <c r="E61" s="201"/>
      <c r="F61" s="224"/>
      <c r="G61" s="224"/>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1"/>
      <c r="AL61" s="201"/>
      <c r="AM61" s="201"/>
      <c r="AN61" s="201"/>
      <c r="AO61" s="201"/>
      <c r="AP61" s="201"/>
      <c r="AQ61" s="202"/>
      <c r="AR61" s="23" t="s">
        <v>33</v>
      </c>
      <c r="AS61" s="24" t="s">
        <v>10</v>
      </c>
      <c r="AT61" s="30"/>
      <c r="AU61" s="56">
        <f t="shared" si="16"/>
        <v>0</v>
      </c>
      <c r="AV61" s="56">
        <f t="shared" si="14"/>
        <v>0</v>
      </c>
      <c r="AW61" s="217" t="e">
        <f t="shared" si="15"/>
        <v>#DIV/0!</v>
      </c>
      <c r="AX61" s="218" t="e">
        <f t="shared" si="17"/>
        <v>#DIV/0!</v>
      </c>
    </row>
    <row r="62" spans="1:50" x14ac:dyDescent="0.25">
      <c r="A62" s="276"/>
      <c r="B62" s="205" t="s">
        <v>68</v>
      </c>
      <c r="C62" s="206">
        <v>3</v>
      </c>
      <c r="D62" s="200"/>
      <c r="E62" s="201"/>
      <c r="F62" s="224"/>
      <c r="G62" s="224"/>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c r="AQ62" s="202"/>
      <c r="AR62" s="23" t="s">
        <v>33</v>
      </c>
      <c r="AS62" s="24" t="s">
        <v>10</v>
      </c>
      <c r="AT62" s="30"/>
      <c r="AU62" s="56">
        <f t="shared" si="16"/>
        <v>0</v>
      </c>
      <c r="AV62" s="56">
        <f t="shared" si="14"/>
        <v>0</v>
      </c>
      <c r="AW62" s="217" t="e">
        <f t="shared" si="15"/>
        <v>#DIV/0!</v>
      </c>
      <c r="AX62" s="218" t="e">
        <f t="shared" si="17"/>
        <v>#DIV/0!</v>
      </c>
    </row>
    <row r="63" spans="1:50" x14ac:dyDescent="0.25">
      <c r="A63" s="276"/>
      <c r="B63" s="205" t="s">
        <v>150</v>
      </c>
      <c r="C63" s="206">
        <v>3</v>
      </c>
      <c r="D63" s="200"/>
      <c r="E63" s="201"/>
      <c r="F63" s="224"/>
      <c r="G63" s="224"/>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c r="AL63" s="201"/>
      <c r="AM63" s="201"/>
      <c r="AN63" s="201"/>
      <c r="AO63" s="201"/>
      <c r="AP63" s="201"/>
      <c r="AQ63" s="202"/>
      <c r="AR63" s="23" t="s">
        <v>8</v>
      </c>
      <c r="AS63" s="24" t="s">
        <v>7</v>
      </c>
      <c r="AT63" s="30"/>
      <c r="AU63" s="56">
        <f t="shared" si="16"/>
        <v>0</v>
      </c>
      <c r="AV63" s="56">
        <f t="shared" si="14"/>
        <v>0</v>
      </c>
      <c r="AW63" s="217" t="e">
        <f t="shared" si="15"/>
        <v>#DIV/0!</v>
      </c>
      <c r="AX63" s="218" t="e">
        <f t="shared" si="17"/>
        <v>#DIV/0!</v>
      </c>
    </row>
    <row r="64" spans="1:50" x14ac:dyDescent="0.25">
      <c r="A64" s="276"/>
      <c r="B64" s="205" t="s">
        <v>151</v>
      </c>
      <c r="C64" s="206">
        <v>3</v>
      </c>
      <c r="D64" s="200"/>
      <c r="E64" s="201"/>
      <c r="F64" s="224"/>
      <c r="G64" s="224"/>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c r="AL64" s="201"/>
      <c r="AM64" s="201"/>
      <c r="AN64" s="201"/>
      <c r="AO64" s="201"/>
      <c r="AP64" s="201"/>
      <c r="AQ64" s="202"/>
      <c r="AR64" s="23" t="s">
        <v>34</v>
      </c>
      <c r="AS64" s="24" t="s">
        <v>9</v>
      </c>
      <c r="AT64" s="30"/>
      <c r="AU64" s="56">
        <f t="shared" si="16"/>
        <v>0</v>
      </c>
      <c r="AV64" s="56">
        <f t="shared" si="14"/>
        <v>0</v>
      </c>
      <c r="AW64" s="217" t="e">
        <f t="shared" si="15"/>
        <v>#DIV/0!</v>
      </c>
      <c r="AX64" s="218" t="e">
        <f t="shared" si="17"/>
        <v>#DIV/0!</v>
      </c>
    </row>
    <row r="65" spans="1:50" x14ac:dyDescent="0.25">
      <c r="A65" s="276"/>
      <c r="B65" s="205" t="s">
        <v>23</v>
      </c>
      <c r="C65" s="206">
        <v>3</v>
      </c>
      <c r="D65" s="200"/>
      <c r="E65" s="201"/>
      <c r="F65" s="224"/>
      <c r="G65" s="224"/>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c r="AQ65" s="202"/>
      <c r="AR65" s="23" t="s">
        <v>11</v>
      </c>
      <c r="AS65" s="24" t="s">
        <v>9</v>
      </c>
      <c r="AT65" s="36"/>
      <c r="AU65" s="56">
        <f t="shared" si="16"/>
        <v>0</v>
      </c>
      <c r="AV65" s="56">
        <f t="shared" si="14"/>
        <v>0</v>
      </c>
      <c r="AW65" s="217" t="e">
        <f t="shared" si="15"/>
        <v>#DIV/0!</v>
      </c>
      <c r="AX65" s="218" t="e">
        <f t="shared" si="17"/>
        <v>#DIV/0!</v>
      </c>
    </row>
    <row r="66" spans="1:50" x14ac:dyDescent="0.25">
      <c r="A66" s="276"/>
      <c r="B66" s="205" t="s">
        <v>152</v>
      </c>
      <c r="C66" s="206">
        <v>4</v>
      </c>
      <c r="D66" s="200"/>
      <c r="E66" s="201"/>
      <c r="F66" s="224"/>
      <c r="G66" s="224"/>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1"/>
      <c r="AK66" s="201"/>
      <c r="AL66" s="201"/>
      <c r="AM66" s="201"/>
      <c r="AN66" s="201"/>
      <c r="AO66" s="201"/>
      <c r="AP66" s="201"/>
      <c r="AQ66" s="202"/>
      <c r="AR66" s="23" t="s">
        <v>11</v>
      </c>
      <c r="AS66" s="24" t="s">
        <v>10</v>
      </c>
      <c r="AT66" s="36"/>
      <c r="AU66" s="56">
        <f t="shared" si="16"/>
        <v>0</v>
      </c>
      <c r="AV66" s="56">
        <f t="shared" si="14"/>
        <v>0</v>
      </c>
      <c r="AW66" s="217" t="e">
        <f t="shared" si="15"/>
        <v>#DIV/0!</v>
      </c>
      <c r="AX66" s="218" t="e">
        <f t="shared" si="17"/>
        <v>#DIV/0!</v>
      </c>
    </row>
    <row r="67" spans="1:50" x14ac:dyDescent="0.25">
      <c r="A67" s="276"/>
      <c r="B67" s="205" t="s">
        <v>153</v>
      </c>
      <c r="C67" s="206">
        <v>4</v>
      </c>
      <c r="D67" s="200"/>
      <c r="E67" s="201"/>
      <c r="F67" s="224"/>
      <c r="G67" s="224"/>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1"/>
      <c r="AL67" s="201"/>
      <c r="AM67" s="201"/>
      <c r="AN67" s="201"/>
      <c r="AO67" s="201"/>
      <c r="AP67" s="201"/>
      <c r="AQ67" s="202"/>
      <c r="AR67" s="23" t="s">
        <v>34</v>
      </c>
      <c r="AS67" s="24" t="s">
        <v>10</v>
      </c>
      <c r="AT67" s="36"/>
      <c r="AU67" s="56">
        <f t="shared" si="16"/>
        <v>0</v>
      </c>
      <c r="AV67" s="56">
        <f t="shared" si="14"/>
        <v>0</v>
      </c>
      <c r="AW67" s="217" t="e">
        <f t="shared" si="15"/>
        <v>#DIV/0!</v>
      </c>
      <c r="AX67" s="218" t="e">
        <f t="shared" si="17"/>
        <v>#DIV/0!</v>
      </c>
    </row>
    <row r="68" spans="1:50" x14ac:dyDescent="0.25">
      <c r="A68" s="276"/>
      <c r="B68" s="205" t="s">
        <v>64</v>
      </c>
      <c r="C68" s="206">
        <v>1</v>
      </c>
      <c r="D68" s="200"/>
      <c r="E68" s="201"/>
      <c r="F68" s="224"/>
      <c r="G68" s="224"/>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2"/>
      <c r="AR68" s="23" t="s">
        <v>12</v>
      </c>
      <c r="AS68" s="24" t="s">
        <v>7</v>
      </c>
      <c r="AT68" s="36"/>
      <c r="AU68" s="56">
        <f t="shared" si="16"/>
        <v>0</v>
      </c>
      <c r="AV68" s="56">
        <f t="shared" si="14"/>
        <v>0</v>
      </c>
      <c r="AW68" s="217" t="e">
        <f t="shared" si="15"/>
        <v>#DIV/0!</v>
      </c>
      <c r="AX68" s="218" t="e">
        <f t="shared" si="17"/>
        <v>#DIV/0!</v>
      </c>
    </row>
    <row r="69" spans="1:50" x14ac:dyDescent="0.25">
      <c r="A69" s="276"/>
      <c r="B69" s="205" t="s">
        <v>63</v>
      </c>
      <c r="C69" s="206">
        <v>2</v>
      </c>
      <c r="D69" s="200"/>
      <c r="E69" s="201"/>
      <c r="F69" s="224"/>
      <c r="G69" s="224"/>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1"/>
      <c r="AP69" s="201"/>
      <c r="AQ69" s="202"/>
      <c r="AR69" s="23" t="s">
        <v>34</v>
      </c>
      <c r="AS69" s="24" t="s">
        <v>10</v>
      </c>
      <c r="AT69" s="36"/>
      <c r="AU69" s="56">
        <f t="shared" si="16"/>
        <v>0</v>
      </c>
      <c r="AV69" s="56">
        <f t="shared" si="14"/>
        <v>0</v>
      </c>
      <c r="AW69" s="217" t="e">
        <f t="shared" si="15"/>
        <v>#DIV/0!</v>
      </c>
      <c r="AX69" s="218" t="e">
        <f t="shared" si="17"/>
        <v>#DIV/0!</v>
      </c>
    </row>
    <row r="70" spans="1:50" x14ac:dyDescent="0.25">
      <c r="A70" s="276"/>
      <c r="B70" s="205" t="s">
        <v>74</v>
      </c>
      <c r="C70" s="206">
        <v>2</v>
      </c>
      <c r="D70" s="200"/>
      <c r="E70" s="201"/>
      <c r="F70" s="224"/>
      <c r="G70" s="224"/>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201"/>
      <c r="AL70" s="201"/>
      <c r="AM70" s="201"/>
      <c r="AN70" s="201"/>
      <c r="AO70" s="201"/>
      <c r="AP70" s="201"/>
      <c r="AQ70" s="202"/>
      <c r="AR70" s="23" t="s">
        <v>12</v>
      </c>
      <c r="AS70" s="24" t="s">
        <v>10</v>
      </c>
      <c r="AT70" s="36"/>
      <c r="AU70" s="56">
        <f t="shared" si="16"/>
        <v>0</v>
      </c>
      <c r="AV70" s="56">
        <f t="shared" si="14"/>
        <v>0</v>
      </c>
      <c r="AW70" s="217" t="e">
        <f t="shared" si="15"/>
        <v>#DIV/0!</v>
      </c>
      <c r="AX70" s="218" t="e">
        <f t="shared" si="17"/>
        <v>#DIV/0!</v>
      </c>
    </row>
    <row r="71" spans="1:50" x14ac:dyDescent="0.25">
      <c r="A71" s="276"/>
      <c r="B71" s="205" t="s">
        <v>154</v>
      </c>
      <c r="C71" s="206">
        <v>6</v>
      </c>
      <c r="D71" s="200"/>
      <c r="E71" s="201"/>
      <c r="F71" s="224"/>
      <c r="G71" s="224"/>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1"/>
      <c r="AL71" s="201"/>
      <c r="AM71" s="201"/>
      <c r="AN71" s="201"/>
      <c r="AO71" s="201"/>
      <c r="AP71" s="201"/>
      <c r="AQ71" s="202"/>
      <c r="AR71" s="23" t="s">
        <v>12</v>
      </c>
      <c r="AS71" s="24" t="s">
        <v>9</v>
      </c>
      <c r="AT71" s="36"/>
      <c r="AU71" s="56">
        <f t="shared" si="16"/>
        <v>0</v>
      </c>
      <c r="AV71" s="56">
        <f t="shared" si="14"/>
        <v>0</v>
      </c>
      <c r="AW71" s="217" t="e">
        <f t="shared" si="15"/>
        <v>#DIV/0!</v>
      </c>
      <c r="AX71" s="218" t="e">
        <f t="shared" si="17"/>
        <v>#DIV/0!</v>
      </c>
    </row>
    <row r="72" spans="1:50" x14ac:dyDescent="0.25">
      <c r="A72" s="276"/>
      <c r="B72" s="205" t="s">
        <v>155</v>
      </c>
      <c r="C72" s="206">
        <v>2</v>
      </c>
      <c r="D72" s="200"/>
      <c r="E72" s="201"/>
      <c r="F72" s="224"/>
      <c r="G72" s="224"/>
      <c r="H72" s="201"/>
      <c r="I72" s="201"/>
      <c r="J72" s="201"/>
      <c r="K72" s="201"/>
      <c r="L72" s="201"/>
      <c r="M72" s="201"/>
      <c r="N72" s="201"/>
      <c r="O72" s="201"/>
      <c r="P72" s="201"/>
      <c r="Q72" s="201"/>
      <c r="R72" s="201"/>
      <c r="S72" s="201"/>
      <c r="T72" s="201"/>
      <c r="U72" s="201"/>
      <c r="V72" s="201"/>
      <c r="W72" s="201"/>
      <c r="X72" s="201"/>
      <c r="Y72" s="201"/>
      <c r="Z72" s="201"/>
      <c r="AA72" s="201"/>
      <c r="AB72" s="201"/>
      <c r="AC72" s="201"/>
      <c r="AD72" s="201"/>
      <c r="AE72" s="201"/>
      <c r="AF72" s="201"/>
      <c r="AG72" s="201"/>
      <c r="AH72" s="201"/>
      <c r="AI72" s="201"/>
      <c r="AJ72" s="201"/>
      <c r="AK72" s="201"/>
      <c r="AL72" s="201"/>
      <c r="AM72" s="201"/>
      <c r="AN72" s="201"/>
      <c r="AO72" s="201"/>
      <c r="AP72" s="201"/>
      <c r="AQ72" s="202"/>
      <c r="AR72" s="23" t="s">
        <v>12</v>
      </c>
      <c r="AS72" s="24" t="s">
        <v>9</v>
      </c>
      <c r="AT72" s="36"/>
      <c r="AU72" s="56">
        <f t="shared" si="16"/>
        <v>0</v>
      </c>
      <c r="AV72" s="56">
        <f t="shared" si="14"/>
        <v>0</v>
      </c>
      <c r="AW72" s="217" t="e">
        <f t="shared" si="15"/>
        <v>#DIV/0!</v>
      </c>
      <c r="AX72" s="218" t="e">
        <f t="shared" si="17"/>
        <v>#DIV/0!</v>
      </c>
    </row>
    <row r="73" spans="1:50" x14ac:dyDescent="0.25">
      <c r="A73" s="276"/>
      <c r="B73" s="205" t="s">
        <v>156</v>
      </c>
      <c r="C73" s="206">
        <v>2</v>
      </c>
      <c r="D73" s="200"/>
      <c r="E73" s="201"/>
      <c r="F73" s="224"/>
      <c r="G73" s="224"/>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201"/>
      <c r="AN73" s="201"/>
      <c r="AO73" s="201"/>
      <c r="AP73" s="201"/>
      <c r="AQ73" s="202"/>
      <c r="AR73" s="23" t="s">
        <v>12</v>
      </c>
      <c r="AS73" s="24" t="s">
        <v>7</v>
      </c>
      <c r="AT73" s="36"/>
      <c r="AU73" s="56">
        <f t="shared" si="16"/>
        <v>0</v>
      </c>
      <c r="AV73" s="56">
        <f t="shared" si="14"/>
        <v>0</v>
      </c>
      <c r="AW73" s="217" t="e">
        <f t="shared" si="15"/>
        <v>#DIV/0!</v>
      </c>
      <c r="AX73" s="218" t="e">
        <f t="shared" si="17"/>
        <v>#DIV/0!</v>
      </c>
    </row>
    <row r="74" spans="1:50" x14ac:dyDescent="0.25">
      <c r="A74" s="276"/>
      <c r="B74" s="205" t="s">
        <v>157</v>
      </c>
      <c r="C74" s="206">
        <v>1</v>
      </c>
      <c r="D74" s="200"/>
      <c r="E74" s="201"/>
      <c r="F74" s="224"/>
      <c r="G74" s="224"/>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201"/>
      <c r="AL74" s="201"/>
      <c r="AM74" s="201"/>
      <c r="AN74" s="201"/>
      <c r="AO74" s="201"/>
      <c r="AP74" s="201"/>
      <c r="AQ74" s="202"/>
      <c r="AR74" s="23" t="s">
        <v>12</v>
      </c>
      <c r="AS74" s="24" t="s">
        <v>7</v>
      </c>
      <c r="AT74" s="36"/>
      <c r="AU74" s="56">
        <f t="shared" si="16"/>
        <v>0</v>
      </c>
      <c r="AV74" s="56">
        <f t="shared" si="14"/>
        <v>0</v>
      </c>
      <c r="AW74" s="217" t="e">
        <f t="shared" si="15"/>
        <v>#DIV/0!</v>
      </c>
      <c r="AX74" s="218" t="e">
        <f t="shared" si="17"/>
        <v>#DIV/0!</v>
      </c>
    </row>
    <row r="75" spans="1:50" x14ac:dyDescent="0.25">
      <c r="A75" s="276"/>
      <c r="B75" s="205" t="s">
        <v>158</v>
      </c>
      <c r="C75" s="206">
        <v>2</v>
      </c>
      <c r="D75" s="200"/>
      <c r="E75" s="201"/>
      <c r="F75" s="224"/>
      <c r="G75" s="224"/>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2"/>
      <c r="AR75" s="23" t="s">
        <v>12</v>
      </c>
      <c r="AS75" s="24" t="s">
        <v>7</v>
      </c>
      <c r="AT75" s="36"/>
      <c r="AU75" s="56">
        <f t="shared" si="16"/>
        <v>0</v>
      </c>
      <c r="AV75" s="56">
        <f t="shared" si="14"/>
        <v>0</v>
      </c>
      <c r="AW75" s="217" t="e">
        <f t="shared" si="15"/>
        <v>#DIV/0!</v>
      </c>
      <c r="AX75" s="218" t="e">
        <f t="shared" si="17"/>
        <v>#DIV/0!</v>
      </c>
    </row>
    <row r="76" spans="1:50" x14ac:dyDescent="0.25">
      <c r="A76" s="276"/>
      <c r="B76" s="205" t="s">
        <v>159</v>
      </c>
      <c r="C76" s="206">
        <v>4</v>
      </c>
      <c r="D76" s="200"/>
      <c r="E76" s="201"/>
      <c r="F76" s="224"/>
      <c r="G76" s="224"/>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2"/>
      <c r="AR76" s="23" t="s">
        <v>34</v>
      </c>
      <c r="AS76" s="24" t="s">
        <v>10</v>
      </c>
      <c r="AT76" s="30" t="s">
        <v>13</v>
      </c>
      <c r="AU76" s="56">
        <f t="shared" si="16"/>
        <v>0</v>
      </c>
      <c r="AV76" s="56">
        <f t="shared" si="14"/>
        <v>0</v>
      </c>
      <c r="AW76" s="217" t="e">
        <f t="shared" si="15"/>
        <v>#DIV/0!</v>
      </c>
      <c r="AX76" s="218" t="e">
        <f t="shared" si="17"/>
        <v>#DIV/0!</v>
      </c>
    </row>
    <row r="77" spans="1:50" x14ac:dyDescent="0.25">
      <c r="A77" s="276"/>
      <c r="B77" s="205" t="s">
        <v>27</v>
      </c>
      <c r="C77" s="206">
        <v>1</v>
      </c>
      <c r="D77" s="200"/>
      <c r="E77" s="201"/>
      <c r="F77" s="224"/>
      <c r="G77" s="224"/>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2"/>
      <c r="AR77" s="23" t="s">
        <v>34</v>
      </c>
      <c r="AS77" s="24" t="s">
        <v>7</v>
      </c>
      <c r="AT77" s="30" t="s">
        <v>13</v>
      </c>
      <c r="AU77" s="56">
        <f t="shared" ref="AU77:AU87" si="18">SUM(D77:AQ77)</f>
        <v>0</v>
      </c>
      <c r="AV77" s="56">
        <f t="shared" ref="AV77:AV87" si="19">COUNTA(D77:AQ77)*C77</f>
        <v>0</v>
      </c>
      <c r="AW77" s="217" t="e">
        <f t="shared" ref="AW77:AW79" si="20">SUM(D77:AQ77)/COUNTA(D77:AQ77)</f>
        <v>#DIV/0!</v>
      </c>
      <c r="AX77" s="218" t="e">
        <f t="shared" ref="AX77:AX79" si="21">AU77/(COUNTA(D77:AQ77)*C77)</f>
        <v>#DIV/0!</v>
      </c>
    </row>
    <row r="78" spans="1:50" x14ac:dyDescent="0.25">
      <c r="A78" s="276"/>
      <c r="B78" s="205" t="s">
        <v>160</v>
      </c>
      <c r="C78" s="206">
        <v>1</v>
      </c>
      <c r="D78" s="200"/>
      <c r="E78" s="201"/>
      <c r="F78" s="224"/>
      <c r="G78" s="224"/>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2"/>
      <c r="AR78" s="23" t="s">
        <v>34</v>
      </c>
      <c r="AS78" s="24" t="s">
        <v>10</v>
      </c>
      <c r="AT78" s="30" t="s">
        <v>13</v>
      </c>
      <c r="AU78" s="56">
        <f t="shared" si="18"/>
        <v>0</v>
      </c>
      <c r="AV78" s="56">
        <f t="shared" si="19"/>
        <v>0</v>
      </c>
      <c r="AW78" s="217" t="e">
        <f t="shared" si="20"/>
        <v>#DIV/0!</v>
      </c>
      <c r="AX78" s="218" t="e">
        <f t="shared" si="21"/>
        <v>#DIV/0!</v>
      </c>
    </row>
    <row r="79" spans="1:50" x14ac:dyDescent="0.25">
      <c r="A79" s="276"/>
      <c r="B79" s="205" t="s">
        <v>28</v>
      </c>
      <c r="C79" s="206">
        <v>2</v>
      </c>
      <c r="D79" s="200"/>
      <c r="E79" s="201"/>
      <c r="F79" s="224"/>
      <c r="G79" s="224"/>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2"/>
      <c r="AR79" s="23" t="s">
        <v>6</v>
      </c>
      <c r="AS79" s="24" t="s">
        <v>7</v>
      </c>
      <c r="AT79" s="30" t="s">
        <v>13</v>
      </c>
      <c r="AU79" s="56">
        <f t="shared" si="18"/>
        <v>0</v>
      </c>
      <c r="AV79" s="56">
        <f t="shared" si="19"/>
        <v>0</v>
      </c>
      <c r="AW79" s="217" t="e">
        <f t="shared" si="20"/>
        <v>#DIV/0!</v>
      </c>
      <c r="AX79" s="218" t="e">
        <f t="shared" si="21"/>
        <v>#DIV/0!</v>
      </c>
    </row>
    <row r="80" spans="1:50" x14ac:dyDescent="0.25">
      <c r="A80" s="276"/>
      <c r="B80" s="205" t="s">
        <v>29</v>
      </c>
      <c r="C80" s="206">
        <v>2</v>
      </c>
      <c r="D80" s="200"/>
      <c r="E80" s="201"/>
      <c r="F80" s="224"/>
      <c r="G80" s="224"/>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2"/>
      <c r="AR80" s="23" t="s">
        <v>6</v>
      </c>
      <c r="AS80" s="24" t="s">
        <v>7</v>
      </c>
      <c r="AT80" s="30" t="s">
        <v>13</v>
      </c>
      <c r="AU80" s="56">
        <f t="shared" si="18"/>
        <v>0</v>
      </c>
      <c r="AV80" s="56">
        <f t="shared" si="19"/>
        <v>0</v>
      </c>
      <c r="AW80" s="217" t="e">
        <f t="shared" si="15"/>
        <v>#DIV/0!</v>
      </c>
      <c r="AX80" s="218" t="e">
        <f t="shared" si="17"/>
        <v>#DIV/0!</v>
      </c>
    </row>
    <row r="81" spans="1:50" x14ac:dyDescent="0.25">
      <c r="A81" s="276"/>
      <c r="B81" s="205" t="s">
        <v>161</v>
      </c>
      <c r="C81" s="206">
        <v>4</v>
      </c>
      <c r="D81" s="200"/>
      <c r="E81" s="201"/>
      <c r="F81" s="224"/>
      <c r="G81" s="224"/>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202"/>
      <c r="AR81" s="23" t="s">
        <v>6</v>
      </c>
      <c r="AS81" s="24" t="s">
        <v>10</v>
      </c>
      <c r="AT81" s="30" t="s">
        <v>13</v>
      </c>
      <c r="AU81" s="56">
        <f t="shared" si="18"/>
        <v>0</v>
      </c>
      <c r="AV81" s="56">
        <f t="shared" si="19"/>
        <v>0</v>
      </c>
      <c r="AW81" s="217" t="e">
        <f t="shared" si="15"/>
        <v>#DIV/0!</v>
      </c>
      <c r="AX81" s="218" t="e">
        <f t="shared" si="17"/>
        <v>#DIV/0!</v>
      </c>
    </row>
    <row r="82" spans="1:50" x14ac:dyDescent="0.25">
      <c r="A82" s="276"/>
      <c r="B82" s="205" t="s">
        <v>162</v>
      </c>
      <c r="C82" s="206">
        <v>4</v>
      </c>
      <c r="D82" s="200"/>
      <c r="E82" s="201"/>
      <c r="F82" s="224"/>
      <c r="G82" s="224"/>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1"/>
      <c r="AL82" s="201"/>
      <c r="AM82" s="201"/>
      <c r="AN82" s="201"/>
      <c r="AO82" s="201"/>
      <c r="AP82" s="201"/>
      <c r="AQ82" s="202"/>
      <c r="AR82" s="23" t="s">
        <v>34</v>
      </c>
      <c r="AS82" s="24" t="s">
        <v>10</v>
      </c>
      <c r="AT82" s="30" t="s">
        <v>13</v>
      </c>
      <c r="AU82" s="56">
        <f t="shared" si="18"/>
        <v>0</v>
      </c>
      <c r="AV82" s="56">
        <f t="shared" si="19"/>
        <v>0</v>
      </c>
      <c r="AW82" s="217" t="e">
        <f t="shared" si="15"/>
        <v>#DIV/0!</v>
      </c>
      <c r="AX82" s="218" t="e">
        <f t="shared" si="17"/>
        <v>#DIV/0!</v>
      </c>
    </row>
    <row r="83" spans="1:50" x14ac:dyDescent="0.25">
      <c r="A83" s="276"/>
      <c r="B83" s="205" t="s">
        <v>163</v>
      </c>
      <c r="C83" s="206">
        <v>6</v>
      </c>
      <c r="D83" s="200"/>
      <c r="E83" s="201"/>
      <c r="F83" s="224"/>
      <c r="G83" s="224"/>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201"/>
      <c r="AL83" s="201"/>
      <c r="AM83" s="201"/>
      <c r="AN83" s="201"/>
      <c r="AO83" s="201"/>
      <c r="AP83" s="201"/>
      <c r="AQ83" s="202"/>
      <c r="AR83" s="23" t="s">
        <v>8</v>
      </c>
      <c r="AS83" s="24" t="s">
        <v>10</v>
      </c>
      <c r="AT83" s="30"/>
      <c r="AU83" s="56">
        <f t="shared" si="18"/>
        <v>0</v>
      </c>
      <c r="AV83" s="56">
        <f t="shared" si="19"/>
        <v>0</v>
      </c>
      <c r="AW83" s="217" t="e">
        <f t="shared" si="15"/>
        <v>#DIV/0!</v>
      </c>
      <c r="AX83" s="218" t="e">
        <f t="shared" si="17"/>
        <v>#DIV/0!</v>
      </c>
    </row>
    <row r="84" spans="1:50" x14ac:dyDescent="0.25">
      <c r="A84" s="276"/>
      <c r="B84" s="205" t="s">
        <v>164</v>
      </c>
      <c r="C84" s="206">
        <v>5</v>
      </c>
      <c r="D84" s="200"/>
      <c r="E84" s="201"/>
      <c r="F84" s="224"/>
      <c r="G84" s="224"/>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201"/>
      <c r="AL84" s="201"/>
      <c r="AM84" s="201"/>
      <c r="AN84" s="201"/>
      <c r="AO84" s="201"/>
      <c r="AP84" s="201"/>
      <c r="AQ84" s="202"/>
      <c r="AR84" s="23" t="s">
        <v>8</v>
      </c>
      <c r="AS84" s="24" t="s">
        <v>7</v>
      </c>
      <c r="AT84" s="30" t="s">
        <v>13</v>
      </c>
      <c r="AU84" s="56">
        <f t="shared" si="18"/>
        <v>0</v>
      </c>
      <c r="AV84" s="56">
        <f t="shared" si="19"/>
        <v>0</v>
      </c>
      <c r="AW84" s="217" t="e">
        <f t="shared" si="15"/>
        <v>#DIV/0!</v>
      </c>
      <c r="AX84" s="218" t="e">
        <f t="shared" si="17"/>
        <v>#DIV/0!</v>
      </c>
    </row>
    <row r="85" spans="1:50" x14ac:dyDescent="0.25">
      <c r="A85" s="276"/>
      <c r="B85" s="205" t="s">
        <v>31</v>
      </c>
      <c r="C85" s="206">
        <v>1</v>
      </c>
      <c r="D85" s="200"/>
      <c r="E85" s="201"/>
      <c r="F85" s="224"/>
      <c r="G85" s="224"/>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1"/>
      <c r="AL85" s="201"/>
      <c r="AM85" s="201"/>
      <c r="AN85" s="201"/>
      <c r="AO85" s="201"/>
      <c r="AP85" s="201"/>
      <c r="AQ85" s="202"/>
      <c r="AR85" s="23" t="s">
        <v>8</v>
      </c>
      <c r="AS85" s="24" t="s">
        <v>10</v>
      </c>
      <c r="AT85" s="30" t="s">
        <v>13</v>
      </c>
      <c r="AU85" s="56">
        <f t="shared" si="18"/>
        <v>0</v>
      </c>
      <c r="AV85" s="56">
        <f t="shared" si="19"/>
        <v>0</v>
      </c>
      <c r="AW85" s="217" t="e">
        <f t="shared" si="15"/>
        <v>#DIV/0!</v>
      </c>
      <c r="AX85" s="218" t="e">
        <f t="shared" si="17"/>
        <v>#DIV/0!</v>
      </c>
    </row>
    <row r="86" spans="1:50" x14ac:dyDescent="0.25">
      <c r="A86" s="276"/>
      <c r="B86" s="205" t="s">
        <v>75</v>
      </c>
      <c r="C86" s="206">
        <v>1</v>
      </c>
      <c r="D86" s="200"/>
      <c r="E86" s="201"/>
      <c r="F86" s="224"/>
      <c r="G86" s="224"/>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1"/>
      <c r="AK86" s="201"/>
      <c r="AL86" s="201"/>
      <c r="AM86" s="201"/>
      <c r="AN86" s="201"/>
      <c r="AO86" s="201"/>
      <c r="AP86" s="201"/>
      <c r="AQ86" s="202"/>
      <c r="AR86" s="23" t="s">
        <v>34</v>
      </c>
      <c r="AS86" s="24" t="s">
        <v>7</v>
      </c>
      <c r="AT86" s="30"/>
      <c r="AU86" s="56">
        <f t="shared" si="18"/>
        <v>0</v>
      </c>
      <c r="AV86" s="56">
        <f t="shared" si="19"/>
        <v>0</v>
      </c>
      <c r="AW86" s="217" t="e">
        <f t="shared" si="15"/>
        <v>#DIV/0!</v>
      </c>
      <c r="AX86" s="218" t="e">
        <f t="shared" si="17"/>
        <v>#DIV/0!</v>
      </c>
    </row>
    <row r="87" spans="1:50" x14ac:dyDescent="0.25">
      <c r="A87" s="276"/>
      <c r="B87" s="205" t="s">
        <v>76</v>
      </c>
      <c r="C87" s="206">
        <v>2</v>
      </c>
      <c r="D87" s="200"/>
      <c r="E87" s="201"/>
      <c r="F87" s="224"/>
      <c r="G87" s="224"/>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1"/>
      <c r="AK87" s="201"/>
      <c r="AL87" s="201"/>
      <c r="AM87" s="201"/>
      <c r="AN87" s="201"/>
      <c r="AO87" s="201"/>
      <c r="AP87" s="201"/>
      <c r="AQ87" s="202"/>
      <c r="AR87" s="23" t="s">
        <v>34</v>
      </c>
      <c r="AS87" s="24" t="s">
        <v>9</v>
      </c>
      <c r="AT87" s="30"/>
      <c r="AU87" s="56">
        <f t="shared" si="18"/>
        <v>0</v>
      </c>
      <c r="AV87" s="56">
        <f t="shared" si="19"/>
        <v>0</v>
      </c>
      <c r="AW87" s="217" t="e">
        <f t="shared" si="15"/>
        <v>#DIV/0!</v>
      </c>
      <c r="AX87" s="218" t="e">
        <f t="shared" si="17"/>
        <v>#DIV/0!</v>
      </c>
    </row>
    <row r="88" spans="1:50" ht="15.75" thickBot="1" x14ac:dyDescent="0.3">
      <c r="A88" s="68"/>
      <c r="B88" s="207"/>
      <c r="C88" s="208"/>
      <c r="D88" s="203"/>
      <c r="E88" s="203"/>
      <c r="F88" s="203"/>
      <c r="G88" s="203"/>
      <c r="H88" s="203"/>
      <c r="I88" s="203"/>
      <c r="J88" s="203"/>
      <c r="K88" s="203"/>
      <c r="L88" s="203"/>
      <c r="M88" s="203"/>
      <c r="N88" s="203"/>
      <c r="O88" s="203"/>
      <c r="P88" s="203"/>
      <c r="Q88" s="203"/>
      <c r="R88" s="203"/>
      <c r="S88" s="203"/>
      <c r="T88" s="203"/>
      <c r="U88" s="203"/>
      <c r="V88" s="203"/>
      <c r="W88" s="203"/>
      <c r="X88" s="203"/>
      <c r="Y88" s="203"/>
      <c r="Z88" s="203"/>
      <c r="AA88" s="203"/>
      <c r="AB88" s="203"/>
      <c r="AC88" s="203"/>
      <c r="AD88" s="203"/>
      <c r="AE88" s="203"/>
      <c r="AF88" s="203"/>
      <c r="AG88" s="203"/>
      <c r="AH88" s="203"/>
      <c r="AI88" s="203"/>
      <c r="AJ88" s="203"/>
      <c r="AK88" s="203"/>
      <c r="AL88" s="203"/>
      <c r="AM88" s="203"/>
      <c r="AN88" s="203"/>
      <c r="AO88" s="203"/>
      <c r="AP88" s="203"/>
      <c r="AQ88" s="204"/>
      <c r="AR88" s="69"/>
      <c r="AS88" s="69"/>
      <c r="AT88" s="69"/>
      <c r="AU88" s="69"/>
      <c r="AV88" s="69"/>
      <c r="AW88" s="219"/>
      <c r="AX88" s="220"/>
    </row>
    <row r="89" spans="1:50" ht="15" customHeight="1" x14ac:dyDescent="0.25">
      <c r="A89" s="275" t="s">
        <v>41</v>
      </c>
      <c r="B89" s="209" t="s">
        <v>269</v>
      </c>
      <c r="C89" s="210">
        <v>1</v>
      </c>
      <c r="D89" s="200"/>
      <c r="E89" s="201"/>
      <c r="F89" s="224"/>
      <c r="G89" s="224"/>
      <c r="H89" s="201"/>
      <c r="I89" s="201"/>
      <c r="J89" s="201"/>
      <c r="K89" s="201"/>
      <c r="L89" s="201"/>
      <c r="M89" s="201"/>
      <c r="N89" s="201"/>
      <c r="O89" s="201"/>
      <c r="P89" s="201"/>
      <c r="Q89" s="201"/>
      <c r="R89" s="201"/>
      <c r="S89" s="201"/>
      <c r="T89" s="201"/>
      <c r="U89" s="201"/>
      <c r="V89" s="201"/>
      <c r="W89" s="201"/>
      <c r="X89" s="201"/>
      <c r="Y89" s="201"/>
      <c r="Z89" s="201"/>
      <c r="AA89" s="201"/>
      <c r="AB89" s="201"/>
      <c r="AC89" s="201"/>
      <c r="AD89" s="201"/>
      <c r="AE89" s="201"/>
      <c r="AF89" s="201"/>
      <c r="AG89" s="201"/>
      <c r="AH89" s="201"/>
      <c r="AI89" s="201"/>
      <c r="AJ89" s="201"/>
      <c r="AK89" s="201"/>
      <c r="AL89" s="201"/>
      <c r="AM89" s="201"/>
      <c r="AN89" s="201"/>
      <c r="AO89" s="201"/>
      <c r="AP89" s="201"/>
      <c r="AQ89" s="202"/>
      <c r="AR89" s="23" t="s">
        <v>33</v>
      </c>
      <c r="AS89" s="24" t="s">
        <v>7</v>
      </c>
      <c r="AT89" s="22"/>
      <c r="AU89" s="56">
        <f t="shared" si="16"/>
        <v>0</v>
      </c>
      <c r="AV89" s="56">
        <f t="shared" ref="AV89:AV123" si="22">COUNTA(D89:AQ89)*C89</f>
        <v>0</v>
      </c>
      <c r="AW89" s="217" t="e">
        <f t="shared" ref="AW89:AW123" si="23">SUM(D89:AQ89)/COUNTA(D89:AQ89)</f>
        <v>#DIV/0!</v>
      </c>
      <c r="AX89" s="218" t="e">
        <f t="shared" ref="AX89:AX123" si="24">AU89/(COUNTA(D89:AQ89)*C89)</f>
        <v>#DIV/0!</v>
      </c>
    </row>
    <row r="90" spans="1:50" x14ac:dyDescent="0.25">
      <c r="A90" s="276"/>
      <c r="B90" s="205" t="s">
        <v>270</v>
      </c>
      <c r="C90" s="206">
        <v>1</v>
      </c>
      <c r="D90" s="200"/>
      <c r="E90" s="201"/>
      <c r="F90" s="224"/>
      <c r="G90" s="224"/>
      <c r="H90" s="201"/>
      <c r="I90" s="201"/>
      <c r="J90" s="201"/>
      <c r="K90" s="201"/>
      <c r="L90" s="201"/>
      <c r="M90" s="201"/>
      <c r="N90" s="201"/>
      <c r="O90" s="201"/>
      <c r="P90" s="201"/>
      <c r="Q90" s="201"/>
      <c r="R90" s="201"/>
      <c r="S90" s="201"/>
      <c r="T90" s="201"/>
      <c r="U90" s="201"/>
      <c r="V90" s="201"/>
      <c r="W90" s="201"/>
      <c r="X90" s="201"/>
      <c r="Y90" s="201"/>
      <c r="Z90" s="201"/>
      <c r="AA90" s="201"/>
      <c r="AB90" s="201"/>
      <c r="AC90" s="201"/>
      <c r="AD90" s="201"/>
      <c r="AE90" s="201"/>
      <c r="AF90" s="201"/>
      <c r="AG90" s="201"/>
      <c r="AH90" s="201"/>
      <c r="AI90" s="201"/>
      <c r="AJ90" s="201"/>
      <c r="AK90" s="201"/>
      <c r="AL90" s="201"/>
      <c r="AM90" s="201"/>
      <c r="AN90" s="201"/>
      <c r="AO90" s="201"/>
      <c r="AP90" s="201"/>
      <c r="AQ90" s="202"/>
      <c r="AR90" s="23" t="s">
        <v>33</v>
      </c>
      <c r="AS90" s="24" t="s">
        <v>7</v>
      </c>
      <c r="AT90" s="22"/>
      <c r="AU90" s="56">
        <f t="shared" si="16"/>
        <v>0</v>
      </c>
      <c r="AV90" s="56">
        <f t="shared" si="22"/>
        <v>0</v>
      </c>
      <c r="AW90" s="217" t="e">
        <f t="shared" si="23"/>
        <v>#DIV/0!</v>
      </c>
      <c r="AX90" s="218" t="e">
        <f t="shared" si="24"/>
        <v>#DIV/0!</v>
      </c>
    </row>
    <row r="91" spans="1:50" x14ac:dyDescent="0.25">
      <c r="A91" s="276"/>
      <c r="B91" s="205" t="s">
        <v>17</v>
      </c>
      <c r="C91" s="206">
        <v>1</v>
      </c>
      <c r="D91" s="200"/>
      <c r="E91" s="201"/>
      <c r="F91" s="224"/>
      <c r="G91" s="224"/>
      <c r="H91" s="201"/>
      <c r="I91" s="201"/>
      <c r="J91" s="201"/>
      <c r="K91" s="201"/>
      <c r="L91" s="201"/>
      <c r="M91" s="201"/>
      <c r="N91" s="201"/>
      <c r="O91" s="201"/>
      <c r="P91" s="201"/>
      <c r="Q91" s="201"/>
      <c r="R91" s="201"/>
      <c r="S91" s="201"/>
      <c r="T91" s="201"/>
      <c r="U91" s="201"/>
      <c r="V91" s="201"/>
      <c r="W91" s="201"/>
      <c r="X91" s="201"/>
      <c r="Y91" s="201"/>
      <c r="Z91" s="201"/>
      <c r="AA91" s="201"/>
      <c r="AB91" s="201"/>
      <c r="AC91" s="201"/>
      <c r="AD91" s="201"/>
      <c r="AE91" s="201"/>
      <c r="AF91" s="201"/>
      <c r="AG91" s="201"/>
      <c r="AH91" s="201"/>
      <c r="AI91" s="201"/>
      <c r="AJ91" s="201"/>
      <c r="AK91" s="201"/>
      <c r="AL91" s="201"/>
      <c r="AM91" s="201"/>
      <c r="AN91" s="201"/>
      <c r="AO91" s="201"/>
      <c r="AP91" s="201"/>
      <c r="AQ91" s="202"/>
      <c r="AR91" s="23" t="s">
        <v>33</v>
      </c>
      <c r="AS91" s="24" t="s">
        <v>7</v>
      </c>
      <c r="AT91" s="22"/>
      <c r="AU91" s="56">
        <f t="shared" si="16"/>
        <v>0</v>
      </c>
      <c r="AV91" s="56">
        <f t="shared" si="22"/>
        <v>0</v>
      </c>
      <c r="AW91" s="217" t="e">
        <f t="shared" si="23"/>
        <v>#DIV/0!</v>
      </c>
      <c r="AX91" s="218" t="e">
        <f t="shared" si="24"/>
        <v>#DIV/0!</v>
      </c>
    </row>
    <row r="92" spans="1:50" x14ac:dyDescent="0.25">
      <c r="A92" s="276"/>
      <c r="B92" s="205" t="s">
        <v>205</v>
      </c>
      <c r="C92" s="206">
        <v>1</v>
      </c>
      <c r="D92" s="200"/>
      <c r="E92" s="201"/>
      <c r="F92" s="224"/>
      <c r="G92" s="224"/>
      <c r="H92" s="201"/>
      <c r="I92" s="201"/>
      <c r="J92" s="201"/>
      <c r="K92" s="201"/>
      <c r="L92" s="201"/>
      <c r="M92" s="201"/>
      <c r="N92" s="201"/>
      <c r="O92" s="201"/>
      <c r="P92" s="201"/>
      <c r="Q92" s="201"/>
      <c r="R92" s="201"/>
      <c r="S92" s="201"/>
      <c r="T92" s="201"/>
      <c r="U92" s="201"/>
      <c r="V92" s="201"/>
      <c r="W92" s="201"/>
      <c r="X92" s="201"/>
      <c r="Y92" s="201"/>
      <c r="Z92" s="201"/>
      <c r="AA92" s="201"/>
      <c r="AB92" s="201"/>
      <c r="AC92" s="201"/>
      <c r="AD92" s="201"/>
      <c r="AE92" s="201"/>
      <c r="AF92" s="201"/>
      <c r="AG92" s="201"/>
      <c r="AH92" s="201"/>
      <c r="AI92" s="201"/>
      <c r="AJ92" s="201"/>
      <c r="AK92" s="201"/>
      <c r="AL92" s="201"/>
      <c r="AM92" s="201"/>
      <c r="AN92" s="201"/>
      <c r="AO92" s="201"/>
      <c r="AP92" s="201"/>
      <c r="AQ92" s="202"/>
      <c r="AR92" s="23" t="s">
        <v>8</v>
      </c>
      <c r="AS92" s="24" t="s">
        <v>7</v>
      </c>
      <c r="AT92" s="22"/>
      <c r="AU92" s="56">
        <f t="shared" si="16"/>
        <v>0</v>
      </c>
      <c r="AV92" s="56">
        <f t="shared" si="22"/>
        <v>0</v>
      </c>
      <c r="AW92" s="217" t="e">
        <f t="shared" si="23"/>
        <v>#DIV/0!</v>
      </c>
      <c r="AX92" s="218" t="e">
        <f t="shared" si="24"/>
        <v>#DIV/0!</v>
      </c>
    </row>
    <row r="93" spans="1:50" x14ac:dyDescent="0.25">
      <c r="A93" s="276"/>
      <c r="B93" s="205" t="s">
        <v>19</v>
      </c>
      <c r="C93" s="206">
        <v>1</v>
      </c>
      <c r="D93" s="200"/>
      <c r="E93" s="201"/>
      <c r="F93" s="224"/>
      <c r="G93" s="224"/>
      <c r="H93" s="201"/>
      <c r="I93" s="201"/>
      <c r="J93" s="201"/>
      <c r="K93" s="201"/>
      <c r="L93" s="201"/>
      <c r="M93" s="201"/>
      <c r="N93" s="201"/>
      <c r="O93" s="201"/>
      <c r="P93" s="201"/>
      <c r="Q93" s="201"/>
      <c r="R93" s="201"/>
      <c r="S93" s="201"/>
      <c r="T93" s="201"/>
      <c r="U93" s="201"/>
      <c r="V93" s="201"/>
      <c r="W93" s="201"/>
      <c r="X93" s="201"/>
      <c r="Y93" s="201"/>
      <c r="Z93" s="201"/>
      <c r="AA93" s="201"/>
      <c r="AB93" s="201"/>
      <c r="AC93" s="201"/>
      <c r="AD93" s="201"/>
      <c r="AE93" s="201"/>
      <c r="AF93" s="201"/>
      <c r="AG93" s="201"/>
      <c r="AH93" s="201"/>
      <c r="AI93" s="201"/>
      <c r="AJ93" s="201"/>
      <c r="AK93" s="201"/>
      <c r="AL93" s="201"/>
      <c r="AM93" s="201"/>
      <c r="AN93" s="201"/>
      <c r="AO93" s="201"/>
      <c r="AP93" s="201"/>
      <c r="AQ93" s="202"/>
      <c r="AR93" s="23" t="s">
        <v>8</v>
      </c>
      <c r="AS93" s="24" t="s">
        <v>7</v>
      </c>
      <c r="AT93" s="22"/>
      <c r="AU93" s="56">
        <f t="shared" si="16"/>
        <v>0</v>
      </c>
      <c r="AV93" s="56">
        <f t="shared" si="22"/>
        <v>0</v>
      </c>
      <c r="AW93" s="217" t="e">
        <f t="shared" si="23"/>
        <v>#DIV/0!</v>
      </c>
      <c r="AX93" s="218" t="e">
        <f t="shared" si="24"/>
        <v>#DIV/0!</v>
      </c>
    </row>
    <row r="94" spans="1:50" x14ac:dyDescent="0.25">
      <c r="A94" s="276"/>
      <c r="B94" s="205" t="s">
        <v>271</v>
      </c>
      <c r="C94" s="206">
        <v>1</v>
      </c>
      <c r="D94" s="200"/>
      <c r="E94" s="201"/>
      <c r="F94" s="224"/>
      <c r="G94" s="224"/>
      <c r="H94" s="201"/>
      <c r="I94" s="201"/>
      <c r="J94" s="201"/>
      <c r="K94" s="201"/>
      <c r="L94" s="201"/>
      <c r="M94" s="201"/>
      <c r="N94" s="201"/>
      <c r="O94" s="201"/>
      <c r="P94" s="201"/>
      <c r="Q94" s="201"/>
      <c r="R94" s="201"/>
      <c r="S94" s="201"/>
      <c r="T94" s="201"/>
      <c r="U94" s="201"/>
      <c r="V94" s="201"/>
      <c r="W94" s="201"/>
      <c r="X94" s="201"/>
      <c r="Y94" s="201"/>
      <c r="Z94" s="201"/>
      <c r="AA94" s="201"/>
      <c r="AB94" s="201"/>
      <c r="AC94" s="201"/>
      <c r="AD94" s="201"/>
      <c r="AE94" s="201"/>
      <c r="AF94" s="201"/>
      <c r="AG94" s="201"/>
      <c r="AH94" s="201"/>
      <c r="AI94" s="201"/>
      <c r="AJ94" s="201"/>
      <c r="AK94" s="201"/>
      <c r="AL94" s="201"/>
      <c r="AM94" s="201"/>
      <c r="AN94" s="201"/>
      <c r="AO94" s="201"/>
      <c r="AP94" s="201"/>
      <c r="AQ94" s="202"/>
      <c r="AR94" s="23" t="s">
        <v>8</v>
      </c>
      <c r="AS94" s="24" t="s">
        <v>7</v>
      </c>
      <c r="AT94" s="30"/>
      <c r="AU94" s="56">
        <f t="shared" si="16"/>
        <v>0</v>
      </c>
      <c r="AV94" s="56">
        <f t="shared" si="22"/>
        <v>0</v>
      </c>
      <c r="AW94" s="217" t="e">
        <f t="shared" si="23"/>
        <v>#DIV/0!</v>
      </c>
      <c r="AX94" s="218" t="e">
        <f t="shared" si="24"/>
        <v>#DIV/0!</v>
      </c>
    </row>
    <row r="95" spans="1:50" x14ac:dyDescent="0.25">
      <c r="A95" s="276"/>
      <c r="B95" s="205" t="s">
        <v>272</v>
      </c>
      <c r="C95" s="206">
        <v>1</v>
      </c>
      <c r="D95" s="200"/>
      <c r="E95" s="201"/>
      <c r="F95" s="224"/>
      <c r="G95" s="224"/>
      <c r="H95" s="201"/>
      <c r="I95" s="201"/>
      <c r="J95" s="201"/>
      <c r="K95" s="201"/>
      <c r="L95" s="201"/>
      <c r="M95" s="201"/>
      <c r="N95" s="201"/>
      <c r="O95" s="201"/>
      <c r="P95" s="201"/>
      <c r="Q95" s="201"/>
      <c r="R95" s="201"/>
      <c r="S95" s="201"/>
      <c r="T95" s="201"/>
      <c r="U95" s="201"/>
      <c r="V95" s="201"/>
      <c r="W95" s="201"/>
      <c r="X95" s="201"/>
      <c r="Y95" s="201"/>
      <c r="Z95" s="201"/>
      <c r="AA95" s="201"/>
      <c r="AB95" s="201"/>
      <c r="AC95" s="201"/>
      <c r="AD95" s="201"/>
      <c r="AE95" s="201"/>
      <c r="AF95" s="201"/>
      <c r="AG95" s="201"/>
      <c r="AH95" s="201"/>
      <c r="AI95" s="201"/>
      <c r="AJ95" s="201"/>
      <c r="AK95" s="201"/>
      <c r="AL95" s="201"/>
      <c r="AM95" s="201"/>
      <c r="AN95" s="201"/>
      <c r="AO95" s="201"/>
      <c r="AP95" s="201"/>
      <c r="AQ95" s="202"/>
      <c r="AR95" s="23" t="s">
        <v>8</v>
      </c>
      <c r="AS95" s="24" t="s">
        <v>7</v>
      </c>
      <c r="AT95" s="30"/>
      <c r="AU95" s="56">
        <f t="shared" si="16"/>
        <v>0</v>
      </c>
      <c r="AV95" s="56">
        <f t="shared" si="22"/>
        <v>0</v>
      </c>
      <c r="AW95" s="217" t="e">
        <f t="shared" si="23"/>
        <v>#DIV/0!</v>
      </c>
      <c r="AX95" s="218" t="e">
        <f t="shared" si="24"/>
        <v>#DIV/0!</v>
      </c>
    </row>
    <row r="96" spans="1:50" x14ac:dyDescent="0.25">
      <c r="A96" s="276"/>
      <c r="B96" s="205" t="s">
        <v>273</v>
      </c>
      <c r="C96" s="206">
        <v>3</v>
      </c>
      <c r="D96" s="225"/>
      <c r="E96" s="225"/>
      <c r="F96" s="225"/>
      <c r="G96" s="225"/>
      <c r="H96" s="225"/>
      <c r="I96" s="225"/>
      <c r="J96" s="225"/>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3" t="s">
        <v>34</v>
      </c>
      <c r="AS96" s="24" t="s">
        <v>10</v>
      </c>
      <c r="AT96" s="30"/>
      <c r="AU96" s="56">
        <f t="shared" si="16"/>
        <v>0</v>
      </c>
      <c r="AV96" s="56">
        <f t="shared" si="22"/>
        <v>0</v>
      </c>
      <c r="AW96" s="217" t="e">
        <f t="shared" si="23"/>
        <v>#DIV/0!</v>
      </c>
      <c r="AX96" s="218" t="e">
        <f t="shared" si="24"/>
        <v>#DIV/0!</v>
      </c>
    </row>
    <row r="97" spans="1:50" x14ac:dyDescent="0.25">
      <c r="A97" s="276"/>
      <c r="B97" s="205" t="s">
        <v>274</v>
      </c>
      <c r="C97" s="206">
        <v>3</v>
      </c>
      <c r="D97" s="225"/>
      <c r="E97" s="225"/>
      <c r="F97" s="225"/>
      <c r="G97" s="225"/>
      <c r="H97" s="225"/>
      <c r="I97" s="225"/>
      <c r="J97" s="225"/>
      <c r="K97" s="225"/>
      <c r="L97" s="225"/>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c r="AQ97" s="225"/>
      <c r="AR97" s="23" t="s">
        <v>6</v>
      </c>
      <c r="AS97" s="24" t="s">
        <v>10</v>
      </c>
      <c r="AT97" s="30"/>
      <c r="AU97" s="56">
        <f t="shared" ref="AU97:AU100" si="25">SUM(D97:AQ97)</f>
        <v>0</v>
      </c>
      <c r="AV97" s="56">
        <f t="shared" ref="AV97:AV100" si="26">COUNTA(D97:AQ97)*C97</f>
        <v>0</v>
      </c>
      <c r="AW97" s="217" t="e">
        <f t="shared" ref="AW97:AW100" si="27">SUM(D97:AQ97)/COUNTA(D97:AQ97)</f>
        <v>#DIV/0!</v>
      </c>
      <c r="AX97" s="218" t="e">
        <f t="shared" ref="AX97:AX100" si="28">AU97/(COUNTA(D97:AQ97)*C97)</f>
        <v>#DIV/0!</v>
      </c>
    </row>
    <row r="98" spans="1:50" x14ac:dyDescent="0.25">
      <c r="A98" s="276"/>
      <c r="B98" s="205" t="s">
        <v>147</v>
      </c>
      <c r="C98" s="206">
        <v>2</v>
      </c>
      <c r="D98" s="200"/>
      <c r="E98" s="201"/>
      <c r="F98" s="224"/>
      <c r="G98" s="224"/>
      <c r="H98" s="201"/>
      <c r="I98" s="201"/>
      <c r="J98" s="201"/>
      <c r="K98" s="201"/>
      <c r="L98" s="201"/>
      <c r="M98" s="201"/>
      <c r="N98" s="201"/>
      <c r="O98" s="201"/>
      <c r="P98" s="201"/>
      <c r="Q98" s="201"/>
      <c r="R98" s="201"/>
      <c r="S98" s="201"/>
      <c r="T98" s="201"/>
      <c r="U98" s="201"/>
      <c r="V98" s="201"/>
      <c r="W98" s="201"/>
      <c r="X98" s="201"/>
      <c r="Y98" s="201"/>
      <c r="Z98" s="201"/>
      <c r="AA98" s="201"/>
      <c r="AB98" s="201"/>
      <c r="AC98" s="201"/>
      <c r="AD98" s="201"/>
      <c r="AE98" s="201"/>
      <c r="AF98" s="201"/>
      <c r="AG98" s="201"/>
      <c r="AH98" s="201"/>
      <c r="AI98" s="201"/>
      <c r="AJ98" s="201"/>
      <c r="AK98" s="201"/>
      <c r="AL98" s="201"/>
      <c r="AM98" s="201"/>
      <c r="AN98" s="201"/>
      <c r="AO98" s="201"/>
      <c r="AP98" s="201"/>
      <c r="AQ98" s="202"/>
      <c r="AR98" s="23" t="s">
        <v>11</v>
      </c>
      <c r="AS98" s="24" t="s">
        <v>9</v>
      </c>
      <c r="AT98" s="30"/>
      <c r="AU98" s="56">
        <f t="shared" si="25"/>
        <v>0</v>
      </c>
      <c r="AV98" s="56">
        <f t="shared" si="26"/>
        <v>0</v>
      </c>
      <c r="AW98" s="217" t="e">
        <f t="shared" si="27"/>
        <v>#DIV/0!</v>
      </c>
      <c r="AX98" s="218" t="e">
        <f t="shared" si="28"/>
        <v>#DIV/0!</v>
      </c>
    </row>
    <row r="99" spans="1:50" x14ac:dyDescent="0.25">
      <c r="A99" s="276"/>
      <c r="B99" s="205" t="s">
        <v>66</v>
      </c>
      <c r="C99" s="206">
        <v>3</v>
      </c>
      <c r="D99" s="225"/>
      <c r="E99" s="225"/>
      <c r="F99" s="225"/>
      <c r="G99" s="225"/>
      <c r="H99" s="225"/>
      <c r="I99" s="225"/>
      <c r="J99" s="225"/>
      <c r="K99" s="225"/>
      <c r="L99" s="225"/>
      <c r="M99" s="225"/>
      <c r="N99" s="225"/>
      <c r="O99" s="225"/>
      <c r="P99" s="225"/>
      <c r="Q99" s="225"/>
      <c r="R99" s="225"/>
      <c r="S99" s="225"/>
      <c r="T99" s="225"/>
      <c r="U99" s="225"/>
      <c r="V99" s="225"/>
      <c r="W99" s="225"/>
      <c r="X99" s="225"/>
      <c r="Y99" s="225"/>
      <c r="Z99" s="225"/>
      <c r="AA99" s="225"/>
      <c r="AB99" s="225"/>
      <c r="AC99" s="225"/>
      <c r="AD99" s="225"/>
      <c r="AE99" s="225"/>
      <c r="AF99" s="225"/>
      <c r="AG99" s="225"/>
      <c r="AH99" s="225"/>
      <c r="AI99" s="225"/>
      <c r="AJ99" s="225"/>
      <c r="AK99" s="225"/>
      <c r="AL99" s="225"/>
      <c r="AM99" s="225"/>
      <c r="AN99" s="225"/>
      <c r="AO99" s="225"/>
      <c r="AP99" s="225"/>
      <c r="AQ99" s="225"/>
      <c r="AR99" s="23" t="s">
        <v>12</v>
      </c>
      <c r="AS99" s="24" t="s">
        <v>9</v>
      </c>
      <c r="AT99" s="30"/>
      <c r="AU99" s="56">
        <f t="shared" si="25"/>
        <v>0</v>
      </c>
      <c r="AV99" s="56">
        <f t="shared" si="26"/>
        <v>0</v>
      </c>
      <c r="AW99" s="217" t="e">
        <f t="shared" si="27"/>
        <v>#DIV/0!</v>
      </c>
      <c r="AX99" s="218" t="e">
        <f t="shared" si="28"/>
        <v>#DIV/0!</v>
      </c>
    </row>
    <row r="100" spans="1:50" x14ac:dyDescent="0.25">
      <c r="A100" s="276"/>
      <c r="B100" s="205" t="s">
        <v>67</v>
      </c>
      <c r="C100" s="206">
        <v>1</v>
      </c>
      <c r="D100" s="200"/>
      <c r="E100" s="201"/>
      <c r="F100" s="224"/>
      <c r="G100" s="224"/>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202"/>
      <c r="AR100" s="23" t="s">
        <v>12</v>
      </c>
      <c r="AS100" s="24" t="s">
        <v>9</v>
      </c>
      <c r="AT100" s="30"/>
      <c r="AU100" s="56">
        <f t="shared" si="25"/>
        <v>0</v>
      </c>
      <c r="AV100" s="56">
        <f t="shared" si="26"/>
        <v>0</v>
      </c>
      <c r="AW100" s="217" t="e">
        <f t="shared" si="27"/>
        <v>#DIV/0!</v>
      </c>
      <c r="AX100" s="218" t="e">
        <f t="shared" si="28"/>
        <v>#DIV/0!</v>
      </c>
    </row>
    <row r="101" spans="1:50" x14ac:dyDescent="0.25">
      <c r="A101" s="276"/>
      <c r="B101" s="205" t="s">
        <v>275</v>
      </c>
      <c r="C101" s="206">
        <v>1</v>
      </c>
      <c r="D101" s="200"/>
      <c r="E101" s="201"/>
      <c r="F101" s="224"/>
      <c r="G101" s="224"/>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202"/>
      <c r="AR101" s="23" t="s">
        <v>12</v>
      </c>
      <c r="AS101" s="24" t="s">
        <v>9</v>
      </c>
      <c r="AT101" s="30"/>
      <c r="AU101" s="56">
        <f t="shared" si="16"/>
        <v>0</v>
      </c>
      <c r="AV101" s="56">
        <f t="shared" si="22"/>
        <v>0</v>
      </c>
      <c r="AW101" s="217" t="e">
        <f t="shared" si="23"/>
        <v>#DIV/0!</v>
      </c>
      <c r="AX101" s="218" t="e">
        <f t="shared" si="24"/>
        <v>#DIV/0!</v>
      </c>
    </row>
    <row r="102" spans="1:50" x14ac:dyDescent="0.25">
      <c r="A102" s="276"/>
      <c r="B102" s="205" t="s">
        <v>276</v>
      </c>
      <c r="C102" s="206">
        <v>2</v>
      </c>
      <c r="D102" s="200"/>
      <c r="E102" s="201"/>
      <c r="F102" s="224"/>
      <c r="G102" s="224"/>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202"/>
      <c r="AR102" s="23" t="s">
        <v>12</v>
      </c>
      <c r="AS102" s="24" t="s">
        <v>9</v>
      </c>
      <c r="AT102" s="30"/>
      <c r="AU102" s="56">
        <f t="shared" si="16"/>
        <v>0</v>
      </c>
      <c r="AV102" s="56">
        <f t="shared" si="22"/>
        <v>0</v>
      </c>
      <c r="AW102" s="217" t="e">
        <f t="shared" si="23"/>
        <v>#DIV/0!</v>
      </c>
      <c r="AX102" s="218" t="e">
        <f t="shared" si="24"/>
        <v>#DIV/0!</v>
      </c>
    </row>
    <row r="103" spans="1:50" x14ac:dyDescent="0.25">
      <c r="A103" s="276"/>
      <c r="B103" s="205" t="s">
        <v>277</v>
      </c>
      <c r="C103" s="206">
        <v>1</v>
      </c>
      <c r="D103" s="200"/>
      <c r="E103" s="201"/>
      <c r="F103" s="224"/>
      <c r="G103" s="224"/>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2"/>
      <c r="AR103" s="23" t="s">
        <v>11</v>
      </c>
      <c r="AS103" s="24" t="s">
        <v>9</v>
      </c>
      <c r="AT103" s="30"/>
      <c r="AU103" s="56">
        <f t="shared" si="16"/>
        <v>0</v>
      </c>
      <c r="AV103" s="56">
        <f t="shared" si="22"/>
        <v>0</v>
      </c>
      <c r="AW103" s="217" t="e">
        <f t="shared" si="23"/>
        <v>#DIV/0!</v>
      </c>
      <c r="AX103" s="218" t="e">
        <f t="shared" si="24"/>
        <v>#DIV/0!</v>
      </c>
    </row>
    <row r="104" spans="1:50" x14ac:dyDescent="0.25">
      <c r="A104" s="276"/>
      <c r="B104" s="205" t="s">
        <v>278</v>
      </c>
      <c r="C104" s="206">
        <v>1</v>
      </c>
      <c r="D104" s="200"/>
      <c r="E104" s="201"/>
      <c r="F104" s="224"/>
      <c r="G104" s="224"/>
      <c r="H104" s="201"/>
      <c r="I104" s="201"/>
      <c r="J104" s="201"/>
      <c r="K104" s="201"/>
      <c r="L104" s="201"/>
      <c r="M104" s="201"/>
      <c r="N104" s="201"/>
      <c r="O104" s="201"/>
      <c r="P104" s="201"/>
      <c r="Q104" s="201"/>
      <c r="R104" s="201"/>
      <c r="S104" s="201"/>
      <c r="T104" s="201"/>
      <c r="U104" s="201"/>
      <c r="V104" s="201"/>
      <c r="W104" s="201"/>
      <c r="X104" s="201"/>
      <c r="Y104" s="201"/>
      <c r="Z104" s="201"/>
      <c r="AA104" s="201"/>
      <c r="AB104" s="201"/>
      <c r="AC104" s="201"/>
      <c r="AD104" s="201"/>
      <c r="AE104" s="201"/>
      <c r="AF104" s="201"/>
      <c r="AG104" s="201"/>
      <c r="AH104" s="201"/>
      <c r="AI104" s="201"/>
      <c r="AJ104" s="201"/>
      <c r="AK104" s="201"/>
      <c r="AL104" s="201"/>
      <c r="AM104" s="201"/>
      <c r="AN104" s="201"/>
      <c r="AO104" s="201"/>
      <c r="AP104" s="201"/>
      <c r="AQ104" s="202"/>
      <c r="AR104" s="23" t="s">
        <v>11</v>
      </c>
      <c r="AS104" s="24" t="s">
        <v>9</v>
      </c>
      <c r="AT104" s="30"/>
      <c r="AU104" s="56">
        <f t="shared" si="16"/>
        <v>0</v>
      </c>
      <c r="AV104" s="56">
        <f t="shared" si="22"/>
        <v>0</v>
      </c>
      <c r="AW104" s="217" t="e">
        <f t="shared" si="23"/>
        <v>#DIV/0!</v>
      </c>
      <c r="AX104" s="218" t="e">
        <f t="shared" si="24"/>
        <v>#DIV/0!</v>
      </c>
    </row>
    <row r="105" spans="1:50" x14ac:dyDescent="0.25">
      <c r="A105" s="276"/>
      <c r="B105" s="205" t="s">
        <v>208</v>
      </c>
      <c r="C105" s="206">
        <v>1</v>
      </c>
      <c r="D105" s="200"/>
      <c r="E105" s="201"/>
      <c r="F105" s="224"/>
      <c r="G105" s="224"/>
      <c r="H105" s="201"/>
      <c r="I105" s="201"/>
      <c r="J105" s="201"/>
      <c r="K105" s="201"/>
      <c r="L105" s="201"/>
      <c r="M105" s="201"/>
      <c r="N105" s="201"/>
      <c r="O105" s="201"/>
      <c r="P105" s="201"/>
      <c r="Q105" s="201"/>
      <c r="R105" s="201"/>
      <c r="S105" s="201"/>
      <c r="T105" s="201"/>
      <c r="U105" s="201"/>
      <c r="V105" s="201"/>
      <c r="W105" s="201"/>
      <c r="X105" s="201"/>
      <c r="Y105" s="201"/>
      <c r="Z105" s="201"/>
      <c r="AA105" s="201"/>
      <c r="AB105" s="201"/>
      <c r="AC105" s="201"/>
      <c r="AD105" s="201"/>
      <c r="AE105" s="201"/>
      <c r="AF105" s="201"/>
      <c r="AG105" s="201"/>
      <c r="AH105" s="201"/>
      <c r="AI105" s="201"/>
      <c r="AJ105" s="201"/>
      <c r="AK105" s="201"/>
      <c r="AL105" s="201"/>
      <c r="AM105" s="201"/>
      <c r="AN105" s="201"/>
      <c r="AO105" s="201"/>
      <c r="AP105" s="201"/>
      <c r="AQ105" s="202"/>
      <c r="AR105" s="23" t="s">
        <v>11</v>
      </c>
      <c r="AS105" s="24" t="s">
        <v>9</v>
      </c>
      <c r="AT105" s="30"/>
      <c r="AU105" s="56">
        <f t="shared" si="16"/>
        <v>0</v>
      </c>
      <c r="AV105" s="56">
        <f t="shared" si="22"/>
        <v>0</v>
      </c>
      <c r="AW105" s="217" t="e">
        <f t="shared" si="23"/>
        <v>#DIV/0!</v>
      </c>
      <c r="AX105" s="218" t="e">
        <f t="shared" si="24"/>
        <v>#DIV/0!</v>
      </c>
    </row>
    <row r="106" spans="1:50" x14ac:dyDescent="0.25">
      <c r="A106" s="276"/>
      <c r="B106" s="205" t="s">
        <v>279</v>
      </c>
      <c r="C106" s="206">
        <v>1</v>
      </c>
      <c r="D106" s="200"/>
      <c r="E106" s="201"/>
      <c r="F106" s="224"/>
      <c r="G106" s="224"/>
      <c r="H106" s="201"/>
      <c r="I106" s="201"/>
      <c r="J106" s="201"/>
      <c r="K106" s="201"/>
      <c r="L106" s="201"/>
      <c r="M106" s="201"/>
      <c r="N106" s="201"/>
      <c r="O106" s="201"/>
      <c r="P106" s="201"/>
      <c r="Q106" s="201"/>
      <c r="R106" s="201"/>
      <c r="S106" s="201"/>
      <c r="T106" s="201"/>
      <c r="U106" s="201"/>
      <c r="V106" s="201"/>
      <c r="W106" s="201"/>
      <c r="X106" s="201"/>
      <c r="Y106" s="201"/>
      <c r="Z106" s="201"/>
      <c r="AA106" s="201"/>
      <c r="AB106" s="201"/>
      <c r="AC106" s="201"/>
      <c r="AD106" s="201"/>
      <c r="AE106" s="201"/>
      <c r="AF106" s="201"/>
      <c r="AG106" s="201"/>
      <c r="AH106" s="201"/>
      <c r="AI106" s="201"/>
      <c r="AJ106" s="201"/>
      <c r="AK106" s="201"/>
      <c r="AL106" s="201"/>
      <c r="AM106" s="201"/>
      <c r="AN106" s="201"/>
      <c r="AO106" s="201"/>
      <c r="AP106" s="201"/>
      <c r="AQ106" s="202"/>
      <c r="AR106" s="23" t="s">
        <v>11</v>
      </c>
      <c r="AS106" s="24" t="s">
        <v>9</v>
      </c>
      <c r="AT106" s="30"/>
      <c r="AU106" s="56">
        <f t="shared" si="16"/>
        <v>0</v>
      </c>
      <c r="AV106" s="56">
        <f t="shared" si="22"/>
        <v>0</v>
      </c>
      <c r="AW106" s="217" t="e">
        <f t="shared" si="23"/>
        <v>#DIV/0!</v>
      </c>
      <c r="AX106" s="218" t="e">
        <f t="shared" si="24"/>
        <v>#DIV/0!</v>
      </c>
    </row>
    <row r="107" spans="1:50" x14ac:dyDescent="0.25">
      <c r="A107" s="276"/>
      <c r="B107" s="205" t="s">
        <v>280</v>
      </c>
      <c r="C107" s="206">
        <v>3</v>
      </c>
      <c r="D107" s="225"/>
      <c r="E107" s="225"/>
      <c r="F107" s="225"/>
      <c r="G107" s="225"/>
      <c r="H107" s="225"/>
      <c r="I107" s="225"/>
      <c r="J107" s="225"/>
      <c r="K107" s="225"/>
      <c r="L107" s="225"/>
      <c r="M107" s="225"/>
      <c r="N107" s="225"/>
      <c r="O107" s="225"/>
      <c r="P107" s="225"/>
      <c r="Q107" s="225"/>
      <c r="R107" s="225"/>
      <c r="S107" s="225"/>
      <c r="T107" s="225"/>
      <c r="U107" s="225"/>
      <c r="V107" s="225"/>
      <c r="W107" s="225"/>
      <c r="X107" s="225"/>
      <c r="Y107" s="225"/>
      <c r="Z107" s="225"/>
      <c r="AA107" s="225"/>
      <c r="AB107" s="225"/>
      <c r="AC107" s="225"/>
      <c r="AD107" s="225"/>
      <c r="AE107" s="225"/>
      <c r="AF107" s="225"/>
      <c r="AG107" s="225"/>
      <c r="AH107" s="225"/>
      <c r="AI107" s="225"/>
      <c r="AJ107" s="225"/>
      <c r="AK107" s="225"/>
      <c r="AL107" s="225"/>
      <c r="AM107" s="225"/>
      <c r="AN107" s="225"/>
      <c r="AO107" s="225"/>
      <c r="AP107" s="225"/>
      <c r="AQ107" s="225"/>
      <c r="AR107" s="23" t="s">
        <v>11</v>
      </c>
      <c r="AS107" s="24" t="s">
        <v>9</v>
      </c>
      <c r="AT107" s="30"/>
      <c r="AU107" s="56">
        <f t="shared" si="16"/>
        <v>0</v>
      </c>
      <c r="AV107" s="56">
        <f t="shared" si="22"/>
        <v>0</v>
      </c>
      <c r="AW107" s="217" t="e">
        <f t="shared" si="23"/>
        <v>#DIV/0!</v>
      </c>
      <c r="AX107" s="218" t="e">
        <f t="shared" si="24"/>
        <v>#DIV/0!</v>
      </c>
    </row>
    <row r="108" spans="1:50" x14ac:dyDescent="0.25">
      <c r="A108" s="276"/>
      <c r="B108" s="205" t="s">
        <v>37</v>
      </c>
      <c r="C108" s="206">
        <v>2</v>
      </c>
      <c r="D108" s="200"/>
      <c r="E108" s="201"/>
      <c r="F108" s="224"/>
      <c r="G108" s="224"/>
      <c r="H108" s="201"/>
      <c r="I108" s="201"/>
      <c r="J108" s="201"/>
      <c r="K108" s="201"/>
      <c r="L108" s="201"/>
      <c r="M108" s="201"/>
      <c r="N108" s="201"/>
      <c r="O108" s="201"/>
      <c r="P108" s="201"/>
      <c r="Q108" s="201"/>
      <c r="R108" s="201"/>
      <c r="S108" s="201"/>
      <c r="T108" s="201"/>
      <c r="U108" s="201"/>
      <c r="V108" s="201"/>
      <c r="W108" s="201"/>
      <c r="X108" s="201"/>
      <c r="Y108" s="201"/>
      <c r="Z108" s="201"/>
      <c r="AA108" s="201"/>
      <c r="AB108" s="201"/>
      <c r="AC108" s="201"/>
      <c r="AD108" s="201"/>
      <c r="AE108" s="201"/>
      <c r="AF108" s="201"/>
      <c r="AG108" s="201"/>
      <c r="AH108" s="201"/>
      <c r="AI108" s="201"/>
      <c r="AJ108" s="201"/>
      <c r="AK108" s="201"/>
      <c r="AL108" s="201"/>
      <c r="AM108" s="201"/>
      <c r="AN108" s="201"/>
      <c r="AO108" s="201"/>
      <c r="AP108" s="201"/>
      <c r="AQ108" s="202"/>
      <c r="AR108" s="23" t="s">
        <v>11</v>
      </c>
      <c r="AS108" s="24" t="s">
        <v>9</v>
      </c>
      <c r="AT108" s="30"/>
      <c r="AU108" s="56">
        <f t="shared" si="16"/>
        <v>0</v>
      </c>
      <c r="AV108" s="56">
        <f t="shared" si="22"/>
        <v>0</v>
      </c>
      <c r="AW108" s="217" t="e">
        <f t="shared" si="23"/>
        <v>#DIV/0!</v>
      </c>
      <c r="AX108" s="218" t="e">
        <f t="shared" si="24"/>
        <v>#DIV/0!</v>
      </c>
    </row>
    <row r="109" spans="1:50" x14ac:dyDescent="0.25">
      <c r="A109" s="276"/>
      <c r="B109" s="205" t="s">
        <v>38</v>
      </c>
      <c r="C109" s="206">
        <v>2</v>
      </c>
      <c r="D109" s="200"/>
      <c r="E109" s="201"/>
      <c r="F109" s="224"/>
      <c r="G109" s="224"/>
      <c r="H109" s="201"/>
      <c r="I109" s="201"/>
      <c r="J109" s="201"/>
      <c r="K109" s="201"/>
      <c r="L109" s="201"/>
      <c r="M109" s="201"/>
      <c r="N109" s="201"/>
      <c r="O109" s="201"/>
      <c r="P109" s="201"/>
      <c r="Q109" s="201"/>
      <c r="R109" s="201"/>
      <c r="S109" s="201"/>
      <c r="T109" s="201"/>
      <c r="U109" s="201"/>
      <c r="V109" s="201"/>
      <c r="W109" s="201"/>
      <c r="X109" s="201"/>
      <c r="Y109" s="201"/>
      <c r="Z109" s="201"/>
      <c r="AA109" s="201"/>
      <c r="AB109" s="201"/>
      <c r="AC109" s="201"/>
      <c r="AD109" s="201"/>
      <c r="AE109" s="201"/>
      <c r="AF109" s="201"/>
      <c r="AG109" s="201"/>
      <c r="AH109" s="201"/>
      <c r="AI109" s="201"/>
      <c r="AJ109" s="201"/>
      <c r="AK109" s="201"/>
      <c r="AL109" s="201"/>
      <c r="AM109" s="201"/>
      <c r="AN109" s="201"/>
      <c r="AO109" s="201"/>
      <c r="AP109" s="201"/>
      <c r="AQ109" s="202"/>
      <c r="AR109" s="23" t="s">
        <v>11</v>
      </c>
      <c r="AS109" s="24" t="s">
        <v>9</v>
      </c>
      <c r="AT109" s="30"/>
      <c r="AU109" s="56">
        <f t="shared" ref="AU109:AU154" si="29">SUM(D109:AQ109)</f>
        <v>0</v>
      </c>
      <c r="AV109" s="56">
        <f t="shared" si="22"/>
        <v>0</v>
      </c>
      <c r="AW109" s="217" t="e">
        <f t="shared" si="23"/>
        <v>#DIV/0!</v>
      </c>
      <c r="AX109" s="218" t="e">
        <f t="shared" si="24"/>
        <v>#DIV/0!</v>
      </c>
    </row>
    <row r="110" spans="1:50" x14ac:dyDescent="0.25">
      <c r="A110" s="276"/>
      <c r="B110" s="205" t="s">
        <v>150</v>
      </c>
      <c r="C110" s="206">
        <v>6</v>
      </c>
      <c r="D110" s="225"/>
      <c r="E110" s="226"/>
      <c r="F110" s="226"/>
      <c r="G110" s="226"/>
      <c r="H110" s="226"/>
      <c r="I110" s="226"/>
      <c r="J110" s="226"/>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7"/>
      <c r="AR110" s="23" t="s">
        <v>8</v>
      </c>
      <c r="AS110" s="24" t="s">
        <v>10</v>
      </c>
      <c r="AT110" s="30"/>
      <c r="AU110" s="56">
        <f t="shared" si="29"/>
        <v>0</v>
      </c>
      <c r="AV110" s="56">
        <f t="shared" si="22"/>
        <v>0</v>
      </c>
      <c r="AW110" s="217" t="e">
        <f t="shared" si="23"/>
        <v>#DIV/0!</v>
      </c>
      <c r="AX110" s="218" t="e">
        <f t="shared" si="24"/>
        <v>#DIV/0!</v>
      </c>
    </row>
    <row r="111" spans="1:50" x14ac:dyDescent="0.25">
      <c r="A111" s="276"/>
      <c r="B111" s="205" t="s">
        <v>151</v>
      </c>
      <c r="C111" s="206">
        <v>2</v>
      </c>
      <c r="D111" s="200"/>
      <c r="E111" s="201"/>
      <c r="F111" s="224"/>
      <c r="G111" s="224"/>
      <c r="H111" s="201"/>
      <c r="I111" s="201"/>
      <c r="J111" s="201"/>
      <c r="K111" s="201"/>
      <c r="L111" s="201"/>
      <c r="M111" s="201"/>
      <c r="N111" s="201"/>
      <c r="O111" s="201"/>
      <c r="P111" s="201"/>
      <c r="Q111" s="201"/>
      <c r="R111" s="201"/>
      <c r="S111" s="201"/>
      <c r="T111" s="201"/>
      <c r="U111" s="201"/>
      <c r="V111" s="201"/>
      <c r="W111" s="201"/>
      <c r="X111" s="201"/>
      <c r="Y111" s="201"/>
      <c r="Z111" s="201"/>
      <c r="AA111" s="201"/>
      <c r="AB111" s="201"/>
      <c r="AC111" s="201"/>
      <c r="AD111" s="201"/>
      <c r="AE111" s="201"/>
      <c r="AF111" s="201"/>
      <c r="AG111" s="201"/>
      <c r="AH111" s="201"/>
      <c r="AI111" s="201"/>
      <c r="AJ111" s="201"/>
      <c r="AK111" s="201"/>
      <c r="AL111" s="201"/>
      <c r="AM111" s="201"/>
      <c r="AN111" s="201"/>
      <c r="AO111" s="201"/>
      <c r="AP111" s="201"/>
      <c r="AQ111" s="202"/>
      <c r="AR111" s="23" t="s">
        <v>34</v>
      </c>
      <c r="AS111" s="24" t="s">
        <v>7</v>
      </c>
      <c r="AT111" s="30"/>
      <c r="AU111" s="56">
        <f t="shared" si="29"/>
        <v>0</v>
      </c>
      <c r="AV111" s="56">
        <f t="shared" si="22"/>
        <v>0</v>
      </c>
      <c r="AW111" s="217" t="e">
        <f t="shared" si="23"/>
        <v>#DIV/0!</v>
      </c>
      <c r="AX111" s="218" t="e">
        <f t="shared" si="24"/>
        <v>#DIV/0!</v>
      </c>
    </row>
    <row r="112" spans="1:50" x14ac:dyDescent="0.25">
      <c r="A112" s="276"/>
      <c r="B112" s="205" t="s">
        <v>23</v>
      </c>
      <c r="C112" s="206">
        <v>3</v>
      </c>
      <c r="D112" s="225"/>
      <c r="E112" s="225"/>
      <c r="F112" s="225"/>
      <c r="G112" s="225"/>
      <c r="H112" s="225"/>
      <c r="I112" s="225"/>
      <c r="J112" s="225"/>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c r="AQ112" s="225"/>
      <c r="AR112" s="23" t="s">
        <v>34</v>
      </c>
      <c r="AS112" s="24" t="s">
        <v>10</v>
      </c>
      <c r="AT112" s="36"/>
      <c r="AU112" s="56">
        <f t="shared" si="29"/>
        <v>0</v>
      </c>
      <c r="AV112" s="56">
        <f t="shared" si="22"/>
        <v>0</v>
      </c>
      <c r="AW112" s="217" t="e">
        <f t="shared" si="23"/>
        <v>#DIV/0!</v>
      </c>
      <c r="AX112" s="218" t="e">
        <f t="shared" si="24"/>
        <v>#DIV/0!</v>
      </c>
    </row>
    <row r="113" spans="1:50" x14ac:dyDescent="0.25">
      <c r="A113" s="276"/>
      <c r="B113" s="205" t="s">
        <v>24</v>
      </c>
      <c r="C113" s="206">
        <v>3</v>
      </c>
      <c r="D113" s="225"/>
      <c r="E113" s="225"/>
      <c r="F113" s="225"/>
      <c r="G113" s="225"/>
      <c r="H113" s="225"/>
      <c r="I113" s="225"/>
      <c r="J113" s="225"/>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3" t="s">
        <v>34</v>
      </c>
      <c r="AS113" s="24" t="s">
        <v>9</v>
      </c>
      <c r="AT113" s="36"/>
      <c r="AU113" s="56">
        <f t="shared" si="29"/>
        <v>0</v>
      </c>
      <c r="AV113" s="56">
        <f t="shared" si="22"/>
        <v>0</v>
      </c>
      <c r="AW113" s="217" t="e">
        <f t="shared" si="23"/>
        <v>#DIV/0!</v>
      </c>
      <c r="AX113" s="218" t="e">
        <f t="shared" si="24"/>
        <v>#DIV/0!</v>
      </c>
    </row>
    <row r="114" spans="1:50" x14ac:dyDescent="0.25">
      <c r="A114" s="276"/>
      <c r="B114" s="205" t="s">
        <v>281</v>
      </c>
      <c r="C114" s="206">
        <v>3</v>
      </c>
      <c r="D114" s="225"/>
      <c r="E114" s="225"/>
      <c r="F114" s="225"/>
      <c r="G114" s="225"/>
      <c r="H114" s="225"/>
      <c r="I114" s="225"/>
      <c r="J114" s="225"/>
      <c r="K114" s="225"/>
      <c r="L114" s="225"/>
      <c r="M114" s="225"/>
      <c r="N114" s="225"/>
      <c r="O114" s="225"/>
      <c r="P114" s="225"/>
      <c r="Q114" s="225"/>
      <c r="R114" s="225"/>
      <c r="S114" s="225"/>
      <c r="T114" s="225"/>
      <c r="U114" s="225"/>
      <c r="V114" s="225"/>
      <c r="W114" s="225"/>
      <c r="X114" s="225"/>
      <c r="Y114" s="225"/>
      <c r="Z114" s="225"/>
      <c r="AA114" s="225"/>
      <c r="AB114" s="225"/>
      <c r="AC114" s="225"/>
      <c r="AD114" s="225"/>
      <c r="AE114" s="225"/>
      <c r="AF114" s="225"/>
      <c r="AG114" s="225"/>
      <c r="AH114" s="225"/>
      <c r="AI114" s="225"/>
      <c r="AJ114" s="225"/>
      <c r="AK114" s="225"/>
      <c r="AL114" s="225"/>
      <c r="AM114" s="225"/>
      <c r="AN114" s="225"/>
      <c r="AO114" s="225"/>
      <c r="AP114" s="225"/>
      <c r="AQ114" s="225"/>
      <c r="AR114" s="23" t="s">
        <v>34</v>
      </c>
      <c r="AS114" s="24" t="s">
        <v>9</v>
      </c>
      <c r="AT114" s="36"/>
      <c r="AU114" s="56">
        <f t="shared" si="29"/>
        <v>0</v>
      </c>
      <c r="AV114" s="56">
        <f t="shared" si="22"/>
        <v>0</v>
      </c>
      <c r="AW114" s="217" t="e">
        <f t="shared" si="23"/>
        <v>#DIV/0!</v>
      </c>
      <c r="AX114" s="218" t="e">
        <f t="shared" si="24"/>
        <v>#DIV/0!</v>
      </c>
    </row>
    <row r="115" spans="1:50" x14ac:dyDescent="0.25">
      <c r="A115" s="276"/>
      <c r="B115" s="205" t="s">
        <v>69</v>
      </c>
      <c r="C115" s="206">
        <v>3</v>
      </c>
      <c r="D115" s="225"/>
      <c r="E115" s="225"/>
      <c r="F115" s="225"/>
      <c r="G115" s="225"/>
      <c r="H115" s="225"/>
      <c r="I115" s="225"/>
      <c r="J115" s="225"/>
      <c r="K115" s="225"/>
      <c r="L115" s="225"/>
      <c r="M115" s="225"/>
      <c r="N115" s="225"/>
      <c r="O115" s="225"/>
      <c r="P115" s="225"/>
      <c r="Q115" s="225"/>
      <c r="R115" s="225"/>
      <c r="S115" s="225"/>
      <c r="T115" s="225"/>
      <c r="U115" s="225"/>
      <c r="V115" s="225"/>
      <c r="W115" s="225"/>
      <c r="X115" s="225"/>
      <c r="Y115" s="225"/>
      <c r="Z115" s="225"/>
      <c r="AA115" s="225"/>
      <c r="AB115" s="225"/>
      <c r="AC115" s="225"/>
      <c r="AD115" s="225"/>
      <c r="AE115" s="225"/>
      <c r="AF115" s="225"/>
      <c r="AG115" s="225"/>
      <c r="AH115" s="225"/>
      <c r="AI115" s="225"/>
      <c r="AJ115" s="225"/>
      <c r="AK115" s="225"/>
      <c r="AL115" s="225"/>
      <c r="AM115" s="225"/>
      <c r="AN115" s="225"/>
      <c r="AO115" s="225"/>
      <c r="AP115" s="225"/>
      <c r="AQ115" s="225"/>
      <c r="AR115" s="23" t="s">
        <v>34</v>
      </c>
      <c r="AS115" s="24" t="s">
        <v>9</v>
      </c>
      <c r="AT115" s="36"/>
      <c r="AU115" s="56">
        <f t="shared" si="29"/>
        <v>0</v>
      </c>
      <c r="AV115" s="56">
        <f t="shared" si="22"/>
        <v>0</v>
      </c>
      <c r="AW115" s="217" t="e">
        <f t="shared" si="23"/>
        <v>#DIV/0!</v>
      </c>
      <c r="AX115" s="218" t="e">
        <f t="shared" si="24"/>
        <v>#DIV/0!</v>
      </c>
    </row>
    <row r="116" spans="1:50" x14ac:dyDescent="0.25">
      <c r="A116" s="276"/>
      <c r="B116" s="205" t="s">
        <v>39</v>
      </c>
      <c r="C116" s="206">
        <v>1</v>
      </c>
      <c r="D116" s="200"/>
      <c r="E116" s="201"/>
      <c r="F116" s="224"/>
      <c r="G116" s="224"/>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c r="AJ116" s="201"/>
      <c r="AK116" s="201"/>
      <c r="AL116" s="201"/>
      <c r="AM116" s="201"/>
      <c r="AN116" s="201"/>
      <c r="AO116" s="201"/>
      <c r="AP116" s="201"/>
      <c r="AQ116" s="202"/>
      <c r="AR116" s="23" t="s">
        <v>6</v>
      </c>
      <c r="AS116" s="24" t="s">
        <v>7</v>
      </c>
      <c r="AT116" s="36"/>
      <c r="AU116" s="56">
        <f t="shared" si="29"/>
        <v>0</v>
      </c>
      <c r="AV116" s="56">
        <f t="shared" si="22"/>
        <v>0</v>
      </c>
      <c r="AW116" s="217" t="e">
        <f t="shared" si="23"/>
        <v>#DIV/0!</v>
      </c>
      <c r="AX116" s="218" t="e">
        <f t="shared" si="24"/>
        <v>#DIV/0!</v>
      </c>
    </row>
    <row r="117" spans="1:50" x14ac:dyDescent="0.25">
      <c r="A117" s="276"/>
      <c r="B117" s="205" t="s">
        <v>282</v>
      </c>
      <c r="C117" s="206">
        <v>3</v>
      </c>
      <c r="D117" s="225"/>
      <c r="E117" s="225"/>
      <c r="F117" s="225"/>
      <c r="G117" s="225"/>
      <c r="H117" s="225"/>
      <c r="I117" s="225"/>
      <c r="J117" s="225"/>
      <c r="K117" s="225"/>
      <c r="L117" s="225"/>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3" t="s">
        <v>34</v>
      </c>
      <c r="AS117" s="24" t="s">
        <v>10</v>
      </c>
      <c r="AT117" s="36"/>
      <c r="AU117" s="56">
        <f t="shared" si="29"/>
        <v>0</v>
      </c>
      <c r="AV117" s="56">
        <f t="shared" si="22"/>
        <v>0</v>
      </c>
      <c r="AW117" s="217" t="e">
        <f t="shared" si="23"/>
        <v>#DIV/0!</v>
      </c>
      <c r="AX117" s="218" t="e">
        <f t="shared" si="24"/>
        <v>#DIV/0!</v>
      </c>
    </row>
    <row r="118" spans="1:50" x14ac:dyDescent="0.25">
      <c r="A118" s="276"/>
      <c r="B118" s="205" t="s">
        <v>283</v>
      </c>
      <c r="C118" s="206">
        <v>1</v>
      </c>
      <c r="D118" s="200"/>
      <c r="E118" s="201"/>
      <c r="F118" s="224"/>
      <c r="G118" s="224"/>
      <c r="H118" s="201"/>
      <c r="I118" s="201"/>
      <c r="J118" s="201"/>
      <c r="K118" s="201"/>
      <c r="L118" s="201"/>
      <c r="M118" s="201"/>
      <c r="N118" s="201"/>
      <c r="O118" s="201"/>
      <c r="P118" s="201"/>
      <c r="Q118" s="201"/>
      <c r="R118" s="201"/>
      <c r="S118" s="201"/>
      <c r="T118" s="201"/>
      <c r="U118" s="201"/>
      <c r="V118" s="201"/>
      <c r="W118" s="201"/>
      <c r="X118" s="201"/>
      <c r="Y118" s="201"/>
      <c r="Z118" s="201"/>
      <c r="AA118" s="201"/>
      <c r="AB118" s="201"/>
      <c r="AC118" s="201"/>
      <c r="AD118" s="201"/>
      <c r="AE118" s="201"/>
      <c r="AF118" s="201"/>
      <c r="AG118" s="201"/>
      <c r="AH118" s="201"/>
      <c r="AI118" s="201"/>
      <c r="AJ118" s="201"/>
      <c r="AK118" s="201"/>
      <c r="AL118" s="201"/>
      <c r="AM118" s="201"/>
      <c r="AN118" s="201"/>
      <c r="AO118" s="201"/>
      <c r="AP118" s="201"/>
      <c r="AQ118" s="202"/>
      <c r="AR118" s="23" t="s">
        <v>34</v>
      </c>
      <c r="AS118" s="24" t="s">
        <v>7</v>
      </c>
      <c r="AT118" s="36"/>
      <c r="AU118" s="56">
        <f t="shared" si="29"/>
        <v>0</v>
      </c>
      <c r="AV118" s="56">
        <f t="shared" si="22"/>
        <v>0</v>
      </c>
      <c r="AW118" s="217" t="e">
        <f t="shared" si="23"/>
        <v>#DIV/0!</v>
      </c>
      <c r="AX118" s="218" t="e">
        <f t="shared" si="24"/>
        <v>#DIV/0!</v>
      </c>
    </row>
    <row r="119" spans="1:50" x14ac:dyDescent="0.25">
      <c r="A119" s="276"/>
      <c r="B119" s="205" t="s">
        <v>284</v>
      </c>
      <c r="C119" s="206">
        <v>2</v>
      </c>
      <c r="D119" s="200"/>
      <c r="E119" s="201"/>
      <c r="F119" s="224"/>
      <c r="G119" s="224"/>
      <c r="H119" s="201"/>
      <c r="I119" s="201"/>
      <c r="J119" s="201"/>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c r="AJ119" s="201"/>
      <c r="AK119" s="201"/>
      <c r="AL119" s="201"/>
      <c r="AM119" s="201"/>
      <c r="AN119" s="201"/>
      <c r="AO119" s="201"/>
      <c r="AP119" s="201"/>
      <c r="AQ119" s="202"/>
      <c r="AR119" s="23" t="s">
        <v>12</v>
      </c>
      <c r="AS119" s="24" t="s">
        <v>7</v>
      </c>
      <c r="AT119" s="36"/>
      <c r="AU119" s="56">
        <f t="shared" si="29"/>
        <v>0</v>
      </c>
      <c r="AV119" s="56">
        <f t="shared" si="22"/>
        <v>0</v>
      </c>
      <c r="AW119" s="217" t="e">
        <f t="shared" si="23"/>
        <v>#DIV/0!</v>
      </c>
      <c r="AX119" s="218" t="e">
        <f t="shared" si="24"/>
        <v>#DIV/0!</v>
      </c>
    </row>
    <row r="120" spans="1:50" x14ac:dyDescent="0.25">
      <c r="A120" s="276"/>
      <c r="B120" s="205" t="s">
        <v>285</v>
      </c>
      <c r="C120" s="206">
        <v>1</v>
      </c>
      <c r="D120" s="200"/>
      <c r="E120" s="201"/>
      <c r="F120" s="224"/>
      <c r="G120" s="224"/>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c r="AJ120" s="201"/>
      <c r="AK120" s="201"/>
      <c r="AL120" s="201"/>
      <c r="AM120" s="201"/>
      <c r="AN120" s="201"/>
      <c r="AO120" s="201"/>
      <c r="AP120" s="201"/>
      <c r="AQ120" s="202"/>
      <c r="AR120" s="23" t="s">
        <v>34</v>
      </c>
      <c r="AS120" s="24" t="s">
        <v>7</v>
      </c>
      <c r="AT120" s="36"/>
      <c r="AU120" s="56">
        <f t="shared" si="29"/>
        <v>0</v>
      </c>
      <c r="AV120" s="56">
        <f t="shared" si="22"/>
        <v>0</v>
      </c>
      <c r="AW120" s="217" t="e">
        <f t="shared" si="23"/>
        <v>#DIV/0!</v>
      </c>
      <c r="AX120" s="218" t="e">
        <f t="shared" si="24"/>
        <v>#DIV/0!</v>
      </c>
    </row>
    <row r="121" spans="1:50" x14ac:dyDescent="0.25">
      <c r="A121" s="276"/>
      <c r="B121" s="205" t="s">
        <v>26</v>
      </c>
      <c r="C121" s="206">
        <v>4</v>
      </c>
      <c r="D121" s="225"/>
      <c r="E121" s="226"/>
      <c r="F121" s="226"/>
      <c r="G121" s="226"/>
      <c r="H121" s="226"/>
      <c r="I121" s="226"/>
      <c r="J121" s="226"/>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7"/>
      <c r="AR121" s="23" t="s">
        <v>12</v>
      </c>
      <c r="AS121" s="24" t="s">
        <v>10</v>
      </c>
      <c r="AT121" s="36"/>
      <c r="AU121" s="56">
        <f t="shared" si="29"/>
        <v>0</v>
      </c>
      <c r="AV121" s="56">
        <f t="shared" si="22"/>
        <v>0</v>
      </c>
      <c r="AW121" s="217" t="e">
        <f t="shared" si="23"/>
        <v>#DIV/0!</v>
      </c>
      <c r="AX121" s="218" t="e">
        <f t="shared" si="24"/>
        <v>#DIV/0!</v>
      </c>
    </row>
    <row r="122" spans="1:50" x14ac:dyDescent="0.25">
      <c r="A122" s="276"/>
      <c r="B122" s="205" t="s">
        <v>155</v>
      </c>
      <c r="C122" s="206">
        <v>1</v>
      </c>
      <c r="D122" s="200"/>
      <c r="E122" s="201"/>
      <c r="F122" s="224"/>
      <c r="G122" s="224"/>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201"/>
      <c r="AF122" s="201"/>
      <c r="AG122" s="201"/>
      <c r="AH122" s="201"/>
      <c r="AI122" s="201"/>
      <c r="AJ122" s="201"/>
      <c r="AK122" s="201"/>
      <c r="AL122" s="201"/>
      <c r="AM122" s="201"/>
      <c r="AN122" s="201"/>
      <c r="AO122" s="201"/>
      <c r="AP122" s="201"/>
      <c r="AQ122" s="202"/>
      <c r="AR122" s="23" t="s">
        <v>8</v>
      </c>
      <c r="AS122" s="24" t="s">
        <v>9</v>
      </c>
      <c r="AT122" s="36" t="s">
        <v>13</v>
      </c>
      <c r="AU122" s="56">
        <f t="shared" si="29"/>
        <v>0</v>
      </c>
      <c r="AV122" s="56">
        <f t="shared" si="22"/>
        <v>0</v>
      </c>
      <c r="AW122" s="217" t="e">
        <f t="shared" si="23"/>
        <v>#DIV/0!</v>
      </c>
      <c r="AX122" s="218" t="e">
        <f t="shared" si="24"/>
        <v>#DIV/0!</v>
      </c>
    </row>
    <row r="123" spans="1:50" x14ac:dyDescent="0.25">
      <c r="A123" s="276"/>
      <c r="B123" s="205" t="s">
        <v>156</v>
      </c>
      <c r="C123" s="206">
        <v>1</v>
      </c>
      <c r="D123" s="200"/>
      <c r="E123" s="201"/>
      <c r="F123" s="224"/>
      <c r="G123" s="224"/>
      <c r="H123" s="201"/>
      <c r="I123" s="201"/>
      <c r="J123" s="201"/>
      <c r="K123" s="201"/>
      <c r="L123" s="201"/>
      <c r="M123" s="201"/>
      <c r="N123" s="201"/>
      <c r="O123" s="201"/>
      <c r="P123" s="201"/>
      <c r="Q123" s="201"/>
      <c r="R123" s="201"/>
      <c r="S123" s="201"/>
      <c r="T123" s="201"/>
      <c r="U123" s="201"/>
      <c r="V123" s="201"/>
      <c r="W123" s="201"/>
      <c r="X123" s="201"/>
      <c r="Y123" s="201"/>
      <c r="Z123" s="201"/>
      <c r="AA123" s="201"/>
      <c r="AB123" s="201"/>
      <c r="AC123" s="201"/>
      <c r="AD123" s="201"/>
      <c r="AE123" s="201"/>
      <c r="AF123" s="201"/>
      <c r="AG123" s="201"/>
      <c r="AH123" s="201"/>
      <c r="AI123" s="201"/>
      <c r="AJ123" s="201"/>
      <c r="AK123" s="201"/>
      <c r="AL123" s="201"/>
      <c r="AM123" s="201"/>
      <c r="AN123" s="201"/>
      <c r="AO123" s="201"/>
      <c r="AP123" s="201"/>
      <c r="AQ123" s="202"/>
      <c r="AR123" s="23" t="s">
        <v>8</v>
      </c>
      <c r="AS123" s="24" t="s">
        <v>9</v>
      </c>
      <c r="AT123" s="36" t="s">
        <v>13</v>
      </c>
      <c r="AU123" s="56">
        <f t="shared" si="29"/>
        <v>0</v>
      </c>
      <c r="AV123" s="56">
        <f t="shared" si="22"/>
        <v>0</v>
      </c>
      <c r="AW123" s="217" t="e">
        <f t="shared" si="23"/>
        <v>#DIV/0!</v>
      </c>
      <c r="AX123" s="218" t="e">
        <f t="shared" si="24"/>
        <v>#DIV/0!</v>
      </c>
    </row>
    <row r="124" spans="1:50" x14ac:dyDescent="0.25">
      <c r="A124" s="276"/>
      <c r="B124" s="205" t="s">
        <v>77</v>
      </c>
      <c r="C124" s="206">
        <v>1</v>
      </c>
      <c r="D124" s="200"/>
      <c r="E124" s="201"/>
      <c r="F124" s="224"/>
      <c r="G124" s="224"/>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c r="AD124" s="201"/>
      <c r="AE124" s="201"/>
      <c r="AF124" s="201"/>
      <c r="AG124" s="201"/>
      <c r="AH124" s="201"/>
      <c r="AI124" s="201"/>
      <c r="AJ124" s="201"/>
      <c r="AK124" s="201"/>
      <c r="AL124" s="201"/>
      <c r="AM124" s="201"/>
      <c r="AN124" s="201"/>
      <c r="AO124" s="201"/>
      <c r="AP124" s="201"/>
      <c r="AQ124" s="202"/>
      <c r="AR124" s="23" t="s">
        <v>12</v>
      </c>
      <c r="AS124" s="24" t="s">
        <v>9</v>
      </c>
      <c r="AT124" s="36" t="s">
        <v>13</v>
      </c>
      <c r="AU124" s="56">
        <f t="shared" si="29"/>
        <v>0</v>
      </c>
      <c r="AV124" s="56">
        <f t="shared" ref="AV124:AV125" si="30">COUNTA(D124:AQ124)*C124</f>
        <v>0</v>
      </c>
      <c r="AW124" s="217" t="e">
        <f t="shared" ref="AW124:AW125" si="31">SUM(D124:AQ124)/COUNTA(D124:AQ124)</f>
        <v>#DIV/0!</v>
      </c>
      <c r="AX124" s="218" t="e">
        <f t="shared" ref="AX124:AX125" si="32">AU124/(COUNTA(D124:AQ124)*C124)</f>
        <v>#DIV/0!</v>
      </c>
    </row>
    <row r="125" spans="1:50" x14ac:dyDescent="0.25">
      <c r="A125" s="276"/>
      <c r="B125" s="205" t="s">
        <v>78</v>
      </c>
      <c r="C125" s="206">
        <v>1</v>
      </c>
      <c r="D125" s="200"/>
      <c r="E125" s="201"/>
      <c r="F125" s="224"/>
      <c r="G125" s="224"/>
      <c r="H125" s="201"/>
      <c r="I125" s="201"/>
      <c r="J125" s="201"/>
      <c r="K125" s="201"/>
      <c r="L125" s="201"/>
      <c r="M125" s="201"/>
      <c r="N125" s="201"/>
      <c r="O125" s="201"/>
      <c r="P125" s="201"/>
      <c r="Q125" s="201"/>
      <c r="R125" s="201"/>
      <c r="S125" s="201"/>
      <c r="T125" s="201"/>
      <c r="U125" s="201"/>
      <c r="V125" s="201"/>
      <c r="W125" s="201"/>
      <c r="X125" s="201"/>
      <c r="Y125" s="201"/>
      <c r="Z125" s="201"/>
      <c r="AA125" s="201"/>
      <c r="AB125" s="201"/>
      <c r="AC125" s="201"/>
      <c r="AD125" s="201"/>
      <c r="AE125" s="201"/>
      <c r="AF125" s="201"/>
      <c r="AG125" s="201"/>
      <c r="AH125" s="201"/>
      <c r="AI125" s="201"/>
      <c r="AJ125" s="201"/>
      <c r="AK125" s="201"/>
      <c r="AL125" s="201"/>
      <c r="AM125" s="201"/>
      <c r="AN125" s="201"/>
      <c r="AO125" s="201"/>
      <c r="AP125" s="201"/>
      <c r="AQ125" s="202"/>
      <c r="AR125" s="23" t="s">
        <v>12</v>
      </c>
      <c r="AS125" s="24" t="s">
        <v>9</v>
      </c>
      <c r="AT125" s="36" t="s">
        <v>13</v>
      </c>
      <c r="AU125" s="56">
        <f t="shared" si="29"/>
        <v>0</v>
      </c>
      <c r="AV125" s="56">
        <f t="shared" si="30"/>
        <v>0</v>
      </c>
      <c r="AW125" s="217" t="e">
        <f t="shared" si="31"/>
        <v>#DIV/0!</v>
      </c>
      <c r="AX125" s="218" t="e">
        <f t="shared" si="32"/>
        <v>#DIV/0!</v>
      </c>
    </row>
    <row r="126" spans="1:50" x14ac:dyDescent="0.25">
      <c r="A126" s="276"/>
      <c r="B126" s="205" t="s">
        <v>27</v>
      </c>
      <c r="C126" s="206">
        <v>2</v>
      </c>
      <c r="D126" s="200"/>
      <c r="E126" s="201"/>
      <c r="F126" s="224"/>
      <c r="G126" s="224"/>
      <c r="H126" s="201"/>
      <c r="I126" s="201"/>
      <c r="J126" s="201"/>
      <c r="K126" s="201"/>
      <c r="L126" s="201"/>
      <c r="M126" s="201"/>
      <c r="N126" s="201"/>
      <c r="O126" s="201"/>
      <c r="P126" s="201"/>
      <c r="Q126" s="201"/>
      <c r="R126" s="201"/>
      <c r="S126" s="201"/>
      <c r="T126" s="201"/>
      <c r="U126" s="201"/>
      <c r="V126" s="201"/>
      <c r="W126" s="201"/>
      <c r="X126" s="201"/>
      <c r="Y126" s="201"/>
      <c r="Z126" s="201"/>
      <c r="AA126" s="201"/>
      <c r="AB126" s="201"/>
      <c r="AC126" s="201"/>
      <c r="AD126" s="201"/>
      <c r="AE126" s="201"/>
      <c r="AF126" s="201"/>
      <c r="AG126" s="201"/>
      <c r="AH126" s="201"/>
      <c r="AI126" s="201"/>
      <c r="AJ126" s="201"/>
      <c r="AK126" s="201"/>
      <c r="AL126" s="201"/>
      <c r="AM126" s="201"/>
      <c r="AN126" s="201"/>
      <c r="AO126" s="201"/>
      <c r="AP126" s="201"/>
      <c r="AQ126" s="202"/>
      <c r="AR126" s="23" t="s">
        <v>12</v>
      </c>
      <c r="AS126" s="24" t="s">
        <v>9</v>
      </c>
      <c r="AT126" s="36" t="s">
        <v>13</v>
      </c>
      <c r="AU126" s="56">
        <f t="shared" ref="AU126:AU140" si="33">SUM(D126:AQ126)</f>
        <v>0</v>
      </c>
      <c r="AV126" s="56">
        <f t="shared" ref="AV126:AV140" si="34">COUNTA(D126:AQ126)*C126</f>
        <v>0</v>
      </c>
      <c r="AW126" s="217" t="e">
        <f t="shared" ref="AW126:AW140" si="35">SUM(D126:AQ126)/COUNTA(D126:AQ126)</f>
        <v>#DIV/0!</v>
      </c>
      <c r="AX126" s="218" t="e">
        <f t="shared" ref="AX126:AX140" si="36">AU126/(COUNTA(D126:AQ126)*C126)</f>
        <v>#DIV/0!</v>
      </c>
    </row>
    <row r="127" spans="1:50" x14ac:dyDescent="0.25">
      <c r="A127" s="276"/>
      <c r="B127" s="205" t="s">
        <v>222</v>
      </c>
      <c r="C127" s="206">
        <v>4</v>
      </c>
      <c r="D127" s="225"/>
      <c r="E127" s="226"/>
      <c r="F127" s="226"/>
      <c r="G127" s="226"/>
      <c r="H127" s="226"/>
      <c r="I127" s="226"/>
      <c r="J127" s="226"/>
      <c r="K127" s="226"/>
      <c r="L127" s="226"/>
      <c r="M127" s="226"/>
      <c r="N127" s="226"/>
      <c r="O127" s="226"/>
      <c r="P127" s="226"/>
      <c r="Q127" s="226"/>
      <c r="R127" s="226"/>
      <c r="S127" s="226"/>
      <c r="T127" s="226"/>
      <c r="U127" s="226"/>
      <c r="V127" s="226"/>
      <c r="W127" s="226"/>
      <c r="X127" s="226"/>
      <c r="Y127" s="226"/>
      <c r="Z127" s="226"/>
      <c r="AA127" s="226"/>
      <c r="AB127" s="226"/>
      <c r="AC127" s="226"/>
      <c r="AD127" s="226"/>
      <c r="AE127" s="226"/>
      <c r="AF127" s="226"/>
      <c r="AG127" s="226"/>
      <c r="AH127" s="226"/>
      <c r="AI127" s="226"/>
      <c r="AJ127" s="226"/>
      <c r="AK127" s="226"/>
      <c r="AL127" s="226"/>
      <c r="AM127" s="226"/>
      <c r="AN127" s="226"/>
      <c r="AO127" s="226"/>
      <c r="AP127" s="226"/>
      <c r="AQ127" s="227"/>
      <c r="AR127" s="23" t="s">
        <v>11</v>
      </c>
      <c r="AS127" s="24" t="s">
        <v>10</v>
      </c>
      <c r="AT127" s="36" t="s">
        <v>13</v>
      </c>
      <c r="AU127" s="56">
        <f t="shared" si="33"/>
        <v>0</v>
      </c>
      <c r="AV127" s="56">
        <f t="shared" si="34"/>
        <v>0</v>
      </c>
      <c r="AW127" s="217" t="e">
        <f t="shared" si="35"/>
        <v>#DIV/0!</v>
      </c>
      <c r="AX127" s="218" t="e">
        <f t="shared" si="36"/>
        <v>#DIV/0!</v>
      </c>
    </row>
    <row r="128" spans="1:50" x14ac:dyDescent="0.25">
      <c r="A128" s="276"/>
      <c r="B128" s="205" t="s">
        <v>30</v>
      </c>
      <c r="C128" s="206">
        <v>1</v>
      </c>
      <c r="D128" s="200"/>
      <c r="E128" s="201"/>
      <c r="F128" s="224"/>
      <c r="G128" s="224"/>
      <c r="H128" s="201"/>
      <c r="I128" s="201"/>
      <c r="J128" s="201"/>
      <c r="K128" s="201"/>
      <c r="L128" s="201"/>
      <c r="M128" s="201"/>
      <c r="N128" s="201"/>
      <c r="O128" s="201"/>
      <c r="P128" s="201"/>
      <c r="Q128" s="201"/>
      <c r="R128" s="201"/>
      <c r="S128" s="201"/>
      <c r="T128" s="201"/>
      <c r="U128" s="201"/>
      <c r="V128" s="201"/>
      <c r="W128" s="201"/>
      <c r="X128" s="201"/>
      <c r="Y128" s="201"/>
      <c r="Z128" s="201"/>
      <c r="AA128" s="201"/>
      <c r="AB128" s="201"/>
      <c r="AC128" s="201"/>
      <c r="AD128" s="201"/>
      <c r="AE128" s="201"/>
      <c r="AF128" s="201"/>
      <c r="AG128" s="201"/>
      <c r="AH128" s="201"/>
      <c r="AI128" s="201"/>
      <c r="AJ128" s="201"/>
      <c r="AK128" s="201"/>
      <c r="AL128" s="201"/>
      <c r="AM128" s="201"/>
      <c r="AN128" s="201"/>
      <c r="AO128" s="201"/>
      <c r="AP128" s="201"/>
      <c r="AQ128" s="202"/>
      <c r="AR128" s="23" t="s">
        <v>12</v>
      </c>
      <c r="AS128" s="24" t="s">
        <v>9</v>
      </c>
      <c r="AT128" s="36" t="s">
        <v>13</v>
      </c>
      <c r="AU128" s="56">
        <f t="shared" si="33"/>
        <v>0</v>
      </c>
      <c r="AV128" s="56">
        <f t="shared" si="34"/>
        <v>0</v>
      </c>
      <c r="AW128" s="217" t="e">
        <f t="shared" si="35"/>
        <v>#DIV/0!</v>
      </c>
      <c r="AX128" s="218" t="e">
        <f t="shared" si="36"/>
        <v>#DIV/0!</v>
      </c>
    </row>
    <row r="129" spans="1:50" x14ac:dyDescent="0.25">
      <c r="A129" s="276"/>
      <c r="B129" s="205" t="s">
        <v>286</v>
      </c>
      <c r="C129" s="206">
        <v>2</v>
      </c>
      <c r="D129" s="200"/>
      <c r="E129" s="201"/>
      <c r="F129" s="224"/>
      <c r="G129" s="224"/>
      <c r="H129" s="201"/>
      <c r="I129" s="201"/>
      <c r="J129" s="201"/>
      <c r="K129" s="201"/>
      <c r="L129" s="201"/>
      <c r="M129" s="201"/>
      <c r="N129" s="201"/>
      <c r="O129" s="201"/>
      <c r="P129" s="201"/>
      <c r="Q129" s="201"/>
      <c r="R129" s="201"/>
      <c r="S129" s="201"/>
      <c r="T129" s="201"/>
      <c r="U129" s="201"/>
      <c r="V129" s="201"/>
      <c r="W129" s="201"/>
      <c r="X129" s="201"/>
      <c r="Y129" s="201"/>
      <c r="Z129" s="201"/>
      <c r="AA129" s="201"/>
      <c r="AB129" s="201"/>
      <c r="AC129" s="201"/>
      <c r="AD129" s="201"/>
      <c r="AE129" s="201"/>
      <c r="AF129" s="201"/>
      <c r="AG129" s="201"/>
      <c r="AH129" s="201"/>
      <c r="AI129" s="201"/>
      <c r="AJ129" s="201"/>
      <c r="AK129" s="201"/>
      <c r="AL129" s="201"/>
      <c r="AM129" s="201"/>
      <c r="AN129" s="201"/>
      <c r="AO129" s="201"/>
      <c r="AP129" s="201"/>
      <c r="AQ129" s="202"/>
      <c r="AR129" s="23" t="s">
        <v>11</v>
      </c>
      <c r="AS129" s="24" t="s">
        <v>7</v>
      </c>
      <c r="AT129" s="36" t="s">
        <v>13</v>
      </c>
      <c r="AU129" s="56">
        <f t="shared" si="33"/>
        <v>0</v>
      </c>
      <c r="AV129" s="56">
        <f t="shared" si="34"/>
        <v>0</v>
      </c>
      <c r="AW129" s="217" t="e">
        <f t="shared" si="35"/>
        <v>#DIV/0!</v>
      </c>
      <c r="AX129" s="218" t="e">
        <f t="shared" si="36"/>
        <v>#DIV/0!</v>
      </c>
    </row>
    <row r="130" spans="1:50" x14ac:dyDescent="0.25">
      <c r="A130" s="276"/>
      <c r="B130" s="205" t="s">
        <v>287</v>
      </c>
      <c r="C130" s="206">
        <v>2</v>
      </c>
      <c r="D130" s="200"/>
      <c r="E130" s="201"/>
      <c r="F130" s="224"/>
      <c r="G130" s="224"/>
      <c r="H130" s="201"/>
      <c r="I130" s="201"/>
      <c r="J130" s="201"/>
      <c r="K130" s="201"/>
      <c r="L130" s="201"/>
      <c r="M130" s="201"/>
      <c r="N130" s="201"/>
      <c r="O130" s="201"/>
      <c r="P130" s="201"/>
      <c r="Q130" s="201"/>
      <c r="R130" s="201"/>
      <c r="S130" s="201"/>
      <c r="T130" s="201"/>
      <c r="U130" s="201"/>
      <c r="V130" s="201"/>
      <c r="W130" s="201"/>
      <c r="X130" s="201"/>
      <c r="Y130" s="201"/>
      <c r="Z130" s="201"/>
      <c r="AA130" s="201"/>
      <c r="AB130" s="201"/>
      <c r="AC130" s="201"/>
      <c r="AD130" s="201"/>
      <c r="AE130" s="201"/>
      <c r="AF130" s="201"/>
      <c r="AG130" s="201"/>
      <c r="AH130" s="201"/>
      <c r="AI130" s="201"/>
      <c r="AJ130" s="201"/>
      <c r="AK130" s="201"/>
      <c r="AL130" s="201"/>
      <c r="AM130" s="201"/>
      <c r="AN130" s="201"/>
      <c r="AO130" s="201"/>
      <c r="AP130" s="201"/>
      <c r="AQ130" s="202"/>
      <c r="AR130" s="23" t="s">
        <v>34</v>
      </c>
      <c r="AS130" s="24" t="s">
        <v>7</v>
      </c>
      <c r="AT130" s="30" t="s">
        <v>13</v>
      </c>
      <c r="AU130" s="56">
        <f t="shared" si="33"/>
        <v>0</v>
      </c>
      <c r="AV130" s="56">
        <f t="shared" si="34"/>
        <v>0</v>
      </c>
      <c r="AW130" s="217" t="e">
        <f t="shared" si="35"/>
        <v>#DIV/0!</v>
      </c>
      <c r="AX130" s="218" t="e">
        <f t="shared" si="36"/>
        <v>#DIV/0!</v>
      </c>
    </row>
    <row r="131" spans="1:50" x14ac:dyDescent="0.25">
      <c r="A131" s="276"/>
      <c r="B131" s="205" t="s">
        <v>288</v>
      </c>
      <c r="C131" s="206">
        <v>4</v>
      </c>
      <c r="D131" s="225"/>
      <c r="E131" s="226"/>
      <c r="F131" s="226"/>
      <c r="G131" s="226"/>
      <c r="H131" s="226"/>
      <c r="I131" s="226"/>
      <c r="J131" s="226"/>
      <c r="K131" s="226"/>
      <c r="L131" s="226"/>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7"/>
      <c r="AR131" s="23" t="s">
        <v>8</v>
      </c>
      <c r="AS131" s="24" t="s">
        <v>10</v>
      </c>
      <c r="AT131" s="30" t="s">
        <v>13</v>
      </c>
      <c r="AU131" s="56">
        <f t="shared" si="33"/>
        <v>0</v>
      </c>
      <c r="AV131" s="56">
        <f t="shared" si="34"/>
        <v>0</v>
      </c>
      <c r="AW131" s="217" t="e">
        <f t="shared" si="35"/>
        <v>#DIV/0!</v>
      </c>
      <c r="AX131" s="218" t="e">
        <f t="shared" si="36"/>
        <v>#DIV/0!</v>
      </c>
    </row>
    <row r="132" spans="1:50" x14ac:dyDescent="0.25">
      <c r="A132" s="276"/>
      <c r="B132" s="205" t="s">
        <v>225</v>
      </c>
      <c r="C132" s="206">
        <v>4</v>
      </c>
      <c r="D132" s="225"/>
      <c r="E132" s="226"/>
      <c r="F132" s="226"/>
      <c r="G132" s="226"/>
      <c r="H132" s="226"/>
      <c r="I132" s="226"/>
      <c r="J132" s="226"/>
      <c r="K132" s="226"/>
      <c r="L132" s="226"/>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7"/>
      <c r="AR132" s="23" t="s">
        <v>34</v>
      </c>
      <c r="AS132" s="24" t="s">
        <v>10</v>
      </c>
      <c r="AT132" s="30" t="s">
        <v>13</v>
      </c>
      <c r="AU132" s="56">
        <f t="shared" si="33"/>
        <v>0</v>
      </c>
      <c r="AV132" s="56">
        <f t="shared" si="34"/>
        <v>0</v>
      </c>
      <c r="AW132" s="217" t="e">
        <f t="shared" si="35"/>
        <v>#DIV/0!</v>
      </c>
      <c r="AX132" s="218" t="e">
        <f t="shared" si="36"/>
        <v>#DIV/0!</v>
      </c>
    </row>
    <row r="133" spans="1:50" x14ac:dyDescent="0.25">
      <c r="A133" s="276"/>
      <c r="B133" s="205" t="s">
        <v>289</v>
      </c>
      <c r="C133" s="206">
        <v>1</v>
      </c>
      <c r="D133" s="200"/>
      <c r="E133" s="201"/>
      <c r="F133" s="224"/>
      <c r="G133" s="224"/>
      <c r="H133" s="201"/>
      <c r="I133" s="201"/>
      <c r="J133" s="201"/>
      <c r="K133" s="201"/>
      <c r="L133" s="201"/>
      <c r="M133" s="201"/>
      <c r="N133" s="201"/>
      <c r="O133" s="201"/>
      <c r="P133" s="201"/>
      <c r="Q133" s="201"/>
      <c r="R133" s="201"/>
      <c r="S133" s="201"/>
      <c r="T133" s="201"/>
      <c r="U133" s="201"/>
      <c r="V133" s="201"/>
      <c r="W133" s="201"/>
      <c r="X133" s="201"/>
      <c r="Y133" s="201"/>
      <c r="Z133" s="201"/>
      <c r="AA133" s="201"/>
      <c r="AB133" s="201"/>
      <c r="AC133" s="201"/>
      <c r="AD133" s="201"/>
      <c r="AE133" s="201"/>
      <c r="AF133" s="201"/>
      <c r="AG133" s="201"/>
      <c r="AH133" s="201"/>
      <c r="AI133" s="201"/>
      <c r="AJ133" s="201"/>
      <c r="AK133" s="201"/>
      <c r="AL133" s="201"/>
      <c r="AM133" s="201"/>
      <c r="AN133" s="201"/>
      <c r="AO133" s="201"/>
      <c r="AP133" s="201"/>
      <c r="AQ133" s="202"/>
      <c r="AR133" s="23" t="s">
        <v>33</v>
      </c>
      <c r="AS133" s="24" t="s">
        <v>7</v>
      </c>
      <c r="AT133" s="30"/>
      <c r="AU133" s="56">
        <f t="shared" si="33"/>
        <v>0</v>
      </c>
      <c r="AV133" s="56">
        <f t="shared" si="34"/>
        <v>0</v>
      </c>
      <c r="AW133" s="217" t="e">
        <f t="shared" si="35"/>
        <v>#DIV/0!</v>
      </c>
      <c r="AX133" s="218" t="e">
        <f t="shared" si="36"/>
        <v>#DIV/0!</v>
      </c>
    </row>
    <row r="134" spans="1:50" x14ac:dyDescent="0.25">
      <c r="A134" s="276"/>
      <c r="B134" s="205" t="s">
        <v>290</v>
      </c>
      <c r="C134" s="206">
        <v>2</v>
      </c>
      <c r="D134" s="200"/>
      <c r="E134" s="201"/>
      <c r="F134" s="224"/>
      <c r="G134" s="224"/>
      <c r="H134" s="201"/>
      <c r="I134" s="201"/>
      <c r="J134" s="201"/>
      <c r="K134" s="201"/>
      <c r="L134" s="201"/>
      <c r="M134" s="201"/>
      <c r="N134" s="201"/>
      <c r="O134" s="201"/>
      <c r="P134" s="201"/>
      <c r="Q134" s="201"/>
      <c r="R134" s="201"/>
      <c r="S134" s="201"/>
      <c r="T134" s="201"/>
      <c r="U134" s="201"/>
      <c r="V134" s="201"/>
      <c r="W134" s="201"/>
      <c r="X134" s="201"/>
      <c r="Y134" s="201"/>
      <c r="Z134" s="201"/>
      <c r="AA134" s="201"/>
      <c r="AB134" s="201"/>
      <c r="AC134" s="201"/>
      <c r="AD134" s="201"/>
      <c r="AE134" s="201"/>
      <c r="AF134" s="201"/>
      <c r="AG134" s="201"/>
      <c r="AH134" s="201"/>
      <c r="AI134" s="201"/>
      <c r="AJ134" s="201"/>
      <c r="AK134" s="201"/>
      <c r="AL134" s="201"/>
      <c r="AM134" s="201"/>
      <c r="AN134" s="201"/>
      <c r="AO134" s="201"/>
      <c r="AP134" s="201"/>
      <c r="AQ134" s="202"/>
      <c r="AR134" s="23" t="s">
        <v>33</v>
      </c>
      <c r="AS134" s="24" t="s">
        <v>9</v>
      </c>
      <c r="AT134" s="30"/>
      <c r="AU134" s="56">
        <f t="shared" si="33"/>
        <v>0</v>
      </c>
      <c r="AV134" s="56">
        <f t="shared" si="34"/>
        <v>0</v>
      </c>
      <c r="AW134" s="217" t="e">
        <f t="shared" si="35"/>
        <v>#DIV/0!</v>
      </c>
      <c r="AX134" s="218" t="e">
        <f t="shared" si="36"/>
        <v>#DIV/0!</v>
      </c>
    </row>
    <row r="135" spans="1:50" x14ac:dyDescent="0.25">
      <c r="A135" s="276"/>
      <c r="B135" s="205" t="s">
        <v>76</v>
      </c>
      <c r="C135" s="206">
        <v>2</v>
      </c>
      <c r="D135" s="200"/>
      <c r="E135" s="201"/>
      <c r="F135" s="224"/>
      <c r="G135" s="224"/>
      <c r="H135" s="201"/>
      <c r="I135" s="201"/>
      <c r="J135" s="201"/>
      <c r="K135" s="201"/>
      <c r="L135" s="201"/>
      <c r="M135" s="201"/>
      <c r="N135" s="201"/>
      <c r="O135" s="201"/>
      <c r="P135" s="201"/>
      <c r="Q135" s="201"/>
      <c r="R135" s="201"/>
      <c r="S135" s="201"/>
      <c r="T135" s="201"/>
      <c r="U135" s="201"/>
      <c r="V135" s="201"/>
      <c r="W135" s="201"/>
      <c r="X135" s="201"/>
      <c r="Y135" s="201"/>
      <c r="Z135" s="201"/>
      <c r="AA135" s="201"/>
      <c r="AB135" s="201"/>
      <c r="AC135" s="201"/>
      <c r="AD135" s="201"/>
      <c r="AE135" s="201"/>
      <c r="AF135" s="201"/>
      <c r="AG135" s="201"/>
      <c r="AH135" s="201"/>
      <c r="AI135" s="201"/>
      <c r="AJ135" s="201"/>
      <c r="AK135" s="201"/>
      <c r="AL135" s="201"/>
      <c r="AM135" s="201"/>
      <c r="AN135" s="201"/>
      <c r="AO135" s="201"/>
      <c r="AP135" s="201"/>
      <c r="AQ135" s="202"/>
      <c r="AR135" s="23" t="s">
        <v>33</v>
      </c>
      <c r="AS135" s="24" t="s">
        <v>10</v>
      </c>
      <c r="AT135" s="30"/>
      <c r="AU135" s="56">
        <f t="shared" si="33"/>
        <v>0</v>
      </c>
      <c r="AV135" s="56">
        <f t="shared" si="34"/>
        <v>0</v>
      </c>
      <c r="AW135" s="217" t="e">
        <f t="shared" si="35"/>
        <v>#DIV/0!</v>
      </c>
      <c r="AX135" s="218" t="e">
        <f t="shared" si="36"/>
        <v>#DIV/0!</v>
      </c>
    </row>
    <row r="136" spans="1:50" x14ac:dyDescent="0.25">
      <c r="A136" s="276"/>
      <c r="B136" s="205" t="s">
        <v>291</v>
      </c>
      <c r="C136" s="206">
        <v>1</v>
      </c>
      <c r="D136" s="200"/>
      <c r="E136" s="201"/>
      <c r="F136" s="224"/>
      <c r="G136" s="224"/>
      <c r="H136" s="201"/>
      <c r="I136" s="201"/>
      <c r="J136" s="201"/>
      <c r="K136" s="201"/>
      <c r="L136" s="201"/>
      <c r="M136" s="201"/>
      <c r="N136" s="201"/>
      <c r="O136" s="201"/>
      <c r="P136" s="201"/>
      <c r="Q136" s="201"/>
      <c r="R136" s="201"/>
      <c r="S136" s="201"/>
      <c r="T136" s="201"/>
      <c r="U136" s="201"/>
      <c r="V136" s="201"/>
      <c r="W136" s="201"/>
      <c r="X136" s="201"/>
      <c r="Y136" s="201"/>
      <c r="Z136" s="201"/>
      <c r="AA136" s="201"/>
      <c r="AB136" s="201"/>
      <c r="AC136" s="201"/>
      <c r="AD136" s="201"/>
      <c r="AE136" s="201"/>
      <c r="AF136" s="201"/>
      <c r="AG136" s="201"/>
      <c r="AH136" s="201"/>
      <c r="AI136" s="201"/>
      <c r="AJ136" s="201"/>
      <c r="AK136" s="201"/>
      <c r="AL136" s="201"/>
      <c r="AM136" s="201"/>
      <c r="AN136" s="201"/>
      <c r="AO136" s="201"/>
      <c r="AP136" s="201"/>
      <c r="AQ136" s="202"/>
      <c r="AR136" s="23" t="s">
        <v>11</v>
      </c>
      <c r="AS136" s="24" t="s">
        <v>9</v>
      </c>
      <c r="AT136" s="30"/>
      <c r="AU136" s="56">
        <f t="shared" si="33"/>
        <v>0</v>
      </c>
      <c r="AV136" s="56">
        <f t="shared" si="34"/>
        <v>0</v>
      </c>
      <c r="AW136" s="217" t="e">
        <f t="shared" si="35"/>
        <v>#DIV/0!</v>
      </c>
      <c r="AX136" s="218" t="e">
        <f t="shared" si="36"/>
        <v>#DIV/0!</v>
      </c>
    </row>
    <row r="137" spans="1:50" x14ac:dyDescent="0.25">
      <c r="A137" s="276"/>
      <c r="B137" s="205" t="s">
        <v>292</v>
      </c>
      <c r="C137" s="206">
        <v>2</v>
      </c>
      <c r="D137" s="200"/>
      <c r="E137" s="201"/>
      <c r="F137" s="224"/>
      <c r="G137" s="224"/>
      <c r="H137" s="201"/>
      <c r="I137" s="201"/>
      <c r="J137" s="201"/>
      <c r="K137" s="201"/>
      <c r="L137" s="201"/>
      <c r="M137" s="201"/>
      <c r="N137" s="201"/>
      <c r="O137" s="201"/>
      <c r="P137" s="201"/>
      <c r="Q137" s="201"/>
      <c r="R137" s="201"/>
      <c r="S137" s="201"/>
      <c r="T137" s="201"/>
      <c r="U137" s="201"/>
      <c r="V137" s="201"/>
      <c r="W137" s="201"/>
      <c r="X137" s="201"/>
      <c r="Y137" s="201"/>
      <c r="Z137" s="201"/>
      <c r="AA137" s="201"/>
      <c r="AB137" s="201"/>
      <c r="AC137" s="201"/>
      <c r="AD137" s="201"/>
      <c r="AE137" s="201"/>
      <c r="AF137" s="201"/>
      <c r="AG137" s="201"/>
      <c r="AH137" s="201"/>
      <c r="AI137" s="201"/>
      <c r="AJ137" s="201"/>
      <c r="AK137" s="201"/>
      <c r="AL137" s="201"/>
      <c r="AM137" s="201"/>
      <c r="AN137" s="201"/>
      <c r="AO137" s="201"/>
      <c r="AP137" s="201"/>
      <c r="AQ137" s="202"/>
      <c r="AR137" s="23" t="s">
        <v>11</v>
      </c>
      <c r="AS137" s="24" t="s">
        <v>9</v>
      </c>
      <c r="AT137" s="30"/>
      <c r="AU137" s="56">
        <f t="shared" si="33"/>
        <v>0</v>
      </c>
      <c r="AV137" s="56">
        <f t="shared" si="34"/>
        <v>0</v>
      </c>
      <c r="AW137" s="217" t="e">
        <f t="shared" si="35"/>
        <v>#DIV/0!</v>
      </c>
      <c r="AX137" s="218" t="e">
        <f t="shared" si="36"/>
        <v>#DIV/0!</v>
      </c>
    </row>
    <row r="138" spans="1:50" x14ac:dyDescent="0.25">
      <c r="A138" s="276"/>
      <c r="B138" s="205" t="s">
        <v>293</v>
      </c>
      <c r="C138" s="206">
        <v>1</v>
      </c>
      <c r="D138" s="200"/>
      <c r="E138" s="201"/>
      <c r="F138" s="224"/>
      <c r="G138" s="224"/>
      <c r="H138" s="201"/>
      <c r="I138" s="201"/>
      <c r="J138" s="201"/>
      <c r="K138" s="201"/>
      <c r="L138" s="201"/>
      <c r="M138" s="201"/>
      <c r="N138" s="201"/>
      <c r="O138" s="201"/>
      <c r="P138" s="201"/>
      <c r="Q138" s="201"/>
      <c r="R138" s="201"/>
      <c r="S138" s="201"/>
      <c r="T138" s="201"/>
      <c r="U138" s="201"/>
      <c r="V138" s="201"/>
      <c r="W138" s="201"/>
      <c r="X138" s="201"/>
      <c r="Y138" s="201"/>
      <c r="Z138" s="201"/>
      <c r="AA138" s="201"/>
      <c r="AB138" s="201"/>
      <c r="AC138" s="201"/>
      <c r="AD138" s="201"/>
      <c r="AE138" s="201"/>
      <c r="AF138" s="201"/>
      <c r="AG138" s="201"/>
      <c r="AH138" s="201"/>
      <c r="AI138" s="201"/>
      <c r="AJ138" s="201"/>
      <c r="AK138" s="201"/>
      <c r="AL138" s="201"/>
      <c r="AM138" s="201"/>
      <c r="AN138" s="201"/>
      <c r="AO138" s="201"/>
      <c r="AP138" s="201"/>
      <c r="AQ138" s="202"/>
      <c r="AR138" s="23" t="s">
        <v>12</v>
      </c>
      <c r="AS138" s="24" t="s">
        <v>9</v>
      </c>
      <c r="AT138" s="30"/>
      <c r="AU138" s="56">
        <f t="shared" si="33"/>
        <v>0</v>
      </c>
      <c r="AV138" s="56">
        <f t="shared" si="34"/>
        <v>0</v>
      </c>
      <c r="AW138" s="217" t="e">
        <f t="shared" si="35"/>
        <v>#DIV/0!</v>
      </c>
      <c r="AX138" s="218" t="e">
        <f t="shared" si="36"/>
        <v>#DIV/0!</v>
      </c>
    </row>
    <row r="139" spans="1:50" x14ac:dyDescent="0.25">
      <c r="A139" s="276"/>
      <c r="B139" s="205" t="s">
        <v>294</v>
      </c>
      <c r="C139" s="206">
        <v>1</v>
      </c>
      <c r="D139" s="200"/>
      <c r="E139" s="201"/>
      <c r="F139" s="224"/>
      <c r="G139" s="224"/>
      <c r="H139" s="201"/>
      <c r="I139" s="201"/>
      <c r="J139" s="201"/>
      <c r="K139" s="201"/>
      <c r="L139" s="201"/>
      <c r="M139" s="201"/>
      <c r="N139" s="201"/>
      <c r="O139" s="201"/>
      <c r="P139" s="201"/>
      <c r="Q139" s="201"/>
      <c r="R139" s="201"/>
      <c r="S139" s="201"/>
      <c r="T139" s="201"/>
      <c r="U139" s="201"/>
      <c r="V139" s="201"/>
      <c r="W139" s="201"/>
      <c r="X139" s="201"/>
      <c r="Y139" s="201"/>
      <c r="Z139" s="201"/>
      <c r="AA139" s="201"/>
      <c r="AB139" s="201"/>
      <c r="AC139" s="201"/>
      <c r="AD139" s="201"/>
      <c r="AE139" s="201"/>
      <c r="AF139" s="201"/>
      <c r="AG139" s="201"/>
      <c r="AH139" s="201"/>
      <c r="AI139" s="201"/>
      <c r="AJ139" s="201"/>
      <c r="AK139" s="201"/>
      <c r="AL139" s="201"/>
      <c r="AM139" s="201"/>
      <c r="AN139" s="201"/>
      <c r="AO139" s="201"/>
      <c r="AP139" s="201"/>
      <c r="AQ139" s="202"/>
      <c r="AR139" s="23" t="s">
        <v>12</v>
      </c>
      <c r="AS139" s="24" t="s">
        <v>9</v>
      </c>
      <c r="AT139" s="30"/>
      <c r="AU139" s="56">
        <f t="shared" si="33"/>
        <v>0</v>
      </c>
      <c r="AV139" s="56">
        <f t="shared" si="34"/>
        <v>0</v>
      </c>
      <c r="AW139" s="217" t="e">
        <f t="shared" si="35"/>
        <v>#DIV/0!</v>
      </c>
      <c r="AX139" s="218" t="e">
        <f t="shared" si="36"/>
        <v>#DIV/0!</v>
      </c>
    </row>
    <row r="140" spans="1:50" x14ac:dyDescent="0.25">
      <c r="A140" s="276"/>
      <c r="B140" s="205" t="s">
        <v>295</v>
      </c>
      <c r="C140" s="206">
        <v>2</v>
      </c>
      <c r="D140" s="200"/>
      <c r="E140" s="201"/>
      <c r="F140" s="224"/>
      <c r="G140" s="224"/>
      <c r="H140" s="201"/>
      <c r="I140" s="201"/>
      <c r="J140" s="201"/>
      <c r="K140" s="201"/>
      <c r="L140" s="201"/>
      <c r="M140" s="201"/>
      <c r="N140" s="201"/>
      <c r="O140" s="201"/>
      <c r="P140" s="201"/>
      <c r="Q140" s="201"/>
      <c r="R140" s="201"/>
      <c r="S140" s="201"/>
      <c r="T140" s="201"/>
      <c r="U140" s="201"/>
      <c r="V140" s="201"/>
      <c r="W140" s="201"/>
      <c r="X140" s="201"/>
      <c r="Y140" s="201"/>
      <c r="Z140" s="201"/>
      <c r="AA140" s="201"/>
      <c r="AB140" s="201"/>
      <c r="AC140" s="201"/>
      <c r="AD140" s="201"/>
      <c r="AE140" s="201"/>
      <c r="AF140" s="201"/>
      <c r="AG140" s="201"/>
      <c r="AH140" s="201"/>
      <c r="AI140" s="201"/>
      <c r="AJ140" s="201"/>
      <c r="AK140" s="201"/>
      <c r="AL140" s="201"/>
      <c r="AM140" s="201"/>
      <c r="AN140" s="201"/>
      <c r="AO140" s="201"/>
      <c r="AP140" s="201"/>
      <c r="AQ140" s="202"/>
      <c r="AR140" s="23" t="s">
        <v>12</v>
      </c>
      <c r="AS140" s="24" t="s">
        <v>10</v>
      </c>
      <c r="AT140" s="30"/>
      <c r="AU140" s="56">
        <f t="shared" si="33"/>
        <v>0</v>
      </c>
      <c r="AV140" s="56">
        <f t="shared" si="34"/>
        <v>0</v>
      </c>
      <c r="AW140" s="217" t="e">
        <f t="shared" si="35"/>
        <v>#DIV/0!</v>
      </c>
      <c r="AX140" s="218" t="e">
        <f t="shared" si="36"/>
        <v>#DIV/0!</v>
      </c>
    </row>
    <row r="141" spans="1:50" ht="15.75" thickBot="1" x14ac:dyDescent="0.3">
      <c r="A141" s="68"/>
      <c r="B141" s="207"/>
      <c r="C141" s="208"/>
      <c r="D141" s="203"/>
      <c r="E141" s="203"/>
      <c r="F141" s="203"/>
      <c r="G141" s="203"/>
      <c r="H141" s="203"/>
      <c r="I141" s="203"/>
      <c r="J141" s="203"/>
      <c r="K141" s="203"/>
      <c r="L141" s="203"/>
      <c r="M141" s="203"/>
      <c r="N141" s="203"/>
      <c r="O141" s="203"/>
      <c r="P141" s="203"/>
      <c r="Q141" s="203"/>
      <c r="R141" s="203"/>
      <c r="S141" s="203"/>
      <c r="T141" s="203"/>
      <c r="U141" s="203"/>
      <c r="V141" s="203"/>
      <c r="W141" s="203"/>
      <c r="X141" s="203"/>
      <c r="Y141" s="203"/>
      <c r="Z141" s="203"/>
      <c r="AA141" s="203"/>
      <c r="AB141" s="203"/>
      <c r="AC141" s="203"/>
      <c r="AD141" s="203"/>
      <c r="AE141" s="203"/>
      <c r="AF141" s="203"/>
      <c r="AG141" s="203"/>
      <c r="AH141" s="203"/>
      <c r="AI141" s="203"/>
      <c r="AJ141" s="203"/>
      <c r="AK141" s="203"/>
      <c r="AL141" s="203"/>
      <c r="AM141" s="203"/>
      <c r="AN141" s="203"/>
      <c r="AO141" s="203"/>
      <c r="AP141" s="203"/>
      <c r="AQ141" s="204"/>
      <c r="AR141" s="69"/>
      <c r="AS141" s="69"/>
      <c r="AT141" s="69"/>
      <c r="AU141" s="69"/>
      <c r="AV141" s="69"/>
      <c r="AW141" s="221"/>
      <c r="AX141" s="222"/>
    </row>
    <row r="142" spans="1:50" ht="15" customHeight="1" x14ac:dyDescent="0.25">
      <c r="A142" s="275" t="s">
        <v>42</v>
      </c>
      <c r="B142" s="209" t="s">
        <v>16</v>
      </c>
      <c r="C142" s="210">
        <v>1</v>
      </c>
      <c r="D142" s="200"/>
      <c r="E142" s="201"/>
      <c r="F142" s="224"/>
      <c r="G142" s="224"/>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c r="AD142" s="201"/>
      <c r="AE142" s="201"/>
      <c r="AF142" s="201"/>
      <c r="AG142" s="201"/>
      <c r="AH142" s="201"/>
      <c r="AI142" s="201"/>
      <c r="AJ142" s="201"/>
      <c r="AK142" s="201"/>
      <c r="AL142" s="201"/>
      <c r="AM142" s="201"/>
      <c r="AN142" s="201"/>
      <c r="AO142" s="201"/>
      <c r="AP142" s="201"/>
      <c r="AQ142" s="202"/>
      <c r="AR142" s="23" t="s">
        <v>8</v>
      </c>
      <c r="AS142" s="24" t="s">
        <v>9</v>
      </c>
      <c r="AT142" s="22"/>
      <c r="AU142" s="56">
        <f t="shared" si="29"/>
        <v>0</v>
      </c>
      <c r="AV142" s="56">
        <f t="shared" ref="AV142:AV154" si="37">COUNTA(D142:AQ142)*C142</f>
        <v>0</v>
      </c>
      <c r="AW142" s="217" t="e">
        <f t="shared" ref="AW142:AW153" si="38">SUM(D142:AQ142)/COUNTA(D142:AQ142)</f>
        <v>#DIV/0!</v>
      </c>
      <c r="AX142" s="218" t="e">
        <f t="shared" ref="AX142:AX153" si="39">AU142/(COUNTA(D142:AQ142)*C142)</f>
        <v>#DIV/0!</v>
      </c>
    </row>
    <row r="143" spans="1:50" x14ac:dyDescent="0.25">
      <c r="A143" s="276"/>
      <c r="B143" s="205" t="s">
        <v>17</v>
      </c>
      <c r="C143" s="206">
        <v>1</v>
      </c>
      <c r="D143" s="200"/>
      <c r="E143" s="201"/>
      <c r="F143" s="224"/>
      <c r="G143" s="224"/>
      <c r="H143" s="201"/>
      <c r="I143" s="201"/>
      <c r="J143" s="201"/>
      <c r="K143" s="201"/>
      <c r="L143" s="201"/>
      <c r="M143" s="201"/>
      <c r="N143" s="201"/>
      <c r="O143" s="201"/>
      <c r="P143" s="201"/>
      <c r="Q143" s="201"/>
      <c r="R143" s="201"/>
      <c r="S143" s="201"/>
      <c r="T143" s="201"/>
      <c r="U143" s="201"/>
      <c r="V143" s="201"/>
      <c r="W143" s="201"/>
      <c r="X143" s="201"/>
      <c r="Y143" s="201"/>
      <c r="Z143" s="201"/>
      <c r="AA143" s="201"/>
      <c r="AB143" s="201"/>
      <c r="AC143" s="201"/>
      <c r="AD143" s="201"/>
      <c r="AE143" s="201"/>
      <c r="AF143" s="201"/>
      <c r="AG143" s="201"/>
      <c r="AH143" s="201"/>
      <c r="AI143" s="201"/>
      <c r="AJ143" s="201"/>
      <c r="AK143" s="201"/>
      <c r="AL143" s="201"/>
      <c r="AM143" s="201"/>
      <c r="AN143" s="201"/>
      <c r="AO143" s="201"/>
      <c r="AP143" s="201"/>
      <c r="AQ143" s="202"/>
      <c r="AR143" s="23" t="s">
        <v>8</v>
      </c>
      <c r="AS143" s="24" t="s">
        <v>9</v>
      </c>
      <c r="AT143" s="22"/>
      <c r="AU143" s="56">
        <f t="shared" si="29"/>
        <v>0</v>
      </c>
      <c r="AV143" s="56">
        <f t="shared" si="37"/>
        <v>0</v>
      </c>
      <c r="AW143" s="217" t="e">
        <f t="shared" si="38"/>
        <v>#DIV/0!</v>
      </c>
      <c r="AX143" s="218" t="e">
        <f t="shared" si="39"/>
        <v>#DIV/0!</v>
      </c>
    </row>
    <row r="144" spans="1:50" x14ac:dyDescent="0.25">
      <c r="A144" s="276"/>
      <c r="B144" s="205" t="s">
        <v>18</v>
      </c>
      <c r="C144" s="206">
        <v>1</v>
      </c>
      <c r="D144" s="200"/>
      <c r="E144" s="201"/>
      <c r="F144" s="224"/>
      <c r="G144" s="224"/>
      <c r="H144" s="201"/>
      <c r="I144" s="201"/>
      <c r="J144" s="201"/>
      <c r="K144" s="201"/>
      <c r="L144" s="201"/>
      <c r="M144" s="201"/>
      <c r="N144" s="201"/>
      <c r="O144" s="201"/>
      <c r="P144" s="201"/>
      <c r="Q144" s="201"/>
      <c r="R144" s="201"/>
      <c r="S144" s="201"/>
      <c r="T144" s="201"/>
      <c r="U144" s="201"/>
      <c r="V144" s="201"/>
      <c r="W144" s="201"/>
      <c r="X144" s="201"/>
      <c r="Y144" s="201"/>
      <c r="Z144" s="201"/>
      <c r="AA144" s="201"/>
      <c r="AB144" s="201"/>
      <c r="AC144" s="201"/>
      <c r="AD144" s="201"/>
      <c r="AE144" s="201"/>
      <c r="AF144" s="201"/>
      <c r="AG144" s="201"/>
      <c r="AH144" s="201"/>
      <c r="AI144" s="201"/>
      <c r="AJ144" s="201"/>
      <c r="AK144" s="201"/>
      <c r="AL144" s="201"/>
      <c r="AM144" s="201"/>
      <c r="AN144" s="201"/>
      <c r="AO144" s="201"/>
      <c r="AP144" s="201"/>
      <c r="AQ144" s="202"/>
      <c r="AR144" s="23" t="s">
        <v>8</v>
      </c>
      <c r="AS144" s="24" t="s">
        <v>9</v>
      </c>
      <c r="AT144" s="22"/>
      <c r="AU144" s="56">
        <f t="shared" si="29"/>
        <v>0</v>
      </c>
      <c r="AV144" s="56">
        <f t="shared" si="37"/>
        <v>0</v>
      </c>
      <c r="AW144" s="217" t="e">
        <f t="shared" si="38"/>
        <v>#DIV/0!</v>
      </c>
      <c r="AX144" s="218" t="e">
        <f t="shared" si="39"/>
        <v>#DIV/0!</v>
      </c>
    </row>
    <row r="145" spans="1:50" x14ac:dyDescent="0.25">
      <c r="A145" s="276"/>
      <c r="B145" s="205" t="s">
        <v>205</v>
      </c>
      <c r="C145" s="206">
        <v>1</v>
      </c>
      <c r="D145" s="200"/>
      <c r="E145" s="201"/>
      <c r="F145" s="224"/>
      <c r="G145" s="224"/>
      <c r="H145" s="201"/>
      <c r="I145" s="201"/>
      <c r="J145" s="201"/>
      <c r="K145" s="201"/>
      <c r="L145" s="201"/>
      <c r="M145" s="201"/>
      <c r="N145" s="201"/>
      <c r="O145" s="201"/>
      <c r="P145" s="201"/>
      <c r="Q145" s="201"/>
      <c r="R145" s="201"/>
      <c r="S145" s="201"/>
      <c r="T145" s="201"/>
      <c r="U145" s="201"/>
      <c r="V145" s="201"/>
      <c r="W145" s="201"/>
      <c r="X145" s="201"/>
      <c r="Y145" s="201"/>
      <c r="Z145" s="201"/>
      <c r="AA145" s="201"/>
      <c r="AB145" s="201"/>
      <c r="AC145" s="201"/>
      <c r="AD145" s="201"/>
      <c r="AE145" s="201"/>
      <c r="AF145" s="201"/>
      <c r="AG145" s="201"/>
      <c r="AH145" s="201"/>
      <c r="AI145" s="201"/>
      <c r="AJ145" s="201"/>
      <c r="AK145" s="201"/>
      <c r="AL145" s="201"/>
      <c r="AM145" s="201"/>
      <c r="AN145" s="201"/>
      <c r="AO145" s="201"/>
      <c r="AP145" s="201"/>
      <c r="AQ145" s="202"/>
      <c r="AR145" s="23" t="s">
        <v>11</v>
      </c>
      <c r="AS145" s="24" t="s">
        <v>9</v>
      </c>
      <c r="AT145" s="22"/>
      <c r="AU145" s="56">
        <f t="shared" si="29"/>
        <v>0</v>
      </c>
      <c r="AV145" s="56">
        <f t="shared" si="37"/>
        <v>0</v>
      </c>
      <c r="AW145" s="217" t="e">
        <f t="shared" si="38"/>
        <v>#DIV/0!</v>
      </c>
      <c r="AX145" s="218" t="e">
        <f t="shared" si="39"/>
        <v>#DIV/0!</v>
      </c>
    </row>
    <row r="146" spans="1:50" x14ac:dyDescent="0.25">
      <c r="A146" s="276"/>
      <c r="B146" s="205" t="s">
        <v>19</v>
      </c>
      <c r="C146" s="206">
        <v>2</v>
      </c>
      <c r="D146" s="200"/>
      <c r="E146" s="201"/>
      <c r="F146" s="224"/>
      <c r="G146" s="224"/>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c r="AD146" s="201"/>
      <c r="AE146" s="201"/>
      <c r="AF146" s="201"/>
      <c r="AG146" s="201"/>
      <c r="AH146" s="201"/>
      <c r="AI146" s="201"/>
      <c r="AJ146" s="201"/>
      <c r="AK146" s="201"/>
      <c r="AL146" s="201"/>
      <c r="AM146" s="201"/>
      <c r="AN146" s="201"/>
      <c r="AO146" s="201"/>
      <c r="AP146" s="201"/>
      <c r="AQ146" s="202"/>
      <c r="AR146" s="23" t="s">
        <v>11</v>
      </c>
      <c r="AS146" s="24" t="s">
        <v>7</v>
      </c>
      <c r="AT146" s="22"/>
      <c r="AU146" s="56">
        <f t="shared" si="29"/>
        <v>0</v>
      </c>
      <c r="AV146" s="56">
        <f t="shared" si="37"/>
        <v>0</v>
      </c>
      <c r="AW146" s="217" t="e">
        <f t="shared" si="38"/>
        <v>#DIV/0!</v>
      </c>
      <c r="AX146" s="218" t="e">
        <f t="shared" si="39"/>
        <v>#DIV/0!</v>
      </c>
    </row>
    <row r="147" spans="1:50" x14ac:dyDescent="0.25">
      <c r="A147" s="276"/>
      <c r="B147" s="205" t="s">
        <v>65</v>
      </c>
      <c r="C147" s="206">
        <v>2</v>
      </c>
      <c r="D147" s="200"/>
      <c r="E147" s="201"/>
      <c r="F147" s="224"/>
      <c r="G147" s="224"/>
      <c r="H147" s="201"/>
      <c r="I147" s="201"/>
      <c r="J147" s="201"/>
      <c r="K147" s="201"/>
      <c r="L147" s="201"/>
      <c r="M147" s="201"/>
      <c r="N147" s="201"/>
      <c r="O147" s="201"/>
      <c r="P147" s="201"/>
      <c r="Q147" s="201"/>
      <c r="R147" s="201"/>
      <c r="S147" s="201"/>
      <c r="T147" s="201"/>
      <c r="U147" s="201"/>
      <c r="V147" s="201"/>
      <c r="W147" s="201"/>
      <c r="X147" s="201"/>
      <c r="Y147" s="201"/>
      <c r="Z147" s="201"/>
      <c r="AA147" s="201"/>
      <c r="AB147" s="201"/>
      <c r="AC147" s="201"/>
      <c r="AD147" s="201"/>
      <c r="AE147" s="201"/>
      <c r="AF147" s="201"/>
      <c r="AG147" s="201"/>
      <c r="AH147" s="201"/>
      <c r="AI147" s="201"/>
      <c r="AJ147" s="201"/>
      <c r="AK147" s="201"/>
      <c r="AL147" s="201"/>
      <c r="AM147" s="201"/>
      <c r="AN147" s="201"/>
      <c r="AO147" s="201"/>
      <c r="AP147" s="201"/>
      <c r="AQ147" s="202"/>
      <c r="AR147" s="23" t="s">
        <v>8</v>
      </c>
      <c r="AS147" s="24" t="s">
        <v>9</v>
      </c>
      <c r="AT147" s="30"/>
      <c r="AU147" s="56">
        <f t="shared" si="29"/>
        <v>0</v>
      </c>
      <c r="AV147" s="56">
        <f t="shared" si="37"/>
        <v>0</v>
      </c>
      <c r="AW147" s="217" t="e">
        <f t="shared" si="38"/>
        <v>#DIV/0!</v>
      </c>
      <c r="AX147" s="218" t="e">
        <f t="shared" si="39"/>
        <v>#DIV/0!</v>
      </c>
    </row>
    <row r="148" spans="1:50" x14ac:dyDescent="0.25">
      <c r="A148" s="276"/>
      <c r="B148" s="205" t="s">
        <v>20</v>
      </c>
      <c r="C148" s="206">
        <v>3</v>
      </c>
      <c r="D148" s="200"/>
      <c r="E148" s="201"/>
      <c r="F148" s="224"/>
      <c r="G148" s="224"/>
      <c r="H148" s="201"/>
      <c r="I148" s="201"/>
      <c r="J148" s="201"/>
      <c r="K148" s="201"/>
      <c r="L148" s="201"/>
      <c r="M148" s="201"/>
      <c r="N148" s="201"/>
      <c r="O148" s="201"/>
      <c r="P148" s="201"/>
      <c r="Q148" s="201"/>
      <c r="R148" s="201"/>
      <c r="S148" s="201"/>
      <c r="T148" s="201"/>
      <c r="U148" s="201"/>
      <c r="V148" s="201"/>
      <c r="W148" s="201"/>
      <c r="X148" s="201"/>
      <c r="Y148" s="201"/>
      <c r="Z148" s="201"/>
      <c r="AA148" s="201"/>
      <c r="AB148" s="201"/>
      <c r="AC148" s="201"/>
      <c r="AD148" s="201"/>
      <c r="AE148" s="201"/>
      <c r="AF148" s="201"/>
      <c r="AG148" s="201"/>
      <c r="AH148" s="201"/>
      <c r="AI148" s="201"/>
      <c r="AJ148" s="201"/>
      <c r="AK148" s="201"/>
      <c r="AL148" s="201"/>
      <c r="AM148" s="201"/>
      <c r="AN148" s="201"/>
      <c r="AO148" s="201"/>
      <c r="AP148" s="201"/>
      <c r="AQ148" s="202"/>
      <c r="AR148" s="23" t="s">
        <v>8</v>
      </c>
      <c r="AS148" s="24" t="s">
        <v>9</v>
      </c>
      <c r="AT148" s="30"/>
      <c r="AU148" s="56">
        <f t="shared" si="29"/>
        <v>0</v>
      </c>
      <c r="AV148" s="56">
        <f t="shared" si="37"/>
        <v>0</v>
      </c>
      <c r="AW148" s="217" t="e">
        <f t="shared" si="38"/>
        <v>#DIV/0!</v>
      </c>
      <c r="AX148" s="218" t="e">
        <f t="shared" si="39"/>
        <v>#DIV/0!</v>
      </c>
    </row>
    <row r="149" spans="1:50" x14ac:dyDescent="0.25">
      <c r="A149" s="276"/>
      <c r="B149" s="205" t="s">
        <v>61</v>
      </c>
      <c r="C149" s="206">
        <v>1</v>
      </c>
      <c r="D149" s="200"/>
      <c r="E149" s="201"/>
      <c r="F149" s="224"/>
      <c r="G149" s="224"/>
      <c r="H149" s="201"/>
      <c r="I149" s="201"/>
      <c r="J149" s="201"/>
      <c r="K149" s="201"/>
      <c r="L149" s="201"/>
      <c r="M149" s="201"/>
      <c r="N149" s="201"/>
      <c r="O149" s="201"/>
      <c r="P149" s="201"/>
      <c r="Q149" s="201"/>
      <c r="R149" s="201"/>
      <c r="S149" s="201"/>
      <c r="T149" s="201"/>
      <c r="U149" s="201"/>
      <c r="V149" s="201"/>
      <c r="W149" s="201"/>
      <c r="X149" s="201"/>
      <c r="Y149" s="201"/>
      <c r="Z149" s="201"/>
      <c r="AA149" s="201"/>
      <c r="AB149" s="201"/>
      <c r="AC149" s="201"/>
      <c r="AD149" s="201"/>
      <c r="AE149" s="201"/>
      <c r="AF149" s="201"/>
      <c r="AG149" s="201"/>
      <c r="AH149" s="201"/>
      <c r="AI149" s="201"/>
      <c r="AJ149" s="201"/>
      <c r="AK149" s="201"/>
      <c r="AL149" s="201"/>
      <c r="AM149" s="201"/>
      <c r="AN149" s="201"/>
      <c r="AO149" s="201"/>
      <c r="AP149" s="201"/>
      <c r="AQ149" s="202"/>
      <c r="AR149" s="23" t="s">
        <v>11</v>
      </c>
      <c r="AS149" s="24" t="s">
        <v>7</v>
      </c>
      <c r="AT149" s="30"/>
      <c r="AU149" s="56">
        <f t="shared" si="29"/>
        <v>0</v>
      </c>
      <c r="AV149" s="56">
        <f t="shared" si="37"/>
        <v>0</v>
      </c>
      <c r="AW149" s="217" t="e">
        <f t="shared" si="38"/>
        <v>#DIV/0!</v>
      </c>
      <c r="AX149" s="218" t="e">
        <f t="shared" si="39"/>
        <v>#DIV/0!</v>
      </c>
    </row>
    <row r="150" spans="1:50" x14ac:dyDescent="0.25">
      <c r="A150" s="276"/>
      <c r="B150" s="205" t="s">
        <v>62</v>
      </c>
      <c r="C150" s="206">
        <v>1</v>
      </c>
      <c r="D150" s="200"/>
      <c r="E150" s="201"/>
      <c r="F150" s="224"/>
      <c r="G150" s="224"/>
      <c r="H150" s="201"/>
      <c r="I150" s="201"/>
      <c r="J150" s="201"/>
      <c r="K150" s="201"/>
      <c r="L150" s="201"/>
      <c r="M150" s="201"/>
      <c r="N150" s="201"/>
      <c r="O150" s="201"/>
      <c r="P150" s="201"/>
      <c r="Q150" s="201"/>
      <c r="R150" s="201"/>
      <c r="S150" s="201"/>
      <c r="T150" s="201"/>
      <c r="U150" s="201"/>
      <c r="V150" s="201"/>
      <c r="W150" s="201"/>
      <c r="X150" s="201"/>
      <c r="Y150" s="201"/>
      <c r="Z150" s="201"/>
      <c r="AA150" s="201"/>
      <c r="AB150" s="201"/>
      <c r="AC150" s="201"/>
      <c r="AD150" s="201"/>
      <c r="AE150" s="201"/>
      <c r="AF150" s="201"/>
      <c r="AG150" s="201"/>
      <c r="AH150" s="201"/>
      <c r="AI150" s="201"/>
      <c r="AJ150" s="201"/>
      <c r="AK150" s="201"/>
      <c r="AL150" s="201"/>
      <c r="AM150" s="201"/>
      <c r="AN150" s="201"/>
      <c r="AO150" s="201"/>
      <c r="AP150" s="201"/>
      <c r="AQ150" s="202"/>
      <c r="AR150" s="23" t="s">
        <v>11</v>
      </c>
      <c r="AS150" s="24" t="s">
        <v>7</v>
      </c>
      <c r="AT150" s="30"/>
      <c r="AU150" s="56">
        <f t="shared" si="29"/>
        <v>0</v>
      </c>
      <c r="AV150" s="56">
        <f t="shared" si="37"/>
        <v>0</v>
      </c>
      <c r="AW150" s="217" t="e">
        <f t="shared" si="38"/>
        <v>#DIV/0!</v>
      </c>
      <c r="AX150" s="218" t="e">
        <f t="shared" si="39"/>
        <v>#DIV/0!</v>
      </c>
    </row>
    <row r="151" spans="1:50" x14ac:dyDescent="0.25">
      <c r="A151" s="276"/>
      <c r="B151" s="205" t="s">
        <v>36</v>
      </c>
      <c r="C151" s="206">
        <v>1</v>
      </c>
      <c r="D151" s="200"/>
      <c r="E151" s="201"/>
      <c r="F151" s="224"/>
      <c r="G151" s="224"/>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2"/>
      <c r="AR151" s="23" t="s">
        <v>11</v>
      </c>
      <c r="AS151" s="24" t="s">
        <v>9</v>
      </c>
      <c r="AT151" s="30"/>
      <c r="AU151" s="56">
        <f t="shared" si="29"/>
        <v>0</v>
      </c>
      <c r="AV151" s="56">
        <f t="shared" si="37"/>
        <v>0</v>
      </c>
      <c r="AW151" s="217" t="e">
        <f t="shared" si="38"/>
        <v>#DIV/0!</v>
      </c>
      <c r="AX151" s="218" t="e">
        <f t="shared" si="39"/>
        <v>#DIV/0!</v>
      </c>
    </row>
    <row r="152" spans="1:50" x14ac:dyDescent="0.25">
      <c r="A152" s="276"/>
      <c r="B152" s="205" t="s">
        <v>147</v>
      </c>
      <c r="C152" s="206">
        <v>3</v>
      </c>
      <c r="D152" s="200"/>
      <c r="E152" s="201"/>
      <c r="F152" s="224"/>
      <c r="G152" s="224"/>
      <c r="H152" s="201"/>
      <c r="I152" s="201"/>
      <c r="J152" s="201"/>
      <c r="K152" s="201"/>
      <c r="L152" s="201"/>
      <c r="M152" s="201"/>
      <c r="N152" s="201"/>
      <c r="O152" s="201"/>
      <c r="P152" s="201"/>
      <c r="Q152" s="201"/>
      <c r="R152" s="201"/>
      <c r="S152" s="201"/>
      <c r="T152" s="201"/>
      <c r="U152" s="201"/>
      <c r="V152" s="201"/>
      <c r="W152" s="201"/>
      <c r="X152" s="201"/>
      <c r="Y152" s="201"/>
      <c r="Z152" s="201"/>
      <c r="AA152" s="201"/>
      <c r="AB152" s="201"/>
      <c r="AC152" s="201"/>
      <c r="AD152" s="201"/>
      <c r="AE152" s="201"/>
      <c r="AF152" s="201"/>
      <c r="AG152" s="201"/>
      <c r="AH152" s="201"/>
      <c r="AI152" s="201"/>
      <c r="AJ152" s="201"/>
      <c r="AK152" s="201"/>
      <c r="AL152" s="201"/>
      <c r="AM152" s="201"/>
      <c r="AN152" s="201"/>
      <c r="AO152" s="201"/>
      <c r="AP152" s="201"/>
      <c r="AQ152" s="202"/>
      <c r="AR152" s="23" t="s">
        <v>11</v>
      </c>
      <c r="AS152" s="24" t="s">
        <v>10</v>
      </c>
      <c r="AT152" s="30"/>
      <c r="AU152" s="56">
        <f t="shared" si="29"/>
        <v>0</v>
      </c>
      <c r="AV152" s="56">
        <f t="shared" si="37"/>
        <v>0</v>
      </c>
      <c r="AW152" s="217" t="e">
        <f t="shared" si="38"/>
        <v>#DIV/0!</v>
      </c>
      <c r="AX152" s="218" t="e">
        <f t="shared" si="39"/>
        <v>#DIV/0!</v>
      </c>
    </row>
    <row r="153" spans="1:50" x14ac:dyDescent="0.25">
      <c r="A153" s="276"/>
      <c r="B153" s="205" t="s">
        <v>21</v>
      </c>
      <c r="C153" s="206">
        <v>2</v>
      </c>
      <c r="D153" s="200"/>
      <c r="E153" s="201"/>
      <c r="F153" s="224"/>
      <c r="G153" s="224"/>
      <c r="H153" s="201"/>
      <c r="I153" s="201"/>
      <c r="J153" s="201"/>
      <c r="K153" s="201"/>
      <c r="L153" s="201"/>
      <c r="M153" s="201"/>
      <c r="N153" s="201"/>
      <c r="O153" s="201"/>
      <c r="P153" s="201"/>
      <c r="Q153" s="201"/>
      <c r="R153" s="201"/>
      <c r="S153" s="201"/>
      <c r="T153" s="201"/>
      <c r="U153" s="201"/>
      <c r="V153" s="201"/>
      <c r="W153" s="201"/>
      <c r="X153" s="201"/>
      <c r="Y153" s="201"/>
      <c r="Z153" s="201"/>
      <c r="AA153" s="201"/>
      <c r="AB153" s="201"/>
      <c r="AC153" s="201"/>
      <c r="AD153" s="201"/>
      <c r="AE153" s="201"/>
      <c r="AF153" s="201"/>
      <c r="AG153" s="201"/>
      <c r="AH153" s="201"/>
      <c r="AI153" s="201"/>
      <c r="AJ153" s="201"/>
      <c r="AK153" s="201"/>
      <c r="AL153" s="201"/>
      <c r="AM153" s="201"/>
      <c r="AN153" s="201"/>
      <c r="AO153" s="201"/>
      <c r="AP153" s="201"/>
      <c r="AQ153" s="202"/>
      <c r="AR153" s="23" t="s">
        <v>34</v>
      </c>
      <c r="AS153" s="24" t="s">
        <v>9</v>
      </c>
      <c r="AT153" s="30"/>
      <c r="AU153" s="56">
        <f t="shared" si="29"/>
        <v>0</v>
      </c>
      <c r="AV153" s="56">
        <f t="shared" si="37"/>
        <v>0</v>
      </c>
      <c r="AW153" s="217" t="e">
        <f t="shared" si="38"/>
        <v>#DIV/0!</v>
      </c>
      <c r="AX153" s="218" t="e">
        <f t="shared" si="39"/>
        <v>#DIV/0!</v>
      </c>
    </row>
    <row r="154" spans="1:50" x14ac:dyDescent="0.25">
      <c r="A154" s="276"/>
      <c r="B154" s="205" t="s">
        <v>22</v>
      </c>
      <c r="C154" s="206">
        <v>2</v>
      </c>
      <c r="D154" s="200"/>
      <c r="E154" s="201"/>
      <c r="F154" s="224"/>
      <c r="G154" s="224"/>
      <c r="H154" s="201"/>
      <c r="I154" s="201"/>
      <c r="J154" s="201"/>
      <c r="K154" s="201"/>
      <c r="L154" s="201"/>
      <c r="M154" s="201"/>
      <c r="N154" s="201"/>
      <c r="O154" s="201"/>
      <c r="P154" s="201"/>
      <c r="Q154" s="201"/>
      <c r="R154" s="201"/>
      <c r="S154" s="201"/>
      <c r="T154" s="201"/>
      <c r="U154" s="201"/>
      <c r="V154" s="201"/>
      <c r="W154" s="201"/>
      <c r="X154" s="201"/>
      <c r="Y154" s="201"/>
      <c r="Z154" s="201"/>
      <c r="AA154" s="201"/>
      <c r="AB154" s="201"/>
      <c r="AC154" s="201"/>
      <c r="AD154" s="201"/>
      <c r="AE154" s="201"/>
      <c r="AF154" s="201"/>
      <c r="AG154" s="201"/>
      <c r="AH154" s="201"/>
      <c r="AI154" s="201"/>
      <c r="AJ154" s="201"/>
      <c r="AK154" s="201"/>
      <c r="AL154" s="201"/>
      <c r="AM154" s="201"/>
      <c r="AN154" s="201"/>
      <c r="AO154" s="201"/>
      <c r="AP154" s="201"/>
      <c r="AQ154" s="202"/>
      <c r="AR154" s="23" t="s">
        <v>34</v>
      </c>
      <c r="AS154" s="24" t="s">
        <v>9</v>
      </c>
      <c r="AT154" s="30"/>
      <c r="AU154" s="56">
        <f t="shared" si="29"/>
        <v>0</v>
      </c>
      <c r="AV154" s="56">
        <f t="shared" si="37"/>
        <v>0</v>
      </c>
      <c r="AW154" s="217" t="e">
        <f t="shared" ref="AW154" si="40">SUM(D154:AQ154)/COUNTA(D154:AQ154)</f>
        <v>#DIV/0!</v>
      </c>
      <c r="AX154" s="218" t="e">
        <f t="shared" ref="AX154" si="41">AU154/(COUNTA(D154:AQ154)*C154)</f>
        <v>#DIV/0!</v>
      </c>
    </row>
    <row r="155" spans="1:50" x14ac:dyDescent="0.25">
      <c r="A155" s="276"/>
      <c r="B155" s="205" t="s">
        <v>206</v>
      </c>
      <c r="C155" s="206">
        <v>1</v>
      </c>
      <c r="D155" s="200"/>
      <c r="E155" s="201"/>
      <c r="F155" s="224"/>
      <c r="G155" s="224"/>
      <c r="H155" s="201"/>
      <c r="I155" s="201"/>
      <c r="J155" s="201"/>
      <c r="K155" s="201"/>
      <c r="L155" s="201"/>
      <c r="M155" s="201"/>
      <c r="N155" s="201"/>
      <c r="O155" s="201"/>
      <c r="P155" s="201"/>
      <c r="Q155" s="201"/>
      <c r="R155" s="201"/>
      <c r="S155" s="201"/>
      <c r="T155" s="201"/>
      <c r="U155" s="201"/>
      <c r="V155" s="201"/>
      <c r="W155" s="201"/>
      <c r="X155" s="201"/>
      <c r="Y155" s="201"/>
      <c r="Z155" s="201"/>
      <c r="AA155" s="201"/>
      <c r="AB155" s="201"/>
      <c r="AC155" s="201"/>
      <c r="AD155" s="201"/>
      <c r="AE155" s="201"/>
      <c r="AF155" s="201"/>
      <c r="AG155" s="201"/>
      <c r="AH155" s="201"/>
      <c r="AI155" s="201"/>
      <c r="AJ155" s="201"/>
      <c r="AK155" s="201"/>
      <c r="AL155" s="201"/>
      <c r="AM155" s="201"/>
      <c r="AN155" s="201"/>
      <c r="AO155" s="201"/>
      <c r="AP155" s="201"/>
      <c r="AQ155" s="202"/>
      <c r="AR155" s="23" t="s">
        <v>34</v>
      </c>
      <c r="AS155" s="24" t="s">
        <v>9</v>
      </c>
      <c r="AT155" s="30"/>
      <c r="AU155" s="56">
        <f t="shared" ref="AU155:AU192" si="42">SUM(D155:AQ155)</f>
        <v>0</v>
      </c>
      <c r="AV155" s="56">
        <f t="shared" ref="AV155:AV192" si="43">COUNTA(D155:AQ155)*C155</f>
        <v>0</v>
      </c>
      <c r="AW155" s="217" t="e">
        <f t="shared" ref="AW155:AW192" si="44">SUM(D155:AQ155)/COUNTA(D155:AQ155)</f>
        <v>#DIV/0!</v>
      </c>
      <c r="AX155" s="218" t="e">
        <f t="shared" ref="AX155:AX192" si="45">AU155/(COUNTA(D155:AQ155)*C155)</f>
        <v>#DIV/0!</v>
      </c>
    </row>
    <row r="156" spans="1:50" x14ac:dyDescent="0.25">
      <c r="A156" s="276"/>
      <c r="B156" s="205" t="s">
        <v>207</v>
      </c>
      <c r="C156" s="206">
        <v>2</v>
      </c>
      <c r="D156" s="200"/>
      <c r="E156" s="201"/>
      <c r="F156" s="224"/>
      <c r="G156" s="224"/>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c r="AD156" s="201"/>
      <c r="AE156" s="201"/>
      <c r="AF156" s="201"/>
      <c r="AG156" s="201"/>
      <c r="AH156" s="201"/>
      <c r="AI156" s="201"/>
      <c r="AJ156" s="201"/>
      <c r="AK156" s="201"/>
      <c r="AL156" s="201"/>
      <c r="AM156" s="201"/>
      <c r="AN156" s="201"/>
      <c r="AO156" s="201"/>
      <c r="AP156" s="201"/>
      <c r="AQ156" s="202"/>
      <c r="AR156" s="23" t="s">
        <v>34</v>
      </c>
      <c r="AS156" s="24" t="s">
        <v>9</v>
      </c>
      <c r="AT156" s="30"/>
      <c r="AU156" s="56">
        <f t="shared" si="42"/>
        <v>0</v>
      </c>
      <c r="AV156" s="56">
        <f t="shared" si="43"/>
        <v>0</v>
      </c>
      <c r="AW156" s="217" t="e">
        <f t="shared" si="44"/>
        <v>#DIV/0!</v>
      </c>
      <c r="AX156" s="218" t="e">
        <f t="shared" si="45"/>
        <v>#DIV/0!</v>
      </c>
    </row>
    <row r="157" spans="1:50" x14ac:dyDescent="0.25">
      <c r="A157" s="276"/>
      <c r="B157" s="205" t="s">
        <v>72</v>
      </c>
      <c r="C157" s="206">
        <v>4</v>
      </c>
      <c r="D157" s="200"/>
      <c r="E157" s="201"/>
      <c r="F157" s="224"/>
      <c r="G157" s="224"/>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c r="AJ157" s="201"/>
      <c r="AK157" s="201"/>
      <c r="AL157" s="201"/>
      <c r="AM157" s="201"/>
      <c r="AN157" s="201"/>
      <c r="AO157" s="201"/>
      <c r="AP157" s="201"/>
      <c r="AQ157" s="202"/>
      <c r="AR157" s="23" t="s">
        <v>33</v>
      </c>
      <c r="AS157" s="24" t="s">
        <v>10</v>
      </c>
      <c r="AT157" s="30"/>
      <c r="AU157" s="56">
        <f t="shared" si="42"/>
        <v>0</v>
      </c>
      <c r="AV157" s="56">
        <f t="shared" si="43"/>
        <v>0</v>
      </c>
      <c r="AW157" s="217" t="e">
        <f t="shared" si="44"/>
        <v>#DIV/0!</v>
      </c>
      <c r="AX157" s="218" t="e">
        <f t="shared" si="45"/>
        <v>#DIV/0!</v>
      </c>
    </row>
    <row r="158" spans="1:50" x14ac:dyDescent="0.25">
      <c r="A158" s="276"/>
      <c r="B158" s="205" t="s">
        <v>208</v>
      </c>
      <c r="C158" s="206">
        <v>1</v>
      </c>
      <c r="D158" s="200"/>
      <c r="E158" s="201"/>
      <c r="F158" s="224"/>
      <c r="G158" s="224"/>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c r="AJ158" s="201"/>
      <c r="AK158" s="201"/>
      <c r="AL158" s="201"/>
      <c r="AM158" s="201"/>
      <c r="AN158" s="201"/>
      <c r="AO158" s="201"/>
      <c r="AP158" s="201"/>
      <c r="AQ158" s="202"/>
      <c r="AR158" s="23" t="s">
        <v>33</v>
      </c>
      <c r="AS158" s="24" t="s">
        <v>7</v>
      </c>
      <c r="AT158" s="30"/>
      <c r="AU158" s="56">
        <f t="shared" si="42"/>
        <v>0</v>
      </c>
      <c r="AV158" s="56">
        <f t="shared" si="43"/>
        <v>0</v>
      </c>
      <c r="AW158" s="217" t="e">
        <f t="shared" si="44"/>
        <v>#DIV/0!</v>
      </c>
      <c r="AX158" s="218" t="e">
        <f t="shared" si="45"/>
        <v>#DIV/0!</v>
      </c>
    </row>
    <row r="159" spans="1:50" x14ac:dyDescent="0.25">
      <c r="A159" s="276"/>
      <c r="B159" s="205" t="s">
        <v>209</v>
      </c>
      <c r="C159" s="206">
        <v>1</v>
      </c>
      <c r="D159" s="200"/>
      <c r="E159" s="201"/>
      <c r="F159" s="224"/>
      <c r="G159" s="224"/>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c r="AJ159" s="201"/>
      <c r="AK159" s="201"/>
      <c r="AL159" s="201"/>
      <c r="AM159" s="201"/>
      <c r="AN159" s="201"/>
      <c r="AO159" s="201"/>
      <c r="AP159" s="201"/>
      <c r="AQ159" s="202"/>
      <c r="AR159" s="23" t="s">
        <v>33</v>
      </c>
      <c r="AS159" s="24" t="s">
        <v>10</v>
      </c>
      <c r="AT159" s="30"/>
      <c r="AU159" s="56">
        <f t="shared" si="42"/>
        <v>0</v>
      </c>
      <c r="AV159" s="56">
        <f t="shared" si="43"/>
        <v>0</v>
      </c>
      <c r="AW159" s="217" t="e">
        <f t="shared" si="44"/>
        <v>#DIV/0!</v>
      </c>
      <c r="AX159" s="218" t="e">
        <f t="shared" si="45"/>
        <v>#DIV/0!</v>
      </c>
    </row>
    <row r="160" spans="1:50" x14ac:dyDescent="0.25">
      <c r="A160" s="276"/>
      <c r="B160" s="205" t="s">
        <v>37</v>
      </c>
      <c r="C160" s="206">
        <v>1</v>
      </c>
      <c r="D160" s="200"/>
      <c r="E160" s="201"/>
      <c r="F160" s="224"/>
      <c r="G160" s="224"/>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c r="AJ160" s="201"/>
      <c r="AK160" s="201"/>
      <c r="AL160" s="201"/>
      <c r="AM160" s="201"/>
      <c r="AN160" s="201"/>
      <c r="AO160" s="201"/>
      <c r="AP160" s="201"/>
      <c r="AQ160" s="202"/>
      <c r="AR160" s="23" t="s">
        <v>11</v>
      </c>
      <c r="AS160" s="24" t="s">
        <v>7</v>
      </c>
      <c r="AT160" s="30"/>
      <c r="AU160" s="56">
        <f t="shared" si="42"/>
        <v>0</v>
      </c>
      <c r="AV160" s="56">
        <f t="shared" si="43"/>
        <v>0</v>
      </c>
      <c r="AW160" s="217" t="e">
        <f t="shared" si="44"/>
        <v>#DIV/0!</v>
      </c>
      <c r="AX160" s="218" t="e">
        <f t="shared" si="45"/>
        <v>#DIV/0!</v>
      </c>
    </row>
    <row r="161" spans="1:50" x14ac:dyDescent="0.25">
      <c r="A161" s="276"/>
      <c r="B161" s="205" t="s">
        <v>38</v>
      </c>
      <c r="C161" s="206">
        <v>3</v>
      </c>
      <c r="D161" s="200"/>
      <c r="E161" s="201"/>
      <c r="F161" s="224"/>
      <c r="G161" s="224"/>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c r="AJ161" s="201"/>
      <c r="AK161" s="201"/>
      <c r="AL161" s="201"/>
      <c r="AM161" s="201"/>
      <c r="AN161" s="201"/>
      <c r="AO161" s="201"/>
      <c r="AP161" s="201"/>
      <c r="AQ161" s="202"/>
      <c r="AR161" s="23" t="s">
        <v>6</v>
      </c>
      <c r="AS161" s="24" t="s">
        <v>10</v>
      </c>
      <c r="AT161" s="30"/>
      <c r="AU161" s="56">
        <f t="shared" si="42"/>
        <v>0</v>
      </c>
      <c r="AV161" s="56">
        <f t="shared" si="43"/>
        <v>0</v>
      </c>
      <c r="AW161" s="217" t="e">
        <f t="shared" si="44"/>
        <v>#DIV/0!</v>
      </c>
      <c r="AX161" s="218" t="e">
        <f t="shared" si="45"/>
        <v>#DIV/0!</v>
      </c>
    </row>
    <row r="162" spans="1:50" x14ac:dyDescent="0.25">
      <c r="A162" s="276"/>
      <c r="B162" s="205" t="s">
        <v>73</v>
      </c>
      <c r="C162" s="206">
        <v>3</v>
      </c>
      <c r="D162" s="200"/>
      <c r="E162" s="201"/>
      <c r="F162" s="224"/>
      <c r="G162" s="224"/>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c r="AJ162" s="201"/>
      <c r="AK162" s="201"/>
      <c r="AL162" s="201"/>
      <c r="AM162" s="201"/>
      <c r="AN162" s="201"/>
      <c r="AO162" s="201"/>
      <c r="AP162" s="201"/>
      <c r="AQ162" s="202"/>
      <c r="AR162" s="23" t="s">
        <v>11</v>
      </c>
      <c r="AS162" s="24" t="s">
        <v>7</v>
      </c>
      <c r="AT162" s="30"/>
      <c r="AU162" s="56">
        <f t="shared" si="42"/>
        <v>0</v>
      </c>
      <c r="AV162" s="56">
        <f t="shared" si="43"/>
        <v>0</v>
      </c>
      <c r="AW162" s="217" t="e">
        <f t="shared" si="44"/>
        <v>#DIV/0!</v>
      </c>
      <c r="AX162" s="218" t="e">
        <f t="shared" si="45"/>
        <v>#DIV/0!</v>
      </c>
    </row>
    <row r="163" spans="1:50" x14ac:dyDescent="0.25">
      <c r="A163" s="276"/>
      <c r="B163" s="205" t="s">
        <v>210</v>
      </c>
      <c r="C163" s="206">
        <v>2</v>
      </c>
      <c r="D163" s="200"/>
      <c r="E163" s="201"/>
      <c r="F163" s="224"/>
      <c r="G163" s="224"/>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c r="AJ163" s="201"/>
      <c r="AK163" s="201"/>
      <c r="AL163" s="201"/>
      <c r="AM163" s="201"/>
      <c r="AN163" s="201"/>
      <c r="AO163" s="201"/>
      <c r="AP163" s="201"/>
      <c r="AQ163" s="202"/>
      <c r="AR163" s="23" t="s">
        <v>34</v>
      </c>
      <c r="AS163" s="24" t="s">
        <v>10</v>
      </c>
      <c r="AT163" s="30"/>
      <c r="AU163" s="56">
        <f t="shared" si="42"/>
        <v>0</v>
      </c>
      <c r="AV163" s="56">
        <f t="shared" si="43"/>
        <v>0</v>
      </c>
      <c r="AW163" s="217" t="e">
        <f t="shared" si="44"/>
        <v>#DIV/0!</v>
      </c>
      <c r="AX163" s="218" t="e">
        <f t="shared" si="45"/>
        <v>#DIV/0!</v>
      </c>
    </row>
    <row r="164" spans="1:50" x14ac:dyDescent="0.25">
      <c r="A164" s="276"/>
      <c r="B164" s="205" t="s">
        <v>151</v>
      </c>
      <c r="C164" s="206">
        <v>1</v>
      </c>
      <c r="D164" s="200"/>
      <c r="E164" s="201"/>
      <c r="F164" s="224"/>
      <c r="G164" s="224"/>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c r="AJ164" s="201"/>
      <c r="AK164" s="201"/>
      <c r="AL164" s="201"/>
      <c r="AM164" s="201"/>
      <c r="AN164" s="201"/>
      <c r="AO164" s="201"/>
      <c r="AP164" s="201"/>
      <c r="AQ164" s="202"/>
      <c r="AR164" s="23" t="s">
        <v>11</v>
      </c>
      <c r="AS164" s="24" t="s">
        <v>9</v>
      </c>
      <c r="AT164" s="30"/>
      <c r="AU164" s="56">
        <f t="shared" si="42"/>
        <v>0</v>
      </c>
      <c r="AV164" s="56">
        <f t="shared" si="43"/>
        <v>0</v>
      </c>
      <c r="AW164" s="217" t="e">
        <f t="shared" si="44"/>
        <v>#DIV/0!</v>
      </c>
      <c r="AX164" s="218" t="e">
        <f t="shared" si="45"/>
        <v>#DIV/0!</v>
      </c>
    </row>
    <row r="165" spans="1:50" x14ac:dyDescent="0.25">
      <c r="A165" s="276"/>
      <c r="B165" s="205" t="s">
        <v>23</v>
      </c>
      <c r="C165" s="206">
        <v>2</v>
      </c>
      <c r="D165" s="200"/>
      <c r="E165" s="201"/>
      <c r="F165" s="224"/>
      <c r="G165" s="224"/>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c r="AJ165" s="201"/>
      <c r="AK165" s="201"/>
      <c r="AL165" s="201"/>
      <c r="AM165" s="201"/>
      <c r="AN165" s="201"/>
      <c r="AO165" s="201"/>
      <c r="AP165" s="201"/>
      <c r="AQ165" s="202"/>
      <c r="AR165" s="23" t="s">
        <v>11</v>
      </c>
      <c r="AS165" s="24" t="s">
        <v>7</v>
      </c>
      <c r="AT165" s="36"/>
      <c r="AU165" s="56">
        <f t="shared" si="42"/>
        <v>0</v>
      </c>
      <c r="AV165" s="56">
        <f t="shared" si="43"/>
        <v>0</v>
      </c>
      <c r="AW165" s="217" t="e">
        <f t="shared" si="44"/>
        <v>#DIV/0!</v>
      </c>
      <c r="AX165" s="218" t="e">
        <f t="shared" si="45"/>
        <v>#DIV/0!</v>
      </c>
    </row>
    <row r="166" spans="1:50" x14ac:dyDescent="0.25">
      <c r="A166" s="276"/>
      <c r="B166" s="205" t="s">
        <v>211</v>
      </c>
      <c r="C166" s="206">
        <v>1</v>
      </c>
      <c r="D166" s="200"/>
      <c r="E166" s="201"/>
      <c r="F166" s="224"/>
      <c r="G166" s="224"/>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c r="AJ166" s="201"/>
      <c r="AK166" s="201"/>
      <c r="AL166" s="201"/>
      <c r="AM166" s="201"/>
      <c r="AN166" s="201"/>
      <c r="AO166" s="201"/>
      <c r="AP166" s="201"/>
      <c r="AQ166" s="202"/>
      <c r="AR166" s="23" t="s">
        <v>11</v>
      </c>
      <c r="AS166" s="24" t="s">
        <v>9</v>
      </c>
      <c r="AT166" s="36"/>
      <c r="AU166" s="56">
        <f t="shared" si="42"/>
        <v>0</v>
      </c>
      <c r="AV166" s="56">
        <f t="shared" si="43"/>
        <v>0</v>
      </c>
      <c r="AW166" s="217" t="e">
        <f t="shared" si="44"/>
        <v>#DIV/0!</v>
      </c>
      <c r="AX166" s="218" t="e">
        <f t="shared" si="45"/>
        <v>#DIV/0!</v>
      </c>
    </row>
    <row r="167" spans="1:50" x14ac:dyDescent="0.25">
      <c r="A167" s="276"/>
      <c r="B167" s="205" t="s">
        <v>24</v>
      </c>
      <c r="C167" s="206">
        <v>2</v>
      </c>
      <c r="D167" s="200"/>
      <c r="E167" s="201"/>
      <c r="F167" s="224"/>
      <c r="G167" s="224"/>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c r="AJ167" s="201"/>
      <c r="AK167" s="201"/>
      <c r="AL167" s="201"/>
      <c r="AM167" s="201"/>
      <c r="AN167" s="201"/>
      <c r="AO167" s="201"/>
      <c r="AP167" s="201"/>
      <c r="AQ167" s="202"/>
      <c r="AR167" s="23" t="s">
        <v>12</v>
      </c>
      <c r="AS167" s="24" t="s">
        <v>9</v>
      </c>
      <c r="AT167" s="36"/>
      <c r="AU167" s="56">
        <f t="shared" si="42"/>
        <v>0</v>
      </c>
      <c r="AV167" s="56">
        <f t="shared" si="43"/>
        <v>0</v>
      </c>
      <c r="AW167" s="217" t="e">
        <f t="shared" si="44"/>
        <v>#DIV/0!</v>
      </c>
      <c r="AX167" s="218" t="e">
        <f t="shared" si="45"/>
        <v>#DIV/0!</v>
      </c>
    </row>
    <row r="168" spans="1:50" x14ac:dyDescent="0.25">
      <c r="A168" s="276"/>
      <c r="B168" s="205" t="s">
        <v>212</v>
      </c>
      <c r="C168" s="206">
        <v>1</v>
      </c>
      <c r="D168" s="200"/>
      <c r="E168" s="201"/>
      <c r="F168" s="224"/>
      <c r="G168" s="224"/>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c r="AJ168" s="201"/>
      <c r="AK168" s="201"/>
      <c r="AL168" s="201"/>
      <c r="AM168" s="201"/>
      <c r="AN168" s="201"/>
      <c r="AO168" s="201"/>
      <c r="AP168" s="201"/>
      <c r="AQ168" s="202"/>
      <c r="AR168" s="23" t="s">
        <v>12</v>
      </c>
      <c r="AS168" s="24" t="s">
        <v>7</v>
      </c>
      <c r="AT168" s="36"/>
      <c r="AU168" s="56">
        <f t="shared" si="42"/>
        <v>0</v>
      </c>
      <c r="AV168" s="56">
        <f t="shared" si="43"/>
        <v>0</v>
      </c>
      <c r="AW168" s="217" t="e">
        <f t="shared" si="44"/>
        <v>#DIV/0!</v>
      </c>
      <c r="AX168" s="218" t="e">
        <f t="shared" si="45"/>
        <v>#DIV/0!</v>
      </c>
    </row>
    <row r="169" spans="1:50" x14ac:dyDescent="0.25">
      <c r="A169" s="276"/>
      <c r="B169" s="205" t="s">
        <v>213</v>
      </c>
      <c r="C169" s="206">
        <v>1</v>
      </c>
      <c r="D169" s="200"/>
      <c r="E169" s="201"/>
      <c r="F169" s="224"/>
      <c r="G169" s="224"/>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c r="AJ169" s="201"/>
      <c r="AK169" s="201"/>
      <c r="AL169" s="201"/>
      <c r="AM169" s="201"/>
      <c r="AN169" s="201"/>
      <c r="AO169" s="201"/>
      <c r="AP169" s="201"/>
      <c r="AQ169" s="202"/>
      <c r="AR169" s="23" t="s">
        <v>12</v>
      </c>
      <c r="AS169" s="24" t="s">
        <v>7</v>
      </c>
      <c r="AT169" s="36"/>
      <c r="AU169" s="56">
        <f t="shared" si="42"/>
        <v>0</v>
      </c>
      <c r="AV169" s="56">
        <f t="shared" si="43"/>
        <v>0</v>
      </c>
      <c r="AW169" s="217" t="e">
        <f t="shared" si="44"/>
        <v>#DIV/0!</v>
      </c>
      <c r="AX169" s="218" t="e">
        <f t="shared" si="45"/>
        <v>#DIV/0!</v>
      </c>
    </row>
    <row r="170" spans="1:50" x14ac:dyDescent="0.25">
      <c r="A170" s="276"/>
      <c r="B170" s="205" t="s">
        <v>214</v>
      </c>
      <c r="C170" s="206">
        <v>1</v>
      </c>
      <c r="D170" s="200"/>
      <c r="E170" s="201"/>
      <c r="F170" s="224"/>
      <c r="G170" s="224"/>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c r="AJ170" s="201"/>
      <c r="AK170" s="201"/>
      <c r="AL170" s="201"/>
      <c r="AM170" s="201"/>
      <c r="AN170" s="201"/>
      <c r="AO170" s="201"/>
      <c r="AP170" s="201"/>
      <c r="AQ170" s="202"/>
      <c r="AR170" s="23" t="s">
        <v>12</v>
      </c>
      <c r="AS170" s="24" t="s">
        <v>9</v>
      </c>
      <c r="AT170" s="36"/>
      <c r="AU170" s="56">
        <f t="shared" si="42"/>
        <v>0</v>
      </c>
      <c r="AV170" s="56">
        <f t="shared" si="43"/>
        <v>0</v>
      </c>
      <c r="AW170" s="217" t="e">
        <f t="shared" si="44"/>
        <v>#DIV/0!</v>
      </c>
      <c r="AX170" s="218" t="e">
        <f t="shared" si="45"/>
        <v>#DIV/0!</v>
      </c>
    </row>
    <row r="171" spans="1:50" x14ac:dyDescent="0.25">
      <c r="A171" s="276"/>
      <c r="B171" s="205" t="s">
        <v>215</v>
      </c>
      <c r="C171" s="206">
        <v>1</v>
      </c>
      <c r="D171" s="200"/>
      <c r="E171" s="201"/>
      <c r="F171" s="224"/>
      <c r="G171" s="224"/>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c r="AJ171" s="201"/>
      <c r="AK171" s="201"/>
      <c r="AL171" s="201"/>
      <c r="AM171" s="201"/>
      <c r="AN171" s="201"/>
      <c r="AO171" s="201"/>
      <c r="AP171" s="201"/>
      <c r="AQ171" s="202"/>
      <c r="AR171" s="23" t="s">
        <v>12</v>
      </c>
      <c r="AS171" s="24" t="s">
        <v>9</v>
      </c>
      <c r="AT171" s="36"/>
      <c r="AU171" s="56">
        <f t="shared" si="42"/>
        <v>0</v>
      </c>
      <c r="AV171" s="56">
        <f t="shared" si="43"/>
        <v>0</v>
      </c>
      <c r="AW171" s="217" t="e">
        <f t="shared" si="44"/>
        <v>#DIV/0!</v>
      </c>
      <c r="AX171" s="218" t="e">
        <f t="shared" si="45"/>
        <v>#DIV/0!</v>
      </c>
    </row>
    <row r="172" spans="1:50" x14ac:dyDescent="0.25">
      <c r="A172" s="276"/>
      <c r="B172" s="205" t="s">
        <v>216</v>
      </c>
      <c r="C172" s="206">
        <v>1</v>
      </c>
      <c r="D172" s="200"/>
      <c r="E172" s="201"/>
      <c r="F172" s="224"/>
      <c r="G172" s="224"/>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c r="AJ172" s="201"/>
      <c r="AK172" s="201"/>
      <c r="AL172" s="201"/>
      <c r="AM172" s="201"/>
      <c r="AN172" s="201"/>
      <c r="AO172" s="201"/>
      <c r="AP172" s="201"/>
      <c r="AQ172" s="202"/>
      <c r="AR172" s="23" t="s">
        <v>12</v>
      </c>
      <c r="AS172" s="24" t="s">
        <v>9</v>
      </c>
      <c r="AT172" s="36"/>
      <c r="AU172" s="56">
        <f t="shared" si="42"/>
        <v>0</v>
      </c>
      <c r="AV172" s="56">
        <f t="shared" si="43"/>
        <v>0</v>
      </c>
      <c r="AW172" s="217" t="e">
        <f t="shared" si="44"/>
        <v>#DIV/0!</v>
      </c>
      <c r="AX172" s="218" t="e">
        <f t="shared" si="45"/>
        <v>#DIV/0!</v>
      </c>
    </row>
    <row r="173" spans="1:50" x14ac:dyDescent="0.25">
      <c r="A173" s="276"/>
      <c r="B173" s="205" t="s">
        <v>217</v>
      </c>
      <c r="C173" s="206">
        <v>2</v>
      </c>
      <c r="D173" s="200"/>
      <c r="E173" s="201"/>
      <c r="F173" s="224"/>
      <c r="G173" s="224"/>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c r="AL173" s="201"/>
      <c r="AM173" s="201"/>
      <c r="AN173" s="201"/>
      <c r="AO173" s="201"/>
      <c r="AP173" s="201"/>
      <c r="AQ173" s="202"/>
      <c r="AR173" s="23" t="s">
        <v>12</v>
      </c>
      <c r="AS173" s="24" t="s">
        <v>9</v>
      </c>
      <c r="AT173" s="36"/>
      <c r="AU173" s="56">
        <f t="shared" si="42"/>
        <v>0</v>
      </c>
      <c r="AV173" s="56">
        <f t="shared" si="43"/>
        <v>0</v>
      </c>
      <c r="AW173" s="217" t="e">
        <f t="shared" si="44"/>
        <v>#DIV/0!</v>
      </c>
      <c r="AX173" s="218" t="e">
        <f t="shared" si="45"/>
        <v>#DIV/0!</v>
      </c>
    </row>
    <row r="174" spans="1:50" x14ac:dyDescent="0.25">
      <c r="A174" s="276"/>
      <c r="B174" s="205" t="s">
        <v>218</v>
      </c>
      <c r="C174" s="206">
        <v>1</v>
      </c>
      <c r="D174" s="200"/>
      <c r="E174" s="201"/>
      <c r="F174" s="224"/>
      <c r="G174" s="224"/>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c r="AL174" s="201"/>
      <c r="AM174" s="201"/>
      <c r="AN174" s="201"/>
      <c r="AO174" s="201"/>
      <c r="AP174" s="201"/>
      <c r="AQ174" s="202"/>
      <c r="AR174" s="23" t="s">
        <v>12</v>
      </c>
      <c r="AS174" s="24" t="s">
        <v>10</v>
      </c>
      <c r="AT174" s="36"/>
      <c r="AU174" s="56">
        <f t="shared" si="42"/>
        <v>0</v>
      </c>
      <c r="AV174" s="56">
        <f t="shared" si="43"/>
        <v>0</v>
      </c>
      <c r="AW174" s="217" t="e">
        <f t="shared" si="44"/>
        <v>#DIV/0!</v>
      </c>
      <c r="AX174" s="218" t="e">
        <f t="shared" si="45"/>
        <v>#DIV/0!</v>
      </c>
    </row>
    <row r="175" spans="1:50" x14ac:dyDescent="0.25">
      <c r="A175" s="276"/>
      <c r="B175" s="205" t="s">
        <v>69</v>
      </c>
      <c r="C175" s="206">
        <v>2</v>
      </c>
      <c r="D175" s="200"/>
      <c r="E175" s="201"/>
      <c r="F175" s="224"/>
      <c r="G175" s="224"/>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2"/>
      <c r="AR175" s="23" t="s">
        <v>12</v>
      </c>
      <c r="AS175" s="24" t="s">
        <v>9</v>
      </c>
      <c r="AT175" s="36"/>
      <c r="AU175" s="56">
        <f t="shared" si="42"/>
        <v>0</v>
      </c>
      <c r="AV175" s="56">
        <f t="shared" si="43"/>
        <v>0</v>
      </c>
      <c r="AW175" s="217" t="e">
        <f t="shared" si="44"/>
        <v>#DIV/0!</v>
      </c>
      <c r="AX175" s="218" t="e">
        <f t="shared" si="45"/>
        <v>#DIV/0!</v>
      </c>
    </row>
    <row r="176" spans="1:50" x14ac:dyDescent="0.25">
      <c r="A176" s="276"/>
      <c r="B176" s="205" t="s">
        <v>39</v>
      </c>
      <c r="C176" s="206">
        <v>3</v>
      </c>
      <c r="D176" s="200"/>
      <c r="E176" s="201"/>
      <c r="F176" s="224"/>
      <c r="G176" s="224"/>
      <c r="H176" s="201"/>
      <c r="I176" s="201"/>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c r="AL176" s="201"/>
      <c r="AM176" s="201"/>
      <c r="AN176" s="201"/>
      <c r="AO176" s="201"/>
      <c r="AP176" s="201"/>
      <c r="AQ176" s="202"/>
      <c r="AR176" s="23" t="s">
        <v>12</v>
      </c>
      <c r="AS176" s="24" t="s">
        <v>9</v>
      </c>
      <c r="AT176" s="36"/>
      <c r="AU176" s="56">
        <f t="shared" si="42"/>
        <v>0</v>
      </c>
      <c r="AV176" s="56">
        <f t="shared" si="43"/>
        <v>0</v>
      </c>
      <c r="AW176" s="217" t="e">
        <f t="shared" si="44"/>
        <v>#DIV/0!</v>
      </c>
      <c r="AX176" s="218" t="e">
        <f t="shared" si="45"/>
        <v>#DIV/0!</v>
      </c>
    </row>
    <row r="177" spans="1:50" x14ac:dyDescent="0.25">
      <c r="A177" s="276"/>
      <c r="B177" s="205" t="s">
        <v>64</v>
      </c>
      <c r="C177" s="206">
        <v>2</v>
      </c>
      <c r="D177" s="200"/>
      <c r="E177" s="201"/>
      <c r="F177" s="224"/>
      <c r="G177" s="224"/>
      <c r="H177" s="201"/>
      <c r="I177" s="201"/>
      <c r="J177" s="201"/>
      <c r="K177" s="201"/>
      <c r="L177" s="201"/>
      <c r="M177" s="201"/>
      <c r="N177" s="201"/>
      <c r="O177" s="201"/>
      <c r="P177" s="201"/>
      <c r="Q177" s="201"/>
      <c r="R177" s="201"/>
      <c r="S177" s="201"/>
      <c r="T177" s="201"/>
      <c r="U177" s="201"/>
      <c r="V177" s="201"/>
      <c r="W177" s="201"/>
      <c r="X177" s="201"/>
      <c r="Y177" s="201"/>
      <c r="Z177" s="201"/>
      <c r="AA177" s="201"/>
      <c r="AB177" s="201"/>
      <c r="AC177" s="201"/>
      <c r="AD177" s="201"/>
      <c r="AE177" s="201"/>
      <c r="AF177" s="201"/>
      <c r="AG177" s="201"/>
      <c r="AH177" s="201"/>
      <c r="AI177" s="201"/>
      <c r="AJ177" s="201"/>
      <c r="AK177" s="201"/>
      <c r="AL177" s="201"/>
      <c r="AM177" s="201"/>
      <c r="AN177" s="201"/>
      <c r="AO177" s="201"/>
      <c r="AP177" s="201"/>
      <c r="AQ177" s="202"/>
      <c r="AR177" s="23" t="s">
        <v>6</v>
      </c>
      <c r="AS177" s="24" t="s">
        <v>10</v>
      </c>
      <c r="AT177" s="36" t="s">
        <v>13</v>
      </c>
      <c r="AU177" s="56">
        <f t="shared" si="42"/>
        <v>0</v>
      </c>
      <c r="AV177" s="56">
        <f t="shared" si="43"/>
        <v>0</v>
      </c>
      <c r="AW177" s="217" t="e">
        <f t="shared" si="44"/>
        <v>#DIV/0!</v>
      </c>
      <c r="AX177" s="218" t="e">
        <f t="shared" si="45"/>
        <v>#DIV/0!</v>
      </c>
    </row>
    <row r="178" spans="1:50" x14ac:dyDescent="0.25">
      <c r="A178" s="276"/>
      <c r="B178" s="205" t="s">
        <v>63</v>
      </c>
      <c r="C178" s="206">
        <v>3</v>
      </c>
      <c r="D178" s="200"/>
      <c r="E178" s="201"/>
      <c r="F178" s="224"/>
      <c r="G178" s="224"/>
      <c r="H178" s="201"/>
      <c r="I178" s="201"/>
      <c r="J178" s="201"/>
      <c r="K178" s="201"/>
      <c r="L178" s="201"/>
      <c r="M178" s="201"/>
      <c r="N178" s="201"/>
      <c r="O178" s="201"/>
      <c r="P178" s="201"/>
      <c r="Q178" s="201"/>
      <c r="R178" s="201"/>
      <c r="S178" s="201"/>
      <c r="T178" s="201"/>
      <c r="U178" s="201"/>
      <c r="V178" s="201"/>
      <c r="W178" s="201"/>
      <c r="X178" s="201"/>
      <c r="Y178" s="201"/>
      <c r="Z178" s="201"/>
      <c r="AA178" s="201"/>
      <c r="AB178" s="201"/>
      <c r="AC178" s="201"/>
      <c r="AD178" s="201"/>
      <c r="AE178" s="201"/>
      <c r="AF178" s="201"/>
      <c r="AG178" s="201"/>
      <c r="AH178" s="201"/>
      <c r="AI178" s="201"/>
      <c r="AJ178" s="201"/>
      <c r="AK178" s="201"/>
      <c r="AL178" s="201"/>
      <c r="AM178" s="201"/>
      <c r="AN178" s="201"/>
      <c r="AO178" s="201"/>
      <c r="AP178" s="201"/>
      <c r="AQ178" s="202"/>
      <c r="AR178" s="23" t="s">
        <v>11</v>
      </c>
      <c r="AS178" s="24" t="s">
        <v>9</v>
      </c>
      <c r="AT178" s="36" t="s">
        <v>13</v>
      </c>
      <c r="AU178" s="56">
        <f t="shared" si="42"/>
        <v>0</v>
      </c>
      <c r="AV178" s="56">
        <f t="shared" si="43"/>
        <v>0</v>
      </c>
      <c r="AW178" s="217" t="e">
        <f t="shared" si="44"/>
        <v>#DIV/0!</v>
      </c>
      <c r="AX178" s="218" t="e">
        <f t="shared" si="45"/>
        <v>#DIV/0!</v>
      </c>
    </row>
    <row r="179" spans="1:50" x14ac:dyDescent="0.25">
      <c r="A179" s="276"/>
      <c r="B179" s="205" t="s">
        <v>219</v>
      </c>
      <c r="C179" s="206">
        <v>3</v>
      </c>
      <c r="D179" s="200"/>
      <c r="E179" s="201"/>
      <c r="F179" s="224"/>
      <c r="G179" s="224"/>
      <c r="H179" s="201"/>
      <c r="I179" s="201"/>
      <c r="J179" s="201"/>
      <c r="K179" s="201"/>
      <c r="L179" s="201"/>
      <c r="M179" s="201"/>
      <c r="N179" s="201"/>
      <c r="O179" s="201"/>
      <c r="P179" s="201"/>
      <c r="Q179" s="201"/>
      <c r="R179" s="201"/>
      <c r="S179" s="201"/>
      <c r="T179" s="201"/>
      <c r="U179" s="201"/>
      <c r="V179" s="201"/>
      <c r="W179" s="201"/>
      <c r="X179" s="201"/>
      <c r="Y179" s="201"/>
      <c r="Z179" s="201"/>
      <c r="AA179" s="201"/>
      <c r="AB179" s="201"/>
      <c r="AC179" s="201"/>
      <c r="AD179" s="201"/>
      <c r="AE179" s="201"/>
      <c r="AF179" s="201"/>
      <c r="AG179" s="201"/>
      <c r="AH179" s="201"/>
      <c r="AI179" s="201"/>
      <c r="AJ179" s="201"/>
      <c r="AK179" s="201"/>
      <c r="AL179" s="201"/>
      <c r="AM179" s="201"/>
      <c r="AN179" s="201"/>
      <c r="AO179" s="201"/>
      <c r="AP179" s="201"/>
      <c r="AQ179" s="202"/>
      <c r="AR179" s="23" t="s">
        <v>11</v>
      </c>
      <c r="AS179" s="24" t="s">
        <v>10</v>
      </c>
      <c r="AT179" s="36" t="s">
        <v>13</v>
      </c>
      <c r="AU179" s="56">
        <f t="shared" si="42"/>
        <v>0</v>
      </c>
      <c r="AV179" s="56">
        <f t="shared" si="43"/>
        <v>0</v>
      </c>
      <c r="AW179" s="217" t="e">
        <f t="shared" si="44"/>
        <v>#DIV/0!</v>
      </c>
      <c r="AX179" s="218" t="e">
        <f t="shared" si="45"/>
        <v>#DIV/0!</v>
      </c>
    </row>
    <row r="180" spans="1:50" x14ac:dyDescent="0.25">
      <c r="A180" s="276"/>
      <c r="B180" s="205" t="s">
        <v>220</v>
      </c>
      <c r="C180" s="206">
        <v>1</v>
      </c>
      <c r="D180" s="200"/>
      <c r="E180" s="201"/>
      <c r="F180" s="224"/>
      <c r="G180" s="224"/>
      <c r="H180" s="201"/>
      <c r="I180" s="201"/>
      <c r="J180" s="201"/>
      <c r="K180" s="201"/>
      <c r="L180" s="201"/>
      <c r="M180" s="201"/>
      <c r="N180" s="201"/>
      <c r="O180" s="201"/>
      <c r="P180" s="201"/>
      <c r="Q180" s="201"/>
      <c r="R180" s="201"/>
      <c r="S180" s="201"/>
      <c r="T180" s="201"/>
      <c r="U180" s="201"/>
      <c r="V180" s="201"/>
      <c r="W180" s="201"/>
      <c r="X180" s="201"/>
      <c r="Y180" s="201"/>
      <c r="Z180" s="201"/>
      <c r="AA180" s="201"/>
      <c r="AB180" s="201"/>
      <c r="AC180" s="201"/>
      <c r="AD180" s="201"/>
      <c r="AE180" s="201"/>
      <c r="AF180" s="201"/>
      <c r="AG180" s="201"/>
      <c r="AH180" s="201"/>
      <c r="AI180" s="201"/>
      <c r="AJ180" s="201"/>
      <c r="AK180" s="201"/>
      <c r="AL180" s="201"/>
      <c r="AM180" s="201"/>
      <c r="AN180" s="201"/>
      <c r="AO180" s="201"/>
      <c r="AP180" s="201"/>
      <c r="AQ180" s="202"/>
      <c r="AR180" s="23" t="s">
        <v>34</v>
      </c>
      <c r="AS180" s="24" t="s">
        <v>10</v>
      </c>
      <c r="AT180" s="36" t="s">
        <v>13</v>
      </c>
      <c r="AU180" s="56">
        <f t="shared" si="42"/>
        <v>0</v>
      </c>
      <c r="AV180" s="56">
        <f t="shared" si="43"/>
        <v>0</v>
      </c>
      <c r="AW180" s="217" t="e">
        <f t="shared" si="44"/>
        <v>#DIV/0!</v>
      </c>
      <c r="AX180" s="218" t="e">
        <f t="shared" si="45"/>
        <v>#DIV/0!</v>
      </c>
    </row>
    <row r="181" spans="1:50" x14ac:dyDescent="0.25">
      <c r="A181" s="276"/>
      <c r="B181" s="205" t="s">
        <v>25</v>
      </c>
      <c r="C181" s="206">
        <v>4</v>
      </c>
      <c r="D181" s="200"/>
      <c r="E181" s="201"/>
      <c r="F181" s="224"/>
      <c r="G181" s="224"/>
      <c r="H181" s="201"/>
      <c r="I181" s="201"/>
      <c r="J181" s="201"/>
      <c r="K181" s="201"/>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Q181" s="202"/>
      <c r="AR181" s="23" t="s">
        <v>6</v>
      </c>
      <c r="AS181" s="24" t="s">
        <v>9</v>
      </c>
      <c r="AT181" s="36" t="s">
        <v>13</v>
      </c>
      <c r="AU181" s="56">
        <f t="shared" si="42"/>
        <v>0</v>
      </c>
      <c r="AV181" s="56">
        <f t="shared" si="43"/>
        <v>0</v>
      </c>
      <c r="AW181" s="217" t="e">
        <f t="shared" si="44"/>
        <v>#DIV/0!</v>
      </c>
      <c r="AX181" s="218" t="e">
        <f t="shared" si="45"/>
        <v>#DIV/0!</v>
      </c>
    </row>
    <row r="182" spans="1:50" x14ac:dyDescent="0.25">
      <c r="A182" s="276"/>
      <c r="B182" s="205" t="s">
        <v>26</v>
      </c>
      <c r="C182" s="206">
        <v>1</v>
      </c>
      <c r="D182" s="200"/>
      <c r="E182" s="201"/>
      <c r="F182" s="224"/>
      <c r="G182" s="224"/>
      <c r="H182" s="201"/>
      <c r="I182" s="201"/>
      <c r="J182" s="201"/>
      <c r="K182" s="201"/>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Q182" s="202"/>
      <c r="AR182" s="23" t="s">
        <v>6</v>
      </c>
      <c r="AS182" s="24" t="s">
        <v>7</v>
      </c>
      <c r="AT182" s="36" t="s">
        <v>13</v>
      </c>
      <c r="AU182" s="56">
        <f t="shared" si="42"/>
        <v>0</v>
      </c>
      <c r="AV182" s="56">
        <f t="shared" si="43"/>
        <v>0</v>
      </c>
      <c r="AW182" s="217" t="e">
        <f t="shared" si="44"/>
        <v>#DIV/0!</v>
      </c>
      <c r="AX182" s="218" t="e">
        <f t="shared" si="45"/>
        <v>#DIV/0!</v>
      </c>
    </row>
    <row r="183" spans="1:50" x14ac:dyDescent="0.25">
      <c r="A183" s="276"/>
      <c r="B183" s="205" t="s">
        <v>221</v>
      </c>
      <c r="C183" s="206">
        <v>4</v>
      </c>
      <c r="D183" s="200"/>
      <c r="E183" s="201"/>
      <c r="F183" s="224"/>
      <c r="G183" s="224"/>
      <c r="H183" s="201"/>
      <c r="I183" s="201"/>
      <c r="J183" s="201"/>
      <c r="K183" s="201"/>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Q183" s="202"/>
      <c r="AR183" s="23" t="s">
        <v>34</v>
      </c>
      <c r="AS183" s="24" t="s">
        <v>7</v>
      </c>
      <c r="AT183" s="36"/>
      <c r="AU183" s="56">
        <f t="shared" si="42"/>
        <v>0</v>
      </c>
      <c r="AV183" s="56">
        <f t="shared" si="43"/>
        <v>0</v>
      </c>
      <c r="AW183" s="217" t="e">
        <f t="shared" si="44"/>
        <v>#DIV/0!</v>
      </c>
      <c r="AX183" s="218" t="e">
        <f t="shared" si="45"/>
        <v>#DIV/0!</v>
      </c>
    </row>
    <row r="184" spans="1:50" x14ac:dyDescent="0.25">
      <c r="A184" s="276"/>
      <c r="B184" s="205" t="s">
        <v>77</v>
      </c>
      <c r="C184" s="206">
        <v>1</v>
      </c>
      <c r="D184" s="200"/>
      <c r="E184" s="201"/>
      <c r="F184" s="224"/>
      <c r="G184" s="224"/>
      <c r="H184" s="201"/>
      <c r="I184" s="201"/>
      <c r="J184" s="201"/>
      <c r="K184" s="201"/>
      <c r="L184" s="201"/>
      <c r="M184" s="201"/>
      <c r="N184" s="201"/>
      <c r="O184" s="201"/>
      <c r="P184" s="201"/>
      <c r="Q184" s="201"/>
      <c r="R184" s="201"/>
      <c r="S184" s="201"/>
      <c r="T184" s="201"/>
      <c r="U184" s="201"/>
      <c r="V184" s="201"/>
      <c r="W184" s="201"/>
      <c r="X184" s="201"/>
      <c r="Y184" s="201"/>
      <c r="Z184" s="201"/>
      <c r="AA184" s="201"/>
      <c r="AB184" s="201"/>
      <c r="AC184" s="201"/>
      <c r="AD184" s="201"/>
      <c r="AE184" s="201"/>
      <c r="AF184" s="201"/>
      <c r="AG184" s="201"/>
      <c r="AH184" s="201"/>
      <c r="AI184" s="201"/>
      <c r="AJ184" s="201"/>
      <c r="AK184" s="201"/>
      <c r="AL184" s="201"/>
      <c r="AM184" s="201"/>
      <c r="AN184" s="201"/>
      <c r="AO184" s="201"/>
      <c r="AP184" s="201"/>
      <c r="AQ184" s="202"/>
      <c r="AR184" s="23" t="s">
        <v>34</v>
      </c>
      <c r="AS184" s="24" t="s">
        <v>7</v>
      </c>
      <c r="AT184" s="36" t="s">
        <v>13</v>
      </c>
      <c r="AU184" s="56">
        <f t="shared" si="42"/>
        <v>0</v>
      </c>
      <c r="AV184" s="56">
        <f t="shared" si="43"/>
        <v>0</v>
      </c>
      <c r="AW184" s="217" t="e">
        <f t="shared" si="44"/>
        <v>#DIV/0!</v>
      </c>
      <c r="AX184" s="218" t="e">
        <f t="shared" si="45"/>
        <v>#DIV/0!</v>
      </c>
    </row>
    <row r="185" spans="1:50" x14ac:dyDescent="0.25">
      <c r="A185" s="276"/>
      <c r="B185" s="205" t="s">
        <v>78</v>
      </c>
      <c r="C185" s="206">
        <v>3</v>
      </c>
      <c r="D185" s="200"/>
      <c r="E185" s="201"/>
      <c r="F185" s="224"/>
      <c r="G185" s="224"/>
      <c r="H185" s="201"/>
      <c r="I185" s="201"/>
      <c r="J185" s="201"/>
      <c r="K185" s="201"/>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Q185" s="202"/>
      <c r="AR185" s="23" t="s">
        <v>34</v>
      </c>
      <c r="AS185" s="24" t="s">
        <v>10</v>
      </c>
      <c r="AT185" s="30" t="s">
        <v>13</v>
      </c>
      <c r="AU185" s="56">
        <f t="shared" si="42"/>
        <v>0</v>
      </c>
      <c r="AV185" s="56">
        <f t="shared" si="43"/>
        <v>0</v>
      </c>
      <c r="AW185" s="217" t="e">
        <f t="shared" si="44"/>
        <v>#DIV/0!</v>
      </c>
      <c r="AX185" s="218" t="e">
        <f t="shared" si="45"/>
        <v>#DIV/0!</v>
      </c>
    </row>
    <row r="186" spans="1:50" x14ac:dyDescent="0.25">
      <c r="A186" s="276"/>
      <c r="B186" s="205" t="s">
        <v>27</v>
      </c>
      <c r="C186" s="206">
        <v>3</v>
      </c>
      <c r="D186" s="200"/>
      <c r="E186" s="201"/>
      <c r="F186" s="224"/>
      <c r="G186" s="224"/>
      <c r="H186" s="201"/>
      <c r="I186" s="201"/>
      <c r="J186" s="201"/>
      <c r="K186" s="201"/>
      <c r="L186" s="201"/>
      <c r="M186" s="201"/>
      <c r="N186" s="201"/>
      <c r="O186" s="201"/>
      <c r="P186" s="201"/>
      <c r="Q186" s="201"/>
      <c r="R186" s="201"/>
      <c r="S186" s="201"/>
      <c r="T186" s="201"/>
      <c r="U186" s="201"/>
      <c r="V186" s="201"/>
      <c r="W186" s="201"/>
      <c r="X186" s="201"/>
      <c r="Y186" s="201"/>
      <c r="Z186" s="201"/>
      <c r="AA186" s="201"/>
      <c r="AB186" s="201"/>
      <c r="AC186" s="201"/>
      <c r="AD186" s="201"/>
      <c r="AE186" s="201"/>
      <c r="AF186" s="201"/>
      <c r="AG186" s="201"/>
      <c r="AH186" s="201"/>
      <c r="AI186" s="201"/>
      <c r="AJ186" s="201"/>
      <c r="AK186" s="201"/>
      <c r="AL186" s="201"/>
      <c r="AM186" s="201"/>
      <c r="AN186" s="201"/>
      <c r="AO186" s="201"/>
      <c r="AP186" s="201"/>
      <c r="AQ186" s="202"/>
      <c r="AR186" s="23" t="s">
        <v>34</v>
      </c>
      <c r="AS186" s="24" t="s">
        <v>10</v>
      </c>
      <c r="AT186" s="30" t="s">
        <v>13</v>
      </c>
      <c r="AU186" s="56">
        <f t="shared" si="42"/>
        <v>0</v>
      </c>
      <c r="AV186" s="56">
        <f t="shared" si="43"/>
        <v>0</v>
      </c>
      <c r="AW186" s="217" t="e">
        <f t="shared" si="44"/>
        <v>#DIV/0!</v>
      </c>
      <c r="AX186" s="218" t="e">
        <f t="shared" si="45"/>
        <v>#DIV/0!</v>
      </c>
    </row>
    <row r="187" spans="1:50" x14ac:dyDescent="0.25">
      <c r="A187" s="276"/>
      <c r="B187" s="205" t="s">
        <v>222</v>
      </c>
      <c r="C187" s="206">
        <v>4</v>
      </c>
      <c r="D187" s="200"/>
      <c r="E187" s="201"/>
      <c r="F187" s="224"/>
      <c r="G187" s="224"/>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c r="AL187" s="201"/>
      <c r="AM187" s="201"/>
      <c r="AN187" s="201"/>
      <c r="AO187" s="201"/>
      <c r="AP187" s="201"/>
      <c r="AQ187" s="202"/>
      <c r="AR187" s="23" t="s">
        <v>8</v>
      </c>
      <c r="AS187" s="24" t="s">
        <v>10</v>
      </c>
      <c r="AT187" s="30"/>
      <c r="AU187" s="56">
        <f t="shared" si="42"/>
        <v>0</v>
      </c>
      <c r="AV187" s="56">
        <f t="shared" si="43"/>
        <v>0</v>
      </c>
      <c r="AW187" s="217" t="e">
        <f t="shared" si="44"/>
        <v>#DIV/0!</v>
      </c>
      <c r="AX187" s="218" t="e">
        <f t="shared" si="45"/>
        <v>#DIV/0!</v>
      </c>
    </row>
    <row r="188" spans="1:50" x14ac:dyDescent="0.25">
      <c r="A188" s="276"/>
      <c r="B188" s="205" t="s">
        <v>30</v>
      </c>
      <c r="C188" s="206">
        <v>2</v>
      </c>
      <c r="D188" s="200"/>
      <c r="E188" s="201"/>
      <c r="F188" s="224"/>
      <c r="G188" s="224"/>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c r="AL188" s="201"/>
      <c r="AM188" s="201"/>
      <c r="AN188" s="201"/>
      <c r="AO188" s="201"/>
      <c r="AP188" s="201"/>
      <c r="AQ188" s="202"/>
      <c r="AR188" s="23" t="s">
        <v>8</v>
      </c>
      <c r="AS188" s="24" t="s">
        <v>10</v>
      </c>
      <c r="AT188" s="30"/>
      <c r="AU188" s="56">
        <f t="shared" si="42"/>
        <v>0</v>
      </c>
      <c r="AV188" s="56">
        <f t="shared" si="43"/>
        <v>0</v>
      </c>
      <c r="AW188" s="217" t="e">
        <f t="shared" si="44"/>
        <v>#DIV/0!</v>
      </c>
      <c r="AX188" s="218" t="e">
        <f t="shared" si="45"/>
        <v>#DIV/0!</v>
      </c>
    </row>
    <row r="189" spans="1:50" x14ac:dyDescent="0.25">
      <c r="A189" s="276"/>
      <c r="B189" s="205" t="s">
        <v>223</v>
      </c>
      <c r="C189" s="206">
        <v>2</v>
      </c>
      <c r="D189" s="200"/>
      <c r="E189" s="201"/>
      <c r="F189" s="224"/>
      <c r="G189" s="224"/>
      <c r="H189" s="201"/>
      <c r="I189" s="201"/>
      <c r="J189" s="201"/>
      <c r="K189" s="201"/>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Q189" s="202"/>
      <c r="AR189" s="23" t="s">
        <v>8</v>
      </c>
      <c r="AS189" s="24" t="s">
        <v>10</v>
      </c>
      <c r="AT189" s="30"/>
      <c r="AU189" s="56">
        <f t="shared" si="42"/>
        <v>0</v>
      </c>
      <c r="AV189" s="56">
        <f t="shared" si="43"/>
        <v>0</v>
      </c>
      <c r="AW189" s="217" t="e">
        <f t="shared" si="44"/>
        <v>#DIV/0!</v>
      </c>
      <c r="AX189" s="218" t="e">
        <f t="shared" si="45"/>
        <v>#DIV/0!</v>
      </c>
    </row>
    <row r="190" spans="1:50" x14ac:dyDescent="0.25">
      <c r="A190" s="276"/>
      <c r="B190" s="205" t="s">
        <v>224</v>
      </c>
      <c r="C190" s="206">
        <v>2</v>
      </c>
      <c r="D190" s="200"/>
      <c r="E190" s="201"/>
      <c r="F190" s="224"/>
      <c r="G190" s="224"/>
      <c r="H190" s="201"/>
      <c r="I190" s="201"/>
      <c r="J190" s="201"/>
      <c r="K190" s="201"/>
      <c r="L190" s="201"/>
      <c r="M190" s="201"/>
      <c r="N190" s="201"/>
      <c r="O190" s="201"/>
      <c r="P190" s="201"/>
      <c r="Q190" s="201"/>
      <c r="R190" s="201"/>
      <c r="S190" s="201"/>
      <c r="T190" s="201"/>
      <c r="U190" s="201"/>
      <c r="V190" s="201"/>
      <c r="W190" s="201"/>
      <c r="X190" s="201"/>
      <c r="Y190" s="201"/>
      <c r="Z190" s="201"/>
      <c r="AA190" s="201"/>
      <c r="AB190" s="201"/>
      <c r="AC190" s="201"/>
      <c r="AD190" s="201"/>
      <c r="AE190" s="201"/>
      <c r="AF190" s="201"/>
      <c r="AG190" s="201"/>
      <c r="AH190" s="201"/>
      <c r="AI190" s="201"/>
      <c r="AJ190" s="201"/>
      <c r="AK190" s="201"/>
      <c r="AL190" s="201"/>
      <c r="AM190" s="201"/>
      <c r="AN190" s="201"/>
      <c r="AO190" s="201"/>
      <c r="AP190" s="201"/>
      <c r="AQ190" s="202"/>
      <c r="AR190" s="23" t="s">
        <v>8</v>
      </c>
      <c r="AS190" s="24" t="s">
        <v>10</v>
      </c>
      <c r="AT190" s="30"/>
      <c r="AU190" s="56">
        <f t="shared" si="42"/>
        <v>0</v>
      </c>
      <c r="AV190" s="56">
        <f t="shared" si="43"/>
        <v>0</v>
      </c>
      <c r="AW190" s="217" t="e">
        <f t="shared" si="44"/>
        <v>#DIV/0!</v>
      </c>
      <c r="AX190" s="218" t="e">
        <f t="shared" si="45"/>
        <v>#DIV/0!</v>
      </c>
    </row>
    <row r="191" spans="1:50" x14ac:dyDescent="0.25">
      <c r="A191" s="276"/>
      <c r="B191" s="205" t="s">
        <v>163</v>
      </c>
      <c r="C191" s="206">
        <v>4</v>
      </c>
      <c r="D191" s="200"/>
      <c r="E191" s="201"/>
      <c r="F191" s="224"/>
      <c r="G191" s="224"/>
      <c r="H191" s="201"/>
      <c r="I191" s="201"/>
      <c r="J191" s="201"/>
      <c r="K191" s="201"/>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Q191" s="202"/>
      <c r="AR191" s="23" t="s">
        <v>12</v>
      </c>
      <c r="AS191" s="24" t="s">
        <v>10</v>
      </c>
      <c r="AT191" s="30"/>
      <c r="AU191" s="56">
        <f t="shared" si="42"/>
        <v>0</v>
      </c>
      <c r="AV191" s="56">
        <f t="shared" si="43"/>
        <v>0</v>
      </c>
      <c r="AW191" s="217" t="e">
        <f t="shared" si="44"/>
        <v>#DIV/0!</v>
      </c>
      <c r="AX191" s="218" t="e">
        <f t="shared" si="45"/>
        <v>#DIV/0!</v>
      </c>
    </row>
    <row r="192" spans="1:50" ht="15.75" thickBot="1" x14ac:dyDescent="0.3">
      <c r="A192" s="277"/>
      <c r="B192" s="211" t="s">
        <v>225</v>
      </c>
      <c r="C192" s="212">
        <v>3</v>
      </c>
      <c r="D192" s="200"/>
      <c r="E192" s="201"/>
      <c r="F192" s="224"/>
      <c r="G192" s="224"/>
      <c r="H192" s="201"/>
      <c r="I192" s="201"/>
      <c r="J192" s="201"/>
      <c r="K192" s="201"/>
      <c r="L192" s="201"/>
      <c r="M192" s="201"/>
      <c r="N192" s="201"/>
      <c r="O192" s="201"/>
      <c r="P192" s="201"/>
      <c r="Q192" s="201"/>
      <c r="R192" s="201"/>
      <c r="S192" s="201"/>
      <c r="T192" s="201"/>
      <c r="U192" s="201"/>
      <c r="V192" s="201"/>
      <c r="W192" s="201"/>
      <c r="X192" s="201"/>
      <c r="Y192" s="201"/>
      <c r="Z192" s="201"/>
      <c r="AA192" s="201"/>
      <c r="AB192" s="201"/>
      <c r="AC192" s="201"/>
      <c r="AD192" s="201"/>
      <c r="AE192" s="201"/>
      <c r="AF192" s="201"/>
      <c r="AG192" s="201"/>
      <c r="AH192" s="201"/>
      <c r="AI192" s="201"/>
      <c r="AJ192" s="201"/>
      <c r="AK192" s="201"/>
      <c r="AL192" s="201"/>
      <c r="AM192" s="201"/>
      <c r="AN192" s="201"/>
      <c r="AO192" s="201"/>
      <c r="AP192" s="201"/>
      <c r="AQ192" s="202"/>
      <c r="AR192" s="23" t="s">
        <v>12</v>
      </c>
      <c r="AS192" s="24" t="s">
        <v>10</v>
      </c>
      <c r="AT192" s="30"/>
      <c r="AU192" s="56">
        <f t="shared" si="42"/>
        <v>0</v>
      </c>
      <c r="AV192" s="56">
        <f t="shared" si="43"/>
        <v>0</v>
      </c>
      <c r="AW192" s="217" t="e">
        <f t="shared" si="44"/>
        <v>#DIV/0!</v>
      </c>
      <c r="AX192" s="218" t="e">
        <f t="shared" si="45"/>
        <v>#DIV/0!</v>
      </c>
    </row>
    <row r="193" spans="44:50" x14ac:dyDescent="0.25">
      <c r="AW193" s="1"/>
      <c r="AX193" s="1"/>
    </row>
    <row r="194" spans="44:50" x14ac:dyDescent="0.25">
      <c r="AR194" s="70" t="s">
        <v>43</v>
      </c>
      <c r="AS194" s="54">
        <f>SUMIF($AR$42:$AR$192,"Number",$C$42:$C$192)</f>
        <v>65</v>
      </c>
      <c r="AW194" s="1"/>
      <c r="AX194" s="1"/>
    </row>
    <row r="195" spans="44:50" x14ac:dyDescent="0.25">
      <c r="AR195" s="70" t="s">
        <v>44</v>
      </c>
      <c r="AS195" s="54">
        <f>SUMIF($AR$42:$AR$192,"Algebra",$C$42:$C$192)</f>
        <v>67</v>
      </c>
    </row>
    <row r="196" spans="44:50" x14ac:dyDescent="0.25">
      <c r="AR196" s="70" t="s">
        <v>45</v>
      </c>
      <c r="AS196" s="54">
        <f>SUMIF($AR$42:$AR$192,"RPR",$C$42:$C$192)</f>
        <v>71</v>
      </c>
    </row>
    <row r="197" spans="44:50" x14ac:dyDescent="0.25">
      <c r="AR197" s="70" t="s">
        <v>46</v>
      </c>
      <c r="AS197" s="54">
        <f>SUMIF($AR$42:$AR$192,"Geometry and measures",$C$42:$C$192)</f>
        <v>51</v>
      </c>
    </row>
    <row r="198" spans="44:50" x14ac:dyDescent="0.25">
      <c r="AR198" s="70" t="s">
        <v>47</v>
      </c>
      <c r="AS198" s="54">
        <f>SUMIF($AR$42:$AR$192,"Probability",$C$42:$C$192)</f>
        <v>24</v>
      </c>
    </row>
    <row r="199" spans="44:50" x14ac:dyDescent="0.25">
      <c r="AR199" s="70" t="s">
        <v>48</v>
      </c>
      <c r="AS199" s="54">
        <f>SUMIF($AR$42:$AR$192,"Statistics",$C$42:$C$192)</f>
        <v>22</v>
      </c>
    </row>
  </sheetData>
  <sheetProtection password="ECC0" sheet="1" objects="1" scenarios="1" formatCells="0" formatColumns="0" formatRows="0"/>
  <mergeCells count="34">
    <mergeCell ref="A89:A140"/>
    <mergeCell ref="A142:A192"/>
    <mergeCell ref="B11:E11"/>
    <mergeCell ref="B14:E14"/>
    <mergeCell ref="B15:E15"/>
    <mergeCell ref="B16:E16"/>
    <mergeCell ref="B18:E18"/>
    <mergeCell ref="A42:A87"/>
    <mergeCell ref="B36:B39"/>
    <mergeCell ref="B33:B34"/>
    <mergeCell ref="B24:C24"/>
    <mergeCell ref="B29:B30"/>
    <mergeCell ref="B31:B32"/>
    <mergeCell ref="B2:Q2"/>
    <mergeCell ref="B19:E19"/>
    <mergeCell ref="B20:E20"/>
    <mergeCell ref="K11:N11"/>
    <mergeCell ref="K12:N12"/>
    <mergeCell ref="K13:N13"/>
    <mergeCell ref="K14:N14"/>
    <mergeCell ref="K15:N15"/>
    <mergeCell ref="K16:N16"/>
    <mergeCell ref="K18:N18"/>
    <mergeCell ref="K19:N19"/>
    <mergeCell ref="B12:E12"/>
    <mergeCell ref="B13:E13"/>
    <mergeCell ref="B4:I6"/>
    <mergeCell ref="K4:Q6"/>
    <mergeCell ref="AW25:AW26"/>
    <mergeCell ref="AX25:AX26"/>
    <mergeCell ref="S10:T11"/>
    <mergeCell ref="B9:E9"/>
    <mergeCell ref="B27:B28"/>
    <mergeCell ref="K20:N20"/>
  </mergeCells>
  <conditionalFormatting sqref="M10">
    <cfRule type="cellIs" dxfId="873" priority="880" operator="equal">
      <formula>"Probability"</formula>
    </cfRule>
  </conditionalFormatting>
  <conditionalFormatting sqref="AR194:AR199">
    <cfRule type="cellIs" dxfId="872" priority="858" stopIfTrue="1" operator="equal">
      <formula>"Algebra"</formula>
    </cfRule>
    <cfRule type="cellIs" dxfId="871" priority="859" stopIfTrue="1" operator="equal">
      <formula>"Number"</formula>
    </cfRule>
    <cfRule type="cellIs" dxfId="870" priority="860" stopIfTrue="1" operator="equal">
      <formula>"Geometry and measures"</formula>
    </cfRule>
    <cfRule type="cellIs" dxfId="869" priority="861" stopIfTrue="1" operator="equal">
      <formula>"Statistics"</formula>
    </cfRule>
  </conditionalFormatting>
  <conditionalFormatting sqref="AR194:AR199">
    <cfRule type="cellIs" dxfId="868" priority="854" operator="equal">
      <formula>"RPR"</formula>
    </cfRule>
  </conditionalFormatting>
  <conditionalFormatting sqref="AR194:AR199">
    <cfRule type="cellIs" dxfId="867" priority="853" operator="equal">
      <formula>"Probability"</formula>
    </cfRule>
  </conditionalFormatting>
  <conditionalFormatting sqref="D17">
    <cfRule type="cellIs" dxfId="866" priority="852" operator="equal">
      <formula>"Probability"</formula>
    </cfRule>
  </conditionalFormatting>
  <conditionalFormatting sqref="M17">
    <cfRule type="cellIs" dxfId="865" priority="833" operator="equal">
      <formula>"Probability"</formula>
    </cfRule>
  </conditionalFormatting>
  <conditionalFormatting sqref="D10">
    <cfRule type="cellIs" dxfId="864" priority="817" operator="equal">
      <formula>"Probability"</formula>
    </cfRule>
  </conditionalFormatting>
  <conditionalFormatting sqref="K7">
    <cfRule type="expression" dxfId="863" priority="881">
      <formula>COUNTA(D24:AQ24)&gt;1</formula>
    </cfRule>
  </conditionalFormatting>
  <conditionalFormatting sqref="D23">
    <cfRule type="expression" dxfId="862" priority="882">
      <formula>COUNTA(D24:AQ24)&gt;1</formula>
    </cfRule>
  </conditionalFormatting>
  <conditionalFormatting sqref="E88:I88 E141:I141">
    <cfRule type="cellIs" dxfId="861" priority="500" operator="greaterThan">
      <formula>1</formula>
    </cfRule>
  </conditionalFormatting>
  <conditionalFormatting sqref="AR44:AR60 AR63:AR64 AR66:AR78 AR80 AR82 AR84:AR87">
    <cfRule type="cellIs" dxfId="860" priority="488" stopIfTrue="1" operator="equal">
      <formula>"Algebra"</formula>
    </cfRule>
    <cfRule type="cellIs" dxfId="859" priority="489" stopIfTrue="1" operator="equal">
      <formula>"Number"</formula>
    </cfRule>
    <cfRule type="cellIs" dxfId="858" priority="490" stopIfTrue="1" operator="equal">
      <formula>"Geometry and measures"</formula>
    </cfRule>
    <cfRule type="cellIs" dxfId="857" priority="491" stopIfTrue="1" operator="equal">
      <formula>"Statistics"</formula>
    </cfRule>
  </conditionalFormatting>
  <conditionalFormatting sqref="AS42:AS60 AS63:AS65 AS68 AS72:AS75 AS77:AS80 AS85:AS87">
    <cfRule type="cellIs" dxfId="856" priority="485" stopIfTrue="1" operator="equal">
      <formula>"AO3"</formula>
    </cfRule>
    <cfRule type="cellIs" dxfId="855" priority="486" stopIfTrue="1" operator="equal">
      <formula>"AO2"</formula>
    </cfRule>
    <cfRule type="cellIs" dxfId="854" priority="487" stopIfTrue="1" operator="equal">
      <formula>"AO1"</formula>
    </cfRule>
  </conditionalFormatting>
  <conditionalFormatting sqref="AR44:AR60 AR63:AR64 AR66:AR78 AR80 AR82 AR84:AR87">
    <cfRule type="cellIs" dxfId="853" priority="484" operator="equal">
      <formula>"RPR"</formula>
    </cfRule>
  </conditionalFormatting>
  <conditionalFormatting sqref="AR44:AR60 AR63:AR64 AR66:AR78 AR80 AR82 AR84:AR87">
    <cfRule type="cellIs" dxfId="852" priority="483" operator="equal">
      <formula>"Probability"</formula>
    </cfRule>
  </conditionalFormatting>
  <conditionalFormatting sqref="AS62">
    <cfRule type="cellIs" dxfId="851" priority="480" stopIfTrue="1" operator="equal">
      <formula>"AO3"</formula>
    </cfRule>
    <cfRule type="cellIs" dxfId="850" priority="481" stopIfTrue="1" operator="equal">
      <formula>"AO2"</formula>
    </cfRule>
    <cfRule type="cellIs" dxfId="849" priority="482" stopIfTrue="1" operator="equal">
      <formula>"AO1"</formula>
    </cfRule>
  </conditionalFormatting>
  <conditionalFormatting sqref="AS61">
    <cfRule type="cellIs" dxfId="848" priority="477" stopIfTrue="1" operator="equal">
      <formula>"AO3"</formula>
    </cfRule>
    <cfRule type="cellIs" dxfId="847" priority="478" stopIfTrue="1" operator="equal">
      <formula>"AO2"</formula>
    </cfRule>
    <cfRule type="cellIs" dxfId="846" priority="479" stopIfTrue="1" operator="equal">
      <formula>"AO1"</formula>
    </cfRule>
  </conditionalFormatting>
  <conditionalFormatting sqref="AS66">
    <cfRule type="cellIs" dxfId="845" priority="474" stopIfTrue="1" operator="equal">
      <formula>"AO3"</formula>
    </cfRule>
    <cfRule type="cellIs" dxfId="844" priority="475" stopIfTrue="1" operator="equal">
      <formula>"AO2"</formula>
    </cfRule>
    <cfRule type="cellIs" dxfId="843" priority="476" stopIfTrue="1" operator="equal">
      <formula>"AO1"</formula>
    </cfRule>
  </conditionalFormatting>
  <conditionalFormatting sqref="AS67">
    <cfRule type="cellIs" dxfId="842" priority="471" stopIfTrue="1" operator="equal">
      <formula>"AO3"</formula>
    </cfRule>
    <cfRule type="cellIs" dxfId="841" priority="472" stopIfTrue="1" operator="equal">
      <formula>"AO2"</formula>
    </cfRule>
    <cfRule type="cellIs" dxfId="840" priority="473" stopIfTrue="1" operator="equal">
      <formula>"AO1"</formula>
    </cfRule>
  </conditionalFormatting>
  <conditionalFormatting sqref="AS69">
    <cfRule type="cellIs" dxfId="839" priority="468" stopIfTrue="1" operator="equal">
      <formula>"AO3"</formula>
    </cfRule>
    <cfRule type="cellIs" dxfId="838" priority="469" stopIfTrue="1" operator="equal">
      <formula>"AO2"</formula>
    </cfRule>
    <cfRule type="cellIs" dxfId="837" priority="470" stopIfTrue="1" operator="equal">
      <formula>"AO1"</formula>
    </cfRule>
  </conditionalFormatting>
  <conditionalFormatting sqref="AS70">
    <cfRule type="cellIs" dxfId="836" priority="465" stopIfTrue="1" operator="equal">
      <formula>"AO3"</formula>
    </cfRule>
    <cfRule type="cellIs" dxfId="835" priority="466" stopIfTrue="1" operator="equal">
      <formula>"AO2"</formula>
    </cfRule>
    <cfRule type="cellIs" dxfId="834" priority="467" stopIfTrue="1" operator="equal">
      <formula>"AO1"</formula>
    </cfRule>
  </conditionalFormatting>
  <conditionalFormatting sqref="AS71">
    <cfRule type="cellIs" dxfId="833" priority="462" stopIfTrue="1" operator="equal">
      <formula>"AO3"</formula>
    </cfRule>
    <cfRule type="cellIs" dxfId="832" priority="463" stopIfTrue="1" operator="equal">
      <formula>"AO2"</formula>
    </cfRule>
    <cfRule type="cellIs" dxfId="831" priority="464" stopIfTrue="1" operator="equal">
      <formula>"AO1"</formula>
    </cfRule>
  </conditionalFormatting>
  <conditionalFormatting sqref="AS76">
    <cfRule type="cellIs" dxfId="830" priority="459" stopIfTrue="1" operator="equal">
      <formula>"AO3"</formula>
    </cfRule>
    <cfRule type="cellIs" dxfId="829" priority="460" stopIfTrue="1" operator="equal">
      <formula>"AO2"</formula>
    </cfRule>
    <cfRule type="cellIs" dxfId="828" priority="461" stopIfTrue="1" operator="equal">
      <formula>"AO1"</formula>
    </cfRule>
  </conditionalFormatting>
  <conditionalFormatting sqref="AS81">
    <cfRule type="cellIs" dxfId="827" priority="456" stopIfTrue="1" operator="equal">
      <formula>"AO3"</formula>
    </cfRule>
    <cfRule type="cellIs" dxfId="826" priority="457" stopIfTrue="1" operator="equal">
      <formula>"AO2"</formula>
    </cfRule>
    <cfRule type="cellIs" dxfId="825" priority="458" stopIfTrue="1" operator="equal">
      <formula>"AO1"</formula>
    </cfRule>
  </conditionalFormatting>
  <conditionalFormatting sqref="AS82:AS83">
    <cfRule type="cellIs" dxfId="824" priority="453" stopIfTrue="1" operator="equal">
      <formula>"AO3"</formula>
    </cfRule>
    <cfRule type="cellIs" dxfId="823" priority="454" stopIfTrue="1" operator="equal">
      <formula>"AO2"</formula>
    </cfRule>
    <cfRule type="cellIs" dxfId="822" priority="455" stopIfTrue="1" operator="equal">
      <formula>"AO1"</formula>
    </cfRule>
  </conditionalFormatting>
  <conditionalFormatting sqref="AS84">
    <cfRule type="cellIs" dxfId="821" priority="450" stopIfTrue="1" operator="equal">
      <formula>"AO3"</formula>
    </cfRule>
    <cfRule type="cellIs" dxfId="820" priority="451" stopIfTrue="1" operator="equal">
      <formula>"AO2"</formula>
    </cfRule>
    <cfRule type="cellIs" dxfId="819" priority="452" stopIfTrue="1" operator="equal">
      <formula>"AO1"</formula>
    </cfRule>
  </conditionalFormatting>
  <conditionalFormatting sqref="AR42">
    <cfRule type="cellIs" dxfId="818" priority="446" stopIfTrue="1" operator="equal">
      <formula>"Algebra"</formula>
    </cfRule>
    <cfRule type="cellIs" dxfId="817" priority="447" stopIfTrue="1" operator="equal">
      <formula>"Number"</formula>
    </cfRule>
    <cfRule type="cellIs" dxfId="816" priority="448" stopIfTrue="1" operator="equal">
      <formula>"Geometry and measures"</formula>
    </cfRule>
    <cfRule type="cellIs" dxfId="815" priority="449" stopIfTrue="1" operator="equal">
      <formula>"Statistics"</formula>
    </cfRule>
  </conditionalFormatting>
  <conditionalFormatting sqref="AR42">
    <cfRule type="cellIs" dxfId="814" priority="445" operator="equal">
      <formula>"RPR"</formula>
    </cfRule>
  </conditionalFormatting>
  <conditionalFormatting sqref="AR42">
    <cfRule type="cellIs" dxfId="813" priority="444" operator="equal">
      <formula>"Probability"</formula>
    </cfRule>
  </conditionalFormatting>
  <conditionalFormatting sqref="AR43">
    <cfRule type="cellIs" dxfId="812" priority="440" stopIfTrue="1" operator="equal">
      <formula>"Algebra"</formula>
    </cfRule>
    <cfRule type="cellIs" dxfId="811" priority="441" stopIfTrue="1" operator="equal">
      <formula>"Number"</formula>
    </cfRule>
    <cfRule type="cellIs" dxfId="810" priority="442" stopIfTrue="1" operator="equal">
      <formula>"Geometry and measures"</formula>
    </cfRule>
    <cfRule type="cellIs" dxfId="809" priority="443" stopIfTrue="1" operator="equal">
      <formula>"Statistics"</formula>
    </cfRule>
  </conditionalFormatting>
  <conditionalFormatting sqref="AR43">
    <cfRule type="cellIs" dxfId="808" priority="439" operator="equal">
      <formula>"RPR"</formula>
    </cfRule>
  </conditionalFormatting>
  <conditionalFormatting sqref="AR43">
    <cfRule type="cellIs" dxfId="807" priority="438" operator="equal">
      <formula>"Probability"</formula>
    </cfRule>
  </conditionalFormatting>
  <conditionalFormatting sqref="AR61">
    <cfRule type="cellIs" dxfId="806" priority="434" stopIfTrue="1" operator="equal">
      <formula>"Algebra"</formula>
    </cfRule>
    <cfRule type="cellIs" dxfId="805" priority="435" stopIfTrue="1" operator="equal">
      <formula>"Number"</formula>
    </cfRule>
    <cfRule type="cellIs" dxfId="804" priority="436" stopIfTrue="1" operator="equal">
      <formula>"Geometry and measures"</formula>
    </cfRule>
    <cfRule type="cellIs" dxfId="803" priority="437" stopIfTrue="1" operator="equal">
      <formula>"Statistics"</formula>
    </cfRule>
  </conditionalFormatting>
  <conditionalFormatting sqref="AR61">
    <cfRule type="cellIs" dxfId="802" priority="433" operator="equal">
      <formula>"RPR"</formula>
    </cfRule>
  </conditionalFormatting>
  <conditionalFormatting sqref="AR61">
    <cfRule type="cellIs" dxfId="801" priority="432" operator="equal">
      <formula>"Probability"</formula>
    </cfRule>
  </conditionalFormatting>
  <conditionalFormatting sqref="AR62">
    <cfRule type="cellIs" dxfId="800" priority="428" stopIfTrue="1" operator="equal">
      <formula>"Algebra"</formula>
    </cfRule>
    <cfRule type="cellIs" dxfId="799" priority="429" stopIfTrue="1" operator="equal">
      <formula>"Number"</formula>
    </cfRule>
    <cfRule type="cellIs" dxfId="798" priority="430" stopIfTrue="1" operator="equal">
      <formula>"Geometry and measures"</formula>
    </cfRule>
    <cfRule type="cellIs" dxfId="797" priority="431" stopIfTrue="1" operator="equal">
      <formula>"Statistics"</formula>
    </cfRule>
  </conditionalFormatting>
  <conditionalFormatting sqref="AR62">
    <cfRule type="cellIs" dxfId="796" priority="427" operator="equal">
      <formula>"RPR"</formula>
    </cfRule>
  </conditionalFormatting>
  <conditionalFormatting sqref="AR62">
    <cfRule type="cellIs" dxfId="795" priority="426" operator="equal">
      <formula>"Probability"</formula>
    </cfRule>
  </conditionalFormatting>
  <conditionalFormatting sqref="AR65">
    <cfRule type="cellIs" dxfId="794" priority="422" stopIfTrue="1" operator="equal">
      <formula>"Algebra"</formula>
    </cfRule>
    <cfRule type="cellIs" dxfId="793" priority="423" stopIfTrue="1" operator="equal">
      <formula>"Number"</formula>
    </cfRule>
    <cfRule type="cellIs" dxfId="792" priority="424" stopIfTrue="1" operator="equal">
      <formula>"Geometry and measures"</formula>
    </cfRule>
    <cfRule type="cellIs" dxfId="791" priority="425" stopIfTrue="1" operator="equal">
      <formula>"Statistics"</formula>
    </cfRule>
  </conditionalFormatting>
  <conditionalFormatting sqref="AR65">
    <cfRule type="cellIs" dxfId="790" priority="421" operator="equal">
      <formula>"RPR"</formula>
    </cfRule>
  </conditionalFormatting>
  <conditionalFormatting sqref="AR65">
    <cfRule type="cellIs" dxfId="789" priority="420" operator="equal">
      <formula>"Probability"</formula>
    </cfRule>
  </conditionalFormatting>
  <conditionalFormatting sqref="AR79">
    <cfRule type="cellIs" dxfId="788" priority="416" stopIfTrue="1" operator="equal">
      <formula>"Algebra"</formula>
    </cfRule>
    <cfRule type="cellIs" dxfId="787" priority="417" stopIfTrue="1" operator="equal">
      <formula>"Number"</formula>
    </cfRule>
    <cfRule type="cellIs" dxfId="786" priority="418" stopIfTrue="1" operator="equal">
      <formula>"Geometry and measures"</formula>
    </cfRule>
    <cfRule type="cellIs" dxfId="785" priority="419" stopIfTrue="1" operator="equal">
      <formula>"Statistics"</formula>
    </cfRule>
  </conditionalFormatting>
  <conditionalFormatting sqref="AR79">
    <cfRule type="cellIs" dxfId="784" priority="415" operator="equal">
      <formula>"RPR"</formula>
    </cfRule>
  </conditionalFormatting>
  <conditionalFormatting sqref="AR79">
    <cfRule type="cellIs" dxfId="783" priority="414" operator="equal">
      <formula>"Probability"</formula>
    </cfRule>
  </conditionalFormatting>
  <conditionalFormatting sqref="AR81">
    <cfRule type="cellIs" dxfId="782" priority="410" stopIfTrue="1" operator="equal">
      <formula>"Algebra"</formula>
    </cfRule>
    <cfRule type="cellIs" dxfId="781" priority="411" stopIfTrue="1" operator="equal">
      <formula>"Number"</formula>
    </cfRule>
    <cfRule type="cellIs" dxfId="780" priority="412" stopIfTrue="1" operator="equal">
      <formula>"Geometry and measures"</formula>
    </cfRule>
    <cfRule type="cellIs" dxfId="779" priority="413" stopIfTrue="1" operator="equal">
      <formula>"Statistics"</formula>
    </cfRule>
  </conditionalFormatting>
  <conditionalFormatting sqref="AR81">
    <cfRule type="cellIs" dxfId="778" priority="409" operator="equal">
      <formula>"RPR"</formula>
    </cfRule>
  </conditionalFormatting>
  <conditionalFormatting sqref="AR81">
    <cfRule type="cellIs" dxfId="777" priority="408" operator="equal">
      <formula>"Probability"</formula>
    </cfRule>
  </conditionalFormatting>
  <conditionalFormatting sqref="AR83">
    <cfRule type="cellIs" dxfId="776" priority="404" stopIfTrue="1" operator="equal">
      <formula>"Algebra"</formula>
    </cfRule>
    <cfRule type="cellIs" dxfId="775" priority="405" stopIfTrue="1" operator="equal">
      <formula>"Number"</formula>
    </cfRule>
    <cfRule type="cellIs" dxfId="774" priority="406" stopIfTrue="1" operator="equal">
      <formula>"Geometry and measures"</formula>
    </cfRule>
    <cfRule type="cellIs" dxfId="773" priority="407" stopIfTrue="1" operator="equal">
      <formula>"Statistics"</formula>
    </cfRule>
  </conditionalFormatting>
  <conditionalFormatting sqref="AR83">
    <cfRule type="cellIs" dxfId="772" priority="403" operator="equal">
      <formula>"RPR"</formula>
    </cfRule>
  </conditionalFormatting>
  <conditionalFormatting sqref="AR83">
    <cfRule type="cellIs" dxfId="771" priority="402" operator="equal">
      <formula>"Probability"</formula>
    </cfRule>
  </conditionalFormatting>
  <conditionalFormatting sqref="AR145:AR156 AR168 AR170:AR175 AR180:AR182 AR184:AR185 AR162 AR160 AR164:AR166 AR188:AR190">
    <cfRule type="cellIs" dxfId="770" priority="308" stopIfTrue="1" operator="equal">
      <formula>"Algebra"</formula>
    </cfRule>
    <cfRule type="cellIs" dxfId="769" priority="309" stopIfTrue="1" operator="equal">
      <formula>"Number"</formula>
    </cfRule>
    <cfRule type="cellIs" dxfId="768" priority="310" stopIfTrue="1" operator="equal">
      <formula>"Geometry and measures"</formula>
    </cfRule>
    <cfRule type="cellIs" dxfId="767" priority="311" stopIfTrue="1" operator="equal">
      <formula>"Statistics"</formula>
    </cfRule>
  </conditionalFormatting>
  <conditionalFormatting sqref="AS160 AS174:AS175 AS162 AS142:AS147 AS149:AS151 AS153:AS156 AS158 AS164">
    <cfRule type="cellIs" dxfId="766" priority="305" stopIfTrue="1" operator="equal">
      <formula>"AO3"</formula>
    </cfRule>
    <cfRule type="cellIs" dxfId="765" priority="306" stopIfTrue="1" operator="equal">
      <formula>"AO2"</formula>
    </cfRule>
    <cfRule type="cellIs" dxfId="764" priority="307" stopIfTrue="1" operator="equal">
      <formula>"AO1"</formula>
    </cfRule>
  </conditionalFormatting>
  <conditionalFormatting sqref="AR145:AR156 AR168 AR170:AR175 AR180:AR182 AR184:AR185 AR162 AR160 AR164:AR166 AR188:AR190">
    <cfRule type="cellIs" dxfId="763" priority="304" operator="equal">
      <formula>"RPR"</formula>
    </cfRule>
  </conditionalFormatting>
  <conditionalFormatting sqref="AR145:AR156 AR168 AR170:AR175 AR180:AR182 AR184:AR185 AR162 AR160 AR164:AR166 AR188:AR190">
    <cfRule type="cellIs" dxfId="762" priority="303" operator="equal">
      <formula>"Probability"</formula>
    </cfRule>
  </conditionalFormatting>
  <conditionalFormatting sqref="AS180:AS184">
    <cfRule type="cellIs" dxfId="761" priority="300" stopIfTrue="1" operator="equal">
      <formula>"AO3"</formula>
    </cfRule>
    <cfRule type="cellIs" dxfId="760" priority="301" stopIfTrue="1" operator="equal">
      <formula>"AO2"</formula>
    </cfRule>
    <cfRule type="cellIs" dxfId="759" priority="302" stopIfTrue="1" operator="equal">
      <formula>"AO1"</formula>
    </cfRule>
  </conditionalFormatting>
  <conditionalFormatting sqref="AS159">
    <cfRule type="cellIs" dxfId="758" priority="297" stopIfTrue="1" operator="equal">
      <formula>"AO3"</formula>
    </cfRule>
    <cfRule type="cellIs" dxfId="757" priority="298" stopIfTrue="1" operator="equal">
      <formula>"AO2"</formula>
    </cfRule>
    <cfRule type="cellIs" dxfId="756" priority="299" stopIfTrue="1" operator="equal">
      <formula>"AO1"</formula>
    </cfRule>
  </conditionalFormatting>
  <conditionalFormatting sqref="AS167">
    <cfRule type="cellIs" dxfId="755" priority="294" stopIfTrue="1" operator="equal">
      <formula>"AO3"</formula>
    </cfRule>
    <cfRule type="cellIs" dxfId="754" priority="295" stopIfTrue="1" operator="equal">
      <formula>"AO2"</formula>
    </cfRule>
    <cfRule type="cellIs" dxfId="753" priority="296" stopIfTrue="1" operator="equal">
      <formula>"AO1"</formula>
    </cfRule>
  </conditionalFormatting>
  <conditionalFormatting sqref="AS168">
    <cfRule type="cellIs" dxfId="752" priority="291" stopIfTrue="1" operator="equal">
      <formula>"AO3"</formula>
    </cfRule>
    <cfRule type="cellIs" dxfId="751" priority="292" stopIfTrue="1" operator="equal">
      <formula>"AO2"</formula>
    </cfRule>
    <cfRule type="cellIs" dxfId="750" priority="293" stopIfTrue="1" operator="equal">
      <formula>"AO1"</formula>
    </cfRule>
  </conditionalFormatting>
  <conditionalFormatting sqref="AS170:AS173">
    <cfRule type="cellIs" dxfId="749" priority="288" stopIfTrue="1" operator="equal">
      <formula>"AO3"</formula>
    </cfRule>
    <cfRule type="cellIs" dxfId="748" priority="289" stopIfTrue="1" operator="equal">
      <formula>"AO2"</formula>
    </cfRule>
    <cfRule type="cellIs" dxfId="747" priority="290" stopIfTrue="1" operator="equal">
      <formula>"AO1"</formula>
    </cfRule>
  </conditionalFormatting>
  <conditionalFormatting sqref="AS169">
    <cfRule type="cellIs" dxfId="746" priority="285" stopIfTrue="1" operator="equal">
      <formula>"AO3"</formula>
    </cfRule>
    <cfRule type="cellIs" dxfId="745" priority="286" stopIfTrue="1" operator="equal">
      <formula>"AO2"</formula>
    </cfRule>
    <cfRule type="cellIs" dxfId="744" priority="287" stopIfTrue="1" operator="equal">
      <formula>"AO1"</formula>
    </cfRule>
  </conditionalFormatting>
  <conditionalFormatting sqref="AR161">
    <cfRule type="cellIs" dxfId="743" priority="281" stopIfTrue="1" operator="equal">
      <formula>"Algebra"</formula>
    </cfRule>
    <cfRule type="cellIs" dxfId="742" priority="282" stopIfTrue="1" operator="equal">
      <formula>"Number"</formula>
    </cfRule>
    <cfRule type="cellIs" dxfId="741" priority="283" stopIfTrue="1" operator="equal">
      <formula>"Geometry and measures"</formula>
    </cfRule>
    <cfRule type="cellIs" dxfId="740" priority="284" stopIfTrue="1" operator="equal">
      <formula>"Statistics"</formula>
    </cfRule>
  </conditionalFormatting>
  <conditionalFormatting sqref="AR161">
    <cfRule type="cellIs" dxfId="739" priority="280" operator="equal">
      <formula>"RPR"</formula>
    </cfRule>
  </conditionalFormatting>
  <conditionalFormatting sqref="AR161">
    <cfRule type="cellIs" dxfId="738" priority="279" operator="equal">
      <formula>"Probability"</formula>
    </cfRule>
  </conditionalFormatting>
  <conditionalFormatting sqref="AR167">
    <cfRule type="cellIs" dxfId="737" priority="275" stopIfTrue="1" operator="equal">
      <formula>"Algebra"</formula>
    </cfRule>
    <cfRule type="cellIs" dxfId="736" priority="276" stopIfTrue="1" operator="equal">
      <formula>"Number"</formula>
    </cfRule>
    <cfRule type="cellIs" dxfId="735" priority="277" stopIfTrue="1" operator="equal">
      <formula>"Geometry and measures"</formula>
    </cfRule>
    <cfRule type="cellIs" dxfId="734" priority="278" stopIfTrue="1" operator="equal">
      <formula>"Statistics"</formula>
    </cfRule>
  </conditionalFormatting>
  <conditionalFormatting sqref="AR167">
    <cfRule type="cellIs" dxfId="733" priority="274" operator="equal">
      <formula>"RPR"</formula>
    </cfRule>
  </conditionalFormatting>
  <conditionalFormatting sqref="AR167">
    <cfRule type="cellIs" dxfId="732" priority="273" operator="equal">
      <formula>"Probability"</formula>
    </cfRule>
  </conditionalFormatting>
  <conditionalFormatting sqref="AR169">
    <cfRule type="cellIs" dxfId="731" priority="269" stopIfTrue="1" operator="equal">
      <formula>"Algebra"</formula>
    </cfRule>
    <cfRule type="cellIs" dxfId="730" priority="270" stopIfTrue="1" operator="equal">
      <formula>"Number"</formula>
    </cfRule>
    <cfRule type="cellIs" dxfId="729" priority="271" stopIfTrue="1" operator="equal">
      <formula>"Geometry and measures"</formula>
    </cfRule>
    <cfRule type="cellIs" dxfId="728" priority="272" stopIfTrue="1" operator="equal">
      <formula>"Statistics"</formula>
    </cfRule>
  </conditionalFormatting>
  <conditionalFormatting sqref="AR169">
    <cfRule type="cellIs" dxfId="727" priority="268" operator="equal">
      <formula>"RPR"</formula>
    </cfRule>
  </conditionalFormatting>
  <conditionalFormatting sqref="AR169">
    <cfRule type="cellIs" dxfId="726" priority="267" operator="equal">
      <formula>"Probability"</formula>
    </cfRule>
  </conditionalFormatting>
  <conditionalFormatting sqref="AR176">
    <cfRule type="cellIs" dxfId="725" priority="263" stopIfTrue="1" operator="equal">
      <formula>"Algebra"</formula>
    </cfRule>
    <cfRule type="cellIs" dxfId="724" priority="264" stopIfTrue="1" operator="equal">
      <formula>"Number"</formula>
    </cfRule>
    <cfRule type="cellIs" dxfId="723" priority="265" stopIfTrue="1" operator="equal">
      <formula>"Geometry and measures"</formula>
    </cfRule>
    <cfRule type="cellIs" dxfId="722" priority="266" stopIfTrue="1" operator="equal">
      <formula>"Statistics"</formula>
    </cfRule>
  </conditionalFormatting>
  <conditionalFormatting sqref="AR176">
    <cfRule type="cellIs" dxfId="721" priority="262" operator="equal">
      <formula>"RPR"</formula>
    </cfRule>
  </conditionalFormatting>
  <conditionalFormatting sqref="AR176">
    <cfRule type="cellIs" dxfId="720" priority="261" operator="equal">
      <formula>"Probability"</formula>
    </cfRule>
  </conditionalFormatting>
  <conditionalFormatting sqref="AR183">
    <cfRule type="cellIs" dxfId="719" priority="257" stopIfTrue="1" operator="equal">
      <formula>"Algebra"</formula>
    </cfRule>
    <cfRule type="cellIs" dxfId="718" priority="258" stopIfTrue="1" operator="equal">
      <formula>"Number"</formula>
    </cfRule>
    <cfRule type="cellIs" dxfId="717" priority="259" stopIfTrue="1" operator="equal">
      <formula>"Geometry and measures"</formula>
    </cfRule>
    <cfRule type="cellIs" dxfId="716" priority="260" stopIfTrue="1" operator="equal">
      <formula>"Statistics"</formula>
    </cfRule>
  </conditionalFormatting>
  <conditionalFormatting sqref="AR183">
    <cfRule type="cellIs" dxfId="715" priority="256" operator="equal">
      <formula>"RPR"</formula>
    </cfRule>
  </conditionalFormatting>
  <conditionalFormatting sqref="AR183">
    <cfRule type="cellIs" dxfId="714" priority="255" operator="equal">
      <formula>"Probability"</formula>
    </cfRule>
  </conditionalFormatting>
  <conditionalFormatting sqref="AR192">
    <cfRule type="cellIs" dxfId="713" priority="251" stopIfTrue="1" operator="equal">
      <formula>"Algebra"</formula>
    </cfRule>
    <cfRule type="cellIs" dxfId="712" priority="252" stopIfTrue="1" operator="equal">
      <formula>"Number"</formula>
    </cfRule>
    <cfRule type="cellIs" dxfId="711" priority="253" stopIfTrue="1" operator="equal">
      <formula>"Geometry and measures"</formula>
    </cfRule>
    <cfRule type="cellIs" dxfId="710" priority="254" stopIfTrue="1" operator="equal">
      <formula>"Statistics"</formula>
    </cfRule>
  </conditionalFormatting>
  <conditionalFormatting sqref="AR192">
    <cfRule type="cellIs" dxfId="709" priority="250" operator="equal">
      <formula>"RPR"</formula>
    </cfRule>
  </conditionalFormatting>
  <conditionalFormatting sqref="AR192">
    <cfRule type="cellIs" dxfId="708" priority="249" operator="equal">
      <formula>"Probability"</formula>
    </cfRule>
  </conditionalFormatting>
  <conditionalFormatting sqref="AS148">
    <cfRule type="cellIs" dxfId="707" priority="246" stopIfTrue="1" operator="equal">
      <formula>"AO3"</formula>
    </cfRule>
    <cfRule type="cellIs" dxfId="706" priority="247" stopIfTrue="1" operator="equal">
      <formula>"AO2"</formula>
    </cfRule>
    <cfRule type="cellIs" dxfId="705" priority="248" stopIfTrue="1" operator="equal">
      <formula>"AO1"</formula>
    </cfRule>
  </conditionalFormatting>
  <conditionalFormatting sqref="AS152">
    <cfRule type="cellIs" dxfId="704" priority="243" stopIfTrue="1" operator="equal">
      <formula>"AO3"</formula>
    </cfRule>
    <cfRule type="cellIs" dxfId="703" priority="244" stopIfTrue="1" operator="equal">
      <formula>"AO2"</formula>
    </cfRule>
    <cfRule type="cellIs" dxfId="702" priority="245" stopIfTrue="1" operator="equal">
      <formula>"AO1"</formula>
    </cfRule>
  </conditionalFormatting>
  <conditionalFormatting sqref="AS157">
    <cfRule type="cellIs" dxfId="701" priority="240" stopIfTrue="1" operator="equal">
      <formula>"AO3"</formula>
    </cfRule>
    <cfRule type="cellIs" dxfId="700" priority="241" stopIfTrue="1" operator="equal">
      <formula>"AO2"</formula>
    </cfRule>
    <cfRule type="cellIs" dxfId="699" priority="242" stopIfTrue="1" operator="equal">
      <formula>"AO1"</formula>
    </cfRule>
  </conditionalFormatting>
  <conditionalFormatting sqref="AS161">
    <cfRule type="cellIs" dxfId="698" priority="237" stopIfTrue="1" operator="equal">
      <formula>"AO3"</formula>
    </cfRule>
    <cfRule type="cellIs" dxfId="697" priority="238" stopIfTrue="1" operator="equal">
      <formula>"AO2"</formula>
    </cfRule>
    <cfRule type="cellIs" dxfId="696" priority="239" stopIfTrue="1" operator="equal">
      <formula>"AO1"</formula>
    </cfRule>
  </conditionalFormatting>
  <conditionalFormatting sqref="AS163">
    <cfRule type="cellIs" dxfId="695" priority="234" stopIfTrue="1" operator="equal">
      <formula>"AO3"</formula>
    </cfRule>
    <cfRule type="cellIs" dxfId="694" priority="235" stopIfTrue="1" operator="equal">
      <formula>"AO2"</formula>
    </cfRule>
    <cfRule type="cellIs" dxfId="693" priority="236" stopIfTrue="1" operator="equal">
      <formula>"AO1"</formula>
    </cfRule>
  </conditionalFormatting>
  <conditionalFormatting sqref="AS166">
    <cfRule type="cellIs" dxfId="692" priority="231" stopIfTrue="1" operator="equal">
      <formula>"AO3"</formula>
    </cfRule>
    <cfRule type="cellIs" dxfId="691" priority="232" stopIfTrue="1" operator="equal">
      <formula>"AO2"</formula>
    </cfRule>
    <cfRule type="cellIs" dxfId="690" priority="233" stopIfTrue="1" operator="equal">
      <formula>"AO1"</formula>
    </cfRule>
  </conditionalFormatting>
  <conditionalFormatting sqref="AS165">
    <cfRule type="cellIs" dxfId="689" priority="228" stopIfTrue="1" operator="equal">
      <formula>"AO3"</formula>
    </cfRule>
    <cfRule type="cellIs" dxfId="688" priority="229" stopIfTrue="1" operator="equal">
      <formula>"AO2"</formula>
    </cfRule>
    <cfRule type="cellIs" dxfId="687" priority="230" stopIfTrue="1" operator="equal">
      <formula>"AO1"</formula>
    </cfRule>
  </conditionalFormatting>
  <conditionalFormatting sqref="AS176">
    <cfRule type="cellIs" dxfId="686" priority="225" stopIfTrue="1" operator="equal">
      <formula>"AO3"</formula>
    </cfRule>
    <cfRule type="cellIs" dxfId="685" priority="226" stopIfTrue="1" operator="equal">
      <formula>"AO2"</formula>
    </cfRule>
    <cfRule type="cellIs" dxfId="684" priority="227" stopIfTrue="1" operator="equal">
      <formula>"AO1"</formula>
    </cfRule>
  </conditionalFormatting>
  <conditionalFormatting sqref="AS178">
    <cfRule type="cellIs" dxfId="683" priority="222" stopIfTrue="1" operator="equal">
      <formula>"AO3"</formula>
    </cfRule>
    <cfRule type="cellIs" dxfId="682" priority="223" stopIfTrue="1" operator="equal">
      <formula>"AO2"</formula>
    </cfRule>
    <cfRule type="cellIs" dxfId="681" priority="224" stopIfTrue="1" operator="equal">
      <formula>"AO1"</formula>
    </cfRule>
  </conditionalFormatting>
  <conditionalFormatting sqref="AS177">
    <cfRule type="cellIs" dxfId="680" priority="219" stopIfTrue="1" operator="equal">
      <formula>"AO3"</formula>
    </cfRule>
    <cfRule type="cellIs" dxfId="679" priority="220" stopIfTrue="1" operator="equal">
      <formula>"AO2"</formula>
    </cfRule>
    <cfRule type="cellIs" dxfId="678" priority="221" stopIfTrue="1" operator="equal">
      <formula>"AO1"</formula>
    </cfRule>
  </conditionalFormatting>
  <conditionalFormatting sqref="AS179">
    <cfRule type="cellIs" dxfId="677" priority="216" stopIfTrue="1" operator="equal">
      <formula>"AO3"</formula>
    </cfRule>
    <cfRule type="cellIs" dxfId="676" priority="217" stopIfTrue="1" operator="equal">
      <formula>"AO2"</formula>
    </cfRule>
    <cfRule type="cellIs" dxfId="675" priority="218" stopIfTrue="1" operator="equal">
      <formula>"AO1"</formula>
    </cfRule>
  </conditionalFormatting>
  <conditionalFormatting sqref="AS185">
    <cfRule type="cellIs" dxfId="674" priority="213" stopIfTrue="1" operator="equal">
      <formula>"AO3"</formula>
    </cfRule>
    <cfRule type="cellIs" dxfId="673" priority="214" stopIfTrue="1" operator="equal">
      <formula>"AO2"</formula>
    </cfRule>
    <cfRule type="cellIs" dxfId="672" priority="215" stopIfTrue="1" operator="equal">
      <formula>"AO1"</formula>
    </cfRule>
  </conditionalFormatting>
  <conditionalFormatting sqref="AS186">
    <cfRule type="cellIs" dxfId="671" priority="210" stopIfTrue="1" operator="equal">
      <formula>"AO3"</formula>
    </cfRule>
    <cfRule type="cellIs" dxfId="670" priority="211" stopIfTrue="1" operator="equal">
      <formula>"AO2"</formula>
    </cfRule>
    <cfRule type="cellIs" dxfId="669" priority="212" stopIfTrue="1" operator="equal">
      <formula>"AO1"</formula>
    </cfRule>
  </conditionalFormatting>
  <conditionalFormatting sqref="AS192">
    <cfRule type="cellIs" dxfId="668" priority="207" stopIfTrue="1" operator="equal">
      <formula>"AO3"</formula>
    </cfRule>
    <cfRule type="cellIs" dxfId="667" priority="208" stopIfTrue="1" operator="equal">
      <formula>"AO2"</formula>
    </cfRule>
    <cfRule type="cellIs" dxfId="666" priority="209" stopIfTrue="1" operator="equal">
      <formula>"AO1"</formula>
    </cfRule>
  </conditionalFormatting>
  <conditionalFormatting sqref="AS191">
    <cfRule type="cellIs" dxfId="665" priority="204" stopIfTrue="1" operator="equal">
      <formula>"AO3"</formula>
    </cfRule>
    <cfRule type="cellIs" dxfId="664" priority="205" stopIfTrue="1" operator="equal">
      <formula>"AO2"</formula>
    </cfRule>
    <cfRule type="cellIs" dxfId="663" priority="206" stopIfTrue="1" operator="equal">
      <formula>"AO1"</formula>
    </cfRule>
  </conditionalFormatting>
  <conditionalFormatting sqref="AS187:AS190">
    <cfRule type="cellIs" dxfId="662" priority="201" stopIfTrue="1" operator="equal">
      <formula>"AO3"</formula>
    </cfRule>
    <cfRule type="cellIs" dxfId="661" priority="202" stopIfTrue="1" operator="equal">
      <formula>"AO2"</formula>
    </cfRule>
    <cfRule type="cellIs" dxfId="660" priority="203" stopIfTrue="1" operator="equal">
      <formula>"AO1"</formula>
    </cfRule>
  </conditionalFormatting>
  <conditionalFormatting sqref="AR142:AR144">
    <cfRule type="cellIs" dxfId="659" priority="197" stopIfTrue="1" operator="equal">
      <formula>"Algebra"</formula>
    </cfRule>
    <cfRule type="cellIs" dxfId="658" priority="198" stopIfTrue="1" operator="equal">
      <formula>"Number"</formula>
    </cfRule>
    <cfRule type="cellIs" dxfId="657" priority="199" stopIfTrue="1" operator="equal">
      <formula>"Geometry and measures"</formula>
    </cfRule>
    <cfRule type="cellIs" dxfId="656" priority="200" stopIfTrue="1" operator="equal">
      <formula>"Statistics"</formula>
    </cfRule>
  </conditionalFormatting>
  <conditionalFormatting sqref="AR142:AR144">
    <cfRule type="cellIs" dxfId="655" priority="196" operator="equal">
      <formula>"RPR"</formula>
    </cfRule>
  </conditionalFormatting>
  <conditionalFormatting sqref="AR142:AR144">
    <cfRule type="cellIs" dxfId="654" priority="195" operator="equal">
      <formula>"Probability"</formula>
    </cfRule>
  </conditionalFormatting>
  <conditionalFormatting sqref="AR157:AR159">
    <cfRule type="cellIs" dxfId="653" priority="191" stopIfTrue="1" operator="equal">
      <formula>"Algebra"</formula>
    </cfRule>
    <cfRule type="cellIs" dxfId="652" priority="192" stopIfTrue="1" operator="equal">
      <formula>"Number"</formula>
    </cfRule>
    <cfRule type="cellIs" dxfId="651" priority="193" stopIfTrue="1" operator="equal">
      <formula>"Geometry and measures"</formula>
    </cfRule>
    <cfRule type="cellIs" dxfId="650" priority="194" stopIfTrue="1" operator="equal">
      <formula>"Statistics"</formula>
    </cfRule>
  </conditionalFormatting>
  <conditionalFormatting sqref="AR157:AR159">
    <cfRule type="cellIs" dxfId="649" priority="190" operator="equal">
      <formula>"RPR"</formula>
    </cfRule>
  </conditionalFormatting>
  <conditionalFormatting sqref="AR157:AR159">
    <cfRule type="cellIs" dxfId="648" priority="189" operator="equal">
      <formula>"Probability"</formula>
    </cfRule>
  </conditionalFormatting>
  <conditionalFormatting sqref="AR163">
    <cfRule type="cellIs" dxfId="647" priority="185" stopIfTrue="1" operator="equal">
      <formula>"Algebra"</formula>
    </cfRule>
    <cfRule type="cellIs" dxfId="646" priority="186" stopIfTrue="1" operator="equal">
      <formula>"Number"</formula>
    </cfRule>
    <cfRule type="cellIs" dxfId="645" priority="187" stopIfTrue="1" operator="equal">
      <formula>"Geometry and measures"</formula>
    </cfRule>
    <cfRule type="cellIs" dxfId="644" priority="188" stopIfTrue="1" operator="equal">
      <formula>"Statistics"</formula>
    </cfRule>
  </conditionalFormatting>
  <conditionalFormatting sqref="AR163">
    <cfRule type="cellIs" dxfId="643" priority="184" operator="equal">
      <formula>"RPR"</formula>
    </cfRule>
  </conditionalFormatting>
  <conditionalFormatting sqref="AR163">
    <cfRule type="cellIs" dxfId="642" priority="183" operator="equal">
      <formula>"Probability"</formula>
    </cfRule>
  </conditionalFormatting>
  <conditionalFormatting sqref="AR177">
    <cfRule type="cellIs" dxfId="641" priority="179" stopIfTrue="1" operator="equal">
      <formula>"Algebra"</formula>
    </cfRule>
    <cfRule type="cellIs" dxfId="640" priority="180" stopIfTrue="1" operator="equal">
      <formula>"Number"</formula>
    </cfRule>
    <cfRule type="cellIs" dxfId="639" priority="181" stopIfTrue="1" operator="equal">
      <formula>"Geometry and measures"</formula>
    </cfRule>
    <cfRule type="cellIs" dxfId="638" priority="182" stopIfTrue="1" operator="equal">
      <formula>"Statistics"</formula>
    </cfRule>
  </conditionalFormatting>
  <conditionalFormatting sqref="AR177">
    <cfRule type="cellIs" dxfId="637" priority="178" operator="equal">
      <formula>"RPR"</formula>
    </cfRule>
  </conditionalFormatting>
  <conditionalFormatting sqref="AR177">
    <cfRule type="cellIs" dxfId="636" priority="177" operator="equal">
      <formula>"Probability"</formula>
    </cfRule>
  </conditionalFormatting>
  <conditionalFormatting sqref="AR178">
    <cfRule type="cellIs" dxfId="635" priority="173" stopIfTrue="1" operator="equal">
      <formula>"Algebra"</formula>
    </cfRule>
    <cfRule type="cellIs" dxfId="634" priority="174" stopIfTrue="1" operator="equal">
      <formula>"Number"</formula>
    </cfRule>
    <cfRule type="cellIs" dxfId="633" priority="175" stopIfTrue="1" operator="equal">
      <formula>"Geometry and measures"</formula>
    </cfRule>
    <cfRule type="cellIs" dxfId="632" priority="176" stopIfTrue="1" operator="equal">
      <formula>"Statistics"</formula>
    </cfRule>
  </conditionalFormatting>
  <conditionalFormatting sqref="AR178">
    <cfRule type="cellIs" dxfId="631" priority="172" operator="equal">
      <formula>"RPR"</formula>
    </cfRule>
  </conditionalFormatting>
  <conditionalFormatting sqref="AR178">
    <cfRule type="cellIs" dxfId="630" priority="171" operator="equal">
      <formula>"Probability"</formula>
    </cfRule>
  </conditionalFormatting>
  <conditionalFormatting sqref="AR179">
    <cfRule type="cellIs" dxfId="629" priority="167" stopIfTrue="1" operator="equal">
      <formula>"Algebra"</formula>
    </cfRule>
    <cfRule type="cellIs" dxfId="628" priority="168" stopIfTrue="1" operator="equal">
      <formula>"Number"</formula>
    </cfRule>
    <cfRule type="cellIs" dxfId="627" priority="169" stopIfTrue="1" operator="equal">
      <formula>"Geometry and measures"</formula>
    </cfRule>
    <cfRule type="cellIs" dxfId="626" priority="170" stopIfTrue="1" operator="equal">
      <formula>"Statistics"</formula>
    </cfRule>
  </conditionalFormatting>
  <conditionalFormatting sqref="AR179">
    <cfRule type="cellIs" dxfId="625" priority="166" operator="equal">
      <formula>"RPR"</formula>
    </cfRule>
  </conditionalFormatting>
  <conditionalFormatting sqref="AR179">
    <cfRule type="cellIs" dxfId="624" priority="165" operator="equal">
      <formula>"Probability"</formula>
    </cfRule>
  </conditionalFormatting>
  <conditionalFormatting sqref="AR186">
    <cfRule type="cellIs" dxfId="623" priority="161" stopIfTrue="1" operator="equal">
      <formula>"Algebra"</formula>
    </cfRule>
    <cfRule type="cellIs" dxfId="622" priority="162" stopIfTrue="1" operator="equal">
      <formula>"Number"</formula>
    </cfRule>
    <cfRule type="cellIs" dxfId="621" priority="163" stopIfTrue="1" operator="equal">
      <formula>"Geometry and measures"</formula>
    </cfRule>
    <cfRule type="cellIs" dxfId="620" priority="164" stopIfTrue="1" operator="equal">
      <formula>"Statistics"</formula>
    </cfRule>
  </conditionalFormatting>
  <conditionalFormatting sqref="AR186">
    <cfRule type="cellIs" dxfId="619" priority="160" operator="equal">
      <formula>"RPR"</formula>
    </cfRule>
  </conditionalFormatting>
  <conditionalFormatting sqref="AR186">
    <cfRule type="cellIs" dxfId="618" priority="159" operator="equal">
      <formula>"Probability"</formula>
    </cfRule>
  </conditionalFormatting>
  <conditionalFormatting sqref="AR187">
    <cfRule type="cellIs" dxfId="617" priority="155" stopIfTrue="1" operator="equal">
      <formula>"Algebra"</formula>
    </cfRule>
    <cfRule type="cellIs" dxfId="616" priority="156" stopIfTrue="1" operator="equal">
      <formula>"Number"</formula>
    </cfRule>
    <cfRule type="cellIs" dxfId="615" priority="157" stopIfTrue="1" operator="equal">
      <formula>"Geometry and measures"</formula>
    </cfRule>
    <cfRule type="cellIs" dxfId="614" priority="158" stopIfTrue="1" operator="equal">
      <formula>"Statistics"</formula>
    </cfRule>
  </conditionalFormatting>
  <conditionalFormatting sqref="AR187">
    <cfRule type="cellIs" dxfId="613" priority="154" operator="equal">
      <formula>"RPR"</formula>
    </cfRule>
  </conditionalFormatting>
  <conditionalFormatting sqref="AR187">
    <cfRule type="cellIs" dxfId="612" priority="153" operator="equal">
      <formula>"Probability"</formula>
    </cfRule>
  </conditionalFormatting>
  <conditionalFormatting sqref="AR191">
    <cfRule type="cellIs" dxfId="611" priority="149" stopIfTrue="1" operator="equal">
      <formula>"Algebra"</formula>
    </cfRule>
    <cfRule type="cellIs" dxfId="610" priority="150" stopIfTrue="1" operator="equal">
      <formula>"Number"</formula>
    </cfRule>
    <cfRule type="cellIs" dxfId="609" priority="151" stopIfTrue="1" operator="equal">
      <formula>"Geometry and measures"</formula>
    </cfRule>
    <cfRule type="cellIs" dxfId="608" priority="152" stopIfTrue="1" operator="equal">
      <formula>"Statistics"</formula>
    </cfRule>
  </conditionalFormatting>
  <conditionalFormatting sqref="AR191">
    <cfRule type="cellIs" dxfId="607" priority="148" operator="equal">
      <formula>"RPR"</formula>
    </cfRule>
  </conditionalFormatting>
  <conditionalFormatting sqref="AR191">
    <cfRule type="cellIs" dxfId="606" priority="147" operator="equal">
      <formula>"Probability"</formula>
    </cfRule>
  </conditionalFormatting>
  <conditionalFormatting sqref="D83:AQ83 D71:AQ71">
    <cfRule type="cellIs" dxfId="605" priority="146" operator="greaterThan">
      <formula>6</formula>
    </cfRule>
  </conditionalFormatting>
  <conditionalFormatting sqref="D84:AQ84">
    <cfRule type="cellIs" dxfId="604" priority="145" operator="greaterThan">
      <formula>5</formula>
    </cfRule>
  </conditionalFormatting>
  <conditionalFormatting sqref="D191:AQ191 D187:AQ187 D183:AQ183 D181:AQ181 D157:AQ157 D81:AQ82 D76:AQ76 D66:AQ67 D61:AQ61">
    <cfRule type="cellIs" dxfId="603" priority="144" operator="greaterThan">
      <formula>4</formula>
    </cfRule>
  </conditionalFormatting>
  <conditionalFormatting sqref="D62:AQ65 D148:AQ148 D152:AQ152 D161:AQ162 D176:AQ176 D178:AQ179 D185:AQ186 D192:AQ192">
    <cfRule type="cellIs" dxfId="602" priority="143" operator="greaterThan">
      <formula>3</formula>
    </cfRule>
  </conditionalFormatting>
  <conditionalFormatting sqref="D188:AQ190 D177:AQ177 D175:AQ175 D173:AQ173 D167:AQ167 D165:AQ165 D163:AQ163 D156:AQ156 D153:AQ154 D146:AQ147 D87:AQ87 D79:AQ80 D75:AQ75 D72:AQ73 D69:AQ70 D56:AQ59 D54:AQ54 D46:AQ46 D119:AQ119 D140:AQ140">
    <cfRule type="cellIs" dxfId="601" priority="142" operator="greaterThan">
      <formula>2</formula>
    </cfRule>
  </conditionalFormatting>
  <conditionalFormatting sqref="D184:AQ184 D182:AQ182 D180:AQ180 D174:AQ174 D168:AQ172 D166:AQ166 D164:AQ164 D158:AQ160 D155:AQ155 D149:AQ151 D142:AQ145 D85:AQ86 D77:AQ78 D74:AQ74 D68:AQ68 D60:AQ60 D55:AQ55 D47:AQ53 D42:AQ45 D89:AQ92 D94:AQ95 D124:AQ125 D138:AQ139 D100:AQ100 D128:AQ128">
    <cfRule type="cellIs" dxfId="600" priority="141" operator="greaterThan">
      <formula>1</formula>
    </cfRule>
  </conditionalFormatting>
  <conditionalFormatting sqref="AR89:AR91 AR93:AR95 AR97:AR107 AR110 AR115:AR116 AR118 AR120 AR122:AR140">
    <cfRule type="cellIs" dxfId="599" priority="137" stopIfTrue="1" operator="equal">
      <formula>"Algebra"</formula>
    </cfRule>
    <cfRule type="cellIs" dxfId="598" priority="138" stopIfTrue="1" operator="equal">
      <formula>"Number"</formula>
    </cfRule>
    <cfRule type="cellIs" dxfId="597" priority="139" stopIfTrue="1" operator="equal">
      <formula>"Geometry and measures"</formula>
    </cfRule>
    <cfRule type="cellIs" dxfId="596" priority="140" stopIfTrue="1" operator="equal">
      <formula>"Statistics"</formula>
    </cfRule>
  </conditionalFormatting>
  <conditionalFormatting sqref="AS120 AS133:AS134 AS89:AS95 AS98:AS109 AS113:AS114 AS122:AS126">
    <cfRule type="cellIs" dxfId="595" priority="134" stopIfTrue="1" operator="equal">
      <formula>"AO3"</formula>
    </cfRule>
    <cfRule type="cellIs" dxfId="594" priority="135" stopIfTrue="1" operator="equal">
      <formula>"AO2"</formula>
    </cfRule>
    <cfRule type="cellIs" dxfId="593" priority="136" stopIfTrue="1" operator="equal">
      <formula>"AO1"</formula>
    </cfRule>
  </conditionalFormatting>
  <conditionalFormatting sqref="AR89:AR91 AR93:AR95 AR97:AR107 AR110 AR115:AR116 AR118 AR120 AR122:AR140">
    <cfRule type="cellIs" dxfId="592" priority="133" operator="equal">
      <formula>"RPR"</formula>
    </cfRule>
  </conditionalFormatting>
  <conditionalFormatting sqref="AR89:AR91 AR93:AR95 AR97:AR107 AR110 AR115:AR116 AR118 AR120 AR122:AR140">
    <cfRule type="cellIs" dxfId="591" priority="132" operator="equal">
      <formula>"Probability"</formula>
    </cfRule>
  </conditionalFormatting>
  <conditionalFormatting sqref="AS116">
    <cfRule type="cellIs" dxfId="590" priority="129" stopIfTrue="1" operator="equal">
      <formula>"AO3"</formula>
    </cfRule>
    <cfRule type="cellIs" dxfId="589" priority="130" stopIfTrue="1" operator="equal">
      <formula>"AO2"</formula>
    </cfRule>
    <cfRule type="cellIs" dxfId="588" priority="131" stopIfTrue="1" operator="equal">
      <formula>"AO1"</formula>
    </cfRule>
  </conditionalFormatting>
  <conditionalFormatting sqref="AS118">
    <cfRule type="cellIs" dxfId="587" priority="126" stopIfTrue="1" operator="equal">
      <formula>"AO3"</formula>
    </cfRule>
    <cfRule type="cellIs" dxfId="586" priority="127" stopIfTrue="1" operator="equal">
      <formula>"AO2"</formula>
    </cfRule>
    <cfRule type="cellIs" dxfId="585" priority="128" stopIfTrue="1" operator="equal">
      <formula>"AO1"</formula>
    </cfRule>
  </conditionalFormatting>
  <conditionalFormatting sqref="AS128">
    <cfRule type="cellIs" dxfId="584" priority="123" stopIfTrue="1" operator="equal">
      <formula>"AO3"</formula>
    </cfRule>
    <cfRule type="cellIs" dxfId="583" priority="124" stopIfTrue="1" operator="equal">
      <formula>"AO2"</formula>
    </cfRule>
    <cfRule type="cellIs" dxfId="582" priority="125" stopIfTrue="1" operator="equal">
      <formula>"AO1"</formula>
    </cfRule>
  </conditionalFormatting>
  <conditionalFormatting sqref="AS136:AS139">
    <cfRule type="cellIs" dxfId="581" priority="120" stopIfTrue="1" operator="equal">
      <formula>"AO3"</formula>
    </cfRule>
    <cfRule type="cellIs" dxfId="580" priority="121" stopIfTrue="1" operator="equal">
      <formula>"AO2"</formula>
    </cfRule>
    <cfRule type="cellIs" dxfId="579" priority="122" stopIfTrue="1" operator="equal">
      <formula>"AO1"</formula>
    </cfRule>
  </conditionalFormatting>
  <conditionalFormatting sqref="AS96">
    <cfRule type="cellIs" dxfId="578" priority="117" stopIfTrue="1" operator="equal">
      <formula>"AO3"</formula>
    </cfRule>
    <cfRule type="cellIs" dxfId="577" priority="118" stopIfTrue="1" operator="equal">
      <formula>"AO2"</formula>
    </cfRule>
    <cfRule type="cellIs" dxfId="576" priority="119" stopIfTrue="1" operator="equal">
      <formula>"AO1"</formula>
    </cfRule>
  </conditionalFormatting>
  <conditionalFormatting sqref="AS97">
    <cfRule type="cellIs" dxfId="575" priority="114" stopIfTrue="1" operator="equal">
      <formula>"AO3"</formula>
    </cfRule>
    <cfRule type="cellIs" dxfId="574" priority="115" stopIfTrue="1" operator="equal">
      <formula>"AO2"</formula>
    </cfRule>
    <cfRule type="cellIs" dxfId="573" priority="116" stopIfTrue="1" operator="equal">
      <formula>"AO1"</formula>
    </cfRule>
  </conditionalFormatting>
  <conditionalFormatting sqref="AS110">
    <cfRule type="cellIs" dxfId="572" priority="111" stopIfTrue="1" operator="equal">
      <formula>"AO3"</formula>
    </cfRule>
    <cfRule type="cellIs" dxfId="571" priority="112" stopIfTrue="1" operator="equal">
      <formula>"AO2"</formula>
    </cfRule>
    <cfRule type="cellIs" dxfId="570" priority="113" stopIfTrue="1" operator="equal">
      <formula>"AO1"</formula>
    </cfRule>
  </conditionalFormatting>
  <conditionalFormatting sqref="AS111">
    <cfRule type="cellIs" dxfId="569" priority="108" stopIfTrue="1" operator="equal">
      <formula>"AO3"</formula>
    </cfRule>
    <cfRule type="cellIs" dxfId="568" priority="109" stopIfTrue="1" operator="equal">
      <formula>"AO2"</formula>
    </cfRule>
    <cfRule type="cellIs" dxfId="567" priority="110" stopIfTrue="1" operator="equal">
      <formula>"AO1"</formula>
    </cfRule>
  </conditionalFormatting>
  <conditionalFormatting sqref="AS112">
    <cfRule type="cellIs" dxfId="566" priority="105" stopIfTrue="1" operator="equal">
      <formula>"AO3"</formula>
    </cfRule>
    <cfRule type="cellIs" dxfId="565" priority="106" stopIfTrue="1" operator="equal">
      <formula>"AO2"</formula>
    </cfRule>
    <cfRule type="cellIs" dxfId="564" priority="107" stopIfTrue="1" operator="equal">
      <formula>"AO1"</formula>
    </cfRule>
  </conditionalFormatting>
  <conditionalFormatting sqref="AS115">
    <cfRule type="cellIs" dxfId="563" priority="102" stopIfTrue="1" operator="equal">
      <formula>"AO3"</formula>
    </cfRule>
    <cfRule type="cellIs" dxfId="562" priority="103" stopIfTrue="1" operator="equal">
      <formula>"AO2"</formula>
    </cfRule>
    <cfRule type="cellIs" dxfId="561" priority="104" stopIfTrue="1" operator="equal">
      <formula>"AO1"</formula>
    </cfRule>
  </conditionalFormatting>
  <conditionalFormatting sqref="AS117">
    <cfRule type="cellIs" dxfId="560" priority="99" stopIfTrue="1" operator="equal">
      <formula>"AO3"</formula>
    </cfRule>
    <cfRule type="cellIs" dxfId="559" priority="100" stopIfTrue="1" operator="equal">
      <formula>"AO2"</formula>
    </cfRule>
    <cfRule type="cellIs" dxfId="558" priority="101" stopIfTrue="1" operator="equal">
      <formula>"AO1"</formula>
    </cfRule>
  </conditionalFormatting>
  <conditionalFormatting sqref="AS119">
    <cfRule type="cellIs" dxfId="557" priority="96" stopIfTrue="1" operator="equal">
      <formula>"AO3"</formula>
    </cfRule>
    <cfRule type="cellIs" dxfId="556" priority="97" stopIfTrue="1" operator="equal">
      <formula>"AO2"</formula>
    </cfRule>
    <cfRule type="cellIs" dxfId="555" priority="98" stopIfTrue="1" operator="equal">
      <formula>"AO1"</formula>
    </cfRule>
  </conditionalFormatting>
  <conditionalFormatting sqref="AS121">
    <cfRule type="cellIs" dxfId="554" priority="93" stopIfTrue="1" operator="equal">
      <formula>"AO3"</formula>
    </cfRule>
    <cfRule type="cellIs" dxfId="553" priority="94" stopIfTrue="1" operator="equal">
      <formula>"AO2"</formula>
    </cfRule>
    <cfRule type="cellIs" dxfId="552" priority="95" stopIfTrue="1" operator="equal">
      <formula>"AO1"</formula>
    </cfRule>
  </conditionalFormatting>
  <conditionalFormatting sqref="AS127">
    <cfRule type="cellIs" dxfId="551" priority="90" stopIfTrue="1" operator="equal">
      <formula>"AO3"</formula>
    </cfRule>
    <cfRule type="cellIs" dxfId="550" priority="91" stopIfTrue="1" operator="equal">
      <formula>"AO2"</formula>
    </cfRule>
    <cfRule type="cellIs" dxfId="549" priority="92" stopIfTrue="1" operator="equal">
      <formula>"AO1"</formula>
    </cfRule>
  </conditionalFormatting>
  <conditionalFormatting sqref="AS129">
    <cfRule type="cellIs" dxfId="548" priority="87" stopIfTrue="1" operator="equal">
      <formula>"AO3"</formula>
    </cfRule>
    <cfRule type="cellIs" dxfId="547" priority="88" stopIfTrue="1" operator="equal">
      <formula>"AO2"</formula>
    </cfRule>
    <cfRule type="cellIs" dxfId="546" priority="89" stopIfTrue="1" operator="equal">
      <formula>"AO1"</formula>
    </cfRule>
  </conditionalFormatting>
  <conditionalFormatting sqref="AS130">
    <cfRule type="cellIs" dxfId="545" priority="84" stopIfTrue="1" operator="equal">
      <formula>"AO3"</formula>
    </cfRule>
    <cfRule type="cellIs" dxfId="544" priority="85" stopIfTrue="1" operator="equal">
      <formula>"AO2"</formula>
    </cfRule>
    <cfRule type="cellIs" dxfId="543" priority="86" stopIfTrue="1" operator="equal">
      <formula>"AO1"</formula>
    </cfRule>
  </conditionalFormatting>
  <conditionalFormatting sqref="AS131">
    <cfRule type="cellIs" dxfId="542" priority="81" stopIfTrue="1" operator="equal">
      <formula>"AO3"</formula>
    </cfRule>
    <cfRule type="cellIs" dxfId="541" priority="82" stopIfTrue="1" operator="equal">
      <formula>"AO2"</formula>
    </cfRule>
    <cfRule type="cellIs" dxfId="540" priority="83" stopIfTrue="1" operator="equal">
      <formula>"AO1"</formula>
    </cfRule>
  </conditionalFormatting>
  <conditionalFormatting sqref="AS132">
    <cfRule type="cellIs" dxfId="539" priority="78" stopIfTrue="1" operator="equal">
      <formula>"AO3"</formula>
    </cfRule>
    <cfRule type="cellIs" dxfId="538" priority="79" stopIfTrue="1" operator="equal">
      <formula>"AO2"</formula>
    </cfRule>
    <cfRule type="cellIs" dxfId="537" priority="80" stopIfTrue="1" operator="equal">
      <formula>"AO1"</formula>
    </cfRule>
  </conditionalFormatting>
  <conditionalFormatting sqref="AS135">
    <cfRule type="cellIs" dxfId="536" priority="75" stopIfTrue="1" operator="equal">
      <formula>"AO3"</formula>
    </cfRule>
    <cfRule type="cellIs" dxfId="535" priority="76" stopIfTrue="1" operator="equal">
      <formula>"AO2"</formula>
    </cfRule>
    <cfRule type="cellIs" dxfId="534" priority="77" stopIfTrue="1" operator="equal">
      <formula>"AO1"</formula>
    </cfRule>
  </conditionalFormatting>
  <conditionalFormatting sqref="AS140">
    <cfRule type="cellIs" dxfId="533" priority="72" stopIfTrue="1" operator="equal">
      <formula>"AO3"</formula>
    </cfRule>
    <cfRule type="cellIs" dxfId="532" priority="73" stopIfTrue="1" operator="equal">
      <formula>"AO2"</formula>
    </cfRule>
    <cfRule type="cellIs" dxfId="531" priority="74" stopIfTrue="1" operator="equal">
      <formula>"AO1"</formula>
    </cfRule>
  </conditionalFormatting>
  <conditionalFormatting sqref="AR92">
    <cfRule type="cellIs" dxfId="530" priority="68" stopIfTrue="1" operator="equal">
      <formula>"Algebra"</formula>
    </cfRule>
    <cfRule type="cellIs" dxfId="529" priority="69" stopIfTrue="1" operator="equal">
      <formula>"Number"</formula>
    </cfRule>
    <cfRule type="cellIs" dxfId="528" priority="70" stopIfTrue="1" operator="equal">
      <formula>"Geometry and measures"</formula>
    </cfRule>
    <cfRule type="cellIs" dxfId="527" priority="71" stopIfTrue="1" operator="equal">
      <formula>"Statistics"</formula>
    </cfRule>
  </conditionalFormatting>
  <conditionalFormatting sqref="AR92">
    <cfRule type="cellIs" dxfId="526" priority="67" operator="equal">
      <formula>"RPR"</formula>
    </cfRule>
  </conditionalFormatting>
  <conditionalFormatting sqref="AR92">
    <cfRule type="cellIs" dxfId="525" priority="66" operator="equal">
      <formula>"Probability"</formula>
    </cfRule>
  </conditionalFormatting>
  <conditionalFormatting sqref="AR96">
    <cfRule type="cellIs" dxfId="524" priority="62" stopIfTrue="1" operator="equal">
      <formula>"Algebra"</formula>
    </cfRule>
    <cfRule type="cellIs" dxfId="523" priority="63" stopIfTrue="1" operator="equal">
      <formula>"Number"</formula>
    </cfRule>
    <cfRule type="cellIs" dxfId="522" priority="64" stopIfTrue="1" operator="equal">
      <formula>"Geometry and measures"</formula>
    </cfRule>
    <cfRule type="cellIs" dxfId="521" priority="65" stopIfTrue="1" operator="equal">
      <formula>"Statistics"</formula>
    </cfRule>
  </conditionalFormatting>
  <conditionalFormatting sqref="AR96">
    <cfRule type="cellIs" dxfId="520" priority="61" operator="equal">
      <formula>"RPR"</formula>
    </cfRule>
  </conditionalFormatting>
  <conditionalFormatting sqref="AR96">
    <cfRule type="cellIs" dxfId="519" priority="60" operator="equal">
      <formula>"Probability"</formula>
    </cfRule>
  </conditionalFormatting>
  <conditionalFormatting sqref="AR108">
    <cfRule type="cellIs" dxfId="518" priority="56" stopIfTrue="1" operator="equal">
      <formula>"Algebra"</formula>
    </cfRule>
    <cfRule type="cellIs" dxfId="517" priority="57" stopIfTrue="1" operator="equal">
      <formula>"Number"</formula>
    </cfRule>
    <cfRule type="cellIs" dxfId="516" priority="58" stopIfTrue="1" operator="equal">
      <formula>"Geometry and measures"</formula>
    </cfRule>
    <cfRule type="cellIs" dxfId="515" priority="59" stopIfTrue="1" operator="equal">
      <formula>"Statistics"</formula>
    </cfRule>
  </conditionalFormatting>
  <conditionalFormatting sqref="AR108">
    <cfRule type="cellIs" dxfId="514" priority="55" operator="equal">
      <formula>"RPR"</formula>
    </cfRule>
  </conditionalFormatting>
  <conditionalFormatting sqref="AR108">
    <cfRule type="cellIs" dxfId="513" priority="54" operator="equal">
      <formula>"Probability"</formula>
    </cfRule>
  </conditionalFormatting>
  <conditionalFormatting sqref="AR109">
    <cfRule type="cellIs" dxfId="512" priority="50" stopIfTrue="1" operator="equal">
      <formula>"Algebra"</formula>
    </cfRule>
    <cfRule type="cellIs" dxfId="511" priority="51" stopIfTrue="1" operator="equal">
      <formula>"Number"</formula>
    </cfRule>
    <cfRule type="cellIs" dxfId="510" priority="52" stopIfTrue="1" operator="equal">
      <formula>"Geometry and measures"</formula>
    </cfRule>
    <cfRule type="cellIs" dxfId="509" priority="53" stopIfTrue="1" operator="equal">
      <formula>"Statistics"</formula>
    </cfRule>
  </conditionalFormatting>
  <conditionalFormatting sqref="AR109">
    <cfRule type="cellIs" dxfId="508" priority="49" operator="equal">
      <formula>"RPR"</formula>
    </cfRule>
  </conditionalFormatting>
  <conditionalFormatting sqref="AR109">
    <cfRule type="cellIs" dxfId="507" priority="48" operator="equal">
      <formula>"Probability"</formula>
    </cfRule>
  </conditionalFormatting>
  <conditionalFormatting sqref="AR111">
    <cfRule type="cellIs" dxfId="506" priority="44" stopIfTrue="1" operator="equal">
      <formula>"Algebra"</formula>
    </cfRule>
    <cfRule type="cellIs" dxfId="505" priority="45" stopIfTrue="1" operator="equal">
      <formula>"Number"</formula>
    </cfRule>
    <cfRule type="cellIs" dxfId="504" priority="46" stopIfTrue="1" operator="equal">
      <formula>"Geometry and measures"</formula>
    </cfRule>
    <cfRule type="cellIs" dxfId="503" priority="47" stopIfTrue="1" operator="equal">
      <formula>"Statistics"</formula>
    </cfRule>
  </conditionalFormatting>
  <conditionalFormatting sqref="AR111">
    <cfRule type="cellIs" dxfId="502" priority="43" operator="equal">
      <formula>"RPR"</formula>
    </cfRule>
  </conditionalFormatting>
  <conditionalFormatting sqref="AR111">
    <cfRule type="cellIs" dxfId="501" priority="42" operator="equal">
      <formula>"Probability"</formula>
    </cfRule>
  </conditionalFormatting>
  <conditionalFormatting sqref="AR112">
    <cfRule type="cellIs" dxfId="500" priority="38" stopIfTrue="1" operator="equal">
      <formula>"Algebra"</formula>
    </cfRule>
    <cfRule type="cellIs" dxfId="499" priority="39" stopIfTrue="1" operator="equal">
      <formula>"Number"</formula>
    </cfRule>
    <cfRule type="cellIs" dxfId="498" priority="40" stopIfTrue="1" operator="equal">
      <formula>"Geometry and measures"</formula>
    </cfRule>
    <cfRule type="cellIs" dxfId="497" priority="41" stopIfTrue="1" operator="equal">
      <formula>"Statistics"</formula>
    </cfRule>
  </conditionalFormatting>
  <conditionalFormatting sqref="AR112">
    <cfRule type="cellIs" dxfId="496" priority="37" operator="equal">
      <formula>"RPR"</formula>
    </cfRule>
  </conditionalFormatting>
  <conditionalFormatting sqref="AR112">
    <cfRule type="cellIs" dxfId="495" priority="36" operator="equal">
      <formula>"Probability"</formula>
    </cfRule>
  </conditionalFormatting>
  <conditionalFormatting sqref="AR113">
    <cfRule type="cellIs" dxfId="494" priority="32" stopIfTrue="1" operator="equal">
      <formula>"Algebra"</formula>
    </cfRule>
    <cfRule type="cellIs" dxfId="493" priority="33" stopIfTrue="1" operator="equal">
      <formula>"Number"</formula>
    </cfRule>
    <cfRule type="cellIs" dxfId="492" priority="34" stopIfTrue="1" operator="equal">
      <formula>"Geometry and measures"</formula>
    </cfRule>
    <cfRule type="cellIs" dxfId="491" priority="35" stopIfTrue="1" operator="equal">
      <formula>"Statistics"</formula>
    </cfRule>
  </conditionalFormatting>
  <conditionalFormatting sqref="AR113">
    <cfRule type="cellIs" dxfId="490" priority="31" operator="equal">
      <formula>"RPR"</formula>
    </cfRule>
  </conditionalFormatting>
  <conditionalFormatting sqref="AR113">
    <cfRule type="cellIs" dxfId="489" priority="30" operator="equal">
      <formula>"Probability"</formula>
    </cfRule>
  </conditionalFormatting>
  <conditionalFormatting sqref="AR114">
    <cfRule type="cellIs" dxfId="488" priority="26" stopIfTrue="1" operator="equal">
      <formula>"Algebra"</formula>
    </cfRule>
    <cfRule type="cellIs" dxfId="487" priority="27" stopIfTrue="1" operator="equal">
      <formula>"Number"</formula>
    </cfRule>
    <cfRule type="cellIs" dxfId="486" priority="28" stopIfTrue="1" operator="equal">
      <formula>"Geometry and measures"</formula>
    </cfRule>
    <cfRule type="cellIs" dxfId="485" priority="29" stopIfTrue="1" operator="equal">
      <formula>"Statistics"</formula>
    </cfRule>
  </conditionalFormatting>
  <conditionalFormatting sqref="AR114">
    <cfRule type="cellIs" dxfId="484" priority="25" operator="equal">
      <formula>"RPR"</formula>
    </cfRule>
  </conditionalFormatting>
  <conditionalFormatting sqref="AR114">
    <cfRule type="cellIs" dxfId="483" priority="24" operator="equal">
      <formula>"Probability"</formula>
    </cfRule>
  </conditionalFormatting>
  <conditionalFormatting sqref="AR117">
    <cfRule type="cellIs" dxfId="482" priority="20" stopIfTrue="1" operator="equal">
      <formula>"Algebra"</formula>
    </cfRule>
    <cfRule type="cellIs" dxfId="481" priority="21" stopIfTrue="1" operator="equal">
      <formula>"Number"</formula>
    </cfRule>
    <cfRule type="cellIs" dxfId="480" priority="22" stopIfTrue="1" operator="equal">
      <formula>"Geometry and measures"</formula>
    </cfRule>
    <cfRule type="cellIs" dxfId="479" priority="23" stopIfTrue="1" operator="equal">
      <formula>"Statistics"</formula>
    </cfRule>
  </conditionalFormatting>
  <conditionalFormatting sqref="AR117">
    <cfRule type="cellIs" dxfId="478" priority="19" operator="equal">
      <formula>"RPR"</formula>
    </cfRule>
  </conditionalFormatting>
  <conditionalFormatting sqref="AR117">
    <cfRule type="cellIs" dxfId="477" priority="18" operator="equal">
      <formula>"Probability"</formula>
    </cfRule>
  </conditionalFormatting>
  <conditionalFormatting sqref="AR119">
    <cfRule type="cellIs" dxfId="476" priority="14" stopIfTrue="1" operator="equal">
      <formula>"Algebra"</formula>
    </cfRule>
    <cfRule type="cellIs" dxfId="475" priority="15" stopIfTrue="1" operator="equal">
      <formula>"Number"</formula>
    </cfRule>
    <cfRule type="cellIs" dxfId="474" priority="16" stopIfTrue="1" operator="equal">
      <formula>"Geometry and measures"</formula>
    </cfRule>
    <cfRule type="cellIs" dxfId="473" priority="17" stopIfTrue="1" operator="equal">
      <formula>"Statistics"</formula>
    </cfRule>
  </conditionalFormatting>
  <conditionalFormatting sqref="AR119">
    <cfRule type="cellIs" dxfId="472" priority="13" operator="equal">
      <formula>"RPR"</formula>
    </cfRule>
  </conditionalFormatting>
  <conditionalFormatting sqref="AR119">
    <cfRule type="cellIs" dxfId="471" priority="12" operator="equal">
      <formula>"Probability"</formula>
    </cfRule>
  </conditionalFormatting>
  <conditionalFormatting sqref="AR121">
    <cfRule type="cellIs" dxfId="470" priority="8" stopIfTrue="1" operator="equal">
      <formula>"Algebra"</formula>
    </cfRule>
    <cfRule type="cellIs" dxfId="469" priority="9" stopIfTrue="1" operator="equal">
      <formula>"Number"</formula>
    </cfRule>
    <cfRule type="cellIs" dxfId="468" priority="10" stopIfTrue="1" operator="equal">
      <formula>"Geometry and measures"</formula>
    </cfRule>
    <cfRule type="cellIs" dxfId="467" priority="11" stopIfTrue="1" operator="equal">
      <formula>"Statistics"</formula>
    </cfRule>
  </conditionalFormatting>
  <conditionalFormatting sqref="AR121">
    <cfRule type="cellIs" dxfId="466" priority="7" operator="equal">
      <formula>"RPR"</formula>
    </cfRule>
  </conditionalFormatting>
  <conditionalFormatting sqref="AR121">
    <cfRule type="cellIs" dxfId="465" priority="6" operator="equal">
      <formula>"Probability"</formula>
    </cfRule>
  </conditionalFormatting>
  <conditionalFormatting sqref="D136:AQ136 D133:AQ133 D122:AQ123 D120:AQ120 D118:AQ118 D116:AQ116 D103:AQ106 D101:AQ101 D93:AQ93">
    <cfRule type="cellIs" dxfId="464" priority="5" operator="greaterThan">
      <formula>1</formula>
    </cfRule>
  </conditionalFormatting>
  <conditionalFormatting sqref="D137:AQ137 D134:AQ135 D129:AQ130 D126:AQ126 D111:AQ111 D108:AQ109 D102:AQ102 D98:AQ98">
    <cfRule type="cellIs" dxfId="463" priority="4" operator="greaterThan">
      <formula>2</formula>
    </cfRule>
  </conditionalFormatting>
  <conditionalFormatting sqref="D96:AQ97 D99:AQ99 D107:AQ107 D112:AQ115 D117:AQ117">
    <cfRule type="cellIs" dxfId="462" priority="3" operator="greaterThan">
      <formula>3</formula>
    </cfRule>
  </conditionalFormatting>
  <conditionalFormatting sqref="D131:AQ132 D127:AQ127 D121:AQ121">
    <cfRule type="cellIs" dxfId="461" priority="2" operator="greaterThan">
      <formula>4</formula>
    </cfRule>
  </conditionalFormatting>
  <conditionalFormatting sqref="D110:AQ110">
    <cfRule type="cellIs" dxfId="460" priority="1" operator="greaterThan">
      <formula>6</formula>
    </cfRule>
  </conditionalFormatting>
  <dataValidations disablePrompts="1" count="3">
    <dataValidation type="whole" operator="lessThanOrEqual" allowBlank="1" showInputMessage="1" showErrorMessage="1" errorTitle="Error" error="The maximum mark for this question is 3 marks." sqref="VID147:VJG147 D65663:AQ65663 JB65663:KE65663 SX65663:UA65663 ACT65663:ADW65663 AMP65663:ANS65663 AWL65663:AXO65663 BGH65663:BHK65663 BQD65663:BRG65663 BZZ65663:CBC65663 CJV65663:CKY65663 CTR65663:CUU65663 DDN65663:DEQ65663 DNJ65663:DOM65663 DXF65663:DYI65663 EHB65663:EIE65663 EQX65663:ESA65663 FAT65663:FBW65663 FKP65663:FLS65663 FUL65663:FVO65663 GEH65663:GFK65663 GOD65663:GPG65663 GXZ65663:GZC65663 HHV65663:HIY65663 HRR65663:HSU65663 IBN65663:ICQ65663 ILJ65663:IMM65663 IVF65663:IWI65663 JFB65663:JGE65663 JOX65663:JQA65663 JYT65663:JZW65663 KIP65663:KJS65663 KSL65663:KTO65663 LCH65663:LDK65663 LMD65663:LNG65663 LVZ65663:LXC65663 MFV65663:MGY65663 MPR65663:MQU65663 MZN65663:NAQ65663 NJJ65663:NKM65663 NTF65663:NUI65663 ODB65663:OEE65663 OMX65663:OOA65663 OWT65663:OXW65663 PGP65663:PHS65663 PQL65663:PRO65663 QAH65663:QBK65663 QKD65663:QLG65663 QTZ65663:QVC65663 RDV65663:REY65663 RNR65663:ROU65663 RXN65663:RYQ65663 SHJ65663:SIM65663 SRF65663:SSI65663 TBB65663:TCE65663 TKX65663:TMA65663 TUT65663:TVW65663 UEP65663:UFS65663 UOL65663:UPO65663 UYH65663:UZK65663 VID65663:VJG65663 VRZ65663:VTC65663 WBV65663:WCY65663 WLR65663:WMU65663 WVN65663:WWQ65663 D131199:AQ131199 JB131199:KE131199 SX131199:UA131199 ACT131199:ADW131199 AMP131199:ANS131199 AWL131199:AXO131199 BGH131199:BHK131199 BQD131199:BRG131199 BZZ131199:CBC131199 CJV131199:CKY131199 CTR131199:CUU131199 DDN131199:DEQ131199 DNJ131199:DOM131199 DXF131199:DYI131199 EHB131199:EIE131199 EQX131199:ESA131199 FAT131199:FBW131199 FKP131199:FLS131199 FUL131199:FVO131199 GEH131199:GFK131199 GOD131199:GPG131199 GXZ131199:GZC131199 HHV131199:HIY131199 HRR131199:HSU131199 IBN131199:ICQ131199 ILJ131199:IMM131199 IVF131199:IWI131199 JFB131199:JGE131199 JOX131199:JQA131199 JYT131199:JZW131199 KIP131199:KJS131199 KSL131199:KTO131199 LCH131199:LDK131199 LMD131199:LNG131199 LVZ131199:LXC131199 MFV131199:MGY131199 MPR131199:MQU131199 MZN131199:NAQ131199 NJJ131199:NKM131199 NTF131199:NUI131199 ODB131199:OEE131199 OMX131199:OOA131199 OWT131199:OXW131199 PGP131199:PHS131199 PQL131199:PRO131199 QAH131199:QBK131199 QKD131199:QLG131199 QTZ131199:QVC131199 RDV131199:REY131199 RNR131199:ROU131199 RXN131199:RYQ131199 SHJ131199:SIM131199 SRF131199:SSI131199 TBB131199:TCE131199 TKX131199:TMA131199 TUT131199:TVW131199 UEP131199:UFS131199 UOL131199:UPO131199 UYH131199:UZK131199 VID131199:VJG131199 VRZ131199:VTC131199 WBV131199:WCY131199 WLR131199:WMU131199 WVN131199:WWQ131199 D196735:AQ196735 JB196735:KE196735 SX196735:UA196735 ACT196735:ADW196735 AMP196735:ANS196735 AWL196735:AXO196735 BGH196735:BHK196735 BQD196735:BRG196735 BZZ196735:CBC196735 CJV196735:CKY196735 CTR196735:CUU196735 DDN196735:DEQ196735 DNJ196735:DOM196735 DXF196735:DYI196735 EHB196735:EIE196735 EQX196735:ESA196735 FAT196735:FBW196735 FKP196735:FLS196735 FUL196735:FVO196735 GEH196735:GFK196735 GOD196735:GPG196735 GXZ196735:GZC196735 HHV196735:HIY196735 HRR196735:HSU196735 IBN196735:ICQ196735 ILJ196735:IMM196735 IVF196735:IWI196735 JFB196735:JGE196735 JOX196735:JQA196735 JYT196735:JZW196735 KIP196735:KJS196735 KSL196735:KTO196735 LCH196735:LDK196735 LMD196735:LNG196735 LVZ196735:LXC196735 MFV196735:MGY196735 MPR196735:MQU196735 MZN196735:NAQ196735 NJJ196735:NKM196735 NTF196735:NUI196735 ODB196735:OEE196735 OMX196735:OOA196735 OWT196735:OXW196735 PGP196735:PHS196735 PQL196735:PRO196735 QAH196735:QBK196735 QKD196735:QLG196735 QTZ196735:QVC196735 RDV196735:REY196735 RNR196735:ROU196735 RXN196735:RYQ196735 SHJ196735:SIM196735 SRF196735:SSI196735 TBB196735:TCE196735 TKX196735:TMA196735 TUT196735:TVW196735 UEP196735:UFS196735 UOL196735:UPO196735 UYH196735:UZK196735 VID196735:VJG196735 VRZ196735:VTC196735 WBV196735:WCY196735 WLR196735:WMU196735 WVN196735:WWQ196735 D262271:AQ262271 JB262271:KE262271 SX262271:UA262271 ACT262271:ADW262271 AMP262271:ANS262271 AWL262271:AXO262271 BGH262271:BHK262271 BQD262271:BRG262271 BZZ262271:CBC262271 CJV262271:CKY262271 CTR262271:CUU262271 DDN262271:DEQ262271 DNJ262271:DOM262271 DXF262271:DYI262271 EHB262271:EIE262271 EQX262271:ESA262271 FAT262271:FBW262271 FKP262271:FLS262271 FUL262271:FVO262271 GEH262271:GFK262271 GOD262271:GPG262271 GXZ262271:GZC262271 HHV262271:HIY262271 HRR262271:HSU262271 IBN262271:ICQ262271 ILJ262271:IMM262271 IVF262271:IWI262271 JFB262271:JGE262271 JOX262271:JQA262271 JYT262271:JZW262271 KIP262271:KJS262271 KSL262271:KTO262271 LCH262271:LDK262271 LMD262271:LNG262271 LVZ262271:LXC262271 MFV262271:MGY262271 MPR262271:MQU262271 MZN262271:NAQ262271 NJJ262271:NKM262271 NTF262271:NUI262271 ODB262271:OEE262271 OMX262271:OOA262271 OWT262271:OXW262271 PGP262271:PHS262271 PQL262271:PRO262271 QAH262271:QBK262271 QKD262271:QLG262271 QTZ262271:QVC262271 RDV262271:REY262271 RNR262271:ROU262271 RXN262271:RYQ262271 SHJ262271:SIM262271 SRF262271:SSI262271 TBB262271:TCE262271 TKX262271:TMA262271 TUT262271:TVW262271 UEP262271:UFS262271 UOL262271:UPO262271 UYH262271:UZK262271 VID262271:VJG262271 VRZ262271:VTC262271 WBV262271:WCY262271 WLR262271:WMU262271 WVN262271:WWQ262271 D327807:AQ327807 JB327807:KE327807 SX327807:UA327807 ACT327807:ADW327807 AMP327807:ANS327807 AWL327807:AXO327807 BGH327807:BHK327807 BQD327807:BRG327807 BZZ327807:CBC327807 CJV327807:CKY327807 CTR327807:CUU327807 DDN327807:DEQ327807 DNJ327807:DOM327807 DXF327807:DYI327807 EHB327807:EIE327807 EQX327807:ESA327807 FAT327807:FBW327807 FKP327807:FLS327807 FUL327807:FVO327807 GEH327807:GFK327807 GOD327807:GPG327807 GXZ327807:GZC327807 HHV327807:HIY327807 HRR327807:HSU327807 IBN327807:ICQ327807 ILJ327807:IMM327807 IVF327807:IWI327807 JFB327807:JGE327807 JOX327807:JQA327807 JYT327807:JZW327807 KIP327807:KJS327807 KSL327807:KTO327807 LCH327807:LDK327807 LMD327807:LNG327807 LVZ327807:LXC327807 MFV327807:MGY327807 MPR327807:MQU327807 MZN327807:NAQ327807 NJJ327807:NKM327807 NTF327807:NUI327807 ODB327807:OEE327807 OMX327807:OOA327807 OWT327807:OXW327807 PGP327807:PHS327807 PQL327807:PRO327807 QAH327807:QBK327807 QKD327807:QLG327807 QTZ327807:QVC327807 RDV327807:REY327807 RNR327807:ROU327807 RXN327807:RYQ327807 SHJ327807:SIM327807 SRF327807:SSI327807 TBB327807:TCE327807 TKX327807:TMA327807 TUT327807:TVW327807 UEP327807:UFS327807 UOL327807:UPO327807 UYH327807:UZK327807 VID327807:VJG327807 VRZ327807:VTC327807 WBV327807:WCY327807 WLR327807:WMU327807 WVN327807:WWQ327807 D393343:AQ393343 JB393343:KE393343 SX393343:UA393343 ACT393343:ADW393343 AMP393343:ANS393343 AWL393343:AXO393343 BGH393343:BHK393343 BQD393343:BRG393343 BZZ393343:CBC393343 CJV393343:CKY393343 CTR393343:CUU393343 DDN393343:DEQ393343 DNJ393343:DOM393343 DXF393343:DYI393343 EHB393343:EIE393343 EQX393343:ESA393343 FAT393343:FBW393343 FKP393343:FLS393343 FUL393343:FVO393343 GEH393343:GFK393343 GOD393343:GPG393343 GXZ393343:GZC393343 HHV393343:HIY393343 HRR393343:HSU393343 IBN393343:ICQ393343 ILJ393343:IMM393343 IVF393343:IWI393343 JFB393343:JGE393343 JOX393343:JQA393343 JYT393343:JZW393343 KIP393343:KJS393343 KSL393343:KTO393343 LCH393343:LDK393343 LMD393343:LNG393343 LVZ393343:LXC393343 MFV393343:MGY393343 MPR393343:MQU393343 MZN393343:NAQ393343 NJJ393343:NKM393343 NTF393343:NUI393343 ODB393343:OEE393343 OMX393343:OOA393343 OWT393343:OXW393343 PGP393343:PHS393343 PQL393343:PRO393343 QAH393343:QBK393343 QKD393343:QLG393343 QTZ393343:QVC393343 RDV393343:REY393343 RNR393343:ROU393343 RXN393343:RYQ393343 SHJ393343:SIM393343 SRF393343:SSI393343 TBB393343:TCE393343 TKX393343:TMA393343 TUT393343:TVW393343 UEP393343:UFS393343 UOL393343:UPO393343 UYH393343:UZK393343 VID393343:VJG393343 VRZ393343:VTC393343 WBV393343:WCY393343 WLR393343:WMU393343 WVN393343:WWQ393343 D458879:AQ458879 JB458879:KE458879 SX458879:UA458879 ACT458879:ADW458879 AMP458879:ANS458879 AWL458879:AXO458879 BGH458879:BHK458879 BQD458879:BRG458879 BZZ458879:CBC458879 CJV458879:CKY458879 CTR458879:CUU458879 DDN458879:DEQ458879 DNJ458879:DOM458879 DXF458879:DYI458879 EHB458879:EIE458879 EQX458879:ESA458879 FAT458879:FBW458879 FKP458879:FLS458879 FUL458879:FVO458879 GEH458879:GFK458879 GOD458879:GPG458879 GXZ458879:GZC458879 HHV458879:HIY458879 HRR458879:HSU458879 IBN458879:ICQ458879 ILJ458879:IMM458879 IVF458879:IWI458879 JFB458879:JGE458879 JOX458879:JQA458879 JYT458879:JZW458879 KIP458879:KJS458879 KSL458879:KTO458879 LCH458879:LDK458879 LMD458879:LNG458879 LVZ458879:LXC458879 MFV458879:MGY458879 MPR458879:MQU458879 MZN458879:NAQ458879 NJJ458879:NKM458879 NTF458879:NUI458879 ODB458879:OEE458879 OMX458879:OOA458879 OWT458879:OXW458879 PGP458879:PHS458879 PQL458879:PRO458879 QAH458879:QBK458879 QKD458879:QLG458879 QTZ458879:QVC458879 RDV458879:REY458879 RNR458879:ROU458879 RXN458879:RYQ458879 SHJ458879:SIM458879 SRF458879:SSI458879 TBB458879:TCE458879 TKX458879:TMA458879 TUT458879:TVW458879 UEP458879:UFS458879 UOL458879:UPO458879 UYH458879:UZK458879 VID458879:VJG458879 VRZ458879:VTC458879 WBV458879:WCY458879 WLR458879:WMU458879 WVN458879:WWQ458879 D524415:AQ524415 JB524415:KE524415 SX524415:UA524415 ACT524415:ADW524415 AMP524415:ANS524415 AWL524415:AXO524415 BGH524415:BHK524415 BQD524415:BRG524415 BZZ524415:CBC524415 CJV524415:CKY524415 CTR524415:CUU524415 DDN524415:DEQ524415 DNJ524415:DOM524415 DXF524415:DYI524415 EHB524415:EIE524415 EQX524415:ESA524415 FAT524415:FBW524415 FKP524415:FLS524415 FUL524415:FVO524415 GEH524415:GFK524415 GOD524415:GPG524415 GXZ524415:GZC524415 HHV524415:HIY524415 HRR524415:HSU524415 IBN524415:ICQ524415 ILJ524415:IMM524415 IVF524415:IWI524415 JFB524415:JGE524415 JOX524415:JQA524415 JYT524415:JZW524415 KIP524415:KJS524415 KSL524415:KTO524415 LCH524415:LDK524415 LMD524415:LNG524415 LVZ524415:LXC524415 MFV524415:MGY524415 MPR524415:MQU524415 MZN524415:NAQ524415 NJJ524415:NKM524415 NTF524415:NUI524415 ODB524415:OEE524415 OMX524415:OOA524415 OWT524415:OXW524415 PGP524415:PHS524415 PQL524415:PRO524415 QAH524415:QBK524415 QKD524415:QLG524415 QTZ524415:QVC524415 RDV524415:REY524415 RNR524415:ROU524415 RXN524415:RYQ524415 SHJ524415:SIM524415 SRF524415:SSI524415 TBB524415:TCE524415 TKX524415:TMA524415 TUT524415:TVW524415 UEP524415:UFS524415 UOL524415:UPO524415 UYH524415:UZK524415 VID524415:VJG524415 VRZ524415:VTC524415 WBV524415:WCY524415 WLR524415:WMU524415 WVN524415:WWQ524415 D589951:AQ589951 JB589951:KE589951 SX589951:UA589951 ACT589951:ADW589951 AMP589951:ANS589951 AWL589951:AXO589951 BGH589951:BHK589951 BQD589951:BRG589951 BZZ589951:CBC589951 CJV589951:CKY589951 CTR589951:CUU589951 DDN589951:DEQ589951 DNJ589951:DOM589951 DXF589951:DYI589951 EHB589951:EIE589951 EQX589951:ESA589951 FAT589951:FBW589951 FKP589951:FLS589951 FUL589951:FVO589951 GEH589951:GFK589951 GOD589951:GPG589951 GXZ589951:GZC589951 HHV589951:HIY589951 HRR589951:HSU589951 IBN589951:ICQ589951 ILJ589951:IMM589951 IVF589951:IWI589951 JFB589951:JGE589951 JOX589951:JQA589951 JYT589951:JZW589951 KIP589951:KJS589951 KSL589951:KTO589951 LCH589951:LDK589951 LMD589951:LNG589951 LVZ589951:LXC589951 MFV589951:MGY589951 MPR589951:MQU589951 MZN589951:NAQ589951 NJJ589951:NKM589951 NTF589951:NUI589951 ODB589951:OEE589951 OMX589951:OOA589951 OWT589951:OXW589951 PGP589951:PHS589951 PQL589951:PRO589951 QAH589951:QBK589951 QKD589951:QLG589951 QTZ589951:QVC589951 RDV589951:REY589951 RNR589951:ROU589951 RXN589951:RYQ589951 SHJ589951:SIM589951 SRF589951:SSI589951 TBB589951:TCE589951 TKX589951:TMA589951 TUT589951:TVW589951 UEP589951:UFS589951 UOL589951:UPO589951 UYH589951:UZK589951 VID589951:VJG589951 VRZ589951:VTC589951 WBV589951:WCY589951 WLR589951:WMU589951 WVN589951:WWQ589951 D655487:AQ655487 JB655487:KE655487 SX655487:UA655487 ACT655487:ADW655487 AMP655487:ANS655487 AWL655487:AXO655487 BGH655487:BHK655487 BQD655487:BRG655487 BZZ655487:CBC655487 CJV655487:CKY655487 CTR655487:CUU655487 DDN655487:DEQ655487 DNJ655487:DOM655487 DXF655487:DYI655487 EHB655487:EIE655487 EQX655487:ESA655487 FAT655487:FBW655487 FKP655487:FLS655487 FUL655487:FVO655487 GEH655487:GFK655487 GOD655487:GPG655487 GXZ655487:GZC655487 HHV655487:HIY655487 HRR655487:HSU655487 IBN655487:ICQ655487 ILJ655487:IMM655487 IVF655487:IWI655487 JFB655487:JGE655487 JOX655487:JQA655487 JYT655487:JZW655487 KIP655487:KJS655487 KSL655487:KTO655487 LCH655487:LDK655487 LMD655487:LNG655487 LVZ655487:LXC655487 MFV655487:MGY655487 MPR655487:MQU655487 MZN655487:NAQ655487 NJJ655487:NKM655487 NTF655487:NUI655487 ODB655487:OEE655487 OMX655487:OOA655487 OWT655487:OXW655487 PGP655487:PHS655487 PQL655487:PRO655487 QAH655487:QBK655487 QKD655487:QLG655487 QTZ655487:QVC655487 RDV655487:REY655487 RNR655487:ROU655487 RXN655487:RYQ655487 SHJ655487:SIM655487 SRF655487:SSI655487 TBB655487:TCE655487 TKX655487:TMA655487 TUT655487:TVW655487 UEP655487:UFS655487 UOL655487:UPO655487 UYH655487:UZK655487 VID655487:VJG655487 VRZ655487:VTC655487 WBV655487:WCY655487 WLR655487:WMU655487 WVN655487:WWQ655487 D721023:AQ721023 JB721023:KE721023 SX721023:UA721023 ACT721023:ADW721023 AMP721023:ANS721023 AWL721023:AXO721023 BGH721023:BHK721023 BQD721023:BRG721023 BZZ721023:CBC721023 CJV721023:CKY721023 CTR721023:CUU721023 DDN721023:DEQ721023 DNJ721023:DOM721023 DXF721023:DYI721023 EHB721023:EIE721023 EQX721023:ESA721023 FAT721023:FBW721023 FKP721023:FLS721023 FUL721023:FVO721023 GEH721023:GFK721023 GOD721023:GPG721023 GXZ721023:GZC721023 HHV721023:HIY721023 HRR721023:HSU721023 IBN721023:ICQ721023 ILJ721023:IMM721023 IVF721023:IWI721023 JFB721023:JGE721023 JOX721023:JQA721023 JYT721023:JZW721023 KIP721023:KJS721023 KSL721023:KTO721023 LCH721023:LDK721023 LMD721023:LNG721023 LVZ721023:LXC721023 MFV721023:MGY721023 MPR721023:MQU721023 MZN721023:NAQ721023 NJJ721023:NKM721023 NTF721023:NUI721023 ODB721023:OEE721023 OMX721023:OOA721023 OWT721023:OXW721023 PGP721023:PHS721023 PQL721023:PRO721023 QAH721023:QBK721023 QKD721023:QLG721023 QTZ721023:QVC721023 RDV721023:REY721023 RNR721023:ROU721023 RXN721023:RYQ721023 SHJ721023:SIM721023 SRF721023:SSI721023 TBB721023:TCE721023 TKX721023:TMA721023 TUT721023:TVW721023 UEP721023:UFS721023 UOL721023:UPO721023 UYH721023:UZK721023 VID721023:VJG721023 VRZ721023:VTC721023 WBV721023:WCY721023 WLR721023:WMU721023 WVN721023:WWQ721023 D786559:AQ786559 JB786559:KE786559 SX786559:UA786559 ACT786559:ADW786559 AMP786559:ANS786559 AWL786559:AXO786559 BGH786559:BHK786559 BQD786559:BRG786559 BZZ786559:CBC786559 CJV786559:CKY786559 CTR786559:CUU786559 DDN786559:DEQ786559 DNJ786559:DOM786559 DXF786559:DYI786559 EHB786559:EIE786559 EQX786559:ESA786559 FAT786559:FBW786559 FKP786559:FLS786559 FUL786559:FVO786559 GEH786559:GFK786559 GOD786559:GPG786559 GXZ786559:GZC786559 HHV786559:HIY786559 HRR786559:HSU786559 IBN786559:ICQ786559 ILJ786559:IMM786559 IVF786559:IWI786559 JFB786559:JGE786559 JOX786559:JQA786559 JYT786559:JZW786559 KIP786559:KJS786559 KSL786559:KTO786559 LCH786559:LDK786559 LMD786559:LNG786559 LVZ786559:LXC786559 MFV786559:MGY786559 MPR786559:MQU786559 MZN786559:NAQ786559 NJJ786559:NKM786559 NTF786559:NUI786559 ODB786559:OEE786559 OMX786559:OOA786559 OWT786559:OXW786559 PGP786559:PHS786559 PQL786559:PRO786559 QAH786559:QBK786559 QKD786559:QLG786559 QTZ786559:QVC786559 RDV786559:REY786559 RNR786559:ROU786559 RXN786559:RYQ786559 SHJ786559:SIM786559 SRF786559:SSI786559 TBB786559:TCE786559 TKX786559:TMA786559 TUT786559:TVW786559 UEP786559:UFS786559 UOL786559:UPO786559 UYH786559:UZK786559 VID786559:VJG786559 VRZ786559:VTC786559 WBV786559:WCY786559 WLR786559:WMU786559 WVN786559:WWQ786559 D852095:AQ852095 JB852095:KE852095 SX852095:UA852095 ACT852095:ADW852095 AMP852095:ANS852095 AWL852095:AXO852095 BGH852095:BHK852095 BQD852095:BRG852095 BZZ852095:CBC852095 CJV852095:CKY852095 CTR852095:CUU852095 DDN852095:DEQ852095 DNJ852095:DOM852095 DXF852095:DYI852095 EHB852095:EIE852095 EQX852095:ESA852095 FAT852095:FBW852095 FKP852095:FLS852095 FUL852095:FVO852095 GEH852095:GFK852095 GOD852095:GPG852095 GXZ852095:GZC852095 HHV852095:HIY852095 HRR852095:HSU852095 IBN852095:ICQ852095 ILJ852095:IMM852095 IVF852095:IWI852095 JFB852095:JGE852095 JOX852095:JQA852095 JYT852095:JZW852095 KIP852095:KJS852095 KSL852095:KTO852095 LCH852095:LDK852095 LMD852095:LNG852095 LVZ852095:LXC852095 MFV852095:MGY852095 MPR852095:MQU852095 MZN852095:NAQ852095 NJJ852095:NKM852095 NTF852095:NUI852095 ODB852095:OEE852095 OMX852095:OOA852095 OWT852095:OXW852095 PGP852095:PHS852095 PQL852095:PRO852095 QAH852095:QBK852095 QKD852095:QLG852095 QTZ852095:QVC852095 RDV852095:REY852095 RNR852095:ROU852095 RXN852095:RYQ852095 SHJ852095:SIM852095 SRF852095:SSI852095 TBB852095:TCE852095 TKX852095:TMA852095 TUT852095:TVW852095 UEP852095:UFS852095 UOL852095:UPO852095 UYH852095:UZK852095 VID852095:VJG852095 VRZ852095:VTC852095 WBV852095:WCY852095 WLR852095:WMU852095 WVN852095:WWQ852095 D917631:AQ917631 JB917631:KE917631 SX917631:UA917631 ACT917631:ADW917631 AMP917631:ANS917631 AWL917631:AXO917631 BGH917631:BHK917631 BQD917631:BRG917631 BZZ917631:CBC917631 CJV917631:CKY917631 CTR917631:CUU917631 DDN917631:DEQ917631 DNJ917631:DOM917631 DXF917631:DYI917631 EHB917631:EIE917631 EQX917631:ESA917631 FAT917631:FBW917631 FKP917631:FLS917631 FUL917631:FVO917631 GEH917631:GFK917631 GOD917631:GPG917631 GXZ917631:GZC917631 HHV917631:HIY917631 HRR917631:HSU917631 IBN917631:ICQ917631 ILJ917631:IMM917631 IVF917631:IWI917631 JFB917631:JGE917631 JOX917631:JQA917631 JYT917631:JZW917631 KIP917631:KJS917631 KSL917631:KTO917631 LCH917631:LDK917631 LMD917631:LNG917631 LVZ917631:LXC917631 MFV917631:MGY917631 MPR917631:MQU917631 MZN917631:NAQ917631 NJJ917631:NKM917631 NTF917631:NUI917631 ODB917631:OEE917631 OMX917631:OOA917631 OWT917631:OXW917631 PGP917631:PHS917631 PQL917631:PRO917631 QAH917631:QBK917631 QKD917631:QLG917631 QTZ917631:QVC917631 RDV917631:REY917631 RNR917631:ROU917631 RXN917631:RYQ917631 SHJ917631:SIM917631 SRF917631:SSI917631 TBB917631:TCE917631 TKX917631:TMA917631 TUT917631:TVW917631 UEP917631:UFS917631 UOL917631:UPO917631 UYH917631:UZK917631 VID917631:VJG917631 VRZ917631:VTC917631 WBV917631:WCY917631 WLR917631:WMU917631 WVN917631:WWQ917631 D983167:AQ983167 JB983167:KE983167 SX983167:UA983167 ACT983167:ADW983167 AMP983167:ANS983167 AWL983167:AXO983167 BGH983167:BHK983167 BQD983167:BRG983167 BZZ983167:CBC983167 CJV983167:CKY983167 CTR983167:CUU983167 DDN983167:DEQ983167 DNJ983167:DOM983167 DXF983167:DYI983167 EHB983167:EIE983167 EQX983167:ESA983167 FAT983167:FBW983167 FKP983167:FLS983167 FUL983167:FVO983167 GEH983167:GFK983167 GOD983167:GPG983167 GXZ983167:GZC983167 HHV983167:HIY983167 HRR983167:HSU983167 IBN983167:ICQ983167 ILJ983167:IMM983167 IVF983167:IWI983167 JFB983167:JGE983167 JOX983167:JQA983167 JYT983167:JZW983167 KIP983167:KJS983167 KSL983167:KTO983167 LCH983167:LDK983167 LMD983167:LNG983167 LVZ983167:LXC983167 MFV983167:MGY983167 MPR983167:MQU983167 MZN983167:NAQ983167 NJJ983167:NKM983167 NTF983167:NUI983167 ODB983167:OEE983167 OMX983167:OOA983167 OWT983167:OXW983167 PGP983167:PHS983167 PQL983167:PRO983167 QAH983167:QBK983167 QKD983167:QLG983167 QTZ983167:QVC983167 RDV983167:REY983167 RNR983167:ROU983167 RXN983167:RYQ983167 SHJ983167:SIM983167 SRF983167:SSI983167 TBB983167:TCE983167 TKX983167:TMA983167 TUT983167:TVW983167 UEP983167:UFS983167 UOL983167:UPO983167 UYH983167:UZK983167 VID983167:VJG983167 VRZ983167:VTC983167 WBV983167:WCY983167 WLR983167:WMU983167 WVN983167:WWQ983167 WLR147:WMU147 JB121:KE122 SX121:UA122 ACT121:ADW122 AMP121:ANS122 AWL121:AXO122 BGH121:BHK122 BQD121:BRG122 BZZ121:CBC122 CJV121:CKY122 CTR121:CUU122 DDN121:DEQ122 DNJ121:DOM122 DXF121:DYI122 EHB121:EIE122 EQX121:ESA122 FAT121:FBW122 FKP121:FLS122 FUL121:FVO122 GEH121:GFK122 GOD121:GPG122 GXZ121:GZC122 HHV121:HIY122 HRR121:HSU122 IBN121:ICQ122 ILJ121:IMM122 IVF121:IWI122 JFB121:JGE122 JOX121:JQA122 JYT121:JZW122 KIP121:KJS122 KSL121:KTO122 LCH121:LDK122 LMD121:LNG122 LVZ121:LXC122 MFV121:MGY122 MPR121:MQU122 MZN121:NAQ122 NJJ121:NKM122 NTF121:NUI122 ODB121:OEE122 OMX121:OOA122 OWT121:OXW122 PGP121:PHS122 PQL121:PRO122 QAH121:QBK122 QKD121:QLG122 QTZ121:QVC122 RDV121:REY122 RNR121:ROU122 RXN121:RYQ122 SHJ121:SIM122 SRF121:SSI122 TBB121:TCE122 TKX121:TMA122 TUT121:TVW122 UEP121:UFS122 UOL121:UPO122 UYH121:UZK122 VID121:VJG122 VRZ121:VTC122 WBV121:WCY122 WLR121:WMU122 WVN121:WWQ122 D65646:AQ65647 JB65646:KE65647 SX65646:UA65647 ACT65646:ADW65647 AMP65646:ANS65647 AWL65646:AXO65647 BGH65646:BHK65647 BQD65646:BRG65647 BZZ65646:CBC65647 CJV65646:CKY65647 CTR65646:CUU65647 DDN65646:DEQ65647 DNJ65646:DOM65647 DXF65646:DYI65647 EHB65646:EIE65647 EQX65646:ESA65647 FAT65646:FBW65647 FKP65646:FLS65647 FUL65646:FVO65647 GEH65646:GFK65647 GOD65646:GPG65647 GXZ65646:GZC65647 HHV65646:HIY65647 HRR65646:HSU65647 IBN65646:ICQ65647 ILJ65646:IMM65647 IVF65646:IWI65647 JFB65646:JGE65647 JOX65646:JQA65647 JYT65646:JZW65647 KIP65646:KJS65647 KSL65646:KTO65647 LCH65646:LDK65647 LMD65646:LNG65647 LVZ65646:LXC65647 MFV65646:MGY65647 MPR65646:MQU65647 MZN65646:NAQ65647 NJJ65646:NKM65647 NTF65646:NUI65647 ODB65646:OEE65647 OMX65646:OOA65647 OWT65646:OXW65647 PGP65646:PHS65647 PQL65646:PRO65647 QAH65646:QBK65647 QKD65646:QLG65647 QTZ65646:QVC65647 RDV65646:REY65647 RNR65646:ROU65647 RXN65646:RYQ65647 SHJ65646:SIM65647 SRF65646:SSI65647 TBB65646:TCE65647 TKX65646:TMA65647 TUT65646:TVW65647 UEP65646:UFS65647 UOL65646:UPO65647 UYH65646:UZK65647 VID65646:VJG65647 VRZ65646:VTC65647 WBV65646:WCY65647 WLR65646:WMU65647 WVN65646:WWQ65647 D131182:AQ131183 JB131182:KE131183 SX131182:UA131183 ACT131182:ADW131183 AMP131182:ANS131183 AWL131182:AXO131183 BGH131182:BHK131183 BQD131182:BRG131183 BZZ131182:CBC131183 CJV131182:CKY131183 CTR131182:CUU131183 DDN131182:DEQ131183 DNJ131182:DOM131183 DXF131182:DYI131183 EHB131182:EIE131183 EQX131182:ESA131183 FAT131182:FBW131183 FKP131182:FLS131183 FUL131182:FVO131183 GEH131182:GFK131183 GOD131182:GPG131183 GXZ131182:GZC131183 HHV131182:HIY131183 HRR131182:HSU131183 IBN131182:ICQ131183 ILJ131182:IMM131183 IVF131182:IWI131183 JFB131182:JGE131183 JOX131182:JQA131183 JYT131182:JZW131183 KIP131182:KJS131183 KSL131182:KTO131183 LCH131182:LDK131183 LMD131182:LNG131183 LVZ131182:LXC131183 MFV131182:MGY131183 MPR131182:MQU131183 MZN131182:NAQ131183 NJJ131182:NKM131183 NTF131182:NUI131183 ODB131182:OEE131183 OMX131182:OOA131183 OWT131182:OXW131183 PGP131182:PHS131183 PQL131182:PRO131183 QAH131182:QBK131183 QKD131182:QLG131183 QTZ131182:QVC131183 RDV131182:REY131183 RNR131182:ROU131183 RXN131182:RYQ131183 SHJ131182:SIM131183 SRF131182:SSI131183 TBB131182:TCE131183 TKX131182:TMA131183 TUT131182:TVW131183 UEP131182:UFS131183 UOL131182:UPO131183 UYH131182:UZK131183 VID131182:VJG131183 VRZ131182:VTC131183 WBV131182:WCY131183 WLR131182:WMU131183 WVN131182:WWQ131183 D196718:AQ196719 JB196718:KE196719 SX196718:UA196719 ACT196718:ADW196719 AMP196718:ANS196719 AWL196718:AXO196719 BGH196718:BHK196719 BQD196718:BRG196719 BZZ196718:CBC196719 CJV196718:CKY196719 CTR196718:CUU196719 DDN196718:DEQ196719 DNJ196718:DOM196719 DXF196718:DYI196719 EHB196718:EIE196719 EQX196718:ESA196719 FAT196718:FBW196719 FKP196718:FLS196719 FUL196718:FVO196719 GEH196718:GFK196719 GOD196718:GPG196719 GXZ196718:GZC196719 HHV196718:HIY196719 HRR196718:HSU196719 IBN196718:ICQ196719 ILJ196718:IMM196719 IVF196718:IWI196719 JFB196718:JGE196719 JOX196718:JQA196719 JYT196718:JZW196719 KIP196718:KJS196719 KSL196718:KTO196719 LCH196718:LDK196719 LMD196718:LNG196719 LVZ196718:LXC196719 MFV196718:MGY196719 MPR196718:MQU196719 MZN196718:NAQ196719 NJJ196718:NKM196719 NTF196718:NUI196719 ODB196718:OEE196719 OMX196718:OOA196719 OWT196718:OXW196719 PGP196718:PHS196719 PQL196718:PRO196719 QAH196718:QBK196719 QKD196718:QLG196719 QTZ196718:QVC196719 RDV196718:REY196719 RNR196718:ROU196719 RXN196718:RYQ196719 SHJ196718:SIM196719 SRF196718:SSI196719 TBB196718:TCE196719 TKX196718:TMA196719 TUT196718:TVW196719 UEP196718:UFS196719 UOL196718:UPO196719 UYH196718:UZK196719 VID196718:VJG196719 VRZ196718:VTC196719 WBV196718:WCY196719 WLR196718:WMU196719 WVN196718:WWQ196719 D262254:AQ262255 JB262254:KE262255 SX262254:UA262255 ACT262254:ADW262255 AMP262254:ANS262255 AWL262254:AXO262255 BGH262254:BHK262255 BQD262254:BRG262255 BZZ262254:CBC262255 CJV262254:CKY262255 CTR262254:CUU262255 DDN262254:DEQ262255 DNJ262254:DOM262255 DXF262254:DYI262255 EHB262254:EIE262255 EQX262254:ESA262255 FAT262254:FBW262255 FKP262254:FLS262255 FUL262254:FVO262255 GEH262254:GFK262255 GOD262254:GPG262255 GXZ262254:GZC262255 HHV262254:HIY262255 HRR262254:HSU262255 IBN262254:ICQ262255 ILJ262254:IMM262255 IVF262254:IWI262255 JFB262254:JGE262255 JOX262254:JQA262255 JYT262254:JZW262255 KIP262254:KJS262255 KSL262254:KTO262255 LCH262254:LDK262255 LMD262254:LNG262255 LVZ262254:LXC262255 MFV262254:MGY262255 MPR262254:MQU262255 MZN262254:NAQ262255 NJJ262254:NKM262255 NTF262254:NUI262255 ODB262254:OEE262255 OMX262254:OOA262255 OWT262254:OXW262255 PGP262254:PHS262255 PQL262254:PRO262255 QAH262254:QBK262255 QKD262254:QLG262255 QTZ262254:QVC262255 RDV262254:REY262255 RNR262254:ROU262255 RXN262254:RYQ262255 SHJ262254:SIM262255 SRF262254:SSI262255 TBB262254:TCE262255 TKX262254:TMA262255 TUT262254:TVW262255 UEP262254:UFS262255 UOL262254:UPO262255 UYH262254:UZK262255 VID262254:VJG262255 VRZ262254:VTC262255 WBV262254:WCY262255 WLR262254:WMU262255 WVN262254:WWQ262255 D327790:AQ327791 JB327790:KE327791 SX327790:UA327791 ACT327790:ADW327791 AMP327790:ANS327791 AWL327790:AXO327791 BGH327790:BHK327791 BQD327790:BRG327791 BZZ327790:CBC327791 CJV327790:CKY327791 CTR327790:CUU327791 DDN327790:DEQ327791 DNJ327790:DOM327791 DXF327790:DYI327791 EHB327790:EIE327791 EQX327790:ESA327791 FAT327790:FBW327791 FKP327790:FLS327791 FUL327790:FVO327791 GEH327790:GFK327791 GOD327790:GPG327791 GXZ327790:GZC327791 HHV327790:HIY327791 HRR327790:HSU327791 IBN327790:ICQ327791 ILJ327790:IMM327791 IVF327790:IWI327791 JFB327790:JGE327791 JOX327790:JQA327791 JYT327790:JZW327791 KIP327790:KJS327791 KSL327790:KTO327791 LCH327790:LDK327791 LMD327790:LNG327791 LVZ327790:LXC327791 MFV327790:MGY327791 MPR327790:MQU327791 MZN327790:NAQ327791 NJJ327790:NKM327791 NTF327790:NUI327791 ODB327790:OEE327791 OMX327790:OOA327791 OWT327790:OXW327791 PGP327790:PHS327791 PQL327790:PRO327791 QAH327790:QBK327791 QKD327790:QLG327791 QTZ327790:QVC327791 RDV327790:REY327791 RNR327790:ROU327791 RXN327790:RYQ327791 SHJ327790:SIM327791 SRF327790:SSI327791 TBB327790:TCE327791 TKX327790:TMA327791 TUT327790:TVW327791 UEP327790:UFS327791 UOL327790:UPO327791 UYH327790:UZK327791 VID327790:VJG327791 VRZ327790:VTC327791 WBV327790:WCY327791 WLR327790:WMU327791 WVN327790:WWQ327791 D393326:AQ393327 JB393326:KE393327 SX393326:UA393327 ACT393326:ADW393327 AMP393326:ANS393327 AWL393326:AXO393327 BGH393326:BHK393327 BQD393326:BRG393327 BZZ393326:CBC393327 CJV393326:CKY393327 CTR393326:CUU393327 DDN393326:DEQ393327 DNJ393326:DOM393327 DXF393326:DYI393327 EHB393326:EIE393327 EQX393326:ESA393327 FAT393326:FBW393327 FKP393326:FLS393327 FUL393326:FVO393327 GEH393326:GFK393327 GOD393326:GPG393327 GXZ393326:GZC393327 HHV393326:HIY393327 HRR393326:HSU393327 IBN393326:ICQ393327 ILJ393326:IMM393327 IVF393326:IWI393327 JFB393326:JGE393327 JOX393326:JQA393327 JYT393326:JZW393327 KIP393326:KJS393327 KSL393326:KTO393327 LCH393326:LDK393327 LMD393326:LNG393327 LVZ393326:LXC393327 MFV393326:MGY393327 MPR393326:MQU393327 MZN393326:NAQ393327 NJJ393326:NKM393327 NTF393326:NUI393327 ODB393326:OEE393327 OMX393326:OOA393327 OWT393326:OXW393327 PGP393326:PHS393327 PQL393326:PRO393327 QAH393326:QBK393327 QKD393326:QLG393327 QTZ393326:QVC393327 RDV393326:REY393327 RNR393326:ROU393327 RXN393326:RYQ393327 SHJ393326:SIM393327 SRF393326:SSI393327 TBB393326:TCE393327 TKX393326:TMA393327 TUT393326:TVW393327 UEP393326:UFS393327 UOL393326:UPO393327 UYH393326:UZK393327 VID393326:VJG393327 VRZ393326:VTC393327 WBV393326:WCY393327 WLR393326:WMU393327 WVN393326:WWQ393327 D458862:AQ458863 JB458862:KE458863 SX458862:UA458863 ACT458862:ADW458863 AMP458862:ANS458863 AWL458862:AXO458863 BGH458862:BHK458863 BQD458862:BRG458863 BZZ458862:CBC458863 CJV458862:CKY458863 CTR458862:CUU458863 DDN458862:DEQ458863 DNJ458862:DOM458863 DXF458862:DYI458863 EHB458862:EIE458863 EQX458862:ESA458863 FAT458862:FBW458863 FKP458862:FLS458863 FUL458862:FVO458863 GEH458862:GFK458863 GOD458862:GPG458863 GXZ458862:GZC458863 HHV458862:HIY458863 HRR458862:HSU458863 IBN458862:ICQ458863 ILJ458862:IMM458863 IVF458862:IWI458863 JFB458862:JGE458863 JOX458862:JQA458863 JYT458862:JZW458863 KIP458862:KJS458863 KSL458862:KTO458863 LCH458862:LDK458863 LMD458862:LNG458863 LVZ458862:LXC458863 MFV458862:MGY458863 MPR458862:MQU458863 MZN458862:NAQ458863 NJJ458862:NKM458863 NTF458862:NUI458863 ODB458862:OEE458863 OMX458862:OOA458863 OWT458862:OXW458863 PGP458862:PHS458863 PQL458862:PRO458863 QAH458862:QBK458863 QKD458862:QLG458863 QTZ458862:QVC458863 RDV458862:REY458863 RNR458862:ROU458863 RXN458862:RYQ458863 SHJ458862:SIM458863 SRF458862:SSI458863 TBB458862:TCE458863 TKX458862:TMA458863 TUT458862:TVW458863 UEP458862:UFS458863 UOL458862:UPO458863 UYH458862:UZK458863 VID458862:VJG458863 VRZ458862:VTC458863 WBV458862:WCY458863 WLR458862:WMU458863 WVN458862:WWQ458863 D524398:AQ524399 JB524398:KE524399 SX524398:UA524399 ACT524398:ADW524399 AMP524398:ANS524399 AWL524398:AXO524399 BGH524398:BHK524399 BQD524398:BRG524399 BZZ524398:CBC524399 CJV524398:CKY524399 CTR524398:CUU524399 DDN524398:DEQ524399 DNJ524398:DOM524399 DXF524398:DYI524399 EHB524398:EIE524399 EQX524398:ESA524399 FAT524398:FBW524399 FKP524398:FLS524399 FUL524398:FVO524399 GEH524398:GFK524399 GOD524398:GPG524399 GXZ524398:GZC524399 HHV524398:HIY524399 HRR524398:HSU524399 IBN524398:ICQ524399 ILJ524398:IMM524399 IVF524398:IWI524399 JFB524398:JGE524399 JOX524398:JQA524399 JYT524398:JZW524399 KIP524398:KJS524399 KSL524398:KTO524399 LCH524398:LDK524399 LMD524398:LNG524399 LVZ524398:LXC524399 MFV524398:MGY524399 MPR524398:MQU524399 MZN524398:NAQ524399 NJJ524398:NKM524399 NTF524398:NUI524399 ODB524398:OEE524399 OMX524398:OOA524399 OWT524398:OXW524399 PGP524398:PHS524399 PQL524398:PRO524399 QAH524398:QBK524399 QKD524398:QLG524399 QTZ524398:QVC524399 RDV524398:REY524399 RNR524398:ROU524399 RXN524398:RYQ524399 SHJ524398:SIM524399 SRF524398:SSI524399 TBB524398:TCE524399 TKX524398:TMA524399 TUT524398:TVW524399 UEP524398:UFS524399 UOL524398:UPO524399 UYH524398:UZK524399 VID524398:VJG524399 VRZ524398:VTC524399 WBV524398:WCY524399 WLR524398:WMU524399 WVN524398:WWQ524399 D589934:AQ589935 JB589934:KE589935 SX589934:UA589935 ACT589934:ADW589935 AMP589934:ANS589935 AWL589934:AXO589935 BGH589934:BHK589935 BQD589934:BRG589935 BZZ589934:CBC589935 CJV589934:CKY589935 CTR589934:CUU589935 DDN589934:DEQ589935 DNJ589934:DOM589935 DXF589934:DYI589935 EHB589934:EIE589935 EQX589934:ESA589935 FAT589934:FBW589935 FKP589934:FLS589935 FUL589934:FVO589935 GEH589934:GFK589935 GOD589934:GPG589935 GXZ589934:GZC589935 HHV589934:HIY589935 HRR589934:HSU589935 IBN589934:ICQ589935 ILJ589934:IMM589935 IVF589934:IWI589935 JFB589934:JGE589935 JOX589934:JQA589935 JYT589934:JZW589935 KIP589934:KJS589935 KSL589934:KTO589935 LCH589934:LDK589935 LMD589934:LNG589935 LVZ589934:LXC589935 MFV589934:MGY589935 MPR589934:MQU589935 MZN589934:NAQ589935 NJJ589934:NKM589935 NTF589934:NUI589935 ODB589934:OEE589935 OMX589934:OOA589935 OWT589934:OXW589935 PGP589934:PHS589935 PQL589934:PRO589935 QAH589934:QBK589935 QKD589934:QLG589935 QTZ589934:QVC589935 RDV589934:REY589935 RNR589934:ROU589935 RXN589934:RYQ589935 SHJ589934:SIM589935 SRF589934:SSI589935 TBB589934:TCE589935 TKX589934:TMA589935 TUT589934:TVW589935 UEP589934:UFS589935 UOL589934:UPO589935 UYH589934:UZK589935 VID589934:VJG589935 VRZ589934:VTC589935 WBV589934:WCY589935 WLR589934:WMU589935 WVN589934:WWQ589935 D655470:AQ655471 JB655470:KE655471 SX655470:UA655471 ACT655470:ADW655471 AMP655470:ANS655471 AWL655470:AXO655471 BGH655470:BHK655471 BQD655470:BRG655471 BZZ655470:CBC655471 CJV655470:CKY655471 CTR655470:CUU655471 DDN655470:DEQ655471 DNJ655470:DOM655471 DXF655470:DYI655471 EHB655470:EIE655471 EQX655470:ESA655471 FAT655470:FBW655471 FKP655470:FLS655471 FUL655470:FVO655471 GEH655470:GFK655471 GOD655470:GPG655471 GXZ655470:GZC655471 HHV655470:HIY655471 HRR655470:HSU655471 IBN655470:ICQ655471 ILJ655470:IMM655471 IVF655470:IWI655471 JFB655470:JGE655471 JOX655470:JQA655471 JYT655470:JZW655471 KIP655470:KJS655471 KSL655470:KTO655471 LCH655470:LDK655471 LMD655470:LNG655471 LVZ655470:LXC655471 MFV655470:MGY655471 MPR655470:MQU655471 MZN655470:NAQ655471 NJJ655470:NKM655471 NTF655470:NUI655471 ODB655470:OEE655471 OMX655470:OOA655471 OWT655470:OXW655471 PGP655470:PHS655471 PQL655470:PRO655471 QAH655470:QBK655471 QKD655470:QLG655471 QTZ655470:QVC655471 RDV655470:REY655471 RNR655470:ROU655471 RXN655470:RYQ655471 SHJ655470:SIM655471 SRF655470:SSI655471 TBB655470:TCE655471 TKX655470:TMA655471 TUT655470:TVW655471 UEP655470:UFS655471 UOL655470:UPO655471 UYH655470:UZK655471 VID655470:VJG655471 VRZ655470:VTC655471 WBV655470:WCY655471 WLR655470:WMU655471 WVN655470:WWQ655471 D721006:AQ721007 JB721006:KE721007 SX721006:UA721007 ACT721006:ADW721007 AMP721006:ANS721007 AWL721006:AXO721007 BGH721006:BHK721007 BQD721006:BRG721007 BZZ721006:CBC721007 CJV721006:CKY721007 CTR721006:CUU721007 DDN721006:DEQ721007 DNJ721006:DOM721007 DXF721006:DYI721007 EHB721006:EIE721007 EQX721006:ESA721007 FAT721006:FBW721007 FKP721006:FLS721007 FUL721006:FVO721007 GEH721006:GFK721007 GOD721006:GPG721007 GXZ721006:GZC721007 HHV721006:HIY721007 HRR721006:HSU721007 IBN721006:ICQ721007 ILJ721006:IMM721007 IVF721006:IWI721007 JFB721006:JGE721007 JOX721006:JQA721007 JYT721006:JZW721007 KIP721006:KJS721007 KSL721006:KTO721007 LCH721006:LDK721007 LMD721006:LNG721007 LVZ721006:LXC721007 MFV721006:MGY721007 MPR721006:MQU721007 MZN721006:NAQ721007 NJJ721006:NKM721007 NTF721006:NUI721007 ODB721006:OEE721007 OMX721006:OOA721007 OWT721006:OXW721007 PGP721006:PHS721007 PQL721006:PRO721007 QAH721006:QBK721007 QKD721006:QLG721007 QTZ721006:QVC721007 RDV721006:REY721007 RNR721006:ROU721007 RXN721006:RYQ721007 SHJ721006:SIM721007 SRF721006:SSI721007 TBB721006:TCE721007 TKX721006:TMA721007 TUT721006:TVW721007 UEP721006:UFS721007 UOL721006:UPO721007 UYH721006:UZK721007 VID721006:VJG721007 VRZ721006:VTC721007 WBV721006:WCY721007 WLR721006:WMU721007 WVN721006:WWQ721007 D786542:AQ786543 JB786542:KE786543 SX786542:UA786543 ACT786542:ADW786543 AMP786542:ANS786543 AWL786542:AXO786543 BGH786542:BHK786543 BQD786542:BRG786543 BZZ786542:CBC786543 CJV786542:CKY786543 CTR786542:CUU786543 DDN786542:DEQ786543 DNJ786542:DOM786543 DXF786542:DYI786543 EHB786542:EIE786543 EQX786542:ESA786543 FAT786542:FBW786543 FKP786542:FLS786543 FUL786542:FVO786543 GEH786542:GFK786543 GOD786542:GPG786543 GXZ786542:GZC786543 HHV786542:HIY786543 HRR786542:HSU786543 IBN786542:ICQ786543 ILJ786542:IMM786543 IVF786542:IWI786543 JFB786542:JGE786543 JOX786542:JQA786543 JYT786542:JZW786543 KIP786542:KJS786543 KSL786542:KTO786543 LCH786542:LDK786543 LMD786542:LNG786543 LVZ786542:LXC786543 MFV786542:MGY786543 MPR786542:MQU786543 MZN786542:NAQ786543 NJJ786542:NKM786543 NTF786542:NUI786543 ODB786542:OEE786543 OMX786542:OOA786543 OWT786542:OXW786543 PGP786542:PHS786543 PQL786542:PRO786543 QAH786542:QBK786543 QKD786542:QLG786543 QTZ786542:QVC786543 RDV786542:REY786543 RNR786542:ROU786543 RXN786542:RYQ786543 SHJ786542:SIM786543 SRF786542:SSI786543 TBB786542:TCE786543 TKX786542:TMA786543 TUT786542:TVW786543 UEP786542:UFS786543 UOL786542:UPO786543 UYH786542:UZK786543 VID786542:VJG786543 VRZ786542:VTC786543 WBV786542:WCY786543 WLR786542:WMU786543 WVN786542:WWQ786543 D852078:AQ852079 JB852078:KE852079 SX852078:UA852079 ACT852078:ADW852079 AMP852078:ANS852079 AWL852078:AXO852079 BGH852078:BHK852079 BQD852078:BRG852079 BZZ852078:CBC852079 CJV852078:CKY852079 CTR852078:CUU852079 DDN852078:DEQ852079 DNJ852078:DOM852079 DXF852078:DYI852079 EHB852078:EIE852079 EQX852078:ESA852079 FAT852078:FBW852079 FKP852078:FLS852079 FUL852078:FVO852079 GEH852078:GFK852079 GOD852078:GPG852079 GXZ852078:GZC852079 HHV852078:HIY852079 HRR852078:HSU852079 IBN852078:ICQ852079 ILJ852078:IMM852079 IVF852078:IWI852079 JFB852078:JGE852079 JOX852078:JQA852079 JYT852078:JZW852079 KIP852078:KJS852079 KSL852078:KTO852079 LCH852078:LDK852079 LMD852078:LNG852079 LVZ852078:LXC852079 MFV852078:MGY852079 MPR852078:MQU852079 MZN852078:NAQ852079 NJJ852078:NKM852079 NTF852078:NUI852079 ODB852078:OEE852079 OMX852078:OOA852079 OWT852078:OXW852079 PGP852078:PHS852079 PQL852078:PRO852079 QAH852078:QBK852079 QKD852078:QLG852079 QTZ852078:QVC852079 RDV852078:REY852079 RNR852078:ROU852079 RXN852078:RYQ852079 SHJ852078:SIM852079 SRF852078:SSI852079 TBB852078:TCE852079 TKX852078:TMA852079 TUT852078:TVW852079 UEP852078:UFS852079 UOL852078:UPO852079 UYH852078:UZK852079 VID852078:VJG852079 VRZ852078:VTC852079 WBV852078:WCY852079 WLR852078:WMU852079 WVN852078:WWQ852079 D917614:AQ917615 JB917614:KE917615 SX917614:UA917615 ACT917614:ADW917615 AMP917614:ANS917615 AWL917614:AXO917615 BGH917614:BHK917615 BQD917614:BRG917615 BZZ917614:CBC917615 CJV917614:CKY917615 CTR917614:CUU917615 DDN917614:DEQ917615 DNJ917614:DOM917615 DXF917614:DYI917615 EHB917614:EIE917615 EQX917614:ESA917615 FAT917614:FBW917615 FKP917614:FLS917615 FUL917614:FVO917615 GEH917614:GFK917615 GOD917614:GPG917615 GXZ917614:GZC917615 HHV917614:HIY917615 HRR917614:HSU917615 IBN917614:ICQ917615 ILJ917614:IMM917615 IVF917614:IWI917615 JFB917614:JGE917615 JOX917614:JQA917615 JYT917614:JZW917615 KIP917614:KJS917615 KSL917614:KTO917615 LCH917614:LDK917615 LMD917614:LNG917615 LVZ917614:LXC917615 MFV917614:MGY917615 MPR917614:MQU917615 MZN917614:NAQ917615 NJJ917614:NKM917615 NTF917614:NUI917615 ODB917614:OEE917615 OMX917614:OOA917615 OWT917614:OXW917615 PGP917614:PHS917615 PQL917614:PRO917615 QAH917614:QBK917615 QKD917614:QLG917615 QTZ917614:QVC917615 RDV917614:REY917615 RNR917614:ROU917615 RXN917614:RYQ917615 SHJ917614:SIM917615 SRF917614:SSI917615 TBB917614:TCE917615 TKX917614:TMA917615 TUT917614:TVW917615 UEP917614:UFS917615 UOL917614:UPO917615 UYH917614:UZK917615 VID917614:VJG917615 VRZ917614:VTC917615 WBV917614:WCY917615 WLR917614:WMU917615 WVN917614:WWQ917615 D983150:AQ983151 JB983150:KE983151 SX983150:UA983151 ACT983150:ADW983151 AMP983150:ANS983151 AWL983150:AXO983151 BGH983150:BHK983151 BQD983150:BRG983151 BZZ983150:CBC983151 CJV983150:CKY983151 CTR983150:CUU983151 DDN983150:DEQ983151 DNJ983150:DOM983151 DXF983150:DYI983151 EHB983150:EIE983151 EQX983150:ESA983151 FAT983150:FBW983151 FKP983150:FLS983151 FUL983150:FVO983151 GEH983150:GFK983151 GOD983150:GPG983151 GXZ983150:GZC983151 HHV983150:HIY983151 HRR983150:HSU983151 IBN983150:ICQ983151 ILJ983150:IMM983151 IVF983150:IWI983151 JFB983150:JGE983151 JOX983150:JQA983151 JYT983150:JZW983151 KIP983150:KJS983151 KSL983150:KTO983151 LCH983150:LDK983151 LMD983150:LNG983151 LVZ983150:LXC983151 MFV983150:MGY983151 MPR983150:MQU983151 MZN983150:NAQ983151 NJJ983150:NKM983151 NTF983150:NUI983151 ODB983150:OEE983151 OMX983150:OOA983151 OWT983150:OXW983151 PGP983150:PHS983151 PQL983150:PRO983151 QAH983150:QBK983151 QKD983150:QLG983151 QTZ983150:QVC983151 RDV983150:REY983151 RNR983150:ROU983151 RXN983150:RYQ983151 SHJ983150:SIM983151 SRF983150:SSI983151 TBB983150:TCE983151 TKX983150:TMA983151 TUT983150:TVW983151 UEP983150:UFS983151 UOL983150:UPO983151 UYH983150:UZK983151 VID983150:VJG983151 VRZ983150:VTC983151 WBV983150:WCY983151 WLR983150:WMU983151 WVN983150:WWQ983151 WVN147:WWQ147 JB94:KE94 SX94:UA94 ACT94:ADW94 AMP94:ANS94 AWL94:AXO94 BGH94:BHK94 BQD94:BRG94 BZZ94:CBC94 CJV94:CKY94 CTR94:CUU94 DDN94:DEQ94 DNJ94:DOM94 DXF94:DYI94 EHB94:EIE94 EQX94:ESA94 FAT94:FBW94 FKP94:FLS94 FUL94:FVO94 GEH94:GFK94 GOD94:GPG94 GXZ94:GZC94 HHV94:HIY94 HRR94:HSU94 IBN94:ICQ94 ILJ94:IMM94 IVF94:IWI94 JFB94:JGE94 JOX94:JQA94 JYT94:JZW94 KIP94:KJS94 KSL94:KTO94 LCH94:LDK94 LMD94:LNG94 LVZ94:LXC94 MFV94:MGY94 MPR94:MQU94 MZN94:NAQ94 NJJ94:NKM94 NTF94:NUI94 ODB94:OEE94 OMX94:OOA94 OWT94:OXW94 PGP94:PHS94 PQL94:PRO94 QAH94:QBK94 QKD94:QLG94 QTZ94:QVC94 RDV94:REY94 RNR94:ROU94 RXN94:RYQ94 SHJ94:SIM94 SRF94:SSI94 TBB94:TCE94 TKX94:TMA94 TUT94:TVW94 UEP94:UFS94 UOL94:UPO94 UYH94:UZK94 VID94:VJG94 VRZ94:VTC94 WBV94:WCY94 WLR94:WMU94 WVN94:WWQ94 D65622:AQ65622 JB65622:KE65622 SX65622:UA65622 ACT65622:ADW65622 AMP65622:ANS65622 AWL65622:AXO65622 BGH65622:BHK65622 BQD65622:BRG65622 BZZ65622:CBC65622 CJV65622:CKY65622 CTR65622:CUU65622 DDN65622:DEQ65622 DNJ65622:DOM65622 DXF65622:DYI65622 EHB65622:EIE65622 EQX65622:ESA65622 FAT65622:FBW65622 FKP65622:FLS65622 FUL65622:FVO65622 GEH65622:GFK65622 GOD65622:GPG65622 GXZ65622:GZC65622 HHV65622:HIY65622 HRR65622:HSU65622 IBN65622:ICQ65622 ILJ65622:IMM65622 IVF65622:IWI65622 JFB65622:JGE65622 JOX65622:JQA65622 JYT65622:JZW65622 KIP65622:KJS65622 KSL65622:KTO65622 LCH65622:LDK65622 LMD65622:LNG65622 LVZ65622:LXC65622 MFV65622:MGY65622 MPR65622:MQU65622 MZN65622:NAQ65622 NJJ65622:NKM65622 NTF65622:NUI65622 ODB65622:OEE65622 OMX65622:OOA65622 OWT65622:OXW65622 PGP65622:PHS65622 PQL65622:PRO65622 QAH65622:QBK65622 QKD65622:QLG65622 QTZ65622:QVC65622 RDV65622:REY65622 RNR65622:ROU65622 RXN65622:RYQ65622 SHJ65622:SIM65622 SRF65622:SSI65622 TBB65622:TCE65622 TKX65622:TMA65622 TUT65622:TVW65622 UEP65622:UFS65622 UOL65622:UPO65622 UYH65622:UZK65622 VID65622:VJG65622 VRZ65622:VTC65622 WBV65622:WCY65622 WLR65622:WMU65622 WVN65622:WWQ65622 D131158:AQ131158 JB131158:KE131158 SX131158:UA131158 ACT131158:ADW131158 AMP131158:ANS131158 AWL131158:AXO131158 BGH131158:BHK131158 BQD131158:BRG131158 BZZ131158:CBC131158 CJV131158:CKY131158 CTR131158:CUU131158 DDN131158:DEQ131158 DNJ131158:DOM131158 DXF131158:DYI131158 EHB131158:EIE131158 EQX131158:ESA131158 FAT131158:FBW131158 FKP131158:FLS131158 FUL131158:FVO131158 GEH131158:GFK131158 GOD131158:GPG131158 GXZ131158:GZC131158 HHV131158:HIY131158 HRR131158:HSU131158 IBN131158:ICQ131158 ILJ131158:IMM131158 IVF131158:IWI131158 JFB131158:JGE131158 JOX131158:JQA131158 JYT131158:JZW131158 KIP131158:KJS131158 KSL131158:KTO131158 LCH131158:LDK131158 LMD131158:LNG131158 LVZ131158:LXC131158 MFV131158:MGY131158 MPR131158:MQU131158 MZN131158:NAQ131158 NJJ131158:NKM131158 NTF131158:NUI131158 ODB131158:OEE131158 OMX131158:OOA131158 OWT131158:OXW131158 PGP131158:PHS131158 PQL131158:PRO131158 QAH131158:QBK131158 QKD131158:QLG131158 QTZ131158:QVC131158 RDV131158:REY131158 RNR131158:ROU131158 RXN131158:RYQ131158 SHJ131158:SIM131158 SRF131158:SSI131158 TBB131158:TCE131158 TKX131158:TMA131158 TUT131158:TVW131158 UEP131158:UFS131158 UOL131158:UPO131158 UYH131158:UZK131158 VID131158:VJG131158 VRZ131158:VTC131158 WBV131158:WCY131158 WLR131158:WMU131158 WVN131158:WWQ131158 D196694:AQ196694 JB196694:KE196694 SX196694:UA196694 ACT196694:ADW196694 AMP196694:ANS196694 AWL196694:AXO196694 BGH196694:BHK196694 BQD196694:BRG196694 BZZ196694:CBC196694 CJV196694:CKY196694 CTR196694:CUU196694 DDN196694:DEQ196694 DNJ196694:DOM196694 DXF196694:DYI196694 EHB196694:EIE196694 EQX196694:ESA196694 FAT196694:FBW196694 FKP196694:FLS196694 FUL196694:FVO196694 GEH196694:GFK196694 GOD196694:GPG196694 GXZ196694:GZC196694 HHV196694:HIY196694 HRR196694:HSU196694 IBN196694:ICQ196694 ILJ196694:IMM196694 IVF196694:IWI196694 JFB196694:JGE196694 JOX196694:JQA196694 JYT196694:JZW196694 KIP196694:KJS196694 KSL196694:KTO196694 LCH196694:LDK196694 LMD196694:LNG196694 LVZ196694:LXC196694 MFV196694:MGY196694 MPR196694:MQU196694 MZN196694:NAQ196694 NJJ196694:NKM196694 NTF196694:NUI196694 ODB196694:OEE196694 OMX196694:OOA196694 OWT196694:OXW196694 PGP196694:PHS196694 PQL196694:PRO196694 QAH196694:QBK196694 QKD196694:QLG196694 QTZ196694:QVC196694 RDV196694:REY196694 RNR196694:ROU196694 RXN196694:RYQ196694 SHJ196694:SIM196694 SRF196694:SSI196694 TBB196694:TCE196694 TKX196694:TMA196694 TUT196694:TVW196694 UEP196694:UFS196694 UOL196694:UPO196694 UYH196694:UZK196694 VID196694:VJG196694 VRZ196694:VTC196694 WBV196694:WCY196694 WLR196694:WMU196694 WVN196694:WWQ196694 D262230:AQ262230 JB262230:KE262230 SX262230:UA262230 ACT262230:ADW262230 AMP262230:ANS262230 AWL262230:AXO262230 BGH262230:BHK262230 BQD262230:BRG262230 BZZ262230:CBC262230 CJV262230:CKY262230 CTR262230:CUU262230 DDN262230:DEQ262230 DNJ262230:DOM262230 DXF262230:DYI262230 EHB262230:EIE262230 EQX262230:ESA262230 FAT262230:FBW262230 FKP262230:FLS262230 FUL262230:FVO262230 GEH262230:GFK262230 GOD262230:GPG262230 GXZ262230:GZC262230 HHV262230:HIY262230 HRR262230:HSU262230 IBN262230:ICQ262230 ILJ262230:IMM262230 IVF262230:IWI262230 JFB262230:JGE262230 JOX262230:JQA262230 JYT262230:JZW262230 KIP262230:KJS262230 KSL262230:KTO262230 LCH262230:LDK262230 LMD262230:LNG262230 LVZ262230:LXC262230 MFV262230:MGY262230 MPR262230:MQU262230 MZN262230:NAQ262230 NJJ262230:NKM262230 NTF262230:NUI262230 ODB262230:OEE262230 OMX262230:OOA262230 OWT262230:OXW262230 PGP262230:PHS262230 PQL262230:PRO262230 QAH262230:QBK262230 QKD262230:QLG262230 QTZ262230:QVC262230 RDV262230:REY262230 RNR262230:ROU262230 RXN262230:RYQ262230 SHJ262230:SIM262230 SRF262230:SSI262230 TBB262230:TCE262230 TKX262230:TMA262230 TUT262230:TVW262230 UEP262230:UFS262230 UOL262230:UPO262230 UYH262230:UZK262230 VID262230:VJG262230 VRZ262230:VTC262230 WBV262230:WCY262230 WLR262230:WMU262230 WVN262230:WWQ262230 D327766:AQ327766 JB327766:KE327766 SX327766:UA327766 ACT327766:ADW327766 AMP327766:ANS327766 AWL327766:AXO327766 BGH327766:BHK327766 BQD327766:BRG327766 BZZ327766:CBC327766 CJV327766:CKY327766 CTR327766:CUU327766 DDN327766:DEQ327766 DNJ327766:DOM327766 DXF327766:DYI327766 EHB327766:EIE327766 EQX327766:ESA327766 FAT327766:FBW327766 FKP327766:FLS327766 FUL327766:FVO327766 GEH327766:GFK327766 GOD327766:GPG327766 GXZ327766:GZC327766 HHV327766:HIY327766 HRR327766:HSU327766 IBN327766:ICQ327766 ILJ327766:IMM327766 IVF327766:IWI327766 JFB327766:JGE327766 JOX327766:JQA327766 JYT327766:JZW327766 KIP327766:KJS327766 KSL327766:KTO327766 LCH327766:LDK327766 LMD327766:LNG327766 LVZ327766:LXC327766 MFV327766:MGY327766 MPR327766:MQU327766 MZN327766:NAQ327766 NJJ327766:NKM327766 NTF327766:NUI327766 ODB327766:OEE327766 OMX327766:OOA327766 OWT327766:OXW327766 PGP327766:PHS327766 PQL327766:PRO327766 QAH327766:QBK327766 QKD327766:QLG327766 QTZ327766:QVC327766 RDV327766:REY327766 RNR327766:ROU327766 RXN327766:RYQ327766 SHJ327766:SIM327766 SRF327766:SSI327766 TBB327766:TCE327766 TKX327766:TMA327766 TUT327766:TVW327766 UEP327766:UFS327766 UOL327766:UPO327766 UYH327766:UZK327766 VID327766:VJG327766 VRZ327766:VTC327766 WBV327766:WCY327766 WLR327766:WMU327766 WVN327766:WWQ327766 D393302:AQ393302 JB393302:KE393302 SX393302:UA393302 ACT393302:ADW393302 AMP393302:ANS393302 AWL393302:AXO393302 BGH393302:BHK393302 BQD393302:BRG393302 BZZ393302:CBC393302 CJV393302:CKY393302 CTR393302:CUU393302 DDN393302:DEQ393302 DNJ393302:DOM393302 DXF393302:DYI393302 EHB393302:EIE393302 EQX393302:ESA393302 FAT393302:FBW393302 FKP393302:FLS393302 FUL393302:FVO393302 GEH393302:GFK393302 GOD393302:GPG393302 GXZ393302:GZC393302 HHV393302:HIY393302 HRR393302:HSU393302 IBN393302:ICQ393302 ILJ393302:IMM393302 IVF393302:IWI393302 JFB393302:JGE393302 JOX393302:JQA393302 JYT393302:JZW393302 KIP393302:KJS393302 KSL393302:KTO393302 LCH393302:LDK393302 LMD393302:LNG393302 LVZ393302:LXC393302 MFV393302:MGY393302 MPR393302:MQU393302 MZN393302:NAQ393302 NJJ393302:NKM393302 NTF393302:NUI393302 ODB393302:OEE393302 OMX393302:OOA393302 OWT393302:OXW393302 PGP393302:PHS393302 PQL393302:PRO393302 QAH393302:QBK393302 QKD393302:QLG393302 QTZ393302:QVC393302 RDV393302:REY393302 RNR393302:ROU393302 RXN393302:RYQ393302 SHJ393302:SIM393302 SRF393302:SSI393302 TBB393302:TCE393302 TKX393302:TMA393302 TUT393302:TVW393302 UEP393302:UFS393302 UOL393302:UPO393302 UYH393302:UZK393302 VID393302:VJG393302 VRZ393302:VTC393302 WBV393302:WCY393302 WLR393302:WMU393302 WVN393302:WWQ393302 D458838:AQ458838 JB458838:KE458838 SX458838:UA458838 ACT458838:ADW458838 AMP458838:ANS458838 AWL458838:AXO458838 BGH458838:BHK458838 BQD458838:BRG458838 BZZ458838:CBC458838 CJV458838:CKY458838 CTR458838:CUU458838 DDN458838:DEQ458838 DNJ458838:DOM458838 DXF458838:DYI458838 EHB458838:EIE458838 EQX458838:ESA458838 FAT458838:FBW458838 FKP458838:FLS458838 FUL458838:FVO458838 GEH458838:GFK458838 GOD458838:GPG458838 GXZ458838:GZC458838 HHV458838:HIY458838 HRR458838:HSU458838 IBN458838:ICQ458838 ILJ458838:IMM458838 IVF458838:IWI458838 JFB458838:JGE458838 JOX458838:JQA458838 JYT458838:JZW458838 KIP458838:KJS458838 KSL458838:KTO458838 LCH458838:LDK458838 LMD458838:LNG458838 LVZ458838:LXC458838 MFV458838:MGY458838 MPR458838:MQU458838 MZN458838:NAQ458838 NJJ458838:NKM458838 NTF458838:NUI458838 ODB458838:OEE458838 OMX458838:OOA458838 OWT458838:OXW458838 PGP458838:PHS458838 PQL458838:PRO458838 QAH458838:QBK458838 QKD458838:QLG458838 QTZ458838:QVC458838 RDV458838:REY458838 RNR458838:ROU458838 RXN458838:RYQ458838 SHJ458838:SIM458838 SRF458838:SSI458838 TBB458838:TCE458838 TKX458838:TMA458838 TUT458838:TVW458838 UEP458838:UFS458838 UOL458838:UPO458838 UYH458838:UZK458838 VID458838:VJG458838 VRZ458838:VTC458838 WBV458838:WCY458838 WLR458838:WMU458838 WVN458838:WWQ458838 D524374:AQ524374 JB524374:KE524374 SX524374:UA524374 ACT524374:ADW524374 AMP524374:ANS524374 AWL524374:AXO524374 BGH524374:BHK524374 BQD524374:BRG524374 BZZ524374:CBC524374 CJV524374:CKY524374 CTR524374:CUU524374 DDN524374:DEQ524374 DNJ524374:DOM524374 DXF524374:DYI524374 EHB524374:EIE524374 EQX524374:ESA524374 FAT524374:FBW524374 FKP524374:FLS524374 FUL524374:FVO524374 GEH524374:GFK524374 GOD524374:GPG524374 GXZ524374:GZC524374 HHV524374:HIY524374 HRR524374:HSU524374 IBN524374:ICQ524374 ILJ524374:IMM524374 IVF524374:IWI524374 JFB524374:JGE524374 JOX524374:JQA524374 JYT524374:JZW524374 KIP524374:KJS524374 KSL524374:KTO524374 LCH524374:LDK524374 LMD524374:LNG524374 LVZ524374:LXC524374 MFV524374:MGY524374 MPR524374:MQU524374 MZN524374:NAQ524374 NJJ524374:NKM524374 NTF524374:NUI524374 ODB524374:OEE524374 OMX524374:OOA524374 OWT524374:OXW524374 PGP524374:PHS524374 PQL524374:PRO524374 QAH524374:QBK524374 QKD524374:QLG524374 QTZ524374:QVC524374 RDV524374:REY524374 RNR524374:ROU524374 RXN524374:RYQ524374 SHJ524374:SIM524374 SRF524374:SSI524374 TBB524374:TCE524374 TKX524374:TMA524374 TUT524374:TVW524374 UEP524374:UFS524374 UOL524374:UPO524374 UYH524374:UZK524374 VID524374:VJG524374 VRZ524374:VTC524374 WBV524374:WCY524374 WLR524374:WMU524374 WVN524374:WWQ524374 D589910:AQ589910 JB589910:KE589910 SX589910:UA589910 ACT589910:ADW589910 AMP589910:ANS589910 AWL589910:AXO589910 BGH589910:BHK589910 BQD589910:BRG589910 BZZ589910:CBC589910 CJV589910:CKY589910 CTR589910:CUU589910 DDN589910:DEQ589910 DNJ589910:DOM589910 DXF589910:DYI589910 EHB589910:EIE589910 EQX589910:ESA589910 FAT589910:FBW589910 FKP589910:FLS589910 FUL589910:FVO589910 GEH589910:GFK589910 GOD589910:GPG589910 GXZ589910:GZC589910 HHV589910:HIY589910 HRR589910:HSU589910 IBN589910:ICQ589910 ILJ589910:IMM589910 IVF589910:IWI589910 JFB589910:JGE589910 JOX589910:JQA589910 JYT589910:JZW589910 KIP589910:KJS589910 KSL589910:KTO589910 LCH589910:LDK589910 LMD589910:LNG589910 LVZ589910:LXC589910 MFV589910:MGY589910 MPR589910:MQU589910 MZN589910:NAQ589910 NJJ589910:NKM589910 NTF589910:NUI589910 ODB589910:OEE589910 OMX589910:OOA589910 OWT589910:OXW589910 PGP589910:PHS589910 PQL589910:PRO589910 QAH589910:QBK589910 QKD589910:QLG589910 QTZ589910:QVC589910 RDV589910:REY589910 RNR589910:ROU589910 RXN589910:RYQ589910 SHJ589910:SIM589910 SRF589910:SSI589910 TBB589910:TCE589910 TKX589910:TMA589910 TUT589910:TVW589910 UEP589910:UFS589910 UOL589910:UPO589910 UYH589910:UZK589910 VID589910:VJG589910 VRZ589910:VTC589910 WBV589910:WCY589910 WLR589910:WMU589910 WVN589910:WWQ589910 D655446:AQ655446 JB655446:KE655446 SX655446:UA655446 ACT655446:ADW655446 AMP655446:ANS655446 AWL655446:AXO655446 BGH655446:BHK655446 BQD655446:BRG655446 BZZ655446:CBC655446 CJV655446:CKY655446 CTR655446:CUU655446 DDN655446:DEQ655446 DNJ655446:DOM655446 DXF655446:DYI655446 EHB655446:EIE655446 EQX655446:ESA655446 FAT655446:FBW655446 FKP655446:FLS655446 FUL655446:FVO655446 GEH655446:GFK655446 GOD655446:GPG655446 GXZ655446:GZC655446 HHV655446:HIY655446 HRR655446:HSU655446 IBN655446:ICQ655446 ILJ655446:IMM655446 IVF655446:IWI655446 JFB655446:JGE655446 JOX655446:JQA655446 JYT655446:JZW655446 KIP655446:KJS655446 KSL655446:KTO655446 LCH655446:LDK655446 LMD655446:LNG655446 LVZ655446:LXC655446 MFV655446:MGY655446 MPR655446:MQU655446 MZN655446:NAQ655446 NJJ655446:NKM655446 NTF655446:NUI655446 ODB655446:OEE655446 OMX655446:OOA655446 OWT655446:OXW655446 PGP655446:PHS655446 PQL655446:PRO655446 QAH655446:QBK655446 QKD655446:QLG655446 QTZ655446:QVC655446 RDV655446:REY655446 RNR655446:ROU655446 RXN655446:RYQ655446 SHJ655446:SIM655446 SRF655446:SSI655446 TBB655446:TCE655446 TKX655446:TMA655446 TUT655446:TVW655446 UEP655446:UFS655446 UOL655446:UPO655446 UYH655446:UZK655446 VID655446:VJG655446 VRZ655446:VTC655446 WBV655446:WCY655446 WLR655446:WMU655446 WVN655446:WWQ655446 D720982:AQ720982 JB720982:KE720982 SX720982:UA720982 ACT720982:ADW720982 AMP720982:ANS720982 AWL720982:AXO720982 BGH720982:BHK720982 BQD720982:BRG720982 BZZ720982:CBC720982 CJV720982:CKY720982 CTR720982:CUU720982 DDN720982:DEQ720982 DNJ720982:DOM720982 DXF720982:DYI720982 EHB720982:EIE720982 EQX720982:ESA720982 FAT720982:FBW720982 FKP720982:FLS720982 FUL720982:FVO720982 GEH720982:GFK720982 GOD720982:GPG720982 GXZ720982:GZC720982 HHV720982:HIY720982 HRR720982:HSU720982 IBN720982:ICQ720982 ILJ720982:IMM720982 IVF720982:IWI720982 JFB720982:JGE720982 JOX720982:JQA720982 JYT720982:JZW720982 KIP720982:KJS720982 KSL720982:KTO720982 LCH720982:LDK720982 LMD720982:LNG720982 LVZ720982:LXC720982 MFV720982:MGY720982 MPR720982:MQU720982 MZN720982:NAQ720982 NJJ720982:NKM720982 NTF720982:NUI720982 ODB720982:OEE720982 OMX720982:OOA720982 OWT720982:OXW720982 PGP720982:PHS720982 PQL720982:PRO720982 QAH720982:QBK720982 QKD720982:QLG720982 QTZ720982:QVC720982 RDV720982:REY720982 RNR720982:ROU720982 RXN720982:RYQ720982 SHJ720982:SIM720982 SRF720982:SSI720982 TBB720982:TCE720982 TKX720982:TMA720982 TUT720982:TVW720982 UEP720982:UFS720982 UOL720982:UPO720982 UYH720982:UZK720982 VID720982:VJG720982 VRZ720982:VTC720982 WBV720982:WCY720982 WLR720982:WMU720982 WVN720982:WWQ720982 D786518:AQ786518 JB786518:KE786518 SX786518:UA786518 ACT786518:ADW786518 AMP786518:ANS786518 AWL786518:AXO786518 BGH786518:BHK786518 BQD786518:BRG786518 BZZ786518:CBC786518 CJV786518:CKY786518 CTR786518:CUU786518 DDN786518:DEQ786518 DNJ786518:DOM786518 DXF786518:DYI786518 EHB786518:EIE786518 EQX786518:ESA786518 FAT786518:FBW786518 FKP786518:FLS786518 FUL786518:FVO786518 GEH786518:GFK786518 GOD786518:GPG786518 GXZ786518:GZC786518 HHV786518:HIY786518 HRR786518:HSU786518 IBN786518:ICQ786518 ILJ786518:IMM786518 IVF786518:IWI786518 JFB786518:JGE786518 JOX786518:JQA786518 JYT786518:JZW786518 KIP786518:KJS786518 KSL786518:KTO786518 LCH786518:LDK786518 LMD786518:LNG786518 LVZ786518:LXC786518 MFV786518:MGY786518 MPR786518:MQU786518 MZN786518:NAQ786518 NJJ786518:NKM786518 NTF786518:NUI786518 ODB786518:OEE786518 OMX786518:OOA786518 OWT786518:OXW786518 PGP786518:PHS786518 PQL786518:PRO786518 QAH786518:QBK786518 QKD786518:QLG786518 QTZ786518:QVC786518 RDV786518:REY786518 RNR786518:ROU786518 RXN786518:RYQ786518 SHJ786518:SIM786518 SRF786518:SSI786518 TBB786518:TCE786518 TKX786518:TMA786518 TUT786518:TVW786518 UEP786518:UFS786518 UOL786518:UPO786518 UYH786518:UZK786518 VID786518:VJG786518 VRZ786518:VTC786518 WBV786518:WCY786518 WLR786518:WMU786518 WVN786518:WWQ786518 D852054:AQ852054 JB852054:KE852054 SX852054:UA852054 ACT852054:ADW852054 AMP852054:ANS852054 AWL852054:AXO852054 BGH852054:BHK852054 BQD852054:BRG852054 BZZ852054:CBC852054 CJV852054:CKY852054 CTR852054:CUU852054 DDN852054:DEQ852054 DNJ852054:DOM852054 DXF852054:DYI852054 EHB852054:EIE852054 EQX852054:ESA852054 FAT852054:FBW852054 FKP852054:FLS852054 FUL852054:FVO852054 GEH852054:GFK852054 GOD852054:GPG852054 GXZ852054:GZC852054 HHV852054:HIY852054 HRR852054:HSU852054 IBN852054:ICQ852054 ILJ852054:IMM852054 IVF852054:IWI852054 JFB852054:JGE852054 JOX852054:JQA852054 JYT852054:JZW852054 KIP852054:KJS852054 KSL852054:KTO852054 LCH852054:LDK852054 LMD852054:LNG852054 LVZ852054:LXC852054 MFV852054:MGY852054 MPR852054:MQU852054 MZN852054:NAQ852054 NJJ852054:NKM852054 NTF852054:NUI852054 ODB852054:OEE852054 OMX852054:OOA852054 OWT852054:OXW852054 PGP852054:PHS852054 PQL852054:PRO852054 QAH852054:QBK852054 QKD852054:QLG852054 QTZ852054:QVC852054 RDV852054:REY852054 RNR852054:ROU852054 RXN852054:RYQ852054 SHJ852054:SIM852054 SRF852054:SSI852054 TBB852054:TCE852054 TKX852054:TMA852054 TUT852054:TVW852054 UEP852054:UFS852054 UOL852054:UPO852054 UYH852054:UZK852054 VID852054:VJG852054 VRZ852054:VTC852054 WBV852054:WCY852054 WLR852054:WMU852054 WVN852054:WWQ852054 D917590:AQ917590 JB917590:KE917590 SX917590:UA917590 ACT917590:ADW917590 AMP917590:ANS917590 AWL917590:AXO917590 BGH917590:BHK917590 BQD917590:BRG917590 BZZ917590:CBC917590 CJV917590:CKY917590 CTR917590:CUU917590 DDN917590:DEQ917590 DNJ917590:DOM917590 DXF917590:DYI917590 EHB917590:EIE917590 EQX917590:ESA917590 FAT917590:FBW917590 FKP917590:FLS917590 FUL917590:FVO917590 GEH917590:GFK917590 GOD917590:GPG917590 GXZ917590:GZC917590 HHV917590:HIY917590 HRR917590:HSU917590 IBN917590:ICQ917590 ILJ917590:IMM917590 IVF917590:IWI917590 JFB917590:JGE917590 JOX917590:JQA917590 JYT917590:JZW917590 KIP917590:KJS917590 KSL917590:KTO917590 LCH917590:LDK917590 LMD917590:LNG917590 LVZ917590:LXC917590 MFV917590:MGY917590 MPR917590:MQU917590 MZN917590:NAQ917590 NJJ917590:NKM917590 NTF917590:NUI917590 ODB917590:OEE917590 OMX917590:OOA917590 OWT917590:OXW917590 PGP917590:PHS917590 PQL917590:PRO917590 QAH917590:QBK917590 QKD917590:QLG917590 QTZ917590:QVC917590 RDV917590:REY917590 RNR917590:ROU917590 RXN917590:RYQ917590 SHJ917590:SIM917590 SRF917590:SSI917590 TBB917590:TCE917590 TKX917590:TMA917590 TUT917590:TVW917590 UEP917590:UFS917590 UOL917590:UPO917590 UYH917590:UZK917590 VID917590:VJG917590 VRZ917590:VTC917590 WBV917590:WCY917590 WLR917590:WMU917590 WVN917590:WWQ917590 D983126:AQ983126 JB983126:KE983126 SX983126:UA983126 ACT983126:ADW983126 AMP983126:ANS983126 AWL983126:AXO983126 BGH983126:BHK983126 BQD983126:BRG983126 BZZ983126:CBC983126 CJV983126:CKY983126 CTR983126:CUU983126 DDN983126:DEQ983126 DNJ983126:DOM983126 DXF983126:DYI983126 EHB983126:EIE983126 EQX983126:ESA983126 FAT983126:FBW983126 FKP983126:FLS983126 FUL983126:FVO983126 GEH983126:GFK983126 GOD983126:GPG983126 GXZ983126:GZC983126 HHV983126:HIY983126 HRR983126:HSU983126 IBN983126:ICQ983126 ILJ983126:IMM983126 IVF983126:IWI983126 JFB983126:JGE983126 JOX983126:JQA983126 JYT983126:JZW983126 KIP983126:KJS983126 KSL983126:KTO983126 LCH983126:LDK983126 LMD983126:LNG983126 LVZ983126:LXC983126 MFV983126:MGY983126 MPR983126:MQU983126 MZN983126:NAQ983126 NJJ983126:NKM983126 NTF983126:NUI983126 ODB983126:OEE983126 OMX983126:OOA983126 OWT983126:OXW983126 PGP983126:PHS983126 PQL983126:PRO983126 QAH983126:QBK983126 QKD983126:QLG983126 QTZ983126:QVC983126 RDV983126:REY983126 RNR983126:ROU983126 RXN983126:RYQ983126 SHJ983126:SIM983126 SRF983126:SSI983126 TBB983126:TCE983126 TKX983126:TMA983126 TUT983126:TVW983126 UEP983126:UFS983126 UOL983126:UPO983126 UYH983126:UZK983126 VID983126:VJG983126 VRZ983126:VTC983126 WBV983126:WCY983126 WLR983126:WMU983126 WVN983126:WWQ983126 UYH147:UZK147 JB191:KE191 SX191:UA191 ACT191:ADW191 AMP191:ANS191 AWL191:AXO191 BGH191:BHK191 BQD191:BRG191 BZZ191:CBC191 CJV191:CKY191 CTR191:CUU191 DDN191:DEQ191 DNJ191:DOM191 DXF191:DYI191 EHB191:EIE191 EQX191:ESA191 FAT191:FBW191 FKP191:FLS191 FUL191:FVO191 GEH191:GFK191 GOD191:GPG191 GXZ191:GZC191 HHV191:HIY191 HRR191:HSU191 IBN191:ICQ191 ILJ191:IMM191 IVF191:IWI191 JFB191:JGE191 JOX191:JQA191 JYT191:JZW191 KIP191:KJS191 KSL191:KTO191 LCH191:LDK191 LMD191:LNG191 LVZ191:LXC191 MFV191:MGY191 MPR191:MQU191 MZN191:NAQ191 NJJ191:NKM191 NTF191:NUI191 ODB191:OEE191 OMX191:OOA191 OWT191:OXW191 PGP191:PHS191 PQL191:PRO191 QAH191:QBK191 QKD191:QLG191 QTZ191:QVC191 RDV191:REY191 RNR191:ROU191 RXN191:RYQ191 SHJ191:SIM191 SRF191:SSI191 TBB191:TCE191 TKX191:TMA191 TUT191:TVW191 UEP191:UFS191 UOL191:UPO191 UYH191:UZK191 VID191:VJG191 VRZ191:VTC191 WBV191:WCY191 WLR191:WMU191 WVN191:WWQ191 VRZ147:VTC147 JB172:KE173 SX172:UA173 ACT172:ADW173 AMP172:ANS173 AWL172:AXO173 BGH172:BHK173 BQD172:BRG173 BZZ172:CBC173 CJV172:CKY173 CTR172:CUU173 DDN172:DEQ173 DNJ172:DOM173 DXF172:DYI173 EHB172:EIE173 EQX172:ESA173 FAT172:FBW173 FKP172:FLS173 FUL172:FVO173 GEH172:GFK173 GOD172:GPG173 GXZ172:GZC173 HHV172:HIY173 HRR172:HSU173 IBN172:ICQ173 ILJ172:IMM173 IVF172:IWI173 JFB172:JGE173 JOX172:JQA173 JYT172:JZW173 KIP172:KJS173 KSL172:KTO173 LCH172:LDK173 LMD172:LNG173 LVZ172:LXC173 MFV172:MGY173 MPR172:MQU173 MZN172:NAQ173 NJJ172:NKM173 NTF172:NUI173 ODB172:OEE173 OMX172:OOA173 OWT172:OXW173 PGP172:PHS173 PQL172:PRO173 QAH172:QBK173 QKD172:QLG173 QTZ172:QVC173 RDV172:REY173 RNR172:ROU173 RXN172:RYQ173 SHJ172:SIM173 SRF172:SSI173 TBB172:TCE173 TKX172:TMA173 TUT172:TVW173 UEP172:UFS173 UOL172:UPO173 UYH172:UZK173 VID172:VJG173 VRZ172:VTC173 WBV172:WCY173 WLR172:WMU173 WVN172:WWQ173 WBV147:WCY147 JB147:KE147 SX147:UA147 ACT147:ADW147 AMP147:ANS147 AWL147:AXO147 BGH147:BHK147 BQD147:BRG147 BZZ147:CBC147 CJV147:CKY147 CTR147:CUU147 DDN147:DEQ147 DNJ147:DOM147 DXF147:DYI147 EHB147:EIE147 EQX147:ESA147 FAT147:FBW147 FKP147:FLS147 FUL147:FVO147 GEH147:GFK147 GOD147:GPG147 GXZ147:GZC147 HHV147:HIY147 HRR147:HSU147 IBN147:ICQ147 ILJ147:IMM147 IVF147:IWI147 JFB147:JGE147 JOX147:JQA147 JYT147:JZW147 KIP147:KJS147 KSL147:KTO147 LCH147:LDK147 LMD147:LNG147 LVZ147:LXC147 MFV147:MGY147 MPR147:MQU147 MZN147:NAQ147 NJJ147:NKM147 NTF147:NUI147 ODB147:OEE147 OMX147:OOA147 OWT147:OXW147 PGP147:PHS147 PQL147:PRO147 QAH147:QBK147 QKD147:QLG147 QTZ147:QVC147 RDV147:REY147 RNR147:ROU147 RXN147:RYQ147 SHJ147:SIM147 SRF147:SSI147 TBB147:TCE147 TKX147:TMA147 TUT147:TVW147 UEP147:UFS147 UOL147:UPO147">
      <formula1>3</formula1>
    </dataValidation>
    <dataValidation type="whole" operator="lessThanOrEqual" allowBlank="1" showInputMessage="1" showErrorMessage="1" errorTitle="Error" error="The maximum mark for this question is 4 marks." sqref="VRZ167:VTC167 D65662:AQ65662 JB65662:KE65662 SX65662:UA65662 ACT65662:ADW65662 AMP65662:ANS65662 AWL65662:AXO65662 BGH65662:BHK65662 BQD65662:BRG65662 BZZ65662:CBC65662 CJV65662:CKY65662 CTR65662:CUU65662 DDN65662:DEQ65662 DNJ65662:DOM65662 DXF65662:DYI65662 EHB65662:EIE65662 EQX65662:ESA65662 FAT65662:FBW65662 FKP65662:FLS65662 FUL65662:FVO65662 GEH65662:GFK65662 GOD65662:GPG65662 GXZ65662:GZC65662 HHV65662:HIY65662 HRR65662:HSU65662 IBN65662:ICQ65662 ILJ65662:IMM65662 IVF65662:IWI65662 JFB65662:JGE65662 JOX65662:JQA65662 JYT65662:JZW65662 KIP65662:KJS65662 KSL65662:KTO65662 LCH65662:LDK65662 LMD65662:LNG65662 LVZ65662:LXC65662 MFV65662:MGY65662 MPR65662:MQU65662 MZN65662:NAQ65662 NJJ65662:NKM65662 NTF65662:NUI65662 ODB65662:OEE65662 OMX65662:OOA65662 OWT65662:OXW65662 PGP65662:PHS65662 PQL65662:PRO65662 QAH65662:QBK65662 QKD65662:QLG65662 QTZ65662:QVC65662 RDV65662:REY65662 RNR65662:ROU65662 RXN65662:RYQ65662 SHJ65662:SIM65662 SRF65662:SSI65662 TBB65662:TCE65662 TKX65662:TMA65662 TUT65662:TVW65662 UEP65662:UFS65662 UOL65662:UPO65662 UYH65662:UZK65662 VID65662:VJG65662 VRZ65662:VTC65662 WBV65662:WCY65662 WLR65662:WMU65662 WVN65662:WWQ65662 D131198:AQ131198 JB131198:KE131198 SX131198:UA131198 ACT131198:ADW131198 AMP131198:ANS131198 AWL131198:AXO131198 BGH131198:BHK131198 BQD131198:BRG131198 BZZ131198:CBC131198 CJV131198:CKY131198 CTR131198:CUU131198 DDN131198:DEQ131198 DNJ131198:DOM131198 DXF131198:DYI131198 EHB131198:EIE131198 EQX131198:ESA131198 FAT131198:FBW131198 FKP131198:FLS131198 FUL131198:FVO131198 GEH131198:GFK131198 GOD131198:GPG131198 GXZ131198:GZC131198 HHV131198:HIY131198 HRR131198:HSU131198 IBN131198:ICQ131198 ILJ131198:IMM131198 IVF131198:IWI131198 JFB131198:JGE131198 JOX131198:JQA131198 JYT131198:JZW131198 KIP131198:KJS131198 KSL131198:KTO131198 LCH131198:LDK131198 LMD131198:LNG131198 LVZ131198:LXC131198 MFV131198:MGY131198 MPR131198:MQU131198 MZN131198:NAQ131198 NJJ131198:NKM131198 NTF131198:NUI131198 ODB131198:OEE131198 OMX131198:OOA131198 OWT131198:OXW131198 PGP131198:PHS131198 PQL131198:PRO131198 QAH131198:QBK131198 QKD131198:QLG131198 QTZ131198:QVC131198 RDV131198:REY131198 RNR131198:ROU131198 RXN131198:RYQ131198 SHJ131198:SIM131198 SRF131198:SSI131198 TBB131198:TCE131198 TKX131198:TMA131198 TUT131198:TVW131198 UEP131198:UFS131198 UOL131198:UPO131198 UYH131198:UZK131198 VID131198:VJG131198 VRZ131198:VTC131198 WBV131198:WCY131198 WLR131198:WMU131198 WVN131198:WWQ131198 D196734:AQ196734 JB196734:KE196734 SX196734:UA196734 ACT196734:ADW196734 AMP196734:ANS196734 AWL196734:AXO196734 BGH196734:BHK196734 BQD196734:BRG196734 BZZ196734:CBC196734 CJV196734:CKY196734 CTR196734:CUU196734 DDN196734:DEQ196734 DNJ196734:DOM196734 DXF196734:DYI196734 EHB196734:EIE196734 EQX196734:ESA196734 FAT196734:FBW196734 FKP196734:FLS196734 FUL196734:FVO196734 GEH196734:GFK196734 GOD196734:GPG196734 GXZ196734:GZC196734 HHV196734:HIY196734 HRR196734:HSU196734 IBN196734:ICQ196734 ILJ196734:IMM196734 IVF196734:IWI196734 JFB196734:JGE196734 JOX196734:JQA196734 JYT196734:JZW196734 KIP196734:KJS196734 KSL196734:KTO196734 LCH196734:LDK196734 LMD196734:LNG196734 LVZ196734:LXC196734 MFV196734:MGY196734 MPR196734:MQU196734 MZN196734:NAQ196734 NJJ196734:NKM196734 NTF196734:NUI196734 ODB196734:OEE196734 OMX196734:OOA196734 OWT196734:OXW196734 PGP196734:PHS196734 PQL196734:PRO196734 QAH196734:QBK196734 QKD196734:QLG196734 QTZ196734:QVC196734 RDV196734:REY196734 RNR196734:ROU196734 RXN196734:RYQ196734 SHJ196734:SIM196734 SRF196734:SSI196734 TBB196734:TCE196734 TKX196734:TMA196734 TUT196734:TVW196734 UEP196734:UFS196734 UOL196734:UPO196734 UYH196734:UZK196734 VID196734:VJG196734 VRZ196734:VTC196734 WBV196734:WCY196734 WLR196734:WMU196734 WVN196734:WWQ196734 D262270:AQ262270 JB262270:KE262270 SX262270:UA262270 ACT262270:ADW262270 AMP262270:ANS262270 AWL262270:AXO262270 BGH262270:BHK262270 BQD262270:BRG262270 BZZ262270:CBC262270 CJV262270:CKY262270 CTR262270:CUU262270 DDN262270:DEQ262270 DNJ262270:DOM262270 DXF262270:DYI262270 EHB262270:EIE262270 EQX262270:ESA262270 FAT262270:FBW262270 FKP262270:FLS262270 FUL262270:FVO262270 GEH262270:GFK262270 GOD262270:GPG262270 GXZ262270:GZC262270 HHV262270:HIY262270 HRR262270:HSU262270 IBN262270:ICQ262270 ILJ262270:IMM262270 IVF262270:IWI262270 JFB262270:JGE262270 JOX262270:JQA262270 JYT262270:JZW262270 KIP262270:KJS262270 KSL262270:KTO262270 LCH262270:LDK262270 LMD262270:LNG262270 LVZ262270:LXC262270 MFV262270:MGY262270 MPR262270:MQU262270 MZN262270:NAQ262270 NJJ262270:NKM262270 NTF262270:NUI262270 ODB262270:OEE262270 OMX262270:OOA262270 OWT262270:OXW262270 PGP262270:PHS262270 PQL262270:PRO262270 QAH262270:QBK262270 QKD262270:QLG262270 QTZ262270:QVC262270 RDV262270:REY262270 RNR262270:ROU262270 RXN262270:RYQ262270 SHJ262270:SIM262270 SRF262270:SSI262270 TBB262270:TCE262270 TKX262270:TMA262270 TUT262270:TVW262270 UEP262270:UFS262270 UOL262270:UPO262270 UYH262270:UZK262270 VID262270:VJG262270 VRZ262270:VTC262270 WBV262270:WCY262270 WLR262270:WMU262270 WVN262270:WWQ262270 D327806:AQ327806 JB327806:KE327806 SX327806:UA327806 ACT327806:ADW327806 AMP327806:ANS327806 AWL327806:AXO327806 BGH327806:BHK327806 BQD327806:BRG327806 BZZ327806:CBC327806 CJV327806:CKY327806 CTR327806:CUU327806 DDN327806:DEQ327806 DNJ327806:DOM327806 DXF327806:DYI327806 EHB327806:EIE327806 EQX327806:ESA327806 FAT327806:FBW327806 FKP327806:FLS327806 FUL327806:FVO327806 GEH327806:GFK327806 GOD327806:GPG327806 GXZ327806:GZC327806 HHV327806:HIY327806 HRR327806:HSU327806 IBN327806:ICQ327806 ILJ327806:IMM327806 IVF327806:IWI327806 JFB327806:JGE327806 JOX327806:JQA327806 JYT327806:JZW327806 KIP327806:KJS327806 KSL327806:KTO327806 LCH327806:LDK327806 LMD327806:LNG327806 LVZ327806:LXC327806 MFV327806:MGY327806 MPR327806:MQU327806 MZN327806:NAQ327806 NJJ327806:NKM327806 NTF327806:NUI327806 ODB327806:OEE327806 OMX327806:OOA327806 OWT327806:OXW327806 PGP327806:PHS327806 PQL327806:PRO327806 QAH327806:QBK327806 QKD327806:QLG327806 QTZ327806:QVC327806 RDV327806:REY327806 RNR327806:ROU327806 RXN327806:RYQ327806 SHJ327806:SIM327806 SRF327806:SSI327806 TBB327806:TCE327806 TKX327806:TMA327806 TUT327806:TVW327806 UEP327806:UFS327806 UOL327806:UPO327806 UYH327806:UZK327806 VID327806:VJG327806 VRZ327806:VTC327806 WBV327806:WCY327806 WLR327806:WMU327806 WVN327806:WWQ327806 D393342:AQ393342 JB393342:KE393342 SX393342:UA393342 ACT393342:ADW393342 AMP393342:ANS393342 AWL393342:AXO393342 BGH393342:BHK393342 BQD393342:BRG393342 BZZ393342:CBC393342 CJV393342:CKY393342 CTR393342:CUU393342 DDN393342:DEQ393342 DNJ393342:DOM393342 DXF393342:DYI393342 EHB393342:EIE393342 EQX393342:ESA393342 FAT393342:FBW393342 FKP393342:FLS393342 FUL393342:FVO393342 GEH393342:GFK393342 GOD393342:GPG393342 GXZ393342:GZC393342 HHV393342:HIY393342 HRR393342:HSU393342 IBN393342:ICQ393342 ILJ393342:IMM393342 IVF393342:IWI393342 JFB393342:JGE393342 JOX393342:JQA393342 JYT393342:JZW393342 KIP393342:KJS393342 KSL393342:KTO393342 LCH393342:LDK393342 LMD393342:LNG393342 LVZ393342:LXC393342 MFV393342:MGY393342 MPR393342:MQU393342 MZN393342:NAQ393342 NJJ393342:NKM393342 NTF393342:NUI393342 ODB393342:OEE393342 OMX393342:OOA393342 OWT393342:OXW393342 PGP393342:PHS393342 PQL393342:PRO393342 QAH393342:QBK393342 QKD393342:QLG393342 QTZ393342:QVC393342 RDV393342:REY393342 RNR393342:ROU393342 RXN393342:RYQ393342 SHJ393342:SIM393342 SRF393342:SSI393342 TBB393342:TCE393342 TKX393342:TMA393342 TUT393342:TVW393342 UEP393342:UFS393342 UOL393342:UPO393342 UYH393342:UZK393342 VID393342:VJG393342 VRZ393342:VTC393342 WBV393342:WCY393342 WLR393342:WMU393342 WVN393342:WWQ393342 D458878:AQ458878 JB458878:KE458878 SX458878:UA458878 ACT458878:ADW458878 AMP458878:ANS458878 AWL458878:AXO458878 BGH458878:BHK458878 BQD458878:BRG458878 BZZ458878:CBC458878 CJV458878:CKY458878 CTR458878:CUU458878 DDN458878:DEQ458878 DNJ458878:DOM458878 DXF458878:DYI458878 EHB458878:EIE458878 EQX458878:ESA458878 FAT458878:FBW458878 FKP458878:FLS458878 FUL458878:FVO458878 GEH458878:GFK458878 GOD458878:GPG458878 GXZ458878:GZC458878 HHV458878:HIY458878 HRR458878:HSU458878 IBN458878:ICQ458878 ILJ458878:IMM458878 IVF458878:IWI458878 JFB458878:JGE458878 JOX458878:JQA458878 JYT458878:JZW458878 KIP458878:KJS458878 KSL458878:KTO458878 LCH458878:LDK458878 LMD458878:LNG458878 LVZ458878:LXC458878 MFV458878:MGY458878 MPR458878:MQU458878 MZN458878:NAQ458878 NJJ458878:NKM458878 NTF458878:NUI458878 ODB458878:OEE458878 OMX458878:OOA458878 OWT458878:OXW458878 PGP458878:PHS458878 PQL458878:PRO458878 QAH458878:QBK458878 QKD458878:QLG458878 QTZ458878:QVC458878 RDV458878:REY458878 RNR458878:ROU458878 RXN458878:RYQ458878 SHJ458878:SIM458878 SRF458878:SSI458878 TBB458878:TCE458878 TKX458878:TMA458878 TUT458878:TVW458878 UEP458878:UFS458878 UOL458878:UPO458878 UYH458878:UZK458878 VID458878:VJG458878 VRZ458878:VTC458878 WBV458878:WCY458878 WLR458878:WMU458878 WVN458878:WWQ458878 D524414:AQ524414 JB524414:KE524414 SX524414:UA524414 ACT524414:ADW524414 AMP524414:ANS524414 AWL524414:AXO524414 BGH524414:BHK524414 BQD524414:BRG524414 BZZ524414:CBC524414 CJV524414:CKY524414 CTR524414:CUU524414 DDN524414:DEQ524414 DNJ524414:DOM524414 DXF524414:DYI524414 EHB524414:EIE524414 EQX524414:ESA524414 FAT524414:FBW524414 FKP524414:FLS524414 FUL524414:FVO524414 GEH524414:GFK524414 GOD524414:GPG524414 GXZ524414:GZC524414 HHV524414:HIY524414 HRR524414:HSU524414 IBN524414:ICQ524414 ILJ524414:IMM524414 IVF524414:IWI524414 JFB524414:JGE524414 JOX524414:JQA524414 JYT524414:JZW524414 KIP524414:KJS524414 KSL524414:KTO524414 LCH524414:LDK524414 LMD524414:LNG524414 LVZ524414:LXC524414 MFV524414:MGY524414 MPR524414:MQU524414 MZN524414:NAQ524414 NJJ524414:NKM524414 NTF524414:NUI524414 ODB524414:OEE524414 OMX524414:OOA524414 OWT524414:OXW524414 PGP524414:PHS524414 PQL524414:PRO524414 QAH524414:QBK524414 QKD524414:QLG524414 QTZ524414:QVC524414 RDV524414:REY524414 RNR524414:ROU524414 RXN524414:RYQ524414 SHJ524414:SIM524414 SRF524414:SSI524414 TBB524414:TCE524414 TKX524414:TMA524414 TUT524414:TVW524414 UEP524414:UFS524414 UOL524414:UPO524414 UYH524414:UZK524414 VID524414:VJG524414 VRZ524414:VTC524414 WBV524414:WCY524414 WLR524414:WMU524414 WVN524414:WWQ524414 D589950:AQ589950 JB589950:KE589950 SX589950:UA589950 ACT589950:ADW589950 AMP589950:ANS589950 AWL589950:AXO589950 BGH589950:BHK589950 BQD589950:BRG589950 BZZ589950:CBC589950 CJV589950:CKY589950 CTR589950:CUU589950 DDN589950:DEQ589950 DNJ589950:DOM589950 DXF589950:DYI589950 EHB589950:EIE589950 EQX589950:ESA589950 FAT589950:FBW589950 FKP589950:FLS589950 FUL589950:FVO589950 GEH589950:GFK589950 GOD589950:GPG589950 GXZ589950:GZC589950 HHV589950:HIY589950 HRR589950:HSU589950 IBN589950:ICQ589950 ILJ589950:IMM589950 IVF589950:IWI589950 JFB589950:JGE589950 JOX589950:JQA589950 JYT589950:JZW589950 KIP589950:KJS589950 KSL589950:KTO589950 LCH589950:LDK589950 LMD589950:LNG589950 LVZ589950:LXC589950 MFV589950:MGY589950 MPR589950:MQU589950 MZN589950:NAQ589950 NJJ589950:NKM589950 NTF589950:NUI589950 ODB589950:OEE589950 OMX589950:OOA589950 OWT589950:OXW589950 PGP589950:PHS589950 PQL589950:PRO589950 QAH589950:QBK589950 QKD589950:QLG589950 QTZ589950:QVC589950 RDV589950:REY589950 RNR589950:ROU589950 RXN589950:RYQ589950 SHJ589950:SIM589950 SRF589950:SSI589950 TBB589950:TCE589950 TKX589950:TMA589950 TUT589950:TVW589950 UEP589950:UFS589950 UOL589950:UPO589950 UYH589950:UZK589950 VID589950:VJG589950 VRZ589950:VTC589950 WBV589950:WCY589950 WLR589950:WMU589950 WVN589950:WWQ589950 D655486:AQ655486 JB655486:KE655486 SX655486:UA655486 ACT655486:ADW655486 AMP655486:ANS655486 AWL655486:AXO655486 BGH655486:BHK655486 BQD655486:BRG655486 BZZ655486:CBC655486 CJV655486:CKY655486 CTR655486:CUU655486 DDN655486:DEQ655486 DNJ655486:DOM655486 DXF655486:DYI655486 EHB655486:EIE655486 EQX655486:ESA655486 FAT655486:FBW655486 FKP655486:FLS655486 FUL655486:FVO655486 GEH655486:GFK655486 GOD655486:GPG655486 GXZ655486:GZC655486 HHV655486:HIY655486 HRR655486:HSU655486 IBN655486:ICQ655486 ILJ655486:IMM655486 IVF655486:IWI655486 JFB655486:JGE655486 JOX655486:JQA655486 JYT655486:JZW655486 KIP655486:KJS655486 KSL655486:KTO655486 LCH655486:LDK655486 LMD655486:LNG655486 LVZ655486:LXC655486 MFV655486:MGY655486 MPR655486:MQU655486 MZN655486:NAQ655486 NJJ655486:NKM655486 NTF655486:NUI655486 ODB655486:OEE655486 OMX655486:OOA655486 OWT655486:OXW655486 PGP655486:PHS655486 PQL655486:PRO655486 QAH655486:QBK655486 QKD655486:QLG655486 QTZ655486:QVC655486 RDV655486:REY655486 RNR655486:ROU655486 RXN655486:RYQ655486 SHJ655486:SIM655486 SRF655486:SSI655486 TBB655486:TCE655486 TKX655486:TMA655486 TUT655486:TVW655486 UEP655486:UFS655486 UOL655486:UPO655486 UYH655486:UZK655486 VID655486:VJG655486 VRZ655486:VTC655486 WBV655486:WCY655486 WLR655486:WMU655486 WVN655486:WWQ655486 D721022:AQ721022 JB721022:KE721022 SX721022:UA721022 ACT721022:ADW721022 AMP721022:ANS721022 AWL721022:AXO721022 BGH721022:BHK721022 BQD721022:BRG721022 BZZ721022:CBC721022 CJV721022:CKY721022 CTR721022:CUU721022 DDN721022:DEQ721022 DNJ721022:DOM721022 DXF721022:DYI721022 EHB721022:EIE721022 EQX721022:ESA721022 FAT721022:FBW721022 FKP721022:FLS721022 FUL721022:FVO721022 GEH721022:GFK721022 GOD721022:GPG721022 GXZ721022:GZC721022 HHV721022:HIY721022 HRR721022:HSU721022 IBN721022:ICQ721022 ILJ721022:IMM721022 IVF721022:IWI721022 JFB721022:JGE721022 JOX721022:JQA721022 JYT721022:JZW721022 KIP721022:KJS721022 KSL721022:KTO721022 LCH721022:LDK721022 LMD721022:LNG721022 LVZ721022:LXC721022 MFV721022:MGY721022 MPR721022:MQU721022 MZN721022:NAQ721022 NJJ721022:NKM721022 NTF721022:NUI721022 ODB721022:OEE721022 OMX721022:OOA721022 OWT721022:OXW721022 PGP721022:PHS721022 PQL721022:PRO721022 QAH721022:QBK721022 QKD721022:QLG721022 QTZ721022:QVC721022 RDV721022:REY721022 RNR721022:ROU721022 RXN721022:RYQ721022 SHJ721022:SIM721022 SRF721022:SSI721022 TBB721022:TCE721022 TKX721022:TMA721022 TUT721022:TVW721022 UEP721022:UFS721022 UOL721022:UPO721022 UYH721022:UZK721022 VID721022:VJG721022 VRZ721022:VTC721022 WBV721022:WCY721022 WLR721022:WMU721022 WVN721022:WWQ721022 D786558:AQ786558 JB786558:KE786558 SX786558:UA786558 ACT786558:ADW786558 AMP786558:ANS786558 AWL786558:AXO786558 BGH786558:BHK786558 BQD786558:BRG786558 BZZ786558:CBC786558 CJV786558:CKY786558 CTR786558:CUU786558 DDN786558:DEQ786558 DNJ786558:DOM786558 DXF786558:DYI786558 EHB786558:EIE786558 EQX786558:ESA786558 FAT786558:FBW786558 FKP786558:FLS786558 FUL786558:FVO786558 GEH786558:GFK786558 GOD786558:GPG786558 GXZ786558:GZC786558 HHV786558:HIY786558 HRR786558:HSU786558 IBN786558:ICQ786558 ILJ786558:IMM786558 IVF786558:IWI786558 JFB786558:JGE786558 JOX786558:JQA786558 JYT786558:JZW786558 KIP786558:KJS786558 KSL786558:KTO786558 LCH786558:LDK786558 LMD786558:LNG786558 LVZ786558:LXC786558 MFV786558:MGY786558 MPR786558:MQU786558 MZN786558:NAQ786558 NJJ786558:NKM786558 NTF786558:NUI786558 ODB786558:OEE786558 OMX786558:OOA786558 OWT786558:OXW786558 PGP786558:PHS786558 PQL786558:PRO786558 QAH786558:QBK786558 QKD786558:QLG786558 QTZ786558:QVC786558 RDV786558:REY786558 RNR786558:ROU786558 RXN786558:RYQ786558 SHJ786558:SIM786558 SRF786558:SSI786558 TBB786558:TCE786558 TKX786558:TMA786558 TUT786558:TVW786558 UEP786558:UFS786558 UOL786558:UPO786558 UYH786558:UZK786558 VID786558:VJG786558 VRZ786558:VTC786558 WBV786558:WCY786558 WLR786558:WMU786558 WVN786558:WWQ786558 D852094:AQ852094 JB852094:KE852094 SX852094:UA852094 ACT852094:ADW852094 AMP852094:ANS852094 AWL852094:AXO852094 BGH852094:BHK852094 BQD852094:BRG852094 BZZ852094:CBC852094 CJV852094:CKY852094 CTR852094:CUU852094 DDN852094:DEQ852094 DNJ852094:DOM852094 DXF852094:DYI852094 EHB852094:EIE852094 EQX852094:ESA852094 FAT852094:FBW852094 FKP852094:FLS852094 FUL852094:FVO852094 GEH852094:GFK852094 GOD852094:GPG852094 GXZ852094:GZC852094 HHV852094:HIY852094 HRR852094:HSU852094 IBN852094:ICQ852094 ILJ852094:IMM852094 IVF852094:IWI852094 JFB852094:JGE852094 JOX852094:JQA852094 JYT852094:JZW852094 KIP852094:KJS852094 KSL852094:KTO852094 LCH852094:LDK852094 LMD852094:LNG852094 LVZ852094:LXC852094 MFV852094:MGY852094 MPR852094:MQU852094 MZN852094:NAQ852094 NJJ852094:NKM852094 NTF852094:NUI852094 ODB852094:OEE852094 OMX852094:OOA852094 OWT852094:OXW852094 PGP852094:PHS852094 PQL852094:PRO852094 QAH852094:QBK852094 QKD852094:QLG852094 QTZ852094:QVC852094 RDV852094:REY852094 RNR852094:ROU852094 RXN852094:RYQ852094 SHJ852094:SIM852094 SRF852094:SSI852094 TBB852094:TCE852094 TKX852094:TMA852094 TUT852094:TVW852094 UEP852094:UFS852094 UOL852094:UPO852094 UYH852094:UZK852094 VID852094:VJG852094 VRZ852094:VTC852094 WBV852094:WCY852094 WLR852094:WMU852094 WVN852094:WWQ852094 D917630:AQ917630 JB917630:KE917630 SX917630:UA917630 ACT917630:ADW917630 AMP917630:ANS917630 AWL917630:AXO917630 BGH917630:BHK917630 BQD917630:BRG917630 BZZ917630:CBC917630 CJV917630:CKY917630 CTR917630:CUU917630 DDN917630:DEQ917630 DNJ917630:DOM917630 DXF917630:DYI917630 EHB917630:EIE917630 EQX917630:ESA917630 FAT917630:FBW917630 FKP917630:FLS917630 FUL917630:FVO917630 GEH917630:GFK917630 GOD917630:GPG917630 GXZ917630:GZC917630 HHV917630:HIY917630 HRR917630:HSU917630 IBN917630:ICQ917630 ILJ917630:IMM917630 IVF917630:IWI917630 JFB917630:JGE917630 JOX917630:JQA917630 JYT917630:JZW917630 KIP917630:KJS917630 KSL917630:KTO917630 LCH917630:LDK917630 LMD917630:LNG917630 LVZ917630:LXC917630 MFV917630:MGY917630 MPR917630:MQU917630 MZN917630:NAQ917630 NJJ917630:NKM917630 NTF917630:NUI917630 ODB917630:OEE917630 OMX917630:OOA917630 OWT917630:OXW917630 PGP917630:PHS917630 PQL917630:PRO917630 QAH917630:QBK917630 QKD917630:QLG917630 QTZ917630:QVC917630 RDV917630:REY917630 RNR917630:ROU917630 RXN917630:RYQ917630 SHJ917630:SIM917630 SRF917630:SSI917630 TBB917630:TCE917630 TKX917630:TMA917630 TUT917630:TVW917630 UEP917630:UFS917630 UOL917630:UPO917630 UYH917630:UZK917630 VID917630:VJG917630 VRZ917630:VTC917630 WBV917630:WCY917630 WLR917630:WMU917630 WVN917630:WWQ917630 D983166:AQ983166 JB983166:KE983166 SX983166:UA983166 ACT983166:ADW983166 AMP983166:ANS983166 AWL983166:AXO983166 BGH983166:BHK983166 BQD983166:BRG983166 BZZ983166:CBC983166 CJV983166:CKY983166 CTR983166:CUU983166 DDN983166:DEQ983166 DNJ983166:DOM983166 DXF983166:DYI983166 EHB983166:EIE983166 EQX983166:ESA983166 FAT983166:FBW983166 FKP983166:FLS983166 FUL983166:FVO983166 GEH983166:GFK983166 GOD983166:GPG983166 GXZ983166:GZC983166 HHV983166:HIY983166 HRR983166:HSU983166 IBN983166:ICQ983166 ILJ983166:IMM983166 IVF983166:IWI983166 JFB983166:JGE983166 JOX983166:JQA983166 JYT983166:JZW983166 KIP983166:KJS983166 KSL983166:KTO983166 LCH983166:LDK983166 LMD983166:LNG983166 LVZ983166:LXC983166 MFV983166:MGY983166 MPR983166:MQU983166 MZN983166:NAQ983166 NJJ983166:NKM983166 NTF983166:NUI983166 ODB983166:OEE983166 OMX983166:OOA983166 OWT983166:OXW983166 PGP983166:PHS983166 PQL983166:PRO983166 QAH983166:QBK983166 QKD983166:QLG983166 QTZ983166:QVC983166 RDV983166:REY983166 RNR983166:ROU983166 RXN983166:RYQ983166 SHJ983166:SIM983166 SRF983166:SSI983166 TBB983166:TCE983166 TKX983166:TMA983166 TUT983166:TVW983166 UEP983166:UFS983166 UOL983166:UPO983166 UYH983166:UZK983166 VID983166:VJG983166 VRZ983166:VTC983166 WBV983166:WCY983166 WLR983166:WMU983166 WVN983166:WWQ983166 WVN167:WWQ167 JB123:KE123 SX123:UA123 ACT123:ADW123 AMP123:ANS123 AWL123:AXO123 BGH123:BHK123 BQD123:BRG123 BZZ123:CBC123 CJV123:CKY123 CTR123:CUU123 DDN123:DEQ123 DNJ123:DOM123 DXF123:DYI123 EHB123:EIE123 EQX123:ESA123 FAT123:FBW123 FKP123:FLS123 FUL123:FVO123 GEH123:GFK123 GOD123:GPG123 GXZ123:GZC123 HHV123:HIY123 HRR123:HSU123 IBN123:ICQ123 ILJ123:IMM123 IVF123:IWI123 JFB123:JGE123 JOX123:JQA123 JYT123:JZW123 KIP123:KJS123 KSL123:KTO123 LCH123:LDK123 LMD123:LNG123 LVZ123:LXC123 MFV123:MGY123 MPR123:MQU123 MZN123:NAQ123 NJJ123:NKM123 NTF123:NUI123 ODB123:OEE123 OMX123:OOA123 OWT123:OXW123 PGP123:PHS123 PQL123:PRO123 QAH123:QBK123 QKD123:QLG123 QTZ123:QVC123 RDV123:REY123 RNR123:ROU123 RXN123:RYQ123 SHJ123:SIM123 SRF123:SSI123 TBB123:TCE123 TKX123:TMA123 TUT123:TVW123 UEP123:UFS123 UOL123:UPO123 UYH123:UZK123 VID123:VJG123 VRZ123:VTC123 WBV123:WCY123 WLR123:WMU123 WVN123:WWQ123 D65648:AQ65648 JB65648:KE65648 SX65648:UA65648 ACT65648:ADW65648 AMP65648:ANS65648 AWL65648:AXO65648 BGH65648:BHK65648 BQD65648:BRG65648 BZZ65648:CBC65648 CJV65648:CKY65648 CTR65648:CUU65648 DDN65648:DEQ65648 DNJ65648:DOM65648 DXF65648:DYI65648 EHB65648:EIE65648 EQX65648:ESA65648 FAT65648:FBW65648 FKP65648:FLS65648 FUL65648:FVO65648 GEH65648:GFK65648 GOD65648:GPG65648 GXZ65648:GZC65648 HHV65648:HIY65648 HRR65648:HSU65648 IBN65648:ICQ65648 ILJ65648:IMM65648 IVF65648:IWI65648 JFB65648:JGE65648 JOX65648:JQA65648 JYT65648:JZW65648 KIP65648:KJS65648 KSL65648:KTO65648 LCH65648:LDK65648 LMD65648:LNG65648 LVZ65648:LXC65648 MFV65648:MGY65648 MPR65648:MQU65648 MZN65648:NAQ65648 NJJ65648:NKM65648 NTF65648:NUI65648 ODB65648:OEE65648 OMX65648:OOA65648 OWT65648:OXW65648 PGP65648:PHS65648 PQL65648:PRO65648 QAH65648:QBK65648 QKD65648:QLG65648 QTZ65648:QVC65648 RDV65648:REY65648 RNR65648:ROU65648 RXN65648:RYQ65648 SHJ65648:SIM65648 SRF65648:SSI65648 TBB65648:TCE65648 TKX65648:TMA65648 TUT65648:TVW65648 UEP65648:UFS65648 UOL65648:UPO65648 UYH65648:UZK65648 VID65648:VJG65648 VRZ65648:VTC65648 WBV65648:WCY65648 WLR65648:WMU65648 WVN65648:WWQ65648 D131184:AQ131184 JB131184:KE131184 SX131184:UA131184 ACT131184:ADW131184 AMP131184:ANS131184 AWL131184:AXO131184 BGH131184:BHK131184 BQD131184:BRG131184 BZZ131184:CBC131184 CJV131184:CKY131184 CTR131184:CUU131184 DDN131184:DEQ131184 DNJ131184:DOM131184 DXF131184:DYI131184 EHB131184:EIE131184 EQX131184:ESA131184 FAT131184:FBW131184 FKP131184:FLS131184 FUL131184:FVO131184 GEH131184:GFK131184 GOD131184:GPG131184 GXZ131184:GZC131184 HHV131184:HIY131184 HRR131184:HSU131184 IBN131184:ICQ131184 ILJ131184:IMM131184 IVF131184:IWI131184 JFB131184:JGE131184 JOX131184:JQA131184 JYT131184:JZW131184 KIP131184:KJS131184 KSL131184:KTO131184 LCH131184:LDK131184 LMD131184:LNG131184 LVZ131184:LXC131184 MFV131184:MGY131184 MPR131184:MQU131184 MZN131184:NAQ131184 NJJ131184:NKM131184 NTF131184:NUI131184 ODB131184:OEE131184 OMX131184:OOA131184 OWT131184:OXW131184 PGP131184:PHS131184 PQL131184:PRO131184 QAH131184:QBK131184 QKD131184:QLG131184 QTZ131184:QVC131184 RDV131184:REY131184 RNR131184:ROU131184 RXN131184:RYQ131184 SHJ131184:SIM131184 SRF131184:SSI131184 TBB131184:TCE131184 TKX131184:TMA131184 TUT131184:TVW131184 UEP131184:UFS131184 UOL131184:UPO131184 UYH131184:UZK131184 VID131184:VJG131184 VRZ131184:VTC131184 WBV131184:WCY131184 WLR131184:WMU131184 WVN131184:WWQ131184 D196720:AQ196720 JB196720:KE196720 SX196720:UA196720 ACT196720:ADW196720 AMP196720:ANS196720 AWL196720:AXO196720 BGH196720:BHK196720 BQD196720:BRG196720 BZZ196720:CBC196720 CJV196720:CKY196720 CTR196720:CUU196720 DDN196720:DEQ196720 DNJ196720:DOM196720 DXF196720:DYI196720 EHB196720:EIE196720 EQX196720:ESA196720 FAT196720:FBW196720 FKP196720:FLS196720 FUL196720:FVO196720 GEH196720:GFK196720 GOD196720:GPG196720 GXZ196720:GZC196720 HHV196720:HIY196720 HRR196720:HSU196720 IBN196720:ICQ196720 ILJ196720:IMM196720 IVF196720:IWI196720 JFB196720:JGE196720 JOX196720:JQA196720 JYT196720:JZW196720 KIP196720:KJS196720 KSL196720:KTO196720 LCH196720:LDK196720 LMD196720:LNG196720 LVZ196720:LXC196720 MFV196720:MGY196720 MPR196720:MQU196720 MZN196720:NAQ196720 NJJ196720:NKM196720 NTF196720:NUI196720 ODB196720:OEE196720 OMX196720:OOA196720 OWT196720:OXW196720 PGP196720:PHS196720 PQL196720:PRO196720 QAH196720:QBK196720 QKD196720:QLG196720 QTZ196720:QVC196720 RDV196720:REY196720 RNR196720:ROU196720 RXN196720:RYQ196720 SHJ196720:SIM196720 SRF196720:SSI196720 TBB196720:TCE196720 TKX196720:TMA196720 TUT196720:TVW196720 UEP196720:UFS196720 UOL196720:UPO196720 UYH196720:UZK196720 VID196720:VJG196720 VRZ196720:VTC196720 WBV196720:WCY196720 WLR196720:WMU196720 WVN196720:WWQ196720 D262256:AQ262256 JB262256:KE262256 SX262256:UA262256 ACT262256:ADW262256 AMP262256:ANS262256 AWL262256:AXO262256 BGH262256:BHK262256 BQD262256:BRG262256 BZZ262256:CBC262256 CJV262256:CKY262256 CTR262256:CUU262256 DDN262256:DEQ262256 DNJ262256:DOM262256 DXF262256:DYI262256 EHB262256:EIE262256 EQX262256:ESA262256 FAT262256:FBW262256 FKP262256:FLS262256 FUL262256:FVO262256 GEH262256:GFK262256 GOD262256:GPG262256 GXZ262256:GZC262256 HHV262256:HIY262256 HRR262256:HSU262256 IBN262256:ICQ262256 ILJ262256:IMM262256 IVF262256:IWI262256 JFB262256:JGE262256 JOX262256:JQA262256 JYT262256:JZW262256 KIP262256:KJS262256 KSL262256:KTO262256 LCH262256:LDK262256 LMD262256:LNG262256 LVZ262256:LXC262256 MFV262256:MGY262256 MPR262256:MQU262256 MZN262256:NAQ262256 NJJ262256:NKM262256 NTF262256:NUI262256 ODB262256:OEE262256 OMX262256:OOA262256 OWT262256:OXW262256 PGP262256:PHS262256 PQL262256:PRO262256 QAH262256:QBK262256 QKD262256:QLG262256 QTZ262256:QVC262256 RDV262256:REY262256 RNR262256:ROU262256 RXN262256:RYQ262256 SHJ262256:SIM262256 SRF262256:SSI262256 TBB262256:TCE262256 TKX262256:TMA262256 TUT262256:TVW262256 UEP262256:UFS262256 UOL262256:UPO262256 UYH262256:UZK262256 VID262256:VJG262256 VRZ262256:VTC262256 WBV262256:WCY262256 WLR262256:WMU262256 WVN262256:WWQ262256 D327792:AQ327792 JB327792:KE327792 SX327792:UA327792 ACT327792:ADW327792 AMP327792:ANS327792 AWL327792:AXO327792 BGH327792:BHK327792 BQD327792:BRG327792 BZZ327792:CBC327792 CJV327792:CKY327792 CTR327792:CUU327792 DDN327792:DEQ327792 DNJ327792:DOM327792 DXF327792:DYI327792 EHB327792:EIE327792 EQX327792:ESA327792 FAT327792:FBW327792 FKP327792:FLS327792 FUL327792:FVO327792 GEH327792:GFK327792 GOD327792:GPG327792 GXZ327792:GZC327792 HHV327792:HIY327792 HRR327792:HSU327792 IBN327792:ICQ327792 ILJ327792:IMM327792 IVF327792:IWI327792 JFB327792:JGE327792 JOX327792:JQA327792 JYT327792:JZW327792 KIP327792:KJS327792 KSL327792:KTO327792 LCH327792:LDK327792 LMD327792:LNG327792 LVZ327792:LXC327792 MFV327792:MGY327792 MPR327792:MQU327792 MZN327792:NAQ327792 NJJ327792:NKM327792 NTF327792:NUI327792 ODB327792:OEE327792 OMX327792:OOA327792 OWT327792:OXW327792 PGP327792:PHS327792 PQL327792:PRO327792 QAH327792:QBK327792 QKD327792:QLG327792 QTZ327792:QVC327792 RDV327792:REY327792 RNR327792:ROU327792 RXN327792:RYQ327792 SHJ327792:SIM327792 SRF327792:SSI327792 TBB327792:TCE327792 TKX327792:TMA327792 TUT327792:TVW327792 UEP327792:UFS327792 UOL327792:UPO327792 UYH327792:UZK327792 VID327792:VJG327792 VRZ327792:VTC327792 WBV327792:WCY327792 WLR327792:WMU327792 WVN327792:WWQ327792 D393328:AQ393328 JB393328:KE393328 SX393328:UA393328 ACT393328:ADW393328 AMP393328:ANS393328 AWL393328:AXO393328 BGH393328:BHK393328 BQD393328:BRG393328 BZZ393328:CBC393328 CJV393328:CKY393328 CTR393328:CUU393328 DDN393328:DEQ393328 DNJ393328:DOM393328 DXF393328:DYI393328 EHB393328:EIE393328 EQX393328:ESA393328 FAT393328:FBW393328 FKP393328:FLS393328 FUL393328:FVO393328 GEH393328:GFK393328 GOD393328:GPG393328 GXZ393328:GZC393328 HHV393328:HIY393328 HRR393328:HSU393328 IBN393328:ICQ393328 ILJ393328:IMM393328 IVF393328:IWI393328 JFB393328:JGE393328 JOX393328:JQA393328 JYT393328:JZW393328 KIP393328:KJS393328 KSL393328:KTO393328 LCH393328:LDK393328 LMD393328:LNG393328 LVZ393328:LXC393328 MFV393328:MGY393328 MPR393328:MQU393328 MZN393328:NAQ393328 NJJ393328:NKM393328 NTF393328:NUI393328 ODB393328:OEE393328 OMX393328:OOA393328 OWT393328:OXW393328 PGP393328:PHS393328 PQL393328:PRO393328 QAH393328:QBK393328 QKD393328:QLG393328 QTZ393328:QVC393328 RDV393328:REY393328 RNR393328:ROU393328 RXN393328:RYQ393328 SHJ393328:SIM393328 SRF393328:SSI393328 TBB393328:TCE393328 TKX393328:TMA393328 TUT393328:TVW393328 UEP393328:UFS393328 UOL393328:UPO393328 UYH393328:UZK393328 VID393328:VJG393328 VRZ393328:VTC393328 WBV393328:WCY393328 WLR393328:WMU393328 WVN393328:WWQ393328 D458864:AQ458864 JB458864:KE458864 SX458864:UA458864 ACT458864:ADW458864 AMP458864:ANS458864 AWL458864:AXO458864 BGH458864:BHK458864 BQD458864:BRG458864 BZZ458864:CBC458864 CJV458864:CKY458864 CTR458864:CUU458864 DDN458864:DEQ458864 DNJ458864:DOM458864 DXF458864:DYI458864 EHB458864:EIE458864 EQX458864:ESA458864 FAT458864:FBW458864 FKP458864:FLS458864 FUL458864:FVO458864 GEH458864:GFK458864 GOD458864:GPG458864 GXZ458864:GZC458864 HHV458864:HIY458864 HRR458864:HSU458864 IBN458864:ICQ458864 ILJ458864:IMM458864 IVF458864:IWI458864 JFB458864:JGE458864 JOX458864:JQA458864 JYT458864:JZW458864 KIP458864:KJS458864 KSL458864:KTO458864 LCH458864:LDK458864 LMD458864:LNG458864 LVZ458864:LXC458864 MFV458864:MGY458864 MPR458864:MQU458864 MZN458864:NAQ458864 NJJ458864:NKM458864 NTF458864:NUI458864 ODB458864:OEE458864 OMX458864:OOA458864 OWT458864:OXW458864 PGP458864:PHS458864 PQL458864:PRO458864 QAH458864:QBK458864 QKD458864:QLG458864 QTZ458864:QVC458864 RDV458864:REY458864 RNR458864:ROU458864 RXN458864:RYQ458864 SHJ458864:SIM458864 SRF458864:SSI458864 TBB458864:TCE458864 TKX458864:TMA458864 TUT458864:TVW458864 UEP458864:UFS458864 UOL458864:UPO458864 UYH458864:UZK458864 VID458864:VJG458864 VRZ458864:VTC458864 WBV458864:WCY458864 WLR458864:WMU458864 WVN458864:WWQ458864 D524400:AQ524400 JB524400:KE524400 SX524400:UA524400 ACT524400:ADW524400 AMP524400:ANS524400 AWL524400:AXO524400 BGH524400:BHK524400 BQD524400:BRG524400 BZZ524400:CBC524400 CJV524400:CKY524400 CTR524400:CUU524400 DDN524400:DEQ524400 DNJ524400:DOM524400 DXF524400:DYI524400 EHB524400:EIE524400 EQX524400:ESA524400 FAT524400:FBW524400 FKP524400:FLS524400 FUL524400:FVO524400 GEH524400:GFK524400 GOD524400:GPG524400 GXZ524400:GZC524400 HHV524400:HIY524400 HRR524400:HSU524400 IBN524400:ICQ524400 ILJ524400:IMM524400 IVF524400:IWI524400 JFB524400:JGE524400 JOX524400:JQA524400 JYT524400:JZW524400 KIP524400:KJS524400 KSL524400:KTO524400 LCH524400:LDK524400 LMD524400:LNG524400 LVZ524400:LXC524400 MFV524400:MGY524400 MPR524400:MQU524400 MZN524400:NAQ524400 NJJ524400:NKM524400 NTF524400:NUI524400 ODB524400:OEE524400 OMX524400:OOA524400 OWT524400:OXW524400 PGP524400:PHS524400 PQL524400:PRO524400 QAH524400:QBK524400 QKD524400:QLG524400 QTZ524400:QVC524400 RDV524400:REY524400 RNR524400:ROU524400 RXN524400:RYQ524400 SHJ524400:SIM524400 SRF524400:SSI524400 TBB524400:TCE524400 TKX524400:TMA524400 TUT524400:TVW524400 UEP524400:UFS524400 UOL524400:UPO524400 UYH524400:UZK524400 VID524400:VJG524400 VRZ524400:VTC524400 WBV524400:WCY524400 WLR524400:WMU524400 WVN524400:WWQ524400 D589936:AQ589936 JB589936:KE589936 SX589936:UA589936 ACT589936:ADW589936 AMP589936:ANS589936 AWL589936:AXO589936 BGH589936:BHK589936 BQD589936:BRG589936 BZZ589936:CBC589936 CJV589936:CKY589936 CTR589936:CUU589936 DDN589936:DEQ589936 DNJ589936:DOM589936 DXF589936:DYI589936 EHB589936:EIE589936 EQX589936:ESA589936 FAT589936:FBW589936 FKP589936:FLS589936 FUL589936:FVO589936 GEH589936:GFK589936 GOD589936:GPG589936 GXZ589936:GZC589936 HHV589936:HIY589936 HRR589936:HSU589936 IBN589936:ICQ589936 ILJ589936:IMM589936 IVF589936:IWI589936 JFB589936:JGE589936 JOX589936:JQA589936 JYT589936:JZW589936 KIP589936:KJS589936 KSL589936:KTO589936 LCH589936:LDK589936 LMD589936:LNG589936 LVZ589936:LXC589936 MFV589936:MGY589936 MPR589936:MQU589936 MZN589936:NAQ589936 NJJ589936:NKM589936 NTF589936:NUI589936 ODB589936:OEE589936 OMX589936:OOA589936 OWT589936:OXW589936 PGP589936:PHS589936 PQL589936:PRO589936 QAH589936:QBK589936 QKD589936:QLG589936 QTZ589936:QVC589936 RDV589936:REY589936 RNR589936:ROU589936 RXN589936:RYQ589936 SHJ589936:SIM589936 SRF589936:SSI589936 TBB589936:TCE589936 TKX589936:TMA589936 TUT589936:TVW589936 UEP589936:UFS589936 UOL589936:UPO589936 UYH589936:UZK589936 VID589936:VJG589936 VRZ589936:VTC589936 WBV589936:WCY589936 WLR589936:WMU589936 WVN589936:WWQ589936 D655472:AQ655472 JB655472:KE655472 SX655472:UA655472 ACT655472:ADW655472 AMP655472:ANS655472 AWL655472:AXO655472 BGH655472:BHK655472 BQD655472:BRG655472 BZZ655472:CBC655472 CJV655472:CKY655472 CTR655472:CUU655472 DDN655472:DEQ655472 DNJ655472:DOM655472 DXF655472:DYI655472 EHB655472:EIE655472 EQX655472:ESA655472 FAT655472:FBW655472 FKP655472:FLS655472 FUL655472:FVO655472 GEH655472:GFK655472 GOD655472:GPG655472 GXZ655472:GZC655472 HHV655472:HIY655472 HRR655472:HSU655472 IBN655472:ICQ655472 ILJ655472:IMM655472 IVF655472:IWI655472 JFB655472:JGE655472 JOX655472:JQA655472 JYT655472:JZW655472 KIP655472:KJS655472 KSL655472:KTO655472 LCH655472:LDK655472 LMD655472:LNG655472 LVZ655472:LXC655472 MFV655472:MGY655472 MPR655472:MQU655472 MZN655472:NAQ655472 NJJ655472:NKM655472 NTF655472:NUI655472 ODB655472:OEE655472 OMX655472:OOA655472 OWT655472:OXW655472 PGP655472:PHS655472 PQL655472:PRO655472 QAH655472:QBK655472 QKD655472:QLG655472 QTZ655472:QVC655472 RDV655472:REY655472 RNR655472:ROU655472 RXN655472:RYQ655472 SHJ655472:SIM655472 SRF655472:SSI655472 TBB655472:TCE655472 TKX655472:TMA655472 TUT655472:TVW655472 UEP655472:UFS655472 UOL655472:UPO655472 UYH655472:UZK655472 VID655472:VJG655472 VRZ655472:VTC655472 WBV655472:WCY655472 WLR655472:WMU655472 WVN655472:WWQ655472 D721008:AQ721008 JB721008:KE721008 SX721008:UA721008 ACT721008:ADW721008 AMP721008:ANS721008 AWL721008:AXO721008 BGH721008:BHK721008 BQD721008:BRG721008 BZZ721008:CBC721008 CJV721008:CKY721008 CTR721008:CUU721008 DDN721008:DEQ721008 DNJ721008:DOM721008 DXF721008:DYI721008 EHB721008:EIE721008 EQX721008:ESA721008 FAT721008:FBW721008 FKP721008:FLS721008 FUL721008:FVO721008 GEH721008:GFK721008 GOD721008:GPG721008 GXZ721008:GZC721008 HHV721008:HIY721008 HRR721008:HSU721008 IBN721008:ICQ721008 ILJ721008:IMM721008 IVF721008:IWI721008 JFB721008:JGE721008 JOX721008:JQA721008 JYT721008:JZW721008 KIP721008:KJS721008 KSL721008:KTO721008 LCH721008:LDK721008 LMD721008:LNG721008 LVZ721008:LXC721008 MFV721008:MGY721008 MPR721008:MQU721008 MZN721008:NAQ721008 NJJ721008:NKM721008 NTF721008:NUI721008 ODB721008:OEE721008 OMX721008:OOA721008 OWT721008:OXW721008 PGP721008:PHS721008 PQL721008:PRO721008 QAH721008:QBK721008 QKD721008:QLG721008 QTZ721008:QVC721008 RDV721008:REY721008 RNR721008:ROU721008 RXN721008:RYQ721008 SHJ721008:SIM721008 SRF721008:SSI721008 TBB721008:TCE721008 TKX721008:TMA721008 TUT721008:TVW721008 UEP721008:UFS721008 UOL721008:UPO721008 UYH721008:UZK721008 VID721008:VJG721008 VRZ721008:VTC721008 WBV721008:WCY721008 WLR721008:WMU721008 WVN721008:WWQ721008 D786544:AQ786544 JB786544:KE786544 SX786544:UA786544 ACT786544:ADW786544 AMP786544:ANS786544 AWL786544:AXO786544 BGH786544:BHK786544 BQD786544:BRG786544 BZZ786544:CBC786544 CJV786544:CKY786544 CTR786544:CUU786544 DDN786544:DEQ786544 DNJ786544:DOM786544 DXF786544:DYI786544 EHB786544:EIE786544 EQX786544:ESA786544 FAT786544:FBW786544 FKP786544:FLS786544 FUL786544:FVO786544 GEH786544:GFK786544 GOD786544:GPG786544 GXZ786544:GZC786544 HHV786544:HIY786544 HRR786544:HSU786544 IBN786544:ICQ786544 ILJ786544:IMM786544 IVF786544:IWI786544 JFB786544:JGE786544 JOX786544:JQA786544 JYT786544:JZW786544 KIP786544:KJS786544 KSL786544:KTO786544 LCH786544:LDK786544 LMD786544:LNG786544 LVZ786544:LXC786544 MFV786544:MGY786544 MPR786544:MQU786544 MZN786544:NAQ786544 NJJ786544:NKM786544 NTF786544:NUI786544 ODB786544:OEE786544 OMX786544:OOA786544 OWT786544:OXW786544 PGP786544:PHS786544 PQL786544:PRO786544 QAH786544:QBK786544 QKD786544:QLG786544 QTZ786544:QVC786544 RDV786544:REY786544 RNR786544:ROU786544 RXN786544:RYQ786544 SHJ786544:SIM786544 SRF786544:SSI786544 TBB786544:TCE786544 TKX786544:TMA786544 TUT786544:TVW786544 UEP786544:UFS786544 UOL786544:UPO786544 UYH786544:UZK786544 VID786544:VJG786544 VRZ786544:VTC786544 WBV786544:WCY786544 WLR786544:WMU786544 WVN786544:WWQ786544 D852080:AQ852080 JB852080:KE852080 SX852080:UA852080 ACT852080:ADW852080 AMP852080:ANS852080 AWL852080:AXO852080 BGH852080:BHK852080 BQD852080:BRG852080 BZZ852080:CBC852080 CJV852080:CKY852080 CTR852080:CUU852080 DDN852080:DEQ852080 DNJ852080:DOM852080 DXF852080:DYI852080 EHB852080:EIE852080 EQX852080:ESA852080 FAT852080:FBW852080 FKP852080:FLS852080 FUL852080:FVO852080 GEH852080:GFK852080 GOD852080:GPG852080 GXZ852080:GZC852080 HHV852080:HIY852080 HRR852080:HSU852080 IBN852080:ICQ852080 ILJ852080:IMM852080 IVF852080:IWI852080 JFB852080:JGE852080 JOX852080:JQA852080 JYT852080:JZW852080 KIP852080:KJS852080 KSL852080:KTO852080 LCH852080:LDK852080 LMD852080:LNG852080 LVZ852080:LXC852080 MFV852080:MGY852080 MPR852080:MQU852080 MZN852080:NAQ852080 NJJ852080:NKM852080 NTF852080:NUI852080 ODB852080:OEE852080 OMX852080:OOA852080 OWT852080:OXW852080 PGP852080:PHS852080 PQL852080:PRO852080 QAH852080:QBK852080 QKD852080:QLG852080 QTZ852080:QVC852080 RDV852080:REY852080 RNR852080:ROU852080 RXN852080:RYQ852080 SHJ852080:SIM852080 SRF852080:SSI852080 TBB852080:TCE852080 TKX852080:TMA852080 TUT852080:TVW852080 UEP852080:UFS852080 UOL852080:UPO852080 UYH852080:UZK852080 VID852080:VJG852080 VRZ852080:VTC852080 WBV852080:WCY852080 WLR852080:WMU852080 WVN852080:WWQ852080 D917616:AQ917616 JB917616:KE917616 SX917616:UA917616 ACT917616:ADW917616 AMP917616:ANS917616 AWL917616:AXO917616 BGH917616:BHK917616 BQD917616:BRG917616 BZZ917616:CBC917616 CJV917616:CKY917616 CTR917616:CUU917616 DDN917616:DEQ917616 DNJ917616:DOM917616 DXF917616:DYI917616 EHB917616:EIE917616 EQX917616:ESA917616 FAT917616:FBW917616 FKP917616:FLS917616 FUL917616:FVO917616 GEH917616:GFK917616 GOD917616:GPG917616 GXZ917616:GZC917616 HHV917616:HIY917616 HRR917616:HSU917616 IBN917616:ICQ917616 ILJ917616:IMM917616 IVF917616:IWI917616 JFB917616:JGE917616 JOX917616:JQA917616 JYT917616:JZW917616 KIP917616:KJS917616 KSL917616:KTO917616 LCH917616:LDK917616 LMD917616:LNG917616 LVZ917616:LXC917616 MFV917616:MGY917616 MPR917616:MQU917616 MZN917616:NAQ917616 NJJ917616:NKM917616 NTF917616:NUI917616 ODB917616:OEE917616 OMX917616:OOA917616 OWT917616:OXW917616 PGP917616:PHS917616 PQL917616:PRO917616 QAH917616:QBK917616 QKD917616:QLG917616 QTZ917616:QVC917616 RDV917616:REY917616 RNR917616:ROU917616 RXN917616:RYQ917616 SHJ917616:SIM917616 SRF917616:SSI917616 TBB917616:TCE917616 TKX917616:TMA917616 TUT917616:TVW917616 UEP917616:UFS917616 UOL917616:UPO917616 UYH917616:UZK917616 VID917616:VJG917616 VRZ917616:VTC917616 WBV917616:WCY917616 WLR917616:WMU917616 WVN917616:WWQ917616 D983152:AQ983152 JB983152:KE983152 SX983152:UA983152 ACT983152:ADW983152 AMP983152:ANS983152 AWL983152:AXO983152 BGH983152:BHK983152 BQD983152:BRG983152 BZZ983152:CBC983152 CJV983152:CKY983152 CTR983152:CUU983152 DDN983152:DEQ983152 DNJ983152:DOM983152 DXF983152:DYI983152 EHB983152:EIE983152 EQX983152:ESA983152 FAT983152:FBW983152 FKP983152:FLS983152 FUL983152:FVO983152 GEH983152:GFK983152 GOD983152:GPG983152 GXZ983152:GZC983152 HHV983152:HIY983152 HRR983152:HSU983152 IBN983152:ICQ983152 ILJ983152:IMM983152 IVF983152:IWI983152 JFB983152:JGE983152 JOX983152:JQA983152 JYT983152:JZW983152 KIP983152:KJS983152 KSL983152:KTO983152 LCH983152:LDK983152 LMD983152:LNG983152 LVZ983152:LXC983152 MFV983152:MGY983152 MPR983152:MQU983152 MZN983152:NAQ983152 NJJ983152:NKM983152 NTF983152:NUI983152 ODB983152:OEE983152 OMX983152:OOA983152 OWT983152:OXW983152 PGP983152:PHS983152 PQL983152:PRO983152 QAH983152:QBK983152 QKD983152:QLG983152 QTZ983152:QVC983152 RDV983152:REY983152 RNR983152:ROU983152 RXN983152:RYQ983152 SHJ983152:SIM983152 SRF983152:SSI983152 TBB983152:TCE983152 TKX983152:TMA983152 TUT983152:TVW983152 UEP983152:UFS983152 UOL983152:UPO983152 UYH983152:UZK983152 VID983152:VJG983152 VRZ983152:VTC983152 WBV983152:WCY983152 WLR983152:WMU983152 WVN983152:WWQ983152 WBV167:WCY167 JB116:KE116 SX116:UA116 ACT116:ADW116 AMP116:ANS116 AWL116:AXO116 BGH116:BHK116 BQD116:BRG116 BZZ116:CBC116 CJV116:CKY116 CTR116:CUU116 DDN116:DEQ116 DNJ116:DOM116 DXF116:DYI116 EHB116:EIE116 EQX116:ESA116 FAT116:FBW116 FKP116:FLS116 FUL116:FVO116 GEH116:GFK116 GOD116:GPG116 GXZ116:GZC116 HHV116:HIY116 HRR116:HSU116 IBN116:ICQ116 ILJ116:IMM116 IVF116:IWI116 JFB116:JGE116 JOX116:JQA116 JYT116:JZW116 KIP116:KJS116 KSL116:KTO116 LCH116:LDK116 LMD116:LNG116 LVZ116:LXC116 MFV116:MGY116 MPR116:MQU116 MZN116:NAQ116 NJJ116:NKM116 NTF116:NUI116 ODB116:OEE116 OMX116:OOA116 OWT116:OXW116 PGP116:PHS116 PQL116:PRO116 QAH116:QBK116 QKD116:QLG116 QTZ116:QVC116 RDV116:REY116 RNR116:ROU116 RXN116:RYQ116 SHJ116:SIM116 SRF116:SSI116 TBB116:TCE116 TKX116:TMA116 TUT116:TVW116 UEP116:UFS116 UOL116:UPO116 UYH116:UZK116 VID116:VJG116 VRZ116:VTC116 WBV116:WCY116 WLR116:WMU116 WVN116:WWQ116 D65641:AQ65641 JB65641:KE65641 SX65641:UA65641 ACT65641:ADW65641 AMP65641:ANS65641 AWL65641:AXO65641 BGH65641:BHK65641 BQD65641:BRG65641 BZZ65641:CBC65641 CJV65641:CKY65641 CTR65641:CUU65641 DDN65641:DEQ65641 DNJ65641:DOM65641 DXF65641:DYI65641 EHB65641:EIE65641 EQX65641:ESA65641 FAT65641:FBW65641 FKP65641:FLS65641 FUL65641:FVO65641 GEH65641:GFK65641 GOD65641:GPG65641 GXZ65641:GZC65641 HHV65641:HIY65641 HRR65641:HSU65641 IBN65641:ICQ65641 ILJ65641:IMM65641 IVF65641:IWI65641 JFB65641:JGE65641 JOX65641:JQA65641 JYT65641:JZW65641 KIP65641:KJS65641 KSL65641:KTO65641 LCH65641:LDK65641 LMD65641:LNG65641 LVZ65641:LXC65641 MFV65641:MGY65641 MPR65641:MQU65641 MZN65641:NAQ65641 NJJ65641:NKM65641 NTF65641:NUI65641 ODB65641:OEE65641 OMX65641:OOA65641 OWT65641:OXW65641 PGP65641:PHS65641 PQL65641:PRO65641 QAH65641:QBK65641 QKD65641:QLG65641 QTZ65641:QVC65641 RDV65641:REY65641 RNR65641:ROU65641 RXN65641:RYQ65641 SHJ65641:SIM65641 SRF65641:SSI65641 TBB65641:TCE65641 TKX65641:TMA65641 TUT65641:TVW65641 UEP65641:UFS65641 UOL65641:UPO65641 UYH65641:UZK65641 VID65641:VJG65641 VRZ65641:VTC65641 WBV65641:WCY65641 WLR65641:WMU65641 WVN65641:WWQ65641 D131177:AQ131177 JB131177:KE131177 SX131177:UA131177 ACT131177:ADW131177 AMP131177:ANS131177 AWL131177:AXO131177 BGH131177:BHK131177 BQD131177:BRG131177 BZZ131177:CBC131177 CJV131177:CKY131177 CTR131177:CUU131177 DDN131177:DEQ131177 DNJ131177:DOM131177 DXF131177:DYI131177 EHB131177:EIE131177 EQX131177:ESA131177 FAT131177:FBW131177 FKP131177:FLS131177 FUL131177:FVO131177 GEH131177:GFK131177 GOD131177:GPG131177 GXZ131177:GZC131177 HHV131177:HIY131177 HRR131177:HSU131177 IBN131177:ICQ131177 ILJ131177:IMM131177 IVF131177:IWI131177 JFB131177:JGE131177 JOX131177:JQA131177 JYT131177:JZW131177 KIP131177:KJS131177 KSL131177:KTO131177 LCH131177:LDK131177 LMD131177:LNG131177 LVZ131177:LXC131177 MFV131177:MGY131177 MPR131177:MQU131177 MZN131177:NAQ131177 NJJ131177:NKM131177 NTF131177:NUI131177 ODB131177:OEE131177 OMX131177:OOA131177 OWT131177:OXW131177 PGP131177:PHS131177 PQL131177:PRO131177 QAH131177:QBK131177 QKD131177:QLG131177 QTZ131177:QVC131177 RDV131177:REY131177 RNR131177:ROU131177 RXN131177:RYQ131177 SHJ131177:SIM131177 SRF131177:SSI131177 TBB131177:TCE131177 TKX131177:TMA131177 TUT131177:TVW131177 UEP131177:UFS131177 UOL131177:UPO131177 UYH131177:UZK131177 VID131177:VJG131177 VRZ131177:VTC131177 WBV131177:WCY131177 WLR131177:WMU131177 WVN131177:WWQ131177 D196713:AQ196713 JB196713:KE196713 SX196713:UA196713 ACT196713:ADW196713 AMP196713:ANS196713 AWL196713:AXO196713 BGH196713:BHK196713 BQD196713:BRG196713 BZZ196713:CBC196713 CJV196713:CKY196713 CTR196713:CUU196713 DDN196713:DEQ196713 DNJ196713:DOM196713 DXF196713:DYI196713 EHB196713:EIE196713 EQX196713:ESA196713 FAT196713:FBW196713 FKP196713:FLS196713 FUL196713:FVO196713 GEH196713:GFK196713 GOD196713:GPG196713 GXZ196713:GZC196713 HHV196713:HIY196713 HRR196713:HSU196713 IBN196713:ICQ196713 ILJ196713:IMM196713 IVF196713:IWI196713 JFB196713:JGE196713 JOX196713:JQA196713 JYT196713:JZW196713 KIP196713:KJS196713 KSL196713:KTO196713 LCH196713:LDK196713 LMD196713:LNG196713 LVZ196713:LXC196713 MFV196713:MGY196713 MPR196713:MQU196713 MZN196713:NAQ196713 NJJ196713:NKM196713 NTF196713:NUI196713 ODB196713:OEE196713 OMX196713:OOA196713 OWT196713:OXW196713 PGP196713:PHS196713 PQL196713:PRO196713 QAH196713:QBK196713 QKD196713:QLG196713 QTZ196713:QVC196713 RDV196713:REY196713 RNR196713:ROU196713 RXN196713:RYQ196713 SHJ196713:SIM196713 SRF196713:SSI196713 TBB196713:TCE196713 TKX196713:TMA196713 TUT196713:TVW196713 UEP196713:UFS196713 UOL196713:UPO196713 UYH196713:UZK196713 VID196713:VJG196713 VRZ196713:VTC196713 WBV196713:WCY196713 WLR196713:WMU196713 WVN196713:WWQ196713 D262249:AQ262249 JB262249:KE262249 SX262249:UA262249 ACT262249:ADW262249 AMP262249:ANS262249 AWL262249:AXO262249 BGH262249:BHK262249 BQD262249:BRG262249 BZZ262249:CBC262249 CJV262249:CKY262249 CTR262249:CUU262249 DDN262249:DEQ262249 DNJ262249:DOM262249 DXF262249:DYI262249 EHB262249:EIE262249 EQX262249:ESA262249 FAT262249:FBW262249 FKP262249:FLS262249 FUL262249:FVO262249 GEH262249:GFK262249 GOD262249:GPG262249 GXZ262249:GZC262249 HHV262249:HIY262249 HRR262249:HSU262249 IBN262249:ICQ262249 ILJ262249:IMM262249 IVF262249:IWI262249 JFB262249:JGE262249 JOX262249:JQA262249 JYT262249:JZW262249 KIP262249:KJS262249 KSL262249:KTO262249 LCH262249:LDK262249 LMD262249:LNG262249 LVZ262249:LXC262249 MFV262249:MGY262249 MPR262249:MQU262249 MZN262249:NAQ262249 NJJ262249:NKM262249 NTF262249:NUI262249 ODB262249:OEE262249 OMX262249:OOA262249 OWT262249:OXW262249 PGP262249:PHS262249 PQL262249:PRO262249 QAH262249:QBK262249 QKD262249:QLG262249 QTZ262249:QVC262249 RDV262249:REY262249 RNR262249:ROU262249 RXN262249:RYQ262249 SHJ262249:SIM262249 SRF262249:SSI262249 TBB262249:TCE262249 TKX262249:TMA262249 TUT262249:TVW262249 UEP262249:UFS262249 UOL262249:UPO262249 UYH262249:UZK262249 VID262249:VJG262249 VRZ262249:VTC262249 WBV262249:WCY262249 WLR262249:WMU262249 WVN262249:WWQ262249 D327785:AQ327785 JB327785:KE327785 SX327785:UA327785 ACT327785:ADW327785 AMP327785:ANS327785 AWL327785:AXO327785 BGH327785:BHK327785 BQD327785:BRG327785 BZZ327785:CBC327785 CJV327785:CKY327785 CTR327785:CUU327785 DDN327785:DEQ327785 DNJ327785:DOM327785 DXF327785:DYI327785 EHB327785:EIE327785 EQX327785:ESA327785 FAT327785:FBW327785 FKP327785:FLS327785 FUL327785:FVO327785 GEH327785:GFK327785 GOD327785:GPG327785 GXZ327785:GZC327785 HHV327785:HIY327785 HRR327785:HSU327785 IBN327785:ICQ327785 ILJ327785:IMM327785 IVF327785:IWI327785 JFB327785:JGE327785 JOX327785:JQA327785 JYT327785:JZW327785 KIP327785:KJS327785 KSL327785:KTO327785 LCH327785:LDK327785 LMD327785:LNG327785 LVZ327785:LXC327785 MFV327785:MGY327785 MPR327785:MQU327785 MZN327785:NAQ327785 NJJ327785:NKM327785 NTF327785:NUI327785 ODB327785:OEE327785 OMX327785:OOA327785 OWT327785:OXW327785 PGP327785:PHS327785 PQL327785:PRO327785 QAH327785:QBK327785 QKD327785:QLG327785 QTZ327785:QVC327785 RDV327785:REY327785 RNR327785:ROU327785 RXN327785:RYQ327785 SHJ327785:SIM327785 SRF327785:SSI327785 TBB327785:TCE327785 TKX327785:TMA327785 TUT327785:TVW327785 UEP327785:UFS327785 UOL327785:UPO327785 UYH327785:UZK327785 VID327785:VJG327785 VRZ327785:VTC327785 WBV327785:WCY327785 WLR327785:WMU327785 WVN327785:WWQ327785 D393321:AQ393321 JB393321:KE393321 SX393321:UA393321 ACT393321:ADW393321 AMP393321:ANS393321 AWL393321:AXO393321 BGH393321:BHK393321 BQD393321:BRG393321 BZZ393321:CBC393321 CJV393321:CKY393321 CTR393321:CUU393321 DDN393321:DEQ393321 DNJ393321:DOM393321 DXF393321:DYI393321 EHB393321:EIE393321 EQX393321:ESA393321 FAT393321:FBW393321 FKP393321:FLS393321 FUL393321:FVO393321 GEH393321:GFK393321 GOD393321:GPG393321 GXZ393321:GZC393321 HHV393321:HIY393321 HRR393321:HSU393321 IBN393321:ICQ393321 ILJ393321:IMM393321 IVF393321:IWI393321 JFB393321:JGE393321 JOX393321:JQA393321 JYT393321:JZW393321 KIP393321:KJS393321 KSL393321:KTO393321 LCH393321:LDK393321 LMD393321:LNG393321 LVZ393321:LXC393321 MFV393321:MGY393321 MPR393321:MQU393321 MZN393321:NAQ393321 NJJ393321:NKM393321 NTF393321:NUI393321 ODB393321:OEE393321 OMX393321:OOA393321 OWT393321:OXW393321 PGP393321:PHS393321 PQL393321:PRO393321 QAH393321:QBK393321 QKD393321:QLG393321 QTZ393321:QVC393321 RDV393321:REY393321 RNR393321:ROU393321 RXN393321:RYQ393321 SHJ393321:SIM393321 SRF393321:SSI393321 TBB393321:TCE393321 TKX393321:TMA393321 TUT393321:TVW393321 UEP393321:UFS393321 UOL393321:UPO393321 UYH393321:UZK393321 VID393321:VJG393321 VRZ393321:VTC393321 WBV393321:WCY393321 WLR393321:WMU393321 WVN393321:WWQ393321 D458857:AQ458857 JB458857:KE458857 SX458857:UA458857 ACT458857:ADW458857 AMP458857:ANS458857 AWL458857:AXO458857 BGH458857:BHK458857 BQD458857:BRG458857 BZZ458857:CBC458857 CJV458857:CKY458857 CTR458857:CUU458857 DDN458857:DEQ458857 DNJ458857:DOM458857 DXF458857:DYI458857 EHB458857:EIE458857 EQX458857:ESA458857 FAT458857:FBW458857 FKP458857:FLS458857 FUL458857:FVO458857 GEH458857:GFK458857 GOD458857:GPG458857 GXZ458857:GZC458857 HHV458857:HIY458857 HRR458857:HSU458857 IBN458857:ICQ458857 ILJ458857:IMM458857 IVF458857:IWI458857 JFB458857:JGE458857 JOX458857:JQA458857 JYT458857:JZW458857 KIP458857:KJS458857 KSL458857:KTO458857 LCH458857:LDK458857 LMD458857:LNG458857 LVZ458857:LXC458857 MFV458857:MGY458857 MPR458857:MQU458857 MZN458857:NAQ458857 NJJ458857:NKM458857 NTF458857:NUI458857 ODB458857:OEE458857 OMX458857:OOA458857 OWT458857:OXW458857 PGP458857:PHS458857 PQL458857:PRO458857 QAH458857:QBK458857 QKD458857:QLG458857 QTZ458857:QVC458857 RDV458857:REY458857 RNR458857:ROU458857 RXN458857:RYQ458857 SHJ458857:SIM458857 SRF458857:SSI458857 TBB458857:TCE458857 TKX458857:TMA458857 TUT458857:TVW458857 UEP458857:UFS458857 UOL458857:UPO458857 UYH458857:UZK458857 VID458857:VJG458857 VRZ458857:VTC458857 WBV458857:WCY458857 WLR458857:WMU458857 WVN458857:WWQ458857 D524393:AQ524393 JB524393:KE524393 SX524393:UA524393 ACT524393:ADW524393 AMP524393:ANS524393 AWL524393:AXO524393 BGH524393:BHK524393 BQD524393:BRG524393 BZZ524393:CBC524393 CJV524393:CKY524393 CTR524393:CUU524393 DDN524393:DEQ524393 DNJ524393:DOM524393 DXF524393:DYI524393 EHB524393:EIE524393 EQX524393:ESA524393 FAT524393:FBW524393 FKP524393:FLS524393 FUL524393:FVO524393 GEH524393:GFK524393 GOD524393:GPG524393 GXZ524393:GZC524393 HHV524393:HIY524393 HRR524393:HSU524393 IBN524393:ICQ524393 ILJ524393:IMM524393 IVF524393:IWI524393 JFB524393:JGE524393 JOX524393:JQA524393 JYT524393:JZW524393 KIP524393:KJS524393 KSL524393:KTO524393 LCH524393:LDK524393 LMD524393:LNG524393 LVZ524393:LXC524393 MFV524393:MGY524393 MPR524393:MQU524393 MZN524393:NAQ524393 NJJ524393:NKM524393 NTF524393:NUI524393 ODB524393:OEE524393 OMX524393:OOA524393 OWT524393:OXW524393 PGP524393:PHS524393 PQL524393:PRO524393 QAH524393:QBK524393 QKD524393:QLG524393 QTZ524393:QVC524393 RDV524393:REY524393 RNR524393:ROU524393 RXN524393:RYQ524393 SHJ524393:SIM524393 SRF524393:SSI524393 TBB524393:TCE524393 TKX524393:TMA524393 TUT524393:TVW524393 UEP524393:UFS524393 UOL524393:UPO524393 UYH524393:UZK524393 VID524393:VJG524393 VRZ524393:VTC524393 WBV524393:WCY524393 WLR524393:WMU524393 WVN524393:WWQ524393 D589929:AQ589929 JB589929:KE589929 SX589929:UA589929 ACT589929:ADW589929 AMP589929:ANS589929 AWL589929:AXO589929 BGH589929:BHK589929 BQD589929:BRG589929 BZZ589929:CBC589929 CJV589929:CKY589929 CTR589929:CUU589929 DDN589929:DEQ589929 DNJ589929:DOM589929 DXF589929:DYI589929 EHB589929:EIE589929 EQX589929:ESA589929 FAT589929:FBW589929 FKP589929:FLS589929 FUL589929:FVO589929 GEH589929:GFK589929 GOD589929:GPG589929 GXZ589929:GZC589929 HHV589929:HIY589929 HRR589929:HSU589929 IBN589929:ICQ589929 ILJ589929:IMM589929 IVF589929:IWI589929 JFB589929:JGE589929 JOX589929:JQA589929 JYT589929:JZW589929 KIP589929:KJS589929 KSL589929:KTO589929 LCH589929:LDK589929 LMD589929:LNG589929 LVZ589929:LXC589929 MFV589929:MGY589929 MPR589929:MQU589929 MZN589929:NAQ589929 NJJ589929:NKM589929 NTF589929:NUI589929 ODB589929:OEE589929 OMX589929:OOA589929 OWT589929:OXW589929 PGP589929:PHS589929 PQL589929:PRO589929 QAH589929:QBK589929 QKD589929:QLG589929 QTZ589929:QVC589929 RDV589929:REY589929 RNR589929:ROU589929 RXN589929:RYQ589929 SHJ589929:SIM589929 SRF589929:SSI589929 TBB589929:TCE589929 TKX589929:TMA589929 TUT589929:TVW589929 UEP589929:UFS589929 UOL589929:UPO589929 UYH589929:UZK589929 VID589929:VJG589929 VRZ589929:VTC589929 WBV589929:WCY589929 WLR589929:WMU589929 WVN589929:WWQ589929 D655465:AQ655465 JB655465:KE655465 SX655465:UA655465 ACT655465:ADW655465 AMP655465:ANS655465 AWL655465:AXO655465 BGH655465:BHK655465 BQD655465:BRG655465 BZZ655465:CBC655465 CJV655465:CKY655465 CTR655465:CUU655465 DDN655465:DEQ655465 DNJ655465:DOM655465 DXF655465:DYI655465 EHB655465:EIE655465 EQX655465:ESA655465 FAT655465:FBW655465 FKP655465:FLS655465 FUL655465:FVO655465 GEH655465:GFK655465 GOD655465:GPG655465 GXZ655465:GZC655465 HHV655465:HIY655465 HRR655465:HSU655465 IBN655465:ICQ655465 ILJ655465:IMM655465 IVF655465:IWI655465 JFB655465:JGE655465 JOX655465:JQA655465 JYT655465:JZW655465 KIP655465:KJS655465 KSL655465:KTO655465 LCH655465:LDK655465 LMD655465:LNG655465 LVZ655465:LXC655465 MFV655465:MGY655465 MPR655465:MQU655465 MZN655465:NAQ655465 NJJ655465:NKM655465 NTF655465:NUI655465 ODB655465:OEE655465 OMX655465:OOA655465 OWT655465:OXW655465 PGP655465:PHS655465 PQL655465:PRO655465 QAH655465:QBK655465 QKD655465:QLG655465 QTZ655465:QVC655465 RDV655465:REY655465 RNR655465:ROU655465 RXN655465:RYQ655465 SHJ655465:SIM655465 SRF655465:SSI655465 TBB655465:TCE655465 TKX655465:TMA655465 TUT655465:TVW655465 UEP655465:UFS655465 UOL655465:UPO655465 UYH655465:UZK655465 VID655465:VJG655465 VRZ655465:VTC655465 WBV655465:WCY655465 WLR655465:WMU655465 WVN655465:WWQ655465 D721001:AQ721001 JB721001:KE721001 SX721001:UA721001 ACT721001:ADW721001 AMP721001:ANS721001 AWL721001:AXO721001 BGH721001:BHK721001 BQD721001:BRG721001 BZZ721001:CBC721001 CJV721001:CKY721001 CTR721001:CUU721001 DDN721001:DEQ721001 DNJ721001:DOM721001 DXF721001:DYI721001 EHB721001:EIE721001 EQX721001:ESA721001 FAT721001:FBW721001 FKP721001:FLS721001 FUL721001:FVO721001 GEH721001:GFK721001 GOD721001:GPG721001 GXZ721001:GZC721001 HHV721001:HIY721001 HRR721001:HSU721001 IBN721001:ICQ721001 ILJ721001:IMM721001 IVF721001:IWI721001 JFB721001:JGE721001 JOX721001:JQA721001 JYT721001:JZW721001 KIP721001:KJS721001 KSL721001:KTO721001 LCH721001:LDK721001 LMD721001:LNG721001 LVZ721001:LXC721001 MFV721001:MGY721001 MPR721001:MQU721001 MZN721001:NAQ721001 NJJ721001:NKM721001 NTF721001:NUI721001 ODB721001:OEE721001 OMX721001:OOA721001 OWT721001:OXW721001 PGP721001:PHS721001 PQL721001:PRO721001 QAH721001:QBK721001 QKD721001:QLG721001 QTZ721001:QVC721001 RDV721001:REY721001 RNR721001:ROU721001 RXN721001:RYQ721001 SHJ721001:SIM721001 SRF721001:SSI721001 TBB721001:TCE721001 TKX721001:TMA721001 TUT721001:TVW721001 UEP721001:UFS721001 UOL721001:UPO721001 UYH721001:UZK721001 VID721001:VJG721001 VRZ721001:VTC721001 WBV721001:WCY721001 WLR721001:WMU721001 WVN721001:WWQ721001 D786537:AQ786537 JB786537:KE786537 SX786537:UA786537 ACT786537:ADW786537 AMP786537:ANS786537 AWL786537:AXO786537 BGH786537:BHK786537 BQD786537:BRG786537 BZZ786537:CBC786537 CJV786537:CKY786537 CTR786537:CUU786537 DDN786537:DEQ786537 DNJ786537:DOM786537 DXF786537:DYI786537 EHB786537:EIE786537 EQX786537:ESA786537 FAT786537:FBW786537 FKP786537:FLS786537 FUL786537:FVO786537 GEH786537:GFK786537 GOD786537:GPG786537 GXZ786537:GZC786537 HHV786537:HIY786537 HRR786537:HSU786537 IBN786537:ICQ786537 ILJ786537:IMM786537 IVF786537:IWI786537 JFB786537:JGE786537 JOX786537:JQA786537 JYT786537:JZW786537 KIP786537:KJS786537 KSL786537:KTO786537 LCH786537:LDK786537 LMD786537:LNG786537 LVZ786537:LXC786537 MFV786537:MGY786537 MPR786537:MQU786537 MZN786537:NAQ786537 NJJ786537:NKM786537 NTF786537:NUI786537 ODB786537:OEE786537 OMX786537:OOA786537 OWT786537:OXW786537 PGP786537:PHS786537 PQL786537:PRO786537 QAH786537:QBK786537 QKD786537:QLG786537 QTZ786537:QVC786537 RDV786537:REY786537 RNR786537:ROU786537 RXN786537:RYQ786537 SHJ786537:SIM786537 SRF786537:SSI786537 TBB786537:TCE786537 TKX786537:TMA786537 TUT786537:TVW786537 UEP786537:UFS786537 UOL786537:UPO786537 UYH786537:UZK786537 VID786537:VJG786537 VRZ786537:VTC786537 WBV786537:WCY786537 WLR786537:WMU786537 WVN786537:WWQ786537 D852073:AQ852073 JB852073:KE852073 SX852073:UA852073 ACT852073:ADW852073 AMP852073:ANS852073 AWL852073:AXO852073 BGH852073:BHK852073 BQD852073:BRG852073 BZZ852073:CBC852073 CJV852073:CKY852073 CTR852073:CUU852073 DDN852073:DEQ852073 DNJ852073:DOM852073 DXF852073:DYI852073 EHB852073:EIE852073 EQX852073:ESA852073 FAT852073:FBW852073 FKP852073:FLS852073 FUL852073:FVO852073 GEH852073:GFK852073 GOD852073:GPG852073 GXZ852073:GZC852073 HHV852073:HIY852073 HRR852073:HSU852073 IBN852073:ICQ852073 ILJ852073:IMM852073 IVF852073:IWI852073 JFB852073:JGE852073 JOX852073:JQA852073 JYT852073:JZW852073 KIP852073:KJS852073 KSL852073:KTO852073 LCH852073:LDK852073 LMD852073:LNG852073 LVZ852073:LXC852073 MFV852073:MGY852073 MPR852073:MQU852073 MZN852073:NAQ852073 NJJ852073:NKM852073 NTF852073:NUI852073 ODB852073:OEE852073 OMX852073:OOA852073 OWT852073:OXW852073 PGP852073:PHS852073 PQL852073:PRO852073 QAH852073:QBK852073 QKD852073:QLG852073 QTZ852073:QVC852073 RDV852073:REY852073 RNR852073:ROU852073 RXN852073:RYQ852073 SHJ852073:SIM852073 SRF852073:SSI852073 TBB852073:TCE852073 TKX852073:TMA852073 TUT852073:TVW852073 UEP852073:UFS852073 UOL852073:UPO852073 UYH852073:UZK852073 VID852073:VJG852073 VRZ852073:VTC852073 WBV852073:WCY852073 WLR852073:WMU852073 WVN852073:WWQ852073 D917609:AQ917609 JB917609:KE917609 SX917609:UA917609 ACT917609:ADW917609 AMP917609:ANS917609 AWL917609:AXO917609 BGH917609:BHK917609 BQD917609:BRG917609 BZZ917609:CBC917609 CJV917609:CKY917609 CTR917609:CUU917609 DDN917609:DEQ917609 DNJ917609:DOM917609 DXF917609:DYI917609 EHB917609:EIE917609 EQX917609:ESA917609 FAT917609:FBW917609 FKP917609:FLS917609 FUL917609:FVO917609 GEH917609:GFK917609 GOD917609:GPG917609 GXZ917609:GZC917609 HHV917609:HIY917609 HRR917609:HSU917609 IBN917609:ICQ917609 ILJ917609:IMM917609 IVF917609:IWI917609 JFB917609:JGE917609 JOX917609:JQA917609 JYT917609:JZW917609 KIP917609:KJS917609 KSL917609:KTO917609 LCH917609:LDK917609 LMD917609:LNG917609 LVZ917609:LXC917609 MFV917609:MGY917609 MPR917609:MQU917609 MZN917609:NAQ917609 NJJ917609:NKM917609 NTF917609:NUI917609 ODB917609:OEE917609 OMX917609:OOA917609 OWT917609:OXW917609 PGP917609:PHS917609 PQL917609:PRO917609 QAH917609:QBK917609 QKD917609:QLG917609 QTZ917609:QVC917609 RDV917609:REY917609 RNR917609:ROU917609 RXN917609:RYQ917609 SHJ917609:SIM917609 SRF917609:SSI917609 TBB917609:TCE917609 TKX917609:TMA917609 TUT917609:TVW917609 UEP917609:UFS917609 UOL917609:UPO917609 UYH917609:UZK917609 VID917609:VJG917609 VRZ917609:VTC917609 WBV917609:WCY917609 WLR917609:WMU917609 WVN917609:WWQ917609 D983145:AQ983145 JB983145:KE983145 SX983145:UA983145 ACT983145:ADW983145 AMP983145:ANS983145 AWL983145:AXO983145 BGH983145:BHK983145 BQD983145:BRG983145 BZZ983145:CBC983145 CJV983145:CKY983145 CTR983145:CUU983145 DDN983145:DEQ983145 DNJ983145:DOM983145 DXF983145:DYI983145 EHB983145:EIE983145 EQX983145:ESA983145 FAT983145:FBW983145 FKP983145:FLS983145 FUL983145:FVO983145 GEH983145:GFK983145 GOD983145:GPG983145 GXZ983145:GZC983145 HHV983145:HIY983145 HRR983145:HSU983145 IBN983145:ICQ983145 ILJ983145:IMM983145 IVF983145:IWI983145 JFB983145:JGE983145 JOX983145:JQA983145 JYT983145:JZW983145 KIP983145:KJS983145 KSL983145:KTO983145 LCH983145:LDK983145 LMD983145:LNG983145 LVZ983145:LXC983145 MFV983145:MGY983145 MPR983145:MQU983145 MZN983145:NAQ983145 NJJ983145:NKM983145 NTF983145:NUI983145 ODB983145:OEE983145 OMX983145:OOA983145 OWT983145:OXW983145 PGP983145:PHS983145 PQL983145:PRO983145 QAH983145:QBK983145 QKD983145:QLG983145 QTZ983145:QVC983145 RDV983145:REY983145 RNR983145:ROU983145 RXN983145:RYQ983145 SHJ983145:SIM983145 SRF983145:SSI983145 TBB983145:TCE983145 TKX983145:TMA983145 TUT983145:TVW983145 UEP983145:UFS983145 UOL983145:UPO983145 UYH983145:UZK983145 VID983145:VJG983145 VRZ983145:VTC983145 WBV983145:WCY983145 WLR983145:WMU983145 WVN983145:WWQ983145 D65670:AQ65671 JB65670:KE65671 SX65670:UA65671 ACT65670:ADW65671 AMP65670:ANS65671 AWL65670:AXO65671 BGH65670:BHK65671 BQD65670:BRG65671 BZZ65670:CBC65671 CJV65670:CKY65671 CTR65670:CUU65671 DDN65670:DEQ65671 DNJ65670:DOM65671 DXF65670:DYI65671 EHB65670:EIE65671 EQX65670:ESA65671 FAT65670:FBW65671 FKP65670:FLS65671 FUL65670:FVO65671 GEH65670:GFK65671 GOD65670:GPG65671 GXZ65670:GZC65671 HHV65670:HIY65671 HRR65670:HSU65671 IBN65670:ICQ65671 ILJ65670:IMM65671 IVF65670:IWI65671 JFB65670:JGE65671 JOX65670:JQA65671 JYT65670:JZW65671 KIP65670:KJS65671 KSL65670:KTO65671 LCH65670:LDK65671 LMD65670:LNG65671 LVZ65670:LXC65671 MFV65670:MGY65671 MPR65670:MQU65671 MZN65670:NAQ65671 NJJ65670:NKM65671 NTF65670:NUI65671 ODB65670:OEE65671 OMX65670:OOA65671 OWT65670:OXW65671 PGP65670:PHS65671 PQL65670:PRO65671 QAH65670:QBK65671 QKD65670:QLG65671 QTZ65670:QVC65671 RDV65670:REY65671 RNR65670:ROU65671 RXN65670:RYQ65671 SHJ65670:SIM65671 SRF65670:SSI65671 TBB65670:TCE65671 TKX65670:TMA65671 TUT65670:TVW65671 UEP65670:UFS65671 UOL65670:UPO65671 UYH65670:UZK65671 VID65670:VJG65671 VRZ65670:VTC65671 WBV65670:WCY65671 WLR65670:WMU65671 WVN65670:WWQ65671 D131206:AQ131207 JB131206:KE131207 SX131206:UA131207 ACT131206:ADW131207 AMP131206:ANS131207 AWL131206:AXO131207 BGH131206:BHK131207 BQD131206:BRG131207 BZZ131206:CBC131207 CJV131206:CKY131207 CTR131206:CUU131207 DDN131206:DEQ131207 DNJ131206:DOM131207 DXF131206:DYI131207 EHB131206:EIE131207 EQX131206:ESA131207 FAT131206:FBW131207 FKP131206:FLS131207 FUL131206:FVO131207 GEH131206:GFK131207 GOD131206:GPG131207 GXZ131206:GZC131207 HHV131206:HIY131207 HRR131206:HSU131207 IBN131206:ICQ131207 ILJ131206:IMM131207 IVF131206:IWI131207 JFB131206:JGE131207 JOX131206:JQA131207 JYT131206:JZW131207 KIP131206:KJS131207 KSL131206:KTO131207 LCH131206:LDK131207 LMD131206:LNG131207 LVZ131206:LXC131207 MFV131206:MGY131207 MPR131206:MQU131207 MZN131206:NAQ131207 NJJ131206:NKM131207 NTF131206:NUI131207 ODB131206:OEE131207 OMX131206:OOA131207 OWT131206:OXW131207 PGP131206:PHS131207 PQL131206:PRO131207 QAH131206:QBK131207 QKD131206:QLG131207 QTZ131206:QVC131207 RDV131206:REY131207 RNR131206:ROU131207 RXN131206:RYQ131207 SHJ131206:SIM131207 SRF131206:SSI131207 TBB131206:TCE131207 TKX131206:TMA131207 TUT131206:TVW131207 UEP131206:UFS131207 UOL131206:UPO131207 UYH131206:UZK131207 VID131206:VJG131207 VRZ131206:VTC131207 WBV131206:WCY131207 WLR131206:WMU131207 WVN131206:WWQ131207 D196742:AQ196743 JB196742:KE196743 SX196742:UA196743 ACT196742:ADW196743 AMP196742:ANS196743 AWL196742:AXO196743 BGH196742:BHK196743 BQD196742:BRG196743 BZZ196742:CBC196743 CJV196742:CKY196743 CTR196742:CUU196743 DDN196742:DEQ196743 DNJ196742:DOM196743 DXF196742:DYI196743 EHB196742:EIE196743 EQX196742:ESA196743 FAT196742:FBW196743 FKP196742:FLS196743 FUL196742:FVO196743 GEH196742:GFK196743 GOD196742:GPG196743 GXZ196742:GZC196743 HHV196742:HIY196743 HRR196742:HSU196743 IBN196742:ICQ196743 ILJ196742:IMM196743 IVF196742:IWI196743 JFB196742:JGE196743 JOX196742:JQA196743 JYT196742:JZW196743 KIP196742:KJS196743 KSL196742:KTO196743 LCH196742:LDK196743 LMD196742:LNG196743 LVZ196742:LXC196743 MFV196742:MGY196743 MPR196742:MQU196743 MZN196742:NAQ196743 NJJ196742:NKM196743 NTF196742:NUI196743 ODB196742:OEE196743 OMX196742:OOA196743 OWT196742:OXW196743 PGP196742:PHS196743 PQL196742:PRO196743 QAH196742:QBK196743 QKD196742:QLG196743 QTZ196742:QVC196743 RDV196742:REY196743 RNR196742:ROU196743 RXN196742:RYQ196743 SHJ196742:SIM196743 SRF196742:SSI196743 TBB196742:TCE196743 TKX196742:TMA196743 TUT196742:TVW196743 UEP196742:UFS196743 UOL196742:UPO196743 UYH196742:UZK196743 VID196742:VJG196743 VRZ196742:VTC196743 WBV196742:WCY196743 WLR196742:WMU196743 WVN196742:WWQ196743 D262278:AQ262279 JB262278:KE262279 SX262278:UA262279 ACT262278:ADW262279 AMP262278:ANS262279 AWL262278:AXO262279 BGH262278:BHK262279 BQD262278:BRG262279 BZZ262278:CBC262279 CJV262278:CKY262279 CTR262278:CUU262279 DDN262278:DEQ262279 DNJ262278:DOM262279 DXF262278:DYI262279 EHB262278:EIE262279 EQX262278:ESA262279 FAT262278:FBW262279 FKP262278:FLS262279 FUL262278:FVO262279 GEH262278:GFK262279 GOD262278:GPG262279 GXZ262278:GZC262279 HHV262278:HIY262279 HRR262278:HSU262279 IBN262278:ICQ262279 ILJ262278:IMM262279 IVF262278:IWI262279 JFB262278:JGE262279 JOX262278:JQA262279 JYT262278:JZW262279 KIP262278:KJS262279 KSL262278:KTO262279 LCH262278:LDK262279 LMD262278:LNG262279 LVZ262278:LXC262279 MFV262278:MGY262279 MPR262278:MQU262279 MZN262278:NAQ262279 NJJ262278:NKM262279 NTF262278:NUI262279 ODB262278:OEE262279 OMX262278:OOA262279 OWT262278:OXW262279 PGP262278:PHS262279 PQL262278:PRO262279 QAH262278:QBK262279 QKD262278:QLG262279 QTZ262278:QVC262279 RDV262278:REY262279 RNR262278:ROU262279 RXN262278:RYQ262279 SHJ262278:SIM262279 SRF262278:SSI262279 TBB262278:TCE262279 TKX262278:TMA262279 TUT262278:TVW262279 UEP262278:UFS262279 UOL262278:UPO262279 UYH262278:UZK262279 VID262278:VJG262279 VRZ262278:VTC262279 WBV262278:WCY262279 WLR262278:WMU262279 WVN262278:WWQ262279 D327814:AQ327815 JB327814:KE327815 SX327814:UA327815 ACT327814:ADW327815 AMP327814:ANS327815 AWL327814:AXO327815 BGH327814:BHK327815 BQD327814:BRG327815 BZZ327814:CBC327815 CJV327814:CKY327815 CTR327814:CUU327815 DDN327814:DEQ327815 DNJ327814:DOM327815 DXF327814:DYI327815 EHB327814:EIE327815 EQX327814:ESA327815 FAT327814:FBW327815 FKP327814:FLS327815 FUL327814:FVO327815 GEH327814:GFK327815 GOD327814:GPG327815 GXZ327814:GZC327815 HHV327814:HIY327815 HRR327814:HSU327815 IBN327814:ICQ327815 ILJ327814:IMM327815 IVF327814:IWI327815 JFB327814:JGE327815 JOX327814:JQA327815 JYT327814:JZW327815 KIP327814:KJS327815 KSL327814:KTO327815 LCH327814:LDK327815 LMD327814:LNG327815 LVZ327814:LXC327815 MFV327814:MGY327815 MPR327814:MQU327815 MZN327814:NAQ327815 NJJ327814:NKM327815 NTF327814:NUI327815 ODB327814:OEE327815 OMX327814:OOA327815 OWT327814:OXW327815 PGP327814:PHS327815 PQL327814:PRO327815 QAH327814:QBK327815 QKD327814:QLG327815 QTZ327814:QVC327815 RDV327814:REY327815 RNR327814:ROU327815 RXN327814:RYQ327815 SHJ327814:SIM327815 SRF327814:SSI327815 TBB327814:TCE327815 TKX327814:TMA327815 TUT327814:TVW327815 UEP327814:UFS327815 UOL327814:UPO327815 UYH327814:UZK327815 VID327814:VJG327815 VRZ327814:VTC327815 WBV327814:WCY327815 WLR327814:WMU327815 WVN327814:WWQ327815 D393350:AQ393351 JB393350:KE393351 SX393350:UA393351 ACT393350:ADW393351 AMP393350:ANS393351 AWL393350:AXO393351 BGH393350:BHK393351 BQD393350:BRG393351 BZZ393350:CBC393351 CJV393350:CKY393351 CTR393350:CUU393351 DDN393350:DEQ393351 DNJ393350:DOM393351 DXF393350:DYI393351 EHB393350:EIE393351 EQX393350:ESA393351 FAT393350:FBW393351 FKP393350:FLS393351 FUL393350:FVO393351 GEH393350:GFK393351 GOD393350:GPG393351 GXZ393350:GZC393351 HHV393350:HIY393351 HRR393350:HSU393351 IBN393350:ICQ393351 ILJ393350:IMM393351 IVF393350:IWI393351 JFB393350:JGE393351 JOX393350:JQA393351 JYT393350:JZW393351 KIP393350:KJS393351 KSL393350:KTO393351 LCH393350:LDK393351 LMD393350:LNG393351 LVZ393350:LXC393351 MFV393350:MGY393351 MPR393350:MQU393351 MZN393350:NAQ393351 NJJ393350:NKM393351 NTF393350:NUI393351 ODB393350:OEE393351 OMX393350:OOA393351 OWT393350:OXW393351 PGP393350:PHS393351 PQL393350:PRO393351 QAH393350:QBK393351 QKD393350:QLG393351 QTZ393350:QVC393351 RDV393350:REY393351 RNR393350:ROU393351 RXN393350:RYQ393351 SHJ393350:SIM393351 SRF393350:SSI393351 TBB393350:TCE393351 TKX393350:TMA393351 TUT393350:TVW393351 UEP393350:UFS393351 UOL393350:UPO393351 UYH393350:UZK393351 VID393350:VJG393351 VRZ393350:VTC393351 WBV393350:WCY393351 WLR393350:WMU393351 WVN393350:WWQ393351 D458886:AQ458887 JB458886:KE458887 SX458886:UA458887 ACT458886:ADW458887 AMP458886:ANS458887 AWL458886:AXO458887 BGH458886:BHK458887 BQD458886:BRG458887 BZZ458886:CBC458887 CJV458886:CKY458887 CTR458886:CUU458887 DDN458886:DEQ458887 DNJ458886:DOM458887 DXF458886:DYI458887 EHB458886:EIE458887 EQX458886:ESA458887 FAT458886:FBW458887 FKP458886:FLS458887 FUL458886:FVO458887 GEH458886:GFK458887 GOD458886:GPG458887 GXZ458886:GZC458887 HHV458886:HIY458887 HRR458886:HSU458887 IBN458886:ICQ458887 ILJ458886:IMM458887 IVF458886:IWI458887 JFB458886:JGE458887 JOX458886:JQA458887 JYT458886:JZW458887 KIP458886:KJS458887 KSL458886:KTO458887 LCH458886:LDK458887 LMD458886:LNG458887 LVZ458886:LXC458887 MFV458886:MGY458887 MPR458886:MQU458887 MZN458886:NAQ458887 NJJ458886:NKM458887 NTF458886:NUI458887 ODB458886:OEE458887 OMX458886:OOA458887 OWT458886:OXW458887 PGP458886:PHS458887 PQL458886:PRO458887 QAH458886:QBK458887 QKD458886:QLG458887 QTZ458886:QVC458887 RDV458886:REY458887 RNR458886:ROU458887 RXN458886:RYQ458887 SHJ458886:SIM458887 SRF458886:SSI458887 TBB458886:TCE458887 TKX458886:TMA458887 TUT458886:TVW458887 UEP458886:UFS458887 UOL458886:UPO458887 UYH458886:UZK458887 VID458886:VJG458887 VRZ458886:VTC458887 WBV458886:WCY458887 WLR458886:WMU458887 WVN458886:WWQ458887 D524422:AQ524423 JB524422:KE524423 SX524422:UA524423 ACT524422:ADW524423 AMP524422:ANS524423 AWL524422:AXO524423 BGH524422:BHK524423 BQD524422:BRG524423 BZZ524422:CBC524423 CJV524422:CKY524423 CTR524422:CUU524423 DDN524422:DEQ524423 DNJ524422:DOM524423 DXF524422:DYI524423 EHB524422:EIE524423 EQX524422:ESA524423 FAT524422:FBW524423 FKP524422:FLS524423 FUL524422:FVO524423 GEH524422:GFK524423 GOD524422:GPG524423 GXZ524422:GZC524423 HHV524422:HIY524423 HRR524422:HSU524423 IBN524422:ICQ524423 ILJ524422:IMM524423 IVF524422:IWI524423 JFB524422:JGE524423 JOX524422:JQA524423 JYT524422:JZW524423 KIP524422:KJS524423 KSL524422:KTO524423 LCH524422:LDK524423 LMD524422:LNG524423 LVZ524422:LXC524423 MFV524422:MGY524423 MPR524422:MQU524423 MZN524422:NAQ524423 NJJ524422:NKM524423 NTF524422:NUI524423 ODB524422:OEE524423 OMX524422:OOA524423 OWT524422:OXW524423 PGP524422:PHS524423 PQL524422:PRO524423 QAH524422:QBK524423 QKD524422:QLG524423 QTZ524422:QVC524423 RDV524422:REY524423 RNR524422:ROU524423 RXN524422:RYQ524423 SHJ524422:SIM524423 SRF524422:SSI524423 TBB524422:TCE524423 TKX524422:TMA524423 TUT524422:TVW524423 UEP524422:UFS524423 UOL524422:UPO524423 UYH524422:UZK524423 VID524422:VJG524423 VRZ524422:VTC524423 WBV524422:WCY524423 WLR524422:WMU524423 WVN524422:WWQ524423 D589958:AQ589959 JB589958:KE589959 SX589958:UA589959 ACT589958:ADW589959 AMP589958:ANS589959 AWL589958:AXO589959 BGH589958:BHK589959 BQD589958:BRG589959 BZZ589958:CBC589959 CJV589958:CKY589959 CTR589958:CUU589959 DDN589958:DEQ589959 DNJ589958:DOM589959 DXF589958:DYI589959 EHB589958:EIE589959 EQX589958:ESA589959 FAT589958:FBW589959 FKP589958:FLS589959 FUL589958:FVO589959 GEH589958:GFK589959 GOD589958:GPG589959 GXZ589958:GZC589959 HHV589958:HIY589959 HRR589958:HSU589959 IBN589958:ICQ589959 ILJ589958:IMM589959 IVF589958:IWI589959 JFB589958:JGE589959 JOX589958:JQA589959 JYT589958:JZW589959 KIP589958:KJS589959 KSL589958:KTO589959 LCH589958:LDK589959 LMD589958:LNG589959 LVZ589958:LXC589959 MFV589958:MGY589959 MPR589958:MQU589959 MZN589958:NAQ589959 NJJ589958:NKM589959 NTF589958:NUI589959 ODB589958:OEE589959 OMX589958:OOA589959 OWT589958:OXW589959 PGP589958:PHS589959 PQL589958:PRO589959 QAH589958:QBK589959 QKD589958:QLG589959 QTZ589958:QVC589959 RDV589958:REY589959 RNR589958:ROU589959 RXN589958:RYQ589959 SHJ589958:SIM589959 SRF589958:SSI589959 TBB589958:TCE589959 TKX589958:TMA589959 TUT589958:TVW589959 UEP589958:UFS589959 UOL589958:UPO589959 UYH589958:UZK589959 VID589958:VJG589959 VRZ589958:VTC589959 WBV589958:WCY589959 WLR589958:WMU589959 WVN589958:WWQ589959 D655494:AQ655495 JB655494:KE655495 SX655494:UA655495 ACT655494:ADW655495 AMP655494:ANS655495 AWL655494:AXO655495 BGH655494:BHK655495 BQD655494:BRG655495 BZZ655494:CBC655495 CJV655494:CKY655495 CTR655494:CUU655495 DDN655494:DEQ655495 DNJ655494:DOM655495 DXF655494:DYI655495 EHB655494:EIE655495 EQX655494:ESA655495 FAT655494:FBW655495 FKP655494:FLS655495 FUL655494:FVO655495 GEH655494:GFK655495 GOD655494:GPG655495 GXZ655494:GZC655495 HHV655494:HIY655495 HRR655494:HSU655495 IBN655494:ICQ655495 ILJ655494:IMM655495 IVF655494:IWI655495 JFB655494:JGE655495 JOX655494:JQA655495 JYT655494:JZW655495 KIP655494:KJS655495 KSL655494:KTO655495 LCH655494:LDK655495 LMD655494:LNG655495 LVZ655494:LXC655495 MFV655494:MGY655495 MPR655494:MQU655495 MZN655494:NAQ655495 NJJ655494:NKM655495 NTF655494:NUI655495 ODB655494:OEE655495 OMX655494:OOA655495 OWT655494:OXW655495 PGP655494:PHS655495 PQL655494:PRO655495 QAH655494:QBK655495 QKD655494:QLG655495 QTZ655494:QVC655495 RDV655494:REY655495 RNR655494:ROU655495 RXN655494:RYQ655495 SHJ655494:SIM655495 SRF655494:SSI655495 TBB655494:TCE655495 TKX655494:TMA655495 TUT655494:TVW655495 UEP655494:UFS655495 UOL655494:UPO655495 UYH655494:UZK655495 VID655494:VJG655495 VRZ655494:VTC655495 WBV655494:WCY655495 WLR655494:WMU655495 WVN655494:WWQ655495 D721030:AQ721031 JB721030:KE721031 SX721030:UA721031 ACT721030:ADW721031 AMP721030:ANS721031 AWL721030:AXO721031 BGH721030:BHK721031 BQD721030:BRG721031 BZZ721030:CBC721031 CJV721030:CKY721031 CTR721030:CUU721031 DDN721030:DEQ721031 DNJ721030:DOM721031 DXF721030:DYI721031 EHB721030:EIE721031 EQX721030:ESA721031 FAT721030:FBW721031 FKP721030:FLS721031 FUL721030:FVO721031 GEH721030:GFK721031 GOD721030:GPG721031 GXZ721030:GZC721031 HHV721030:HIY721031 HRR721030:HSU721031 IBN721030:ICQ721031 ILJ721030:IMM721031 IVF721030:IWI721031 JFB721030:JGE721031 JOX721030:JQA721031 JYT721030:JZW721031 KIP721030:KJS721031 KSL721030:KTO721031 LCH721030:LDK721031 LMD721030:LNG721031 LVZ721030:LXC721031 MFV721030:MGY721031 MPR721030:MQU721031 MZN721030:NAQ721031 NJJ721030:NKM721031 NTF721030:NUI721031 ODB721030:OEE721031 OMX721030:OOA721031 OWT721030:OXW721031 PGP721030:PHS721031 PQL721030:PRO721031 QAH721030:QBK721031 QKD721030:QLG721031 QTZ721030:QVC721031 RDV721030:REY721031 RNR721030:ROU721031 RXN721030:RYQ721031 SHJ721030:SIM721031 SRF721030:SSI721031 TBB721030:TCE721031 TKX721030:TMA721031 TUT721030:TVW721031 UEP721030:UFS721031 UOL721030:UPO721031 UYH721030:UZK721031 VID721030:VJG721031 VRZ721030:VTC721031 WBV721030:WCY721031 WLR721030:WMU721031 WVN721030:WWQ721031 D786566:AQ786567 JB786566:KE786567 SX786566:UA786567 ACT786566:ADW786567 AMP786566:ANS786567 AWL786566:AXO786567 BGH786566:BHK786567 BQD786566:BRG786567 BZZ786566:CBC786567 CJV786566:CKY786567 CTR786566:CUU786567 DDN786566:DEQ786567 DNJ786566:DOM786567 DXF786566:DYI786567 EHB786566:EIE786567 EQX786566:ESA786567 FAT786566:FBW786567 FKP786566:FLS786567 FUL786566:FVO786567 GEH786566:GFK786567 GOD786566:GPG786567 GXZ786566:GZC786567 HHV786566:HIY786567 HRR786566:HSU786567 IBN786566:ICQ786567 ILJ786566:IMM786567 IVF786566:IWI786567 JFB786566:JGE786567 JOX786566:JQA786567 JYT786566:JZW786567 KIP786566:KJS786567 KSL786566:KTO786567 LCH786566:LDK786567 LMD786566:LNG786567 LVZ786566:LXC786567 MFV786566:MGY786567 MPR786566:MQU786567 MZN786566:NAQ786567 NJJ786566:NKM786567 NTF786566:NUI786567 ODB786566:OEE786567 OMX786566:OOA786567 OWT786566:OXW786567 PGP786566:PHS786567 PQL786566:PRO786567 QAH786566:QBK786567 QKD786566:QLG786567 QTZ786566:QVC786567 RDV786566:REY786567 RNR786566:ROU786567 RXN786566:RYQ786567 SHJ786566:SIM786567 SRF786566:SSI786567 TBB786566:TCE786567 TKX786566:TMA786567 TUT786566:TVW786567 UEP786566:UFS786567 UOL786566:UPO786567 UYH786566:UZK786567 VID786566:VJG786567 VRZ786566:VTC786567 WBV786566:WCY786567 WLR786566:WMU786567 WVN786566:WWQ786567 D852102:AQ852103 JB852102:KE852103 SX852102:UA852103 ACT852102:ADW852103 AMP852102:ANS852103 AWL852102:AXO852103 BGH852102:BHK852103 BQD852102:BRG852103 BZZ852102:CBC852103 CJV852102:CKY852103 CTR852102:CUU852103 DDN852102:DEQ852103 DNJ852102:DOM852103 DXF852102:DYI852103 EHB852102:EIE852103 EQX852102:ESA852103 FAT852102:FBW852103 FKP852102:FLS852103 FUL852102:FVO852103 GEH852102:GFK852103 GOD852102:GPG852103 GXZ852102:GZC852103 HHV852102:HIY852103 HRR852102:HSU852103 IBN852102:ICQ852103 ILJ852102:IMM852103 IVF852102:IWI852103 JFB852102:JGE852103 JOX852102:JQA852103 JYT852102:JZW852103 KIP852102:KJS852103 KSL852102:KTO852103 LCH852102:LDK852103 LMD852102:LNG852103 LVZ852102:LXC852103 MFV852102:MGY852103 MPR852102:MQU852103 MZN852102:NAQ852103 NJJ852102:NKM852103 NTF852102:NUI852103 ODB852102:OEE852103 OMX852102:OOA852103 OWT852102:OXW852103 PGP852102:PHS852103 PQL852102:PRO852103 QAH852102:QBK852103 QKD852102:QLG852103 QTZ852102:QVC852103 RDV852102:REY852103 RNR852102:ROU852103 RXN852102:RYQ852103 SHJ852102:SIM852103 SRF852102:SSI852103 TBB852102:TCE852103 TKX852102:TMA852103 TUT852102:TVW852103 UEP852102:UFS852103 UOL852102:UPO852103 UYH852102:UZK852103 VID852102:VJG852103 VRZ852102:VTC852103 WBV852102:WCY852103 WLR852102:WMU852103 WVN852102:WWQ852103 D917638:AQ917639 JB917638:KE917639 SX917638:UA917639 ACT917638:ADW917639 AMP917638:ANS917639 AWL917638:AXO917639 BGH917638:BHK917639 BQD917638:BRG917639 BZZ917638:CBC917639 CJV917638:CKY917639 CTR917638:CUU917639 DDN917638:DEQ917639 DNJ917638:DOM917639 DXF917638:DYI917639 EHB917638:EIE917639 EQX917638:ESA917639 FAT917638:FBW917639 FKP917638:FLS917639 FUL917638:FVO917639 GEH917638:GFK917639 GOD917638:GPG917639 GXZ917638:GZC917639 HHV917638:HIY917639 HRR917638:HSU917639 IBN917638:ICQ917639 ILJ917638:IMM917639 IVF917638:IWI917639 JFB917638:JGE917639 JOX917638:JQA917639 JYT917638:JZW917639 KIP917638:KJS917639 KSL917638:KTO917639 LCH917638:LDK917639 LMD917638:LNG917639 LVZ917638:LXC917639 MFV917638:MGY917639 MPR917638:MQU917639 MZN917638:NAQ917639 NJJ917638:NKM917639 NTF917638:NUI917639 ODB917638:OEE917639 OMX917638:OOA917639 OWT917638:OXW917639 PGP917638:PHS917639 PQL917638:PRO917639 QAH917638:QBK917639 QKD917638:QLG917639 QTZ917638:QVC917639 RDV917638:REY917639 RNR917638:ROU917639 RXN917638:RYQ917639 SHJ917638:SIM917639 SRF917638:SSI917639 TBB917638:TCE917639 TKX917638:TMA917639 TUT917638:TVW917639 UEP917638:UFS917639 UOL917638:UPO917639 UYH917638:UZK917639 VID917638:VJG917639 VRZ917638:VTC917639 WBV917638:WCY917639 WLR917638:WMU917639 WVN917638:WWQ917639 D983174:AQ983175 JB983174:KE983175 SX983174:UA983175 ACT983174:ADW983175 AMP983174:ANS983175 AWL983174:AXO983175 BGH983174:BHK983175 BQD983174:BRG983175 BZZ983174:CBC983175 CJV983174:CKY983175 CTR983174:CUU983175 DDN983174:DEQ983175 DNJ983174:DOM983175 DXF983174:DYI983175 EHB983174:EIE983175 EQX983174:ESA983175 FAT983174:FBW983175 FKP983174:FLS983175 FUL983174:FVO983175 GEH983174:GFK983175 GOD983174:GPG983175 GXZ983174:GZC983175 HHV983174:HIY983175 HRR983174:HSU983175 IBN983174:ICQ983175 ILJ983174:IMM983175 IVF983174:IWI983175 JFB983174:JGE983175 JOX983174:JQA983175 JYT983174:JZW983175 KIP983174:KJS983175 KSL983174:KTO983175 LCH983174:LDK983175 LMD983174:LNG983175 LVZ983174:LXC983175 MFV983174:MGY983175 MPR983174:MQU983175 MZN983174:NAQ983175 NJJ983174:NKM983175 NTF983174:NUI983175 ODB983174:OEE983175 OMX983174:OOA983175 OWT983174:OXW983175 PGP983174:PHS983175 PQL983174:PRO983175 QAH983174:QBK983175 QKD983174:QLG983175 QTZ983174:QVC983175 RDV983174:REY983175 RNR983174:ROU983175 RXN983174:RYQ983175 SHJ983174:SIM983175 SRF983174:SSI983175 TBB983174:TCE983175 TKX983174:TMA983175 TUT983174:TVW983175 UEP983174:UFS983175 UOL983174:UPO983175 UYH983174:UZK983175 VID983174:VJG983175 VRZ983174:VTC983175 WBV983174:WCY983175 WLR983174:WMU983175 WVN983174:WWQ983175 WLR167:WMU167 JB190:KE190 SX190:UA190 ACT190:ADW190 AMP190:ANS190 AWL190:AXO190 BGH190:BHK190 BQD190:BRG190 BZZ190:CBC190 CJV190:CKY190 CTR190:CUU190 DDN190:DEQ190 DNJ190:DOM190 DXF190:DYI190 EHB190:EIE190 EQX190:ESA190 FAT190:FBW190 FKP190:FLS190 FUL190:FVO190 GEH190:GFK190 GOD190:GPG190 GXZ190:GZC190 HHV190:HIY190 HRR190:HSU190 IBN190:ICQ190 ILJ190:IMM190 IVF190:IWI190 JFB190:JGE190 JOX190:JQA190 JYT190:JZW190 KIP190:KJS190 KSL190:KTO190 LCH190:LDK190 LMD190:LNG190 LVZ190:LXC190 MFV190:MGY190 MPR190:MQU190 MZN190:NAQ190 NJJ190:NKM190 NTF190:NUI190 ODB190:OEE190 OMX190:OOA190 OWT190:OXW190 PGP190:PHS190 PQL190:PRO190 QAH190:QBK190 QKD190:QLG190 QTZ190:QVC190 RDV190:REY190 RNR190:ROU190 RXN190:RYQ190 SHJ190:SIM190 SRF190:SSI190 TBB190:TCE190 TKX190:TMA190 TUT190:TVW190 UEP190:UFS190 UOL190:UPO190 UYH190:UZK190 VID190:VJG190 VRZ190:VTC190 WBV190:WCY190 WLR190:WMU190 WVN190:WWQ190 UYH167:UZK167 JB174:KE174 SX174:UA174 ACT174:ADW174 AMP174:ANS174 AWL174:AXO174 BGH174:BHK174 BQD174:BRG174 BZZ174:CBC174 CJV174:CKY174 CTR174:CUU174 DDN174:DEQ174 DNJ174:DOM174 DXF174:DYI174 EHB174:EIE174 EQX174:ESA174 FAT174:FBW174 FKP174:FLS174 FUL174:FVO174 GEH174:GFK174 GOD174:GPG174 GXZ174:GZC174 HHV174:HIY174 HRR174:HSU174 IBN174:ICQ174 ILJ174:IMM174 IVF174:IWI174 JFB174:JGE174 JOX174:JQA174 JYT174:JZW174 KIP174:KJS174 KSL174:KTO174 LCH174:LDK174 LMD174:LNG174 LVZ174:LXC174 MFV174:MGY174 MPR174:MQU174 MZN174:NAQ174 NJJ174:NKM174 NTF174:NUI174 ODB174:OEE174 OMX174:OOA174 OWT174:OXW174 PGP174:PHS174 PQL174:PRO174 QAH174:QBK174 QKD174:QLG174 QTZ174:QVC174 RDV174:REY174 RNR174:ROU174 RXN174:RYQ174 SHJ174:SIM174 SRF174:SSI174 TBB174:TCE174 TKX174:TMA174 TUT174:TVW174 UEP174:UFS174 UOL174:UPO174 UYH174:UZK174 VID174:VJG174 VRZ174:VTC174 WBV174:WCY174 WLR174:WMU174 WVN174:WWQ174 VID167:VJG167 JB167:KE167 SX167:UA167 ACT167:ADW167 AMP167:ANS167 AWL167:AXO167 BGH167:BHK167 BQD167:BRG167 BZZ167:CBC167 CJV167:CKY167 CTR167:CUU167 DDN167:DEQ167 DNJ167:DOM167 DXF167:DYI167 EHB167:EIE167 EQX167:ESA167 FAT167:FBW167 FKP167:FLS167 FUL167:FVO167 GEH167:GFK167 GOD167:GPG167 GXZ167:GZC167 HHV167:HIY167 HRR167:HSU167 IBN167:ICQ167 ILJ167:IMM167 IVF167:IWI167 JFB167:JGE167 JOX167:JQA167 JYT167:JZW167 KIP167:KJS167 KSL167:KTO167 LCH167:LDK167 LMD167:LNG167 LVZ167:LXC167 MFV167:MGY167 MPR167:MQU167 MZN167:NAQ167 NJJ167:NKM167 NTF167:NUI167 ODB167:OEE167 OMX167:OOA167 OWT167:OXW167 PGP167:PHS167 PQL167:PRO167 QAH167:QBK167 QKD167:QLG167 QTZ167:QVC167 RDV167:REY167 RNR167:ROU167 RXN167:RYQ167 SHJ167:SIM167 SRF167:SSI167 TBB167:TCE167 TKX167:TMA167 TUT167:TVW167 UEP167:UFS167 UOL167:UPO167">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disablePrompts="1" count="2">
        <x14:dataValidation type="whole" operator="lessThanOrEqual" allowBlank="1" showInputMessage="1" showErrorMessage="1" errorTitle="Error" error="The maximum mark for this question is 1 mark.">
          <x14:formula1>
            <xm:f>1</xm:f>
          </x14:formula1>
          <xm:sqref>SHJ142:SIM146 D65623:AQ65634 JB65623:KE65634 SX65623:UA65634 ACT65623:ADW65634 AMP65623:ANS65634 AWL65623:AXO65634 BGH65623:BHK65634 BQD65623:BRG65634 BZZ65623:CBC65634 CJV65623:CKY65634 CTR65623:CUU65634 DDN65623:DEQ65634 DNJ65623:DOM65634 DXF65623:DYI65634 EHB65623:EIE65634 EQX65623:ESA65634 FAT65623:FBW65634 FKP65623:FLS65634 FUL65623:FVO65634 GEH65623:GFK65634 GOD65623:GPG65634 GXZ65623:GZC65634 HHV65623:HIY65634 HRR65623:HSU65634 IBN65623:ICQ65634 ILJ65623:IMM65634 IVF65623:IWI65634 JFB65623:JGE65634 JOX65623:JQA65634 JYT65623:JZW65634 KIP65623:KJS65634 KSL65623:KTO65634 LCH65623:LDK65634 LMD65623:LNG65634 LVZ65623:LXC65634 MFV65623:MGY65634 MPR65623:MQU65634 MZN65623:NAQ65634 NJJ65623:NKM65634 NTF65623:NUI65634 ODB65623:OEE65634 OMX65623:OOA65634 OWT65623:OXW65634 PGP65623:PHS65634 PQL65623:PRO65634 QAH65623:QBK65634 QKD65623:QLG65634 QTZ65623:QVC65634 RDV65623:REY65634 RNR65623:ROU65634 RXN65623:RYQ65634 SHJ65623:SIM65634 SRF65623:SSI65634 TBB65623:TCE65634 TKX65623:TMA65634 TUT65623:TVW65634 UEP65623:UFS65634 UOL65623:UPO65634 UYH65623:UZK65634 VID65623:VJG65634 VRZ65623:VTC65634 WBV65623:WCY65634 WLR65623:WMU65634 WVN65623:WWQ65634 D131159:AQ131170 JB131159:KE131170 SX131159:UA131170 ACT131159:ADW131170 AMP131159:ANS131170 AWL131159:AXO131170 BGH131159:BHK131170 BQD131159:BRG131170 BZZ131159:CBC131170 CJV131159:CKY131170 CTR131159:CUU131170 DDN131159:DEQ131170 DNJ131159:DOM131170 DXF131159:DYI131170 EHB131159:EIE131170 EQX131159:ESA131170 FAT131159:FBW131170 FKP131159:FLS131170 FUL131159:FVO131170 GEH131159:GFK131170 GOD131159:GPG131170 GXZ131159:GZC131170 HHV131159:HIY131170 HRR131159:HSU131170 IBN131159:ICQ131170 ILJ131159:IMM131170 IVF131159:IWI131170 JFB131159:JGE131170 JOX131159:JQA131170 JYT131159:JZW131170 KIP131159:KJS131170 KSL131159:KTO131170 LCH131159:LDK131170 LMD131159:LNG131170 LVZ131159:LXC131170 MFV131159:MGY131170 MPR131159:MQU131170 MZN131159:NAQ131170 NJJ131159:NKM131170 NTF131159:NUI131170 ODB131159:OEE131170 OMX131159:OOA131170 OWT131159:OXW131170 PGP131159:PHS131170 PQL131159:PRO131170 QAH131159:QBK131170 QKD131159:QLG131170 QTZ131159:QVC131170 RDV131159:REY131170 RNR131159:ROU131170 RXN131159:RYQ131170 SHJ131159:SIM131170 SRF131159:SSI131170 TBB131159:TCE131170 TKX131159:TMA131170 TUT131159:TVW131170 UEP131159:UFS131170 UOL131159:UPO131170 UYH131159:UZK131170 VID131159:VJG131170 VRZ131159:VTC131170 WBV131159:WCY131170 WLR131159:WMU131170 WVN131159:WWQ131170 D196695:AQ196706 JB196695:KE196706 SX196695:UA196706 ACT196695:ADW196706 AMP196695:ANS196706 AWL196695:AXO196706 BGH196695:BHK196706 BQD196695:BRG196706 BZZ196695:CBC196706 CJV196695:CKY196706 CTR196695:CUU196706 DDN196695:DEQ196706 DNJ196695:DOM196706 DXF196695:DYI196706 EHB196695:EIE196706 EQX196695:ESA196706 FAT196695:FBW196706 FKP196695:FLS196706 FUL196695:FVO196706 GEH196695:GFK196706 GOD196695:GPG196706 GXZ196695:GZC196706 HHV196695:HIY196706 HRR196695:HSU196706 IBN196695:ICQ196706 ILJ196695:IMM196706 IVF196695:IWI196706 JFB196695:JGE196706 JOX196695:JQA196706 JYT196695:JZW196706 KIP196695:KJS196706 KSL196695:KTO196706 LCH196695:LDK196706 LMD196695:LNG196706 LVZ196695:LXC196706 MFV196695:MGY196706 MPR196695:MQU196706 MZN196695:NAQ196706 NJJ196695:NKM196706 NTF196695:NUI196706 ODB196695:OEE196706 OMX196695:OOA196706 OWT196695:OXW196706 PGP196695:PHS196706 PQL196695:PRO196706 QAH196695:QBK196706 QKD196695:QLG196706 QTZ196695:QVC196706 RDV196695:REY196706 RNR196695:ROU196706 RXN196695:RYQ196706 SHJ196695:SIM196706 SRF196695:SSI196706 TBB196695:TCE196706 TKX196695:TMA196706 TUT196695:TVW196706 UEP196695:UFS196706 UOL196695:UPO196706 UYH196695:UZK196706 VID196695:VJG196706 VRZ196695:VTC196706 WBV196695:WCY196706 WLR196695:WMU196706 WVN196695:WWQ196706 D262231:AQ262242 JB262231:KE262242 SX262231:UA262242 ACT262231:ADW262242 AMP262231:ANS262242 AWL262231:AXO262242 BGH262231:BHK262242 BQD262231:BRG262242 BZZ262231:CBC262242 CJV262231:CKY262242 CTR262231:CUU262242 DDN262231:DEQ262242 DNJ262231:DOM262242 DXF262231:DYI262242 EHB262231:EIE262242 EQX262231:ESA262242 FAT262231:FBW262242 FKP262231:FLS262242 FUL262231:FVO262242 GEH262231:GFK262242 GOD262231:GPG262242 GXZ262231:GZC262242 HHV262231:HIY262242 HRR262231:HSU262242 IBN262231:ICQ262242 ILJ262231:IMM262242 IVF262231:IWI262242 JFB262231:JGE262242 JOX262231:JQA262242 JYT262231:JZW262242 KIP262231:KJS262242 KSL262231:KTO262242 LCH262231:LDK262242 LMD262231:LNG262242 LVZ262231:LXC262242 MFV262231:MGY262242 MPR262231:MQU262242 MZN262231:NAQ262242 NJJ262231:NKM262242 NTF262231:NUI262242 ODB262231:OEE262242 OMX262231:OOA262242 OWT262231:OXW262242 PGP262231:PHS262242 PQL262231:PRO262242 QAH262231:QBK262242 QKD262231:QLG262242 QTZ262231:QVC262242 RDV262231:REY262242 RNR262231:ROU262242 RXN262231:RYQ262242 SHJ262231:SIM262242 SRF262231:SSI262242 TBB262231:TCE262242 TKX262231:TMA262242 TUT262231:TVW262242 UEP262231:UFS262242 UOL262231:UPO262242 UYH262231:UZK262242 VID262231:VJG262242 VRZ262231:VTC262242 WBV262231:WCY262242 WLR262231:WMU262242 WVN262231:WWQ262242 D327767:AQ327778 JB327767:KE327778 SX327767:UA327778 ACT327767:ADW327778 AMP327767:ANS327778 AWL327767:AXO327778 BGH327767:BHK327778 BQD327767:BRG327778 BZZ327767:CBC327778 CJV327767:CKY327778 CTR327767:CUU327778 DDN327767:DEQ327778 DNJ327767:DOM327778 DXF327767:DYI327778 EHB327767:EIE327778 EQX327767:ESA327778 FAT327767:FBW327778 FKP327767:FLS327778 FUL327767:FVO327778 GEH327767:GFK327778 GOD327767:GPG327778 GXZ327767:GZC327778 HHV327767:HIY327778 HRR327767:HSU327778 IBN327767:ICQ327778 ILJ327767:IMM327778 IVF327767:IWI327778 JFB327767:JGE327778 JOX327767:JQA327778 JYT327767:JZW327778 KIP327767:KJS327778 KSL327767:KTO327778 LCH327767:LDK327778 LMD327767:LNG327778 LVZ327767:LXC327778 MFV327767:MGY327778 MPR327767:MQU327778 MZN327767:NAQ327778 NJJ327767:NKM327778 NTF327767:NUI327778 ODB327767:OEE327778 OMX327767:OOA327778 OWT327767:OXW327778 PGP327767:PHS327778 PQL327767:PRO327778 QAH327767:QBK327778 QKD327767:QLG327778 QTZ327767:QVC327778 RDV327767:REY327778 RNR327767:ROU327778 RXN327767:RYQ327778 SHJ327767:SIM327778 SRF327767:SSI327778 TBB327767:TCE327778 TKX327767:TMA327778 TUT327767:TVW327778 UEP327767:UFS327778 UOL327767:UPO327778 UYH327767:UZK327778 VID327767:VJG327778 VRZ327767:VTC327778 WBV327767:WCY327778 WLR327767:WMU327778 WVN327767:WWQ327778 D393303:AQ393314 JB393303:KE393314 SX393303:UA393314 ACT393303:ADW393314 AMP393303:ANS393314 AWL393303:AXO393314 BGH393303:BHK393314 BQD393303:BRG393314 BZZ393303:CBC393314 CJV393303:CKY393314 CTR393303:CUU393314 DDN393303:DEQ393314 DNJ393303:DOM393314 DXF393303:DYI393314 EHB393303:EIE393314 EQX393303:ESA393314 FAT393303:FBW393314 FKP393303:FLS393314 FUL393303:FVO393314 GEH393303:GFK393314 GOD393303:GPG393314 GXZ393303:GZC393314 HHV393303:HIY393314 HRR393303:HSU393314 IBN393303:ICQ393314 ILJ393303:IMM393314 IVF393303:IWI393314 JFB393303:JGE393314 JOX393303:JQA393314 JYT393303:JZW393314 KIP393303:KJS393314 KSL393303:KTO393314 LCH393303:LDK393314 LMD393303:LNG393314 LVZ393303:LXC393314 MFV393303:MGY393314 MPR393303:MQU393314 MZN393303:NAQ393314 NJJ393303:NKM393314 NTF393303:NUI393314 ODB393303:OEE393314 OMX393303:OOA393314 OWT393303:OXW393314 PGP393303:PHS393314 PQL393303:PRO393314 QAH393303:QBK393314 QKD393303:QLG393314 QTZ393303:QVC393314 RDV393303:REY393314 RNR393303:ROU393314 RXN393303:RYQ393314 SHJ393303:SIM393314 SRF393303:SSI393314 TBB393303:TCE393314 TKX393303:TMA393314 TUT393303:TVW393314 UEP393303:UFS393314 UOL393303:UPO393314 UYH393303:UZK393314 VID393303:VJG393314 VRZ393303:VTC393314 WBV393303:WCY393314 WLR393303:WMU393314 WVN393303:WWQ393314 D458839:AQ458850 JB458839:KE458850 SX458839:UA458850 ACT458839:ADW458850 AMP458839:ANS458850 AWL458839:AXO458850 BGH458839:BHK458850 BQD458839:BRG458850 BZZ458839:CBC458850 CJV458839:CKY458850 CTR458839:CUU458850 DDN458839:DEQ458850 DNJ458839:DOM458850 DXF458839:DYI458850 EHB458839:EIE458850 EQX458839:ESA458850 FAT458839:FBW458850 FKP458839:FLS458850 FUL458839:FVO458850 GEH458839:GFK458850 GOD458839:GPG458850 GXZ458839:GZC458850 HHV458839:HIY458850 HRR458839:HSU458850 IBN458839:ICQ458850 ILJ458839:IMM458850 IVF458839:IWI458850 JFB458839:JGE458850 JOX458839:JQA458850 JYT458839:JZW458850 KIP458839:KJS458850 KSL458839:KTO458850 LCH458839:LDK458850 LMD458839:LNG458850 LVZ458839:LXC458850 MFV458839:MGY458850 MPR458839:MQU458850 MZN458839:NAQ458850 NJJ458839:NKM458850 NTF458839:NUI458850 ODB458839:OEE458850 OMX458839:OOA458850 OWT458839:OXW458850 PGP458839:PHS458850 PQL458839:PRO458850 QAH458839:QBK458850 QKD458839:QLG458850 QTZ458839:QVC458850 RDV458839:REY458850 RNR458839:ROU458850 RXN458839:RYQ458850 SHJ458839:SIM458850 SRF458839:SSI458850 TBB458839:TCE458850 TKX458839:TMA458850 TUT458839:TVW458850 UEP458839:UFS458850 UOL458839:UPO458850 UYH458839:UZK458850 VID458839:VJG458850 VRZ458839:VTC458850 WBV458839:WCY458850 WLR458839:WMU458850 WVN458839:WWQ458850 D524375:AQ524386 JB524375:KE524386 SX524375:UA524386 ACT524375:ADW524386 AMP524375:ANS524386 AWL524375:AXO524386 BGH524375:BHK524386 BQD524375:BRG524386 BZZ524375:CBC524386 CJV524375:CKY524386 CTR524375:CUU524386 DDN524375:DEQ524386 DNJ524375:DOM524386 DXF524375:DYI524386 EHB524375:EIE524386 EQX524375:ESA524386 FAT524375:FBW524386 FKP524375:FLS524386 FUL524375:FVO524386 GEH524375:GFK524386 GOD524375:GPG524386 GXZ524375:GZC524386 HHV524375:HIY524386 HRR524375:HSU524386 IBN524375:ICQ524386 ILJ524375:IMM524386 IVF524375:IWI524386 JFB524375:JGE524386 JOX524375:JQA524386 JYT524375:JZW524386 KIP524375:KJS524386 KSL524375:KTO524386 LCH524375:LDK524386 LMD524375:LNG524386 LVZ524375:LXC524386 MFV524375:MGY524386 MPR524375:MQU524386 MZN524375:NAQ524386 NJJ524375:NKM524386 NTF524375:NUI524386 ODB524375:OEE524386 OMX524375:OOA524386 OWT524375:OXW524386 PGP524375:PHS524386 PQL524375:PRO524386 QAH524375:QBK524386 QKD524375:QLG524386 QTZ524375:QVC524386 RDV524375:REY524386 RNR524375:ROU524386 RXN524375:RYQ524386 SHJ524375:SIM524386 SRF524375:SSI524386 TBB524375:TCE524386 TKX524375:TMA524386 TUT524375:TVW524386 UEP524375:UFS524386 UOL524375:UPO524386 UYH524375:UZK524386 VID524375:VJG524386 VRZ524375:VTC524386 WBV524375:WCY524386 WLR524375:WMU524386 WVN524375:WWQ524386 D589911:AQ589922 JB589911:KE589922 SX589911:UA589922 ACT589911:ADW589922 AMP589911:ANS589922 AWL589911:AXO589922 BGH589911:BHK589922 BQD589911:BRG589922 BZZ589911:CBC589922 CJV589911:CKY589922 CTR589911:CUU589922 DDN589911:DEQ589922 DNJ589911:DOM589922 DXF589911:DYI589922 EHB589911:EIE589922 EQX589911:ESA589922 FAT589911:FBW589922 FKP589911:FLS589922 FUL589911:FVO589922 GEH589911:GFK589922 GOD589911:GPG589922 GXZ589911:GZC589922 HHV589911:HIY589922 HRR589911:HSU589922 IBN589911:ICQ589922 ILJ589911:IMM589922 IVF589911:IWI589922 JFB589911:JGE589922 JOX589911:JQA589922 JYT589911:JZW589922 KIP589911:KJS589922 KSL589911:KTO589922 LCH589911:LDK589922 LMD589911:LNG589922 LVZ589911:LXC589922 MFV589911:MGY589922 MPR589911:MQU589922 MZN589911:NAQ589922 NJJ589911:NKM589922 NTF589911:NUI589922 ODB589911:OEE589922 OMX589911:OOA589922 OWT589911:OXW589922 PGP589911:PHS589922 PQL589911:PRO589922 QAH589911:QBK589922 QKD589911:QLG589922 QTZ589911:QVC589922 RDV589911:REY589922 RNR589911:ROU589922 RXN589911:RYQ589922 SHJ589911:SIM589922 SRF589911:SSI589922 TBB589911:TCE589922 TKX589911:TMA589922 TUT589911:TVW589922 UEP589911:UFS589922 UOL589911:UPO589922 UYH589911:UZK589922 VID589911:VJG589922 VRZ589911:VTC589922 WBV589911:WCY589922 WLR589911:WMU589922 WVN589911:WWQ589922 D655447:AQ655458 JB655447:KE655458 SX655447:UA655458 ACT655447:ADW655458 AMP655447:ANS655458 AWL655447:AXO655458 BGH655447:BHK655458 BQD655447:BRG655458 BZZ655447:CBC655458 CJV655447:CKY655458 CTR655447:CUU655458 DDN655447:DEQ655458 DNJ655447:DOM655458 DXF655447:DYI655458 EHB655447:EIE655458 EQX655447:ESA655458 FAT655447:FBW655458 FKP655447:FLS655458 FUL655447:FVO655458 GEH655447:GFK655458 GOD655447:GPG655458 GXZ655447:GZC655458 HHV655447:HIY655458 HRR655447:HSU655458 IBN655447:ICQ655458 ILJ655447:IMM655458 IVF655447:IWI655458 JFB655447:JGE655458 JOX655447:JQA655458 JYT655447:JZW655458 KIP655447:KJS655458 KSL655447:KTO655458 LCH655447:LDK655458 LMD655447:LNG655458 LVZ655447:LXC655458 MFV655447:MGY655458 MPR655447:MQU655458 MZN655447:NAQ655458 NJJ655447:NKM655458 NTF655447:NUI655458 ODB655447:OEE655458 OMX655447:OOA655458 OWT655447:OXW655458 PGP655447:PHS655458 PQL655447:PRO655458 QAH655447:QBK655458 QKD655447:QLG655458 QTZ655447:QVC655458 RDV655447:REY655458 RNR655447:ROU655458 RXN655447:RYQ655458 SHJ655447:SIM655458 SRF655447:SSI655458 TBB655447:TCE655458 TKX655447:TMA655458 TUT655447:TVW655458 UEP655447:UFS655458 UOL655447:UPO655458 UYH655447:UZK655458 VID655447:VJG655458 VRZ655447:VTC655458 WBV655447:WCY655458 WLR655447:WMU655458 WVN655447:WWQ655458 D720983:AQ720994 JB720983:KE720994 SX720983:UA720994 ACT720983:ADW720994 AMP720983:ANS720994 AWL720983:AXO720994 BGH720983:BHK720994 BQD720983:BRG720994 BZZ720983:CBC720994 CJV720983:CKY720994 CTR720983:CUU720994 DDN720983:DEQ720994 DNJ720983:DOM720994 DXF720983:DYI720994 EHB720983:EIE720994 EQX720983:ESA720994 FAT720983:FBW720994 FKP720983:FLS720994 FUL720983:FVO720994 GEH720983:GFK720994 GOD720983:GPG720994 GXZ720983:GZC720994 HHV720983:HIY720994 HRR720983:HSU720994 IBN720983:ICQ720994 ILJ720983:IMM720994 IVF720983:IWI720994 JFB720983:JGE720994 JOX720983:JQA720994 JYT720983:JZW720994 KIP720983:KJS720994 KSL720983:KTO720994 LCH720983:LDK720994 LMD720983:LNG720994 LVZ720983:LXC720994 MFV720983:MGY720994 MPR720983:MQU720994 MZN720983:NAQ720994 NJJ720983:NKM720994 NTF720983:NUI720994 ODB720983:OEE720994 OMX720983:OOA720994 OWT720983:OXW720994 PGP720983:PHS720994 PQL720983:PRO720994 QAH720983:QBK720994 QKD720983:QLG720994 QTZ720983:QVC720994 RDV720983:REY720994 RNR720983:ROU720994 RXN720983:RYQ720994 SHJ720983:SIM720994 SRF720983:SSI720994 TBB720983:TCE720994 TKX720983:TMA720994 TUT720983:TVW720994 UEP720983:UFS720994 UOL720983:UPO720994 UYH720983:UZK720994 VID720983:VJG720994 VRZ720983:VTC720994 WBV720983:WCY720994 WLR720983:WMU720994 WVN720983:WWQ720994 D786519:AQ786530 JB786519:KE786530 SX786519:UA786530 ACT786519:ADW786530 AMP786519:ANS786530 AWL786519:AXO786530 BGH786519:BHK786530 BQD786519:BRG786530 BZZ786519:CBC786530 CJV786519:CKY786530 CTR786519:CUU786530 DDN786519:DEQ786530 DNJ786519:DOM786530 DXF786519:DYI786530 EHB786519:EIE786530 EQX786519:ESA786530 FAT786519:FBW786530 FKP786519:FLS786530 FUL786519:FVO786530 GEH786519:GFK786530 GOD786519:GPG786530 GXZ786519:GZC786530 HHV786519:HIY786530 HRR786519:HSU786530 IBN786519:ICQ786530 ILJ786519:IMM786530 IVF786519:IWI786530 JFB786519:JGE786530 JOX786519:JQA786530 JYT786519:JZW786530 KIP786519:KJS786530 KSL786519:KTO786530 LCH786519:LDK786530 LMD786519:LNG786530 LVZ786519:LXC786530 MFV786519:MGY786530 MPR786519:MQU786530 MZN786519:NAQ786530 NJJ786519:NKM786530 NTF786519:NUI786530 ODB786519:OEE786530 OMX786519:OOA786530 OWT786519:OXW786530 PGP786519:PHS786530 PQL786519:PRO786530 QAH786519:QBK786530 QKD786519:QLG786530 QTZ786519:QVC786530 RDV786519:REY786530 RNR786519:ROU786530 RXN786519:RYQ786530 SHJ786519:SIM786530 SRF786519:SSI786530 TBB786519:TCE786530 TKX786519:TMA786530 TUT786519:TVW786530 UEP786519:UFS786530 UOL786519:UPO786530 UYH786519:UZK786530 VID786519:VJG786530 VRZ786519:VTC786530 WBV786519:WCY786530 WLR786519:WMU786530 WVN786519:WWQ786530 D852055:AQ852066 JB852055:KE852066 SX852055:UA852066 ACT852055:ADW852066 AMP852055:ANS852066 AWL852055:AXO852066 BGH852055:BHK852066 BQD852055:BRG852066 BZZ852055:CBC852066 CJV852055:CKY852066 CTR852055:CUU852066 DDN852055:DEQ852066 DNJ852055:DOM852066 DXF852055:DYI852066 EHB852055:EIE852066 EQX852055:ESA852066 FAT852055:FBW852066 FKP852055:FLS852066 FUL852055:FVO852066 GEH852055:GFK852066 GOD852055:GPG852066 GXZ852055:GZC852066 HHV852055:HIY852066 HRR852055:HSU852066 IBN852055:ICQ852066 ILJ852055:IMM852066 IVF852055:IWI852066 JFB852055:JGE852066 JOX852055:JQA852066 JYT852055:JZW852066 KIP852055:KJS852066 KSL852055:KTO852066 LCH852055:LDK852066 LMD852055:LNG852066 LVZ852055:LXC852066 MFV852055:MGY852066 MPR852055:MQU852066 MZN852055:NAQ852066 NJJ852055:NKM852066 NTF852055:NUI852066 ODB852055:OEE852066 OMX852055:OOA852066 OWT852055:OXW852066 PGP852055:PHS852066 PQL852055:PRO852066 QAH852055:QBK852066 QKD852055:QLG852066 QTZ852055:QVC852066 RDV852055:REY852066 RNR852055:ROU852066 RXN852055:RYQ852066 SHJ852055:SIM852066 SRF852055:SSI852066 TBB852055:TCE852066 TKX852055:TMA852066 TUT852055:TVW852066 UEP852055:UFS852066 UOL852055:UPO852066 UYH852055:UZK852066 VID852055:VJG852066 VRZ852055:VTC852066 WBV852055:WCY852066 WLR852055:WMU852066 WVN852055:WWQ852066 D917591:AQ917602 JB917591:KE917602 SX917591:UA917602 ACT917591:ADW917602 AMP917591:ANS917602 AWL917591:AXO917602 BGH917591:BHK917602 BQD917591:BRG917602 BZZ917591:CBC917602 CJV917591:CKY917602 CTR917591:CUU917602 DDN917591:DEQ917602 DNJ917591:DOM917602 DXF917591:DYI917602 EHB917591:EIE917602 EQX917591:ESA917602 FAT917591:FBW917602 FKP917591:FLS917602 FUL917591:FVO917602 GEH917591:GFK917602 GOD917591:GPG917602 GXZ917591:GZC917602 HHV917591:HIY917602 HRR917591:HSU917602 IBN917591:ICQ917602 ILJ917591:IMM917602 IVF917591:IWI917602 JFB917591:JGE917602 JOX917591:JQA917602 JYT917591:JZW917602 KIP917591:KJS917602 KSL917591:KTO917602 LCH917591:LDK917602 LMD917591:LNG917602 LVZ917591:LXC917602 MFV917591:MGY917602 MPR917591:MQU917602 MZN917591:NAQ917602 NJJ917591:NKM917602 NTF917591:NUI917602 ODB917591:OEE917602 OMX917591:OOA917602 OWT917591:OXW917602 PGP917591:PHS917602 PQL917591:PRO917602 QAH917591:QBK917602 QKD917591:QLG917602 QTZ917591:QVC917602 RDV917591:REY917602 RNR917591:ROU917602 RXN917591:RYQ917602 SHJ917591:SIM917602 SRF917591:SSI917602 TBB917591:TCE917602 TKX917591:TMA917602 TUT917591:TVW917602 UEP917591:UFS917602 UOL917591:UPO917602 UYH917591:UZK917602 VID917591:VJG917602 VRZ917591:VTC917602 WBV917591:WCY917602 WLR917591:WMU917602 WVN917591:WWQ917602 D983127:AQ983138 JB983127:KE983138 SX983127:UA983138 ACT983127:ADW983138 AMP983127:ANS983138 AWL983127:AXO983138 BGH983127:BHK983138 BQD983127:BRG983138 BZZ983127:CBC983138 CJV983127:CKY983138 CTR983127:CUU983138 DDN983127:DEQ983138 DNJ983127:DOM983138 DXF983127:DYI983138 EHB983127:EIE983138 EQX983127:ESA983138 FAT983127:FBW983138 FKP983127:FLS983138 FUL983127:FVO983138 GEH983127:GFK983138 GOD983127:GPG983138 GXZ983127:GZC983138 HHV983127:HIY983138 HRR983127:HSU983138 IBN983127:ICQ983138 ILJ983127:IMM983138 IVF983127:IWI983138 JFB983127:JGE983138 JOX983127:JQA983138 JYT983127:JZW983138 KIP983127:KJS983138 KSL983127:KTO983138 LCH983127:LDK983138 LMD983127:LNG983138 LVZ983127:LXC983138 MFV983127:MGY983138 MPR983127:MQU983138 MZN983127:NAQ983138 NJJ983127:NKM983138 NTF983127:NUI983138 ODB983127:OEE983138 OMX983127:OOA983138 OWT983127:OXW983138 PGP983127:PHS983138 PQL983127:PRO983138 QAH983127:QBK983138 QKD983127:QLG983138 QTZ983127:QVC983138 RDV983127:REY983138 RNR983127:ROU983138 RXN983127:RYQ983138 SHJ983127:SIM983138 SRF983127:SSI983138 TBB983127:TCE983138 TKX983127:TMA983138 TUT983127:TVW983138 UEP983127:UFS983138 UOL983127:UPO983138 UYH983127:UZK983138 VID983127:VJG983138 VRZ983127:VTC983138 WBV983127:WCY983138 WLR983127:WMU983138 WVN983127:WWQ983138 WBV142:WCY146 JB111:KE113 SX111:UA113 ACT111:ADW113 AMP111:ANS113 AWL111:AXO113 BGH111:BHK113 BQD111:BRG113 BZZ111:CBC113 CJV111:CKY113 CTR111:CUU113 DDN111:DEQ113 DNJ111:DOM113 DXF111:DYI113 EHB111:EIE113 EQX111:ESA113 FAT111:FBW113 FKP111:FLS113 FUL111:FVO113 GEH111:GFK113 GOD111:GPG113 GXZ111:GZC113 HHV111:HIY113 HRR111:HSU113 IBN111:ICQ113 ILJ111:IMM113 IVF111:IWI113 JFB111:JGE113 JOX111:JQA113 JYT111:JZW113 KIP111:KJS113 KSL111:KTO113 LCH111:LDK113 LMD111:LNG113 LVZ111:LXC113 MFV111:MGY113 MPR111:MQU113 MZN111:NAQ113 NJJ111:NKM113 NTF111:NUI113 ODB111:OEE113 OMX111:OOA113 OWT111:OXW113 PGP111:PHS113 PQL111:PRO113 QAH111:QBK113 QKD111:QLG113 QTZ111:QVC113 RDV111:REY113 RNR111:ROU113 RXN111:RYQ113 SHJ111:SIM113 SRF111:SSI113 TBB111:TCE113 TKX111:TMA113 TUT111:TVW113 UEP111:UFS113 UOL111:UPO113 UYH111:UZK113 VID111:VJG113 VRZ111:VTC113 WBV111:WCY113 WLR111:WMU113 WVN111:WWQ113 D65636:AQ65638 JB65636:KE65638 SX65636:UA65638 ACT65636:ADW65638 AMP65636:ANS65638 AWL65636:AXO65638 BGH65636:BHK65638 BQD65636:BRG65638 BZZ65636:CBC65638 CJV65636:CKY65638 CTR65636:CUU65638 DDN65636:DEQ65638 DNJ65636:DOM65638 DXF65636:DYI65638 EHB65636:EIE65638 EQX65636:ESA65638 FAT65636:FBW65638 FKP65636:FLS65638 FUL65636:FVO65638 GEH65636:GFK65638 GOD65636:GPG65638 GXZ65636:GZC65638 HHV65636:HIY65638 HRR65636:HSU65638 IBN65636:ICQ65638 ILJ65636:IMM65638 IVF65636:IWI65638 JFB65636:JGE65638 JOX65636:JQA65638 JYT65636:JZW65638 KIP65636:KJS65638 KSL65636:KTO65638 LCH65636:LDK65638 LMD65636:LNG65638 LVZ65636:LXC65638 MFV65636:MGY65638 MPR65636:MQU65638 MZN65636:NAQ65638 NJJ65636:NKM65638 NTF65636:NUI65638 ODB65636:OEE65638 OMX65636:OOA65638 OWT65636:OXW65638 PGP65636:PHS65638 PQL65636:PRO65638 QAH65636:QBK65638 QKD65636:QLG65638 QTZ65636:QVC65638 RDV65636:REY65638 RNR65636:ROU65638 RXN65636:RYQ65638 SHJ65636:SIM65638 SRF65636:SSI65638 TBB65636:TCE65638 TKX65636:TMA65638 TUT65636:TVW65638 UEP65636:UFS65638 UOL65636:UPO65638 UYH65636:UZK65638 VID65636:VJG65638 VRZ65636:VTC65638 WBV65636:WCY65638 WLR65636:WMU65638 WVN65636:WWQ65638 D131172:AQ131174 JB131172:KE131174 SX131172:UA131174 ACT131172:ADW131174 AMP131172:ANS131174 AWL131172:AXO131174 BGH131172:BHK131174 BQD131172:BRG131174 BZZ131172:CBC131174 CJV131172:CKY131174 CTR131172:CUU131174 DDN131172:DEQ131174 DNJ131172:DOM131174 DXF131172:DYI131174 EHB131172:EIE131174 EQX131172:ESA131174 FAT131172:FBW131174 FKP131172:FLS131174 FUL131172:FVO131174 GEH131172:GFK131174 GOD131172:GPG131174 GXZ131172:GZC131174 HHV131172:HIY131174 HRR131172:HSU131174 IBN131172:ICQ131174 ILJ131172:IMM131174 IVF131172:IWI131174 JFB131172:JGE131174 JOX131172:JQA131174 JYT131172:JZW131174 KIP131172:KJS131174 KSL131172:KTO131174 LCH131172:LDK131174 LMD131172:LNG131174 LVZ131172:LXC131174 MFV131172:MGY131174 MPR131172:MQU131174 MZN131172:NAQ131174 NJJ131172:NKM131174 NTF131172:NUI131174 ODB131172:OEE131174 OMX131172:OOA131174 OWT131172:OXW131174 PGP131172:PHS131174 PQL131172:PRO131174 QAH131172:QBK131174 QKD131172:QLG131174 QTZ131172:QVC131174 RDV131172:REY131174 RNR131172:ROU131174 RXN131172:RYQ131174 SHJ131172:SIM131174 SRF131172:SSI131174 TBB131172:TCE131174 TKX131172:TMA131174 TUT131172:TVW131174 UEP131172:UFS131174 UOL131172:UPO131174 UYH131172:UZK131174 VID131172:VJG131174 VRZ131172:VTC131174 WBV131172:WCY131174 WLR131172:WMU131174 WVN131172:WWQ131174 D196708:AQ196710 JB196708:KE196710 SX196708:UA196710 ACT196708:ADW196710 AMP196708:ANS196710 AWL196708:AXO196710 BGH196708:BHK196710 BQD196708:BRG196710 BZZ196708:CBC196710 CJV196708:CKY196710 CTR196708:CUU196710 DDN196708:DEQ196710 DNJ196708:DOM196710 DXF196708:DYI196710 EHB196708:EIE196710 EQX196708:ESA196710 FAT196708:FBW196710 FKP196708:FLS196710 FUL196708:FVO196710 GEH196708:GFK196710 GOD196708:GPG196710 GXZ196708:GZC196710 HHV196708:HIY196710 HRR196708:HSU196710 IBN196708:ICQ196710 ILJ196708:IMM196710 IVF196708:IWI196710 JFB196708:JGE196710 JOX196708:JQA196710 JYT196708:JZW196710 KIP196708:KJS196710 KSL196708:KTO196710 LCH196708:LDK196710 LMD196708:LNG196710 LVZ196708:LXC196710 MFV196708:MGY196710 MPR196708:MQU196710 MZN196708:NAQ196710 NJJ196708:NKM196710 NTF196708:NUI196710 ODB196708:OEE196710 OMX196708:OOA196710 OWT196708:OXW196710 PGP196708:PHS196710 PQL196708:PRO196710 QAH196708:QBK196710 QKD196708:QLG196710 QTZ196708:QVC196710 RDV196708:REY196710 RNR196708:ROU196710 RXN196708:RYQ196710 SHJ196708:SIM196710 SRF196708:SSI196710 TBB196708:TCE196710 TKX196708:TMA196710 TUT196708:TVW196710 UEP196708:UFS196710 UOL196708:UPO196710 UYH196708:UZK196710 VID196708:VJG196710 VRZ196708:VTC196710 WBV196708:WCY196710 WLR196708:WMU196710 WVN196708:WWQ196710 D262244:AQ262246 JB262244:KE262246 SX262244:UA262246 ACT262244:ADW262246 AMP262244:ANS262246 AWL262244:AXO262246 BGH262244:BHK262246 BQD262244:BRG262246 BZZ262244:CBC262246 CJV262244:CKY262246 CTR262244:CUU262246 DDN262244:DEQ262246 DNJ262244:DOM262246 DXF262244:DYI262246 EHB262244:EIE262246 EQX262244:ESA262246 FAT262244:FBW262246 FKP262244:FLS262246 FUL262244:FVO262246 GEH262244:GFK262246 GOD262244:GPG262246 GXZ262244:GZC262246 HHV262244:HIY262246 HRR262244:HSU262246 IBN262244:ICQ262246 ILJ262244:IMM262246 IVF262244:IWI262246 JFB262244:JGE262246 JOX262244:JQA262246 JYT262244:JZW262246 KIP262244:KJS262246 KSL262244:KTO262246 LCH262244:LDK262246 LMD262244:LNG262246 LVZ262244:LXC262246 MFV262244:MGY262246 MPR262244:MQU262246 MZN262244:NAQ262246 NJJ262244:NKM262246 NTF262244:NUI262246 ODB262244:OEE262246 OMX262244:OOA262246 OWT262244:OXW262246 PGP262244:PHS262246 PQL262244:PRO262246 QAH262244:QBK262246 QKD262244:QLG262246 QTZ262244:QVC262246 RDV262244:REY262246 RNR262244:ROU262246 RXN262244:RYQ262246 SHJ262244:SIM262246 SRF262244:SSI262246 TBB262244:TCE262246 TKX262244:TMA262246 TUT262244:TVW262246 UEP262244:UFS262246 UOL262244:UPO262246 UYH262244:UZK262246 VID262244:VJG262246 VRZ262244:VTC262246 WBV262244:WCY262246 WLR262244:WMU262246 WVN262244:WWQ262246 D327780:AQ327782 JB327780:KE327782 SX327780:UA327782 ACT327780:ADW327782 AMP327780:ANS327782 AWL327780:AXO327782 BGH327780:BHK327782 BQD327780:BRG327782 BZZ327780:CBC327782 CJV327780:CKY327782 CTR327780:CUU327782 DDN327780:DEQ327782 DNJ327780:DOM327782 DXF327780:DYI327782 EHB327780:EIE327782 EQX327780:ESA327782 FAT327780:FBW327782 FKP327780:FLS327782 FUL327780:FVO327782 GEH327780:GFK327782 GOD327780:GPG327782 GXZ327780:GZC327782 HHV327780:HIY327782 HRR327780:HSU327782 IBN327780:ICQ327782 ILJ327780:IMM327782 IVF327780:IWI327782 JFB327780:JGE327782 JOX327780:JQA327782 JYT327780:JZW327782 KIP327780:KJS327782 KSL327780:KTO327782 LCH327780:LDK327782 LMD327780:LNG327782 LVZ327780:LXC327782 MFV327780:MGY327782 MPR327780:MQU327782 MZN327780:NAQ327782 NJJ327780:NKM327782 NTF327780:NUI327782 ODB327780:OEE327782 OMX327780:OOA327782 OWT327780:OXW327782 PGP327780:PHS327782 PQL327780:PRO327782 QAH327780:QBK327782 QKD327780:QLG327782 QTZ327780:QVC327782 RDV327780:REY327782 RNR327780:ROU327782 RXN327780:RYQ327782 SHJ327780:SIM327782 SRF327780:SSI327782 TBB327780:TCE327782 TKX327780:TMA327782 TUT327780:TVW327782 UEP327780:UFS327782 UOL327780:UPO327782 UYH327780:UZK327782 VID327780:VJG327782 VRZ327780:VTC327782 WBV327780:WCY327782 WLR327780:WMU327782 WVN327780:WWQ327782 D393316:AQ393318 JB393316:KE393318 SX393316:UA393318 ACT393316:ADW393318 AMP393316:ANS393318 AWL393316:AXO393318 BGH393316:BHK393318 BQD393316:BRG393318 BZZ393316:CBC393318 CJV393316:CKY393318 CTR393316:CUU393318 DDN393316:DEQ393318 DNJ393316:DOM393318 DXF393316:DYI393318 EHB393316:EIE393318 EQX393316:ESA393318 FAT393316:FBW393318 FKP393316:FLS393318 FUL393316:FVO393318 GEH393316:GFK393318 GOD393316:GPG393318 GXZ393316:GZC393318 HHV393316:HIY393318 HRR393316:HSU393318 IBN393316:ICQ393318 ILJ393316:IMM393318 IVF393316:IWI393318 JFB393316:JGE393318 JOX393316:JQA393318 JYT393316:JZW393318 KIP393316:KJS393318 KSL393316:KTO393318 LCH393316:LDK393318 LMD393316:LNG393318 LVZ393316:LXC393318 MFV393316:MGY393318 MPR393316:MQU393318 MZN393316:NAQ393318 NJJ393316:NKM393318 NTF393316:NUI393318 ODB393316:OEE393318 OMX393316:OOA393318 OWT393316:OXW393318 PGP393316:PHS393318 PQL393316:PRO393318 QAH393316:QBK393318 QKD393316:QLG393318 QTZ393316:QVC393318 RDV393316:REY393318 RNR393316:ROU393318 RXN393316:RYQ393318 SHJ393316:SIM393318 SRF393316:SSI393318 TBB393316:TCE393318 TKX393316:TMA393318 TUT393316:TVW393318 UEP393316:UFS393318 UOL393316:UPO393318 UYH393316:UZK393318 VID393316:VJG393318 VRZ393316:VTC393318 WBV393316:WCY393318 WLR393316:WMU393318 WVN393316:WWQ393318 D458852:AQ458854 JB458852:KE458854 SX458852:UA458854 ACT458852:ADW458854 AMP458852:ANS458854 AWL458852:AXO458854 BGH458852:BHK458854 BQD458852:BRG458854 BZZ458852:CBC458854 CJV458852:CKY458854 CTR458852:CUU458854 DDN458852:DEQ458854 DNJ458852:DOM458854 DXF458852:DYI458854 EHB458852:EIE458854 EQX458852:ESA458854 FAT458852:FBW458854 FKP458852:FLS458854 FUL458852:FVO458854 GEH458852:GFK458854 GOD458852:GPG458854 GXZ458852:GZC458854 HHV458852:HIY458854 HRR458852:HSU458854 IBN458852:ICQ458854 ILJ458852:IMM458854 IVF458852:IWI458854 JFB458852:JGE458854 JOX458852:JQA458854 JYT458852:JZW458854 KIP458852:KJS458854 KSL458852:KTO458854 LCH458852:LDK458854 LMD458852:LNG458854 LVZ458852:LXC458854 MFV458852:MGY458854 MPR458852:MQU458854 MZN458852:NAQ458854 NJJ458852:NKM458854 NTF458852:NUI458854 ODB458852:OEE458854 OMX458852:OOA458854 OWT458852:OXW458854 PGP458852:PHS458854 PQL458852:PRO458854 QAH458852:QBK458854 QKD458852:QLG458854 QTZ458852:QVC458854 RDV458852:REY458854 RNR458852:ROU458854 RXN458852:RYQ458854 SHJ458852:SIM458854 SRF458852:SSI458854 TBB458852:TCE458854 TKX458852:TMA458854 TUT458852:TVW458854 UEP458852:UFS458854 UOL458852:UPO458854 UYH458852:UZK458854 VID458852:VJG458854 VRZ458852:VTC458854 WBV458852:WCY458854 WLR458852:WMU458854 WVN458852:WWQ458854 D524388:AQ524390 JB524388:KE524390 SX524388:UA524390 ACT524388:ADW524390 AMP524388:ANS524390 AWL524388:AXO524390 BGH524388:BHK524390 BQD524388:BRG524390 BZZ524388:CBC524390 CJV524388:CKY524390 CTR524388:CUU524390 DDN524388:DEQ524390 DNJ524388:DOM524390 DXF524388:DYI524390 EHB524388:EIE524390 EQX524388:ESA524390 FAT524388:FBW524390 FKP524388:FLS524390 FUL524388:FVO524390 GEH524388:GFK524390 GOD524388:GPG524390 GXZ524388:GZC524390 HHV524388:HIY524390 HRR524388:HSU524390 IBN524388:ICQ524390 ILJ524388:IMM524390 IVF524388:IWI524390 JFB524388:JGE524390 JOX524388:JQA524390 JYT524388:JZW524390 KIP524388:KJS524390 KSL524388:KTO524390 LCH524388:LDK524390 LMD524388:LNG524390 LVZ524388:LXC524390 MFV524388:MGY524390 MPR524388:MQU524390 MZN524388:NAQ524390 NJJ524388:NKM524390 NTF524388:NUI524390 ODB524388:OEE524390 OMX524388:OOA524390 OWT524388:OXW524390 PGP524388:PHS524390 PQL524388:PRO524390 QAH524388:QBK524390 QKD524388:QLG524390 QTZ524388:QVC524390 RDV524388:REY524390 RNR524388:ROU524390 RXN524388:RYQ524390 SHJ524388:SIM524390 SRF524388:SSI524390 TBB524388:TCE524390 TKX524388:TMA524390 TUT524388:TVW524390 UEP524388:UFS524390 UOL524388:UPO524390 UYH524388:UZK524390 VID524388:VJG524390 VRZ524388:VTC524390 WBV524388:WCY524390 WLR524388:WMU524390 WVN524388:WWQ524390 D589924:AQ589926 JB589924:KE589926 SX589924:UA589926 ACT589924:ADW589926 AMP589924:ANS589926 AWL589924:AXO589926 BGH589924:BHK589926 BQD589924:BRG589926 BZZ589924:CBC589926 CJV589924:CKY589926 CTR589924:CUU589926 DDN589924:DEQ589926 DNJ589924:DOM589926 DXF589924:DYI589926 EHB589924:EIE589926 EQX589924:ESA589926 FAT589924:FBW589926 FKP589924:FLS589926 FUL589924:FVO589926 GEH589924:GFK589926 GOD589924:GPG589926 GXZ589924:GZC589926 HHV589924:HIY589926 HRR589924:HSU589926 IBN589924:ICQ589926 ILJ589924:IMM589926 IVF589924:IWI589926 JFB589924:JGE589926 JOX589924:JQA589926 JYT589924:JZW589926 KIP589924:KJS589926 KSL589924:KTO589926 LCH589924:LDK589926 LMD589924:LNG589926 LVZ589924:LXC589926 MFV589924:MGY589926 MPR589924:MQU589926 MZN589924:NAQ589926 NJJ589924:NKM589926 NTF589924:NUI589926 ODB589924:OEE589926 OMX589924:OOA589926 OWT589924:OXW589926 PGP589924:PHS589926 PQL589924:PRO589926 QAH589924:QBK589926 QKD589924:QLG589926 QTZ589924:QVC589926 RDV589924:REY589926 RNR589924:ROU589926 RXN589924:RYQ589926 SHJ589924:SIM589926 SRF589924:SSI589926 TBB589924:TCE589926 TKX589924:TMA589926 TUT589924:TVW589926 UEP589924:UFS589926 UOL589924:UPO589926 UYH589924:UZK589926 VID589924:VJG589926 VRZ589924:VTC589926 WBV589924:WCY589926 WLR589924:WMU589926 WVN589924:WWQ589926 D655460:AQ655462 JB655460:KE655462 SX655460:UA655462 ACT655460:ADW655462 AMP655460:ANS655462 AWL655460:AXO655462 BGH655460:BHK655462 BQD655460:BRG655462 BZZ655460:CBC655462 CJV655460:CKY655462 CTR655460:CUU655462 DDN655460:DEQ655462 DNJ655460:DOM655462 DXF655460:DYI655462 EHB655460:EIE655462 EQX655460:ESA655462 FAT655460:FBW655462 FKP655460:FLS655462 FUL655460:FVO655462 GEH655460:GFK655462 GOD655460:GPG655462 GXZ655460:GZC655462 HHV655460:HIY655462 HRR655460:HSU655462 IBN655460:ICQ655462 ILJ655460:IMM655462 IVF655460:IWI655462 JFB655460:JGE655462 JOX655460:JQA655462 JYT655460:JZW655462 KIP655460:KJS655462 KSL655460:KTO655462 LCH655460:LDK655462 LMD655460:LNG655462 LVZ655460:LXC655462 MFV655460:MGY655462 MPR655460:MQU655462 MZN655460:NAQ655462 NJJ655460:NKM655462 NTF655460:NUI655462 ODB655460:OEE655462 OMX655460:OOA655462 OWT655460:OXW655462 PGP655460:PHS655462 PQL655460:PRO655462 QAH655460:QBK655462 QKD655460:QLG655462 QTZ655460:QVC655462 RDV655460:REY655462 RNR655460:ROU655462 RXN655460:RYQ655462 SHJ655460:SIM655462 SRF655460:SSI655462 TBB655460:TCE655462 TKX655460:TMA655462 TUT655460:TVW655462 UEP655460:UFS655462 UOL655460:UPO655462 UYH655460:UZK655462 VID655460:VJG655462 VRZ655460:VTC655462 WBV655460:WCY655462 WLR655460:WMU655462 WVN655460:WWQ655462 D720996:AQ720998 JB720996:KE720998 SX720996:UA720998 ACT720996:ADW720998 AMP720996:ANS720998 AWL720996:AXO720998 BGH720996:BHK720998 BQD720996:BRG720998 BZZ720996:CBC720998 CJV720996:CKY720998 CTR720996:CUU720998 DDN720996:DEQ720998 DNJ720996:DOM720998 DXF720996:DYI720998 EHB720996:EIE720998 EQX720996:ESA720998 FAT720996:FBW720998 FKP720996:FLS720998 FUL720996:FVO720998 GEH720996:GFK720998 GOD720996:GPG720998 GXZ720996:GZC720998 HHV720996:HIY720998 HRR720996:HSU720998 IBN720996:ICQ720998 ILJ720996:IMM720998 IVF720996:IWI720998 JFB720996:JGE720998 JOX720996:JQA720998 JYT720996:JZW720998 KIP720996:KJS720998 KSL720996:KTO720998 LCH720996:LDK720998 LMD720996:LNG720998 LVZ720996:LXC720998 MFV720996:MGY720998 MPR720996:MQU720998 MZN720996:NAQ720998 NJJ720996:NKM720998 NTF720996:NUI720998 ODB720996:OEE720998 OMX720996:OOA720998 OWT720996:OXW720998 PGP720996:PHS720998 PQL720996:PRO720998 QAH720996:QBK720998 QKD720996:QLG720998 QTZ720996:QVC720998 RDV720996:REY720998 RNR720996:ROU720998 RXN720996:RYQ720998 SHJ720996:SIM720998 SRF720996:SSI720998 TBB720996:TCE720998 TKX720996:TMA720998 TUT720996:TVW720998 UEP720996:UFS720998 UOL720996:UPO720998 UYH720996:UZK720998 VID720996:VJG720998 VRZ720996:VTC720998 WBV720996:WCY720998 WLR720996:WMU720998 WVN720996:WWQ720998 D786532:AQ786534 JB786532:KE786534 SX786532:UA786534 ACT786532:ADW786534 AMP786532:ANS786534 AWL786532:AXO786534 BGH786532:BHK786534 BQD786532:BRG786534 BZZ786532:CBC786534 CJV786532:CKY786534 CTR786532:CUU786534 DDN786532:DEQ786534 DNJ786532:DOM786534 DXF786532:DYI786534 EHB786532:EIE786534 EQX786532:ESA786534 FAT786532:FBW786534 FKP786532:FLS786534 FUL786532:FVO786534 GEH786532:GFK786534 GOD786532:GPG786534 GXZ786532:GZC786534 HHV786532:HIY786534 HRR786532:HSU786534 IBN786532:ICQ786534 ILJ786532:IMM786534 IVF786532:IWI786534 JFB786532:JGE786534 JOX786532:JQA786534 JYT786532:JZW786534 KIP786532:KJS786534 KSL786532:KTO786534 LCH786532:LDK786534 LMD786532:LNG786534 LVZ786532:LXC786534 MFV786532:MGY786534 MPR786532:MQU786534 MZN786532:NAQ786534 NJJ786532:NKM786534 NTF786532:NUI786534 ODB786532:OEE786534 OMX786532:OOA786534 OWT786532:OXW786534 PGP786532:PHS786534 PQL786532:PRO786534 QAH786532:QBK786534 QKD786532:QLG786534 QTZ786532:QVC786534 RDV786532:REY786534 RNR786532:ROU786534 RXN786532:RYQ786534 SHJ786532:SIM786534 SRF786532:SSI786534 TBB786532:TCE786534 TKX786532:TMA786534 TUT786532:TVW786534 UEP786532:UFS786534 UOL786532:UPO786534 UYH786532:UZK786534 VID786532:VJG786534 VRZ786532:VTC786534 WBV786532:WCY786534 WLR786532:WMU786534 WVN786532:WWQ786534 D852068:AQ852070 JB852068:KE852070 SX852068:UA852070 ACT852068:ADW852070 AMP852068:ANS852070 AWL852068:AXO852070 BGH852068:BHK852070 BQD852068:BRG852070 BZZ852068:CBC852070 CJV852068:CKY852070 CTR852068:CUU852070 DDN852068:DEQ852070 DNJ852068:DOM852070 DXF852068:DYI852070 EHB852068:EIE852070 EQX852068:ESA852070 FAT852068:FBW852070 FKP852068:FLS852070 FUL852068:FVO852070 GEH852068:GFK852070 GOD852068:GPG852070 GXZ852068:GZC852070 HHV852068:HIY852070 HRR852068:HSU852070 IBN852068:ICQ852070 ILJ852068:IMM852070 IVF852068:IWI852070 JFB852068:JGE852070 JOX852068:JQA852070 JYT852068:JZW852070 KIP852068:KJS852070 KSL852068:KTO852070 LCH852068:LDK852070 LMD852068:LNG852070 LVZ852068:LXC852070 MFV852068:MGY852070 MPR852068:MQU852070 MZN852068:NAQ852070 NJJ852068:NKM852070 NTF852068:NUI852070 ODB852068:OEE852070 OMX852068:OOA852070 OWT852068:OXW852070 PGP852068:PHS852070 PQL852068:PRO852070 QAH852068:QBK852070 QKD852068:QLG852070 QTZ852068:QVC852070 RDV852068:REY852070 RNR852068:ROU852070 RXN852068:RYQ852070 SHJ852068:SIM852070 SRF852068:SSI852070 TBB852068:TCE852070 TKX852068:TMA852070 TUT852068:TVW852070 UEP852068:UFS852070 UOL852068:UPO852070 UYH852068:UZK852070 VID852068:VJG852070 VRZ852068:VTC852070 WBV852068:WCY852070 WLR852068:WMU852070 WVN852068:WWQ852070 D917604:AQ917606 JB917604:KE917606 SX917604:UA917606 ACT917604:ADW917606 AMP917604:ANS917606 AWL917604:AXO917606 BGH917604:BHK917606 BQD917604:BRG917606 BZZ917604:CBC917606 CJV917604:CKY917606 CTR917604:CUU917606 DDN917604:DEQ917606 DNJ917604:DOM917606 DXF917604:DYI917606 EHB917604:EIE917606 EQX917604:ESA917606 FAT917604:FBW917606 FKP917604:FLS917606 FUL917604:FVO917606 GEH917604:GFK917606 GOD917604:GPG917606 GXZ917604:GZC917606 HHV917604:HIY917606 HRR917604:HSU917606 IBN917604:ICQ917606 ILJ917604:IMM917606 IVF917604:IWI917606 JFB917604:JGE917606 JOX917604:JQA917606 JYT917604:JZW917606 KIP917604:KJS917606 KSL917604:KTO917606 LCH917604:LDK917606 LMD917604:LNG917606 LVZ917604:LXC917606 MFV917604:MGY917606 MPR917604:MQU917606 MZN917604:NAQ917606 NJJ917604:NKM917606 NTF917604:NUI917606 ODB917604:OEE917606 OMX917604:OOA917606 OWT917604:OXW917606 PGP917604:PHS917606 PQL917604:PRO917606 QAH917604:QBK917606 QKD917604:QLG917606 QTZ917604:QVC917606 RDV917604:REY917606 RNR917604:ROU917606 RXN917604:RYQ917606 SHJ917604:SIM917606 SRF917604:SSI917606 TBB917604:TCE917606 TKX917604:TMA917606 TUT917604:TVW917606 UEP917604:UFS917606 UOL917604:UPO917606 UYH917604:UZK917606 VID917604:VJG917606 VRZ917604:VTC917606 WBV917604:WCY917606 WLR917604:WMU917606 WVN917604:WWQ917606 D983140:AQ983142 JB983140:KE983142 SX983140:UA983142 ACT983140:ADW983142 AMP983140:ANS983142 AWL983140:AXO983142 BGH983140:BHK983142 BQD983140:BRG983142 BZZ983140:CBC983142 CJV983140:CKY983142 CTR983140:CUU983142 DDN983140:DEQ983142 DNJ983140:DOM983142 DXF983140:DYI983142 EHB983140:EIE983142 EQX983140:ESA983142 FAT983140:FBW983142 FKP983140:FLS983142 FUL983140:FVO983142 GEH983140:GFK983142 GOD983140:GPG983142 GXZ983140:GZC983142 HHV983140:HIY983142 HRR983140:HSU983142 IBN983140:ICQ983142 ILJ983140:IMM983142 IVF983140:IWI983142 JFB983140:JGE983142 JOX983140:JQA983142 JYT983140:JZW983142 KIP983140:KJS983142 KSL983140:KTO983142 LCH983140:LDK983142 LMD983140:LNG983142 LVZ983140:LXC983142 MFV983140:MGY983142 MPR983140:MQU983142 MZN983140:NAQ983142 NJJ983140:NKM983142 NTF983140:NUI983142 ODB983140:OEE983142 OMX983140:OOA983142 OWT983140:OXW983142 PGP983140:PHS983142 PQL983140:PRO983142 QAH983140:QBK983142 QKD983140:QLG983142 QTZ983140:QVC983142 RDV983140:REY983142 RNR983140:ROU983142 RXN983140:RYQ983142 SHJ983140:SIM983142 SRF983140:SSI983142 TBB983140:TCE983142 TKX983140:TMA983142 TUT983140:TVW983142 UEP983140:UFS983142 UOL983140:UPO983142 UYH983140:UZK983142 VID983140:VJG983142 VRZ983140:VTC983142 WBV983140:WCY983142 WLR983140:WMU983142 WVN983140:WWQ983142 VRZ142:VTC146 JB117:KE117 SX117:UA117 ACT117:ADW117 AMP117:ANS117 AWL117:AXO117 BGH117:BHK117 BQD117:BRG117 BZZ117:CBC117 CJV117:CKY117 CTR117:CUU117 DDN117:DEQ117 DNJ117:DOM117 DXF117:DYI117 EHB117:EIE117 EQX117:ESA117 FAT117:FBW117 FKP117:FLS117 FUL117:FVO117 GEH117:GFK117 GOD117:GPG117 GXZ117:GZC117 HHV117:HIY117 HRR117:HSU117 IBN117:ICQ117 ILJ117:IMM117 IVF117:IWI117 JFB117:JGE117 JOX117:JQA117 JYT117:JZW117 KIP117:KJS117 KSL117:KTO117 LCH117:LDK117 LMD117:LNG117 LVZ117:LXC117 MFV117:MGY117 MPR117:MQU117 MZN117:NAQ117 NJJ117:NKM117 NTF117:NUI117 ODB117:OEE117 OMX117:OOA117 OWT117:OXW117 PGP117:PHS117 PQL117:PRO117 QAH117:QBK117 QKD117:QLG117 QTZ117:QVC117 RDV117:REY117 RNR117:ROU117 RXN117:RYQ117 SHJ117:SIM117 SRF117:SSI117 TBB117:TCE117 TKX117:TMA117 TUT117:TVW117 UEP117:UFS117 UOL117:UPO117 UYH117:UZK117 VID117:VJG117 VRZ117:VTC117 WBV117:WCY117 WLR117:WMU117 WVN117:WWQ117 D65642:AQ65642 JB65642:KE65642 SX65642:UA65642 ACT65642:ADW65642 AMP65642:ANS65642 AWL65642:AXO65642 BGH65642:BHK65642 BQD65642:BRG65642 BZZ65642:CBC65642 CJV65642:CKY65642 CTR65642:CUU65642 DDN65642:DEQ65642 DNJ65642:DOM65642 DXF65642:DYI65642 EHB65642:EIE65642 EQX65642:ESA65642 FAT65642:FBW65642 FKP65642:FLS65642 FUL65642:FVO65642 GEH65642:GFK65642 GOD65642:GPG65642 GXZ65642:GZC65642 HHV65642:HIY65642 HRR65642:HSU65642 IBN65642:ICQ65642 ILJ65642:IMM65642 IVF65642:IWI65642 JFB65642:JGE65642 JOX65642:JQA65642 JYT65642:JZW65642 KIP65642:KJS65642 KSL65642:KTO65642 LCH65642:LDK65642 LMD65642:LNG65642 LVZ65642:LXC65642 MFV65642:MGY65642 MPR65642:MQU65642 MZN65642:NAQ65642 NJJ65642:NKM65642 NTF65642:NUI65642 ODB65642:OEE65642 OMX65642:OOA65642 OWT65642:OXW65642 PGP65642:PHS65642 PQL65642:PRO65642 QAH65642:QBK65642 QKD65642:QLG65642 QTZ65642:QVC65642 RDV65642:REY65642 RNR65642:ROU65642 RXN65642:RYQ65642 SHJ65642:SIM65642 SRF65642:SSI65642 TBB65642:TCE65642 TKX65642:TMA65642 TUT65642:TVW65642 UEP65642:UFS65642 UOL65642:UPO65642 UYH65642:UZK65642 VID65642:VJG65642 VRZ65642:VTC65642 WBV65642:WCY65642 WLR65642:WMU65642 WVN65642:WWQ65642 D131178:AQ131178 JB131178:KE131178 SX131178:UA131178 ACT131178:ADW131178 AMP131178:ANS131178 AWL131178:AXO131178 BGH131178:BHK131178 BQD131178:BRG131178 BZZ131178:CBC131178 CJV131178:CKY131178 CTR131178:CUU131178 DDN131178:DEQ131178 DNJ131178:DOM131178 DXF131178:DYI131178 EHB131178:EIE131178 EQX131178:ESA131178 FAT131178:FBW131178 FKP131178:FLS131178 FUL131178:FVO131178 GEH131178:GFK131178 GOD131178:GPG131178 GXZ131178:GZC131178 HHV131178:HIY131178 HRR131178:HSU131178 IBN131178:ICQ131178 ILJ131178:IMM131178 IVF131178:IWI131178 JFB131178:JGE131178 JOX131178:JQA131178 JYT131178:JZW131178 KIP131178:KJS131178 KSL131178:KTO131178 LCH131178:LDK131178 LMD131178:LNG131178 LVZ131178:LXC131178 MFV131178:MGY131178 MPR131178:MQU131178 MZN131178:NAQ131178 NJJ131178:NKM131178 NTF131178:NUI131178 ODB131178:OEE131178 OMX131178:OOA131178 OWT131178:OXW131178 PGP131178:PHS131178 PQL131178:PRO131178 QAH131178:QBK131178 QKD131178:QLG131178 QTZ131178:QVC131178 RDV131178:REY131178 RNR131178:ROU131178 RXN131178:RYQ131178 SHJ131178:SIM131178 SRF131178:SSI131178 TBB131178:TCE131178 TKX131178:TMA131178 TUT131178:TVW131178 UEP131178:UFS131178 UOL131178:UPO131178 UYH131178:UZK131178 VID131178:VJG131178 VRZ131178:VTC131178 WBV131178:WCY131178 WLR131178:WMU131178 WVN131178:WWQ131178 D196714:AQ196714 JB196714:KE196714 SX196714:UA196714 ACT196714:ADW196714 AMP196714:ANS196714 AWL196714:AXO196714 BGH196714:BHK196714 BQD196714:BRG196714 BZZ196714:CBC196714 CJV196714:CKY196714 CTR196714:CUU196714 DDN196714:DEQ196714 DNJ196714:DOM196714 DXF196714:DYI196714 EHB196714:EIE196714 EQX196714:ESA196714 FAT196714:FBW196714 FKP196714:FLS196714 FUL196714:FVO196714 GEH196714:GFK196714 GOD196714:GPG196714 GXZ196714:GZC196714 HHV196714:HIY196714 HRR196714:HSU196714 IBN196714:ICQ196714 ILJ196714:IMM196714 IVF196714:IWI196714 JFB196714:JGE196714 JOX196714:JQA196714 JYT196714:JZW196714 KIP196714:KJS196714 KSL196714:KTO196714 LCH196714:LDK196714 LMD196714:LNG196714 LVZ196714:LXC196714 MFV196714:MGY196714 MPR196714:MQU196714 MZN196714:NAQ196714 NJJ196714:NKM196714 NTF196714:NUI196714 ODB196714:OEE196714 OMX196714:OOA196714 OWT196714:OXW196714 PGP196714:PHS196714 PQL196714:PRO196714 QAH196714:QBK196714 QKD196714:QLG196714 QTZ196714:QVC196714 RDV196714:REY196714 RNR196714:ROU196714 RXN196714:RYQ196714 SHJ196714:SIM196714 SRF196714:SSI196714 TBB196714:TCE196714 TKX196714:TMA196714 TUT196714:TVW196714 UEP196714:UFS196714 UOL196714:UPO196714 UYH196714:UZK196714 VID196714:VJG196714 VRZ196714:VTC196714 WBV196714:WCY196714 WLR196714:WMU196714 WVN196714:WWQ196714 D262250:AQ262250 JB262250:KE262250 SX262250:UA262250 ACT262250:ADW262250 AMP262250:ANS262250 AWL262250:AXO262250 BGH262250:BHK262250 BQD262250:BRG262250 BZZ262250:CBC262250 CJV262250:CKY262250 CTR262250:CUU262250 DDN262250:DEQ262250 DNJ262250:DOM262250 DXF262250:DYI262250 EHB262250:EIE262250 EQX262250:ESA262250 FAT262250:FBW262250 FKP262250:FLS262250 FUL262250:FVO262250 GEH262250:GFK262250 GOD262250:GPG262250 GXZ262250:GZC262250 HHV262250:HIY262250 HRR262250:HSU262250 IBN262250:ICQ262250 ILJ262250:IMM262250 IVF262250:IWI262250 JFB262250:JGE262250 JOX262250:JQA262250 JYT262250:JZW262250 KIP262250:KJS262250 KSL262250:KTO262250 LCH262250:LDK262250 LMD262250:LNG262250 LVZ262250:LXC262250 MFV262250:MGY262250 MPR262250:MQU262250 MZN262250:NAQ262250 NJJ262250:NKM262250 NTF262250:NUI262250 ODB262250:OEE262250 OMX262250:OOA262250 OWT262250:OXW262250 PGP262250:PHS262250 PQL262250:PRO262250 QAH262250:QBK262250 QKD262250:QLG262250 QTZ262250:QVC262250 RDV262250:REY262250 RNR262250:ROU262250 RXN262250:RYQ262250 SHJ262250:SIM262250 SRF262250:SSI262250 TBB262250:TCE262250 TKX262250:TMA262250 TUT262250:TVW262250 UEP262250:UFS262250 UOL262250:UPO262250 UYH262250:UZK262250 VID262250:VJG262250 VRZ262250:VTC262250 WBV262250:WCY262250 WLR262250:WMU262250 WVN262250:WWQ262250 D327786:AQ327786 JB327786:KE327786 SX327786:UA327786 ACT327786:ADW327786 AMP327786:ANS327786 AWL327786:AXO327786 BGH327786:BHK327786 BQD327786:BRG327786 BZZ327786:CBC327786 CJV327786:CKY327786 CTR327786:CUU327786 DDN327786:DEQ327786 DNJ327786:DOM327786 DXF327786:DYI327786 EHB327786:EIE327786 EQX327786:ESA327786 FAT327786:FBW327786 FKP327786:FLS327786 FUL327786:FVO327786 GEH327786:GFK327786 GOD327786:GPG327786 GXZ327786:GZC327786 HHV327786:HIY327786 HRR327786:HSU327786 IBN327786:ICQ327786 ILJ327786:IMM327786 IVF327786:IWI327786 JFB327786:JGE327786 JOX327786:JQA327786 JYT327786:JZW327786 KIP327786:KJS327786 KSL327786:KTO327786 LCH327786:LDK327786 LMD327786:LNG327786 LVZ327786:LXC327786 MFV327786:MGY327786 MPR327786:MQU327786 MZN327786:NAQ327786 NJJ327786:NKM327786 NTF327786:NUI327786 ODB327786:OEE327786 OMX327786:OOA327786 OWT327786:OXW327786 PGP327786:PHS327786 PQL327786:PRO327786 QAH327786:QBK327786 QKD327786:QLG327786 QTZ327786:QVC327786 RDV327786:REY327786 RNR327786:ROU327786 RXN327786:RYQ327786 SHJ327786:SIM327786 SRF327786:SSI327786 TBB327786:TCE327786 TKX327786:TMA327786 TUT327786:TVW327786 UEP327786:UFS327786 UOL327786:UPO327786 UYH327786:UZK327786 VID327786:VJG327786 VRZ327786:VTC327786 WBV327786:WCY327786 WLR327786:WMU327786 WVN327786:WWQ327786 D393322:AQ393322 JB393322:KE393322 SX393322:UA393322 ACT393322:ADW393322 AMP393322:ANS393322 AWL393322:AXO393322 BGH393322:BHK393322 BQD393322:BRG393322 BZZ393322:CBC393322 CJV393322:CKY393322 CTR393322:CUU393322 DDN393322:DEQ393322 DNJ393322:DOM393322 DXF393322:DYI393322 EHB393322:EIE393322 EQX393322:ESA393322 FAT393322:FBW393322 FKP393322:FLS393322 FUL393322:FVO393322 GEH393322:GFK393322 GOD393322:GPG393322 GXZ393322:GZC393322 HHV393322:HIY393322 HRR393322:HSU393322 IBN393322:ICQ393322 ILJ393322:IMM393322 IVF393322:IWI393322 JFB393322:JGE393322 JOX393322:JQA393322 JYT393322:JZW393322 KIP393322:KJS393322 KSL393322:KTO393322 LCH393322:LDK393322 LMD393322:LNG393322 LVZ393322:LXC393322 MFV393322:MGY393322 MPR393322:MQU393322 MZN393322:NAQ393322 NJJ393322:NKM393322 NTF393322:NUI393322 ODB393322:OEE393322 OMX393322:OOA393322 OWT393322:OXW393322 PGP393322:PHS393322 PQL393322:PRO393322 QAH393322:QBK393322 QKD393322:QLG393322 QTZ393322:QVC393322 RDV393322:REY393322 RNR393322:ROU393322 RXN393322:RYQ393322 SHJ393322:SIM393322 SRF393322:SSI393322 TBB393322:TCE393322 TKX393322:TMA393322 TUT393322:TVW393322 UEP393322:UFS393322 UOL393322:UPO393322 UYH393322:UZK393322 VID393322:VJG393322 VRZ393322:VTC393322 WBV393322:WCY393322 WLR393322:WMU393322 WVN393322:WWQ393322 D458858:AQ458858 JB458858:KE458858 SX458858:UA458858 ACT458858:ADW458858 AMP458858:ANS458858 AWL458858:AXO458858 BGH458858:BHK458858 BQD458858:BRG458858 BZZ458858:CBC458858 CJV458858:CKY458858 CTR458858:CUU458858 DDN458858:DEQ458858 DNJ458858:DOM458858 DXF458858:DYI458858 EHB458858:EIE458858 EQX458858:ESA458858 FAT458858:FBW458858 FKP458858:FLS458858 FUL458858:FVO458858 GEH458858:GFK458858 GOD458858:GPG458858 GXZ458858:GZC458858 HHV458858:HIY458858 HRR458858:HSU458858 IBN458858:ICQ458858 ILJ458858:IMM458858 IVF458858:IWI458858 JFB458858:JGE458858 JOX458858:JQA458858 JYT458858:JZW458858 KIP458858:KJS458858 KSL458858:KTO458858 LCH458858:LDK458858 LMD458858:LNG458858 LVZ458858:LXC458858 MFV458858:MGY458858 MPR458858:MQU458858 MZN458858:NAQ458858 NJJ458858:NKM458858 NTF458858:NUI458858 ODB458858:OEE458858 OMX458858:OOA458858 OWT458858:OXW458858 PGP458858:PHS458858 PQL458858:PRO458858 QAH458858:QBK458858 QKD458858:QLG458858 QTZ458858:QVC458858 RDV458858:REY458858 RNR458858:ROU458858 RXN458858:RYQ458858 SHJ458858:SIM458858 SRF458858:SSI458858 TBB458858:TCE458858 TKX458858:TMA458858 TUT458858:TVW458858 UEP458858:UFS458858 UOL458858:UPO458858 UYH458858:UZK458858 VID458858:VJG458858 VRZ458858:VTC458858 WBV458858:WCY458858 WLR458858:WMU458858 WVN458858:WWQ458858 D524394:AQ524394 JB524394:KE524394 SX524394:UA524394 ACT524394:ADW524394 AMP524394:ANS524394 AWL524394:AXO524394 BGH524394:BHK524394 BQD524394:BRG524394 BZZ524394:CBC524394 CJV524394:CKY524394 CTR524394:CUU524394 DDN524394:DEQ524394 DNJ524394:DOM524394 DXF524394:DYI524394 EHB524394:EIE524394 EQX524394:ESA524394 FAT524394:FBW524394 FKP524394:FLS524394 FUL524394:FVO524394 GEH524394:GFK524394 GOD524394:GPG524394 GXZ524394:GZC524394 HHV524394:HIY524394 HRR524394:HSU524394 IBN524394:ICQ524394 ILJ524394:IMM524394 IVF524394:IWI524394 JFB524394:JGE524394 JOX524394:JQA524394 JYT524394:JZW524394 KIP524394:KJS524394 KSL524394:KTO524394 LCH524394:LDK524394 LMD524394:LNG524394 LVZ524394:LXC524394 MFV524394:MGY524394 MPR524394:MQU524394 MZN524394:NAQ524394 NJJ524394:NKM524394 NTF524394:NUI524394 ODB524394:OEE524394 OMX524394:OOA524394 OWT524394:OXW524394 PGP524394:PHS524394 PQL524394:PRO524394 QAH524394:QBK524394 QKD524394:QLG524394 QTZ524394:QVC524394 RDV524394:REY524394 RNR524394:ROU524394 RXN524394:RYQ524394 SHJ524394:SIM524394 SRF524394:SSI524394 TBB524394:TCE524394 TKX524394:TMA524394 TUT524394:TVW524394 UEP524394:UFS524394 UOL524394:UPO524394 UYH524394:UZK524394 VID524394:VJG524394 VRZ524394:VTC524394 WBV524394:WCY524394 WLR524394:WMU524394 WVN524394:WWQ524394 D589930:AQ589930 JB589930:KE589930 SX589930:UA589930 ACT589930:ADW589930 AMP589930:ANS589930 AWL589930:AXO589930 BGH589930:BHK589930 BQD589930:BRG589930 BZZ589930:CBC589930 CJV589930:CKY589930 CTR589930:CUU589930 DDN589930:DEQ589930 DNJ589930:DOM589930 DXF589930:DYI589930 EHB589930:EIE589930 EQX589930:ESA589930 FAT589930:FBW589930 FKP589930:FLS589930 FUL589930:FVO589930 GEH589930:GFK589930 GOD589930:GPG589930 GXZ589930:GZC589930 HHV589930:HIY589930 HRR589930:HSU589930 IBN589930:ICQ589930 ILJ589930:IMM589930 IVF589930:IWI589930 JFB589930:JGE589930 JOX589930:JQA589930 JYT589930:JZW589930 KIP589930:KJS589930 KSL589930:KTO589930 LCH589930:LDK589930 LMD589930:LNG589930 LVZ589930:LXC589930 MFV589930:MGY589930 MPR589930:MQU589930 MZN589930:NAQ589930 NJJ589930:NKM589930 NTF589930:NUI589930 ODB589930:OEE589930 OMX589930:OOA589930 OWT589930:OXW589930 PGP589930:PHS589930 PQL589930:PRO589930 QAH589930:QBK589930 QKD589930:QLG589930 QTZ589930:QVC589930 RDV589930:REY589930 RNR589930:ROU589930 RXN589930:RYQ589930 SHJ589930:SIM589930 SRF589930:SSI589930 TBB589930:TCE589930 TKX589930:TMA589930 TUT589930:TVW589930 UEP589930:UFS589930 UOL589930:UPO589930 UYH589930:UZK589930 VID589930:VJG589930 VRZ589930:VTC589930 WBV589930:WCY589930 WLR589930:WMU589930 WVN589930:WWQ589930 D655466:AQ655466 JB655466:KE655466 SX655466:UA655466 ACT655466:ADW655466 AMP655466:ANS655466 AWL655466:AXO655466 BGH655466:BHK655466 BQD655466:BRG655466 BZZ655466:CBC655466 CJV655466:CKY655466 CTR655466:CUU655466 DDN655466:DEQ655466 DNJ655466:DOM655466 DXF655466:DYI655466 EHB655466:EIE655466 EQX655466:ESA655466 FAT655466:FBW655466 FKP655466:FLS655466 FUL655466:FVO655466 GEH655466:GFK655466 GOD655466:GPG655466 GXZ655466:GZC655466 HHV655466:HIY655466 HRR655466:HSU655466 IBN655466:ICQ655466 ILJ655466:IMM655466 IVF655466:IWI655466 JFB655466:JGE655466 JOX655466:JQA655466 JYT655466:JZW655466 KIP655466:KJS655466 KSL655466:KTO655466 LCH655466:LDK655466 LMD655466:LNG655466 LVZ655466:LXC655466 MFV655466:MGY655466 MPR655466:MQU655466 MZN655466:NAQ655466 NJJ655466:NKM655466 NTF655466:NUI655466 ODB655466:OEE655466 OMX655466:OOA655466 OWT655466:OXW655466 PGP655466:PHS655466 PQL655466:PRO655466 QAH655466:QBK655466 QKD655466:QLG655466 QTZ655466:QVC655466 RDV655466:REY655466 RNR655466:ROU655466 RXN655466:RYQ655466 SHJ655466:SIM655466 SRF655466:SSI655466 TBB655466:TCE655466 TKX655466:TMA655466 TUT655466:TVW655466 UEP655466:UFS655466 UOL655466:UPO655466 UYH655466:UZK655466 VID655466:VJG655466 VRZ655466:VTC655466 WBV655466:WCY655466 WLR655466:WMU655466 WVN655466:WWQ655466 D721002:AQ721002 JB721002:KE721002 SX721002:UA721002 ACT721002:ADW721002 AMP721002:ANS721002 AWL721002:AXO721002 BGH721002:BHK721002 BQD721002:BRG721002 BZZ721002:CBC721002 CJV721002:CKY721002 CTR721002:CUU721002 DDN721002:DEQ721002 DNJ721002:DOM721002 DXF721002:DYI721002 EHB721002:EIE721002 EQX721002:ESA721002 FAT721002:FBW721002 FKP721002:FLS721002 FUL721002:FVO721002 GEH721002:GFK721002 GOD721002:GPG721002 GXZ721002:GZC721002 HHV721002:HIY721002 HRR721002:HSU721002 IBN721002:ICQ721002 ILJ721002:IMM721002 IVF721002:IWI721002 JFB721002:JGE721002 JOX721002:JQA721002 JYT721002:JZW721002 KIP721002:KJS721002 KSL721002:KTO721002 LCH721002:LDK721002 LMD721002:LNG721002 LVZ721002:LXC721002 MFV721002:MGY721002 MPR721002:MQU721002 MZN721002:NAQ721002 NJJ721002:NKM721002 NTF721002:NUI721002 ODB721002:OEE721002 OMX721002:OOA721002 OWT721002:OXW721002 PGP721002:PHS721002 PQL721002:PRO721002 QAH721002:QBK721002 QKD721002:QLG721002 QTZ721002:QVC721002 RDV721002:REY721002 RNR721002:ROU721002 RXN721002:RYQ721002 SHJ721002:SIM721002 SRF721002:SSI721002 TBB721002:TCE721002 TKX721002:TMA721002 TUT721002:TVW721002 UEP721002:UFS721002 UOL721002:UPO721002 UYH721002:UZK721002 VID721002:VJG721002 VRZ721002:VTC721002 WBV721002:WCY721002 WLR721002:WMU721002 WVN721002:WWQ721002 D786538:AQ786538 JB786538:KE786538 SX786538:UA786538 ACT786538:ADW786538 AMP786538:ANS786538 AWL786538:AXO786538 BGH786538:BHK786538 BQD786538:BRG786538 BZZ786538:CBC786538 CJV786538:CKY786538 CTR786538:CUU786538 DDN786538:DEQ786538 DNJ786538:DOM786538 DXF786538:DYI786538 EHB786538:EIE786538 EQX786538:ESA786538 FAT786538:FBW786538 FKP786538:FLS786538 FUL786538:FVO786538 GEH786538:GFK786538 GOD786538:GPG786538 GXZ786538:GZC786538 HHV786538:HIY786538 HRR786538:HSU786538 IBN786538:ICQ786538 ILJ786538:IMM786538 IVF786538:IWI786538 JFB786538:JGE786538 JOX786538:JQA786538 JYT786538:JZW786538 KIP786538:KJS786538 KSL786538:KTO786538 LCH786538:LDK786538 LMD786538:LNG786538 LVZ786538:LXC786538 MFV786538:MGY786538 MPR786538:MQU786538 MZN786538:NAQ786538 NJJ786538:NKM786538 NTF786538:NUI786538 ODB786538:OEE786538 OMX786538:OOA786538 OWT786538:OXW786538 PGP786538:PHS786538 PQL786538:PRO786538 QAH786538:QBK786538 QKD786538:QLG786538 QTZ786538:QVC786538 RDV786538:REY786538 RNR786538:ROU786538 RXN786538:RYQ786538 SHJ786538:SIM786538 SRF786538:SSI786538 TBB786538:TCE786538 TKX786538:TMA786538 TUT786538:TVW786538 UEP786538:UFS786538 UOL786538:UPO786538 UYH786538:UZK786538 VID786538:VJG786538 VRZ786538:VTC786538 WBV786538:WCY786538 WLR786538:WMU786538 WVN786538:WWQ786538 D852074:AQ852074 JB852074:KE852074 SX852074:UA852074 ACT852074:ADW852074 AMP852074:ANS852074 AWL852074:AXO852074 BGH852074:BHK852074 BQD852074:BRG852074 BZZ852074:CBC852074 CJV852074:CKY852074 CTR852074:CUU852074 DDN852074:DEQ852074 DNJ852074:DOM852074 DXF852074:DYI852074 EHB852074:EIE852074 EQX852074:ESA852074 FAT852074:FBW852074 FKP852074:FLS852074 FUL852074:FVO852074 GEH852074:GFK852074 GOD852074:GPG852074 GXZ852074:GZC852074 HHV852074:HIY852074 HRR852074:HSU852074 IBN852074:ICQ852074 ILJ852074:IMM852074 IVF852074:IWI852074 JFB852074:JGE852074 JOX852074:JQA852074 JYT852074:JZW852074 KIP852074:KJS852074 KSL852074:KTO852074 LCH852074:LDK852074 LMD852074:LNG852074 LVZ852074:LXC852074 MFV852074:MGY852074 MPR852074:MQU852074 MZN852074:NAQ852074 NJJ852074:NKM852074 NTF852074:NUI852074 ODB852074:OEE852074 OMX852074:OOA852074 OWT852074:OXW852074 PGP852074:PHS852074 PQL852074:PRO852074 QAH852074:QBK852074 QKD852074:QLG852074 QTZ852074:QVC852074 RDV852074:REY852074 RNR852074:ROU852074 RXN852074:RYQ852074 SHJ852074:SIM852074 SRF852074:SSI852074 TBB852074:TCE852074 TKX852074:TMA852074 TUT852074:TVW852074 UEP852074:UFS852074 UOL852074:UPO852074 UYH852074:UZK852074 VID852074:VJG852074 VRZ852074:VTC852074 WBV852074:WCY852074 WLR852074:WMU852074 WVN852074:WWQ852074 D917610:AQ917610 JB917610:KE917610 SX917610:UA917610 ACT917610:ADW917610 AMP917610:ANS917610 AWL917610:AXO917610 BGH917610:BHK917610 BQD917610:BRG917610 BZZ917610:CBC917610 CJV917610:CKY917610 CTR917610:CUU917610 DDN917610:DEQ917610 DNJ917610:DOM917610 DXF917610:DYI917610 EHB917610:EIE917610 EQX917610:ESA917610 FAT917610:FBW917610 FKP917610:FLS917610 FUL917610:FVO917610 GEH917610:GFK917610 GOD917610:GPG917610 GXZ917610:GZC917610 HHV917610:HIY917610 HRR917610:HSU917610 IBN917610:ICQ917610 ILJ917610:IMM917610 IVF917610:IWI917610 JFB917610:JGE917610 JOX917610:JQA917610 JYT917610:JZW917610 KIP917610:KJS917610 KSL917610:KTO917610 LCH917610:LDK917610 LMD917610:LNG917610 LVZ917610:LXC917610 MFV917610:MGY917610 MPR917610:MQU917610 MZN917610:NAQ917610 NJJ917610:NKM917610 NTF917610:NUI917610 ODB917610:OEE917610 OMX917610:OOA917610 OWT917610:OXW917610 PGP917610:PHS917610 PQL917610:PRO917610 QAH917610:QBK917610 QKD917610:QLG917610 QTZ917610:QVC917610 RDV917610:REY917610 RNR917610:ROU917610 RXN917610:RYQ917610 SHJ917610:SIM917610 SRF917610:SSI917610 TBB917610:TCE917610 TKX917610:TMA917610 TUT917610:TVW917610 UEP917610:UFS917610 UOL917610:UPO917610 UYH917610:UZK917610 VID917610:VJG917610 VRZ917610:VTC917610 WBV917610:WCY917610 WLR917610:WMU917610 WVN917610:WWQ917610 D983146:AQ983146 JB983146:KE983146 SX983146:UA983146 ACT983146:ADW983146 AMP983146:ANS983146 AWL983146:AXO983146 BGH983146:BHK983146 BQD983146:BRG983146 BZZ983146:CBC983146 CJV983146:CKY983146 CTR983146:CUU983146 DDN983146:DEQ983146 DNJ983146:DOM983146 DXF983146:DYI983146 EHB983146:EIE983146 EQX983146:ESA983146 FAT983146:FBW983146 FKP983146:FLS983146 FUL983146:FVO983146 GEH983146:GFK983146 GOD983146:GPG983146 GXZ983146:GZC983146 HHV983146:HIY983146 HRR983146:HSU983146 IBN983146:ICQ983146 ILJ983146:IMM983146 IVF983146:IWI983146 JFB983146:JGE983146 JOX983146:JQA983146 JYT983146:JZW983146 KIP983146:KJS983146 KSL983146:KTO983146 LCH983146:LDK983146 LMD983146:LNG983146 LVZ983146:LXC983146 MFV983146:MGY983146 MPR983146:MQU983146 MZN983146:NAQ983146 NJJ983146:NKM983146 NTF983146:NUI983146 ODB983146:OEE983146 OMX983146:OOA983146 OWT983146:OXW983146 PGP983146:PHS983146 PQL983146:PRO983146 QAH983146:QBK983146 QKD983146:QLG983146 QTZ983146:QVC983146 RDV983146:REY983146 RNR983146:ROU983146 RXN983146:RYQ983146 SHJ983146:SIM983146 SRF983146:SSI983146 TBB983146:TCE983146 TKX983146:TMA983146 TUT983146:TVW983146 UEP983146:UFS983146 UOL983146:UPO983146 UYH983146:UZK983146 VID983146:VJG983146 VRZ983146:VTC983146 WBV983146:WCY983146 WLR983146:WMU983146 WVN983146:WWQ983146 VID142:VJG146 JB125:KE131 SX125:UA131 ACT125:ADW131 AMP125:ANS131 AWL125:AXO131 BGH125:BHK131 BQD125:BRG131 BZZ125:CBC131 CJV125:CKY131 CTR125:CUU131 DDN125:DEQ131 DNJ125:DOM131 DXF125:DYI131 EHB125:EIE131 EQX125:ESA131 FAT125:FBW131 FKP125:FLS131 FUL125:FVO131 GEH125:GFK131 GOD125:GPG131 GXZ125:GZC131 HHV125:HIY131 HRR125:HSU131 IBN125:ICQ131 ILJ125:IMM131 IVF125:IWI131 JFB125:JGE131 JOX125:JQA131 JYT125:JZW131 KIP125:KJS131 KSL125:KTO131 LCH125:LDK131 LMD125:LNG131 LVZ125:LXC131 MFV125:MGY131 MPR125:MQU131 MZN125:NAQ131 NJJ125:NKM131 NTF125:NUI131 ODB125:OEE131 OMX125:OOA131 OWT125:OXW131 PGP125:PHS131 PQL125:PRO131 QAH125:QBK131 QKD125:QLG131 QTZ125:QVC131 RDV125:REY131 RNR125:ROU131 RXN125:RYQ131 SHJ125:SIM131 SRF125:SSI131 TBB125:TCE131 TKX125:TMA131 TUT125:TVW131 UEP125:UFS131 UOL125:UPO131 UYH125:UZK131 VID125:VJG131 VRZ125:VTC131 WBV125:WCY131 WLR125:WMU131 WVN125:WWQ131 D65650:AQ65650 JB65650:KE65650 SX65650:UA65650 ACT65650:ADW65650 AMP65650:ANS65650 AWL65650:AXO65650 BGH65650:BHK65650 BQD65650:BRG65650 BZZ65650:CBC65650 CJV65650:CKY65650 CTR65650:CUU65650 DDN65650:DEQ65650 DNJ65650:DOM65650 DXF65650:DYI65650 EHB65650:EIE65650 EQX65650:ESA65650 FAT65650:FBW65650 FKP65650:FLS65650 FUL65650:FVO65650 GEH65650:GFK65650 GOD65650:GPG65650 GXZ65650:GZC65650 HHV65650:HIY65650 HRR65650:HSU65650 IBN65650:ICQ65650 ILJ65650:IMM65650 IVF65650:IWI65650 JFB65650:JGE65650 JOX65650:JQA65650 JYT65650:JZW65650 KIP65650:KJS65650 KSL65650:KTO65650 LCH65650:LDK65650 LMD65650:LNG65650 LVZ65650:LXC65650 MFV65650:MGY65650 MPR65650:MQU65650 MZN65650:NAQ65650 NJJ65650:NKM65650 NTF65650:NUI65650 ODB65650:OEE65650 OMX65650:OOA65650 OWT65650:OXW65650 PGP65650:PHS65650 PQL65650:PRO65650 QAH65650:QBK65650 QKD65650:QLG65650 QTZ65650:QVC65650 RDV65650:REY65650 RNR65650:ROU65650 RXN65650:RYQ65650 SHJ65650:SIM65650 SRF65650:SSI65650 TBB65650:TCE65650 TKX65650:TMA65650 TUT65650:TVW65650 UEP65650:UFS65650 UOL65650:UPO65650 UYH65650:UZK65650 VID65650:VJG65650 VRZ65650:VTC65650 WBV65650:WCY65650 WLR65650:WMU65650 WVN65650:WWQ65650 D131186:AQ131186 JB131186:KE131186 SX131186:UA131186 ACT131186:ADW131186 AMP131186:ANS131186 AWL131186:AXO131186 BGH131186:BHK131186 BQD131186:BRG131186 BZZ131186:CBC131186 CJV131186:CKY131186 CTR131186:CUU131186 DDN131186:DEQ131186 DNJ131186:DOM131186 DXF131186:DYI131186 EHB131186:EIE131186 EQX131186:ESA131186 FAT131186:FBW131186 FKP131186:FLS131186 FUL131186:FVO131186 GEH131186:GFK131186 GOD131186:GPG131186 GXZ131186:GZC131186 HHV131186:HIY131186 HRR131186:HSU131186 IBN131186:ICQ131186 ILJ131186:IMM131186 IVF131186:IWI131186 JFB131186:JGE131186 JOX131186:JQA131186 JYT131186:JZW131186 KIP131186:KJS131186 KSL131186:KTO131186 LCH131186:LDK131186 LMD131186:LNG131186 LVZ131186:LXC131186 MFV131186:MGY131186 MPR131186:MQU131186 MZN131186:NAQ131186 NJJ131186:NKM131186 NTF131186:NUI131186 ODB131186:OEE131186 OMX131186:OOA131186 OWT131186:OXW131186 PGP131186:PHS131186 PQL131186:PRO131186 QAH131186:QBK131186 QKD131186:QLG131186 QTZ131186:QVC131186 RDV131186:REY131186 RNR131186:ROU131186 RXN131186:RYQ131186 SHJ131186:SIM131186 SRF131186:SSI131186 TBB131186:TCE131186 TKX131186:TMA131186 TUT131186:TVW131186 UEP131186:UFS131186 UOL131186:UPO131186 UYH131186:UZK131186 VID131186:VJG131186 VRZ131186:VTC131186 WBV131186:WCY131186 WLR131186:WMU131186 WVN131186:WWQ131186 D196722:AQ196722 JB196722:KE196722 SX196722:UA196722 ACT196722:ADW196722 AMP196722:ANS196722 AWL196722:AXO196722 BGH196722:BHK196722 BQD196722:BRG196722 BZZ196722:CBC196722 CJV196722:CKY196722 CTR196722:CUU196722 DDN196722:DEQ196722 DNJ196722:DOM196722 DXF196722:DYI196722 EHB196722:EIE196722 EQX196722:ESA196722 FAT196722:FBW196722 FKP196722:FLS196722 FUL196722:FVO196722 GEH196722:GFK196722 GOD196722:GPG196722 GXZ196722:GZC196722 HHV196722:HIY196722 HRR196722:HSU196722 IBN196722:ICQ196722 ILJ196722:IMM196722 IVF196722:IWI196722 JFB196722:JGE196722 JOX196722:JQA196722 JYT196722:JZW196722 KIP196722:KJS196722 KSL196722:KTO196722 LCH196722:LDK196722 LMD196722:LNG196722 LVZ196722:LXC196722 MFV196722:MGY196722 MPR196722:MQU196722 MZN196722:NAQ196722 NJJ196722:NKM196722 NTF196722:NUI196722 ODB196722:OEE196722 OMX196722:OOA196722 OWT196722:OXW196722 PGP196722:PHS196722 PQL196722:PRO196722 QAH196722:QBK196722 QKD196722:QLG196722 QTZ196722:QVC196722 RDV196722:REY196722 RNR196722:ROU196722 RXN196722:RYQ196722 SHJ196722:SIM196722 SRF196722:SSI196722 TBB196722:TCE196722 TKX196722:TMA196722 TUT196722:TVW196722 UEP196722:UFS196722 UOL196722:UPO196722 UYH196722:UZK196722 VID196722:VJG196722 VRZ196722:VTC196722 WBV196722:WCY196722 WLR196722:WMU196722 WVN196722:WWQ196722 D262258:AQ262258 JB262258:KE262258 SX262258:UA262258 ACT262258:ADW262258 AMP262258:ANS262258 AWL262258:AXO262258 BGH262258:BHK262258 BQD262258:BRG262258 BZZ262258:CBC262258 CJV262258:CKY262258 CTR262258:CUU262258 DDN262258:DEQ262258 DNJ262258:DOM262258 DXF262258:DYI262258 EHB262258:EIE262258 EQX262258:ESA262258 FAT262258:FBW262258 FKP262258:FLS262258 FUL262258:FVO262258 GEH262258:GFK262258 GOD262258:GPG262258 GXZ262258:GZC262258 HHV262258:HIY262258 HRR262258:HSU262258 IBN262258:ICQ262258 ILJ262258:IMM262258 IVF262258:IWI262258 JFB262258:JGE262258 JOX262258:JQA262258 JYT262258:JZW262258 KIP262258:KJS262258 KSL262258:KTO262258 LCH262258:LDK262258 LMD262258:LNG262258 LVZ262258:LXC262258 MFV262258:MGY262258 MPR262258:MQU262258 MZN262258:NAQ262258 NJJ262258:NKM262258 NTF262258:NUI262258 ODB262258:OEE262258 OMX262258:OOA262258 OWT262258:OXW262258 PGP262258:PHS262258 PQL262258:PRO262258 QAH262258:QBK262258 QKD262258:QLG262258 QTZ262258:QVC262258 RDV262258:REY262258 RNR262258:ROU262258 RXN262258:RYQ262258 SHJ262258:SIM262258 SRF262258:SSI262258 TBB262258:TCE262258 TKX262258:TMA262258 TUT262258:TVW262258 UEP262258:UFS262258 UOL262258:UPO262258 UYH262258:UZK262258 VID262258:VJG262258 VRZ262258:VTC262258 WBV262258:WCY262258 WLR262258:WMU262258 WVN262258:WWQ262258 D327794:AQ327794 JB327794:KE327794 SX327794:UA327794 ACT327794:ADW327794 AMP327794:ANS327794 AWL327794:AXO327794 BGH327794:BHK327794 BQD327794:BRG327794 BZZ327794:CBC327794 CJV327794:CKY327794 CTR327794:CUU327794 DDN327794:DEQ327794 DNJ327794:DOM327794 DXF327794:DYI327794 EHB327794:EIE327794 EQX327794:ESA327794 FAT327794:FBW327794 FKP327794:FLS327794 FUL327794:FVO327794 GEH327794:GFK327794 GOD327794:GPG327794 GXZ327794:GZC327794 HHV327794:HIY327794 HRR327794:HSU327794 IBN327794:ICQ327794 ILJ327794:IMM327794 IVF327794:IWI327794 JFB327794:JGE327794 JOX327794:JQA327794 JYT327794:JZW327794 KIP327794:KJS327794 KSL327794:KTO327794 LCH327794:LDK327794 LMD327794:LNG327794 LVZ327794:LXC327794 MFV327794:MGY327794 MPR327794:MQU327794 MZN327794:NAQ327794 NJJ327794:NKM327794 NTF327794:NUI327794 ODB327794:OEE327794 OMX327794:OOA327794 OWT327794:OXW327794 PGP327794:PHS327794 PQL327794:PRO327794 QAH327794:QBK327794 QKD327794:QLG327794 QTZ327794:QVC327794 RDV327794:REY327794 RNR327794:ROU327794 RXN327794:RYQ327794 SHJ327794:SIM327794 SRF327794:SSI327794 TBB327794:TCE327794 TKX327794:TMA327794 TUT327794:TVW327794 UEP327794:UFS327794 UOL327794:UPO327794 UYH327794:UZK327794 VID327794:VJG327794 VRZ327794:VTC327794 WBV327794:WCY327794 WLR327794:WMU327794 WVN327794:WWQ327794 D393330:AQ393330 JB393330:KE393330 SX393330:UA393330 ACT393330:ADW393330 AMP393330:ANS393330 AWL393330:AXO393330 BGH393330:BHK393330 BQD393330:BRG393330 BZZ393330:CBC393330 CJV393330:CKY393330 CTR393330:CUU393330 DDN393330:DEQ393330 DNJ393330:DOM393330 DXF393330:DYI393330 EHB393330:EIE393330 EQX393330:ESA393330 FAT393330:FBW393330 FKP393330:FLS393330 FUL393330:FVO393330 GEH393330:GFK393330 GOD393330:GPG393330 GXZ393330:GZC393330 HHV393330:HIY393330 HRR393330:HSU393330 IBN393330:ICQ393330 ILJ393330:IMM393330 IVF393330:IWI393330 JFB393330:JGE393330 JOX393330:JQA393330 JYT393330:JZW393330 KIP393330:KJS393330 KSL393330:KTO393330 LCH393330:LDK393330 LMD393330:LNG393330 LVZ393330:LXC393330 MFV393330:MGY393330 MPR393330:MQU393330 MZN393330:NAQ393330 NJJ393330:NKM393330 NTF393330:NUI393330 ODB393330:OEE393330 OMX393330:OOA393330 OWT393330:OXW393330 PGP393330:PHS393330 PQL393330:PRO393330 QAH393330:QBK393330 QKD393330:QLG393330 QTZ393330:QVC393330 RDV393330:REY393330 RNR393330:ROU393330 RXN393330:RYQ393330 SHJ393330:SIM393330 SRF393330:SSI393330 TBB393330:TCE393330 TKX393330:TMA393330 TUT393330:TVW393330 UEP393330:UFS393330 UOL393330:UPO393330 UYH393330:UZK393330 VID393330:VJG393330 VRZ393330:VTC393330 WBV393330:WCY393330 WLR393330:WMU393330 WVN393330:WWQ393330 D458866:AQ458866 JB458866:KE458866 SX458866:UA458866 ACT458866:ADW458866 AMP458866:ANS458866 AWL458866:AXO458866 BGH458866:BHK458866 BQD458866:BRG458866 BZZ458866:CBC458866 CJV458866:CKY458866 CTR458866:CUU458866 DDN458866:DEQ458866 DNJ458866:DOM458866 DXF458866:DYI458866 EHB458866:EIE458866 EQX458866:ESA458866 FAT458866:FBW458866 FKP458866:FLS458866 FUL458866:FVO458866 GEH458866:GFK458866 GOD458866:GPG458866 GXZ458866:GZC458866 HHV458866:HIY458866 HRR458866:HSU458866 IBN458866:ICQ458866 ILJ458866:IMM458866 IVF458866:IWI458866 JFB458866:JGE458866 JOX458866:JQA458866 JYT458866:JZW458866 KIP458866:KJS458866 KSL458866:KTO458866 LCH458866:LDK458866 LMD458866:LNG458866 LVZ458866:LXC458866 MFV458866:MGY458866 MPR458866:MQU458866 MZN458866:NAQ458866 NJJ458866:NKM458866 NTF458866:NUI458866 ODB458866:OEE458866 OMX458866:OOA458866 OWT458866:OXW458866 PGP458866:PHS458866 PQL458866:PRO458866 QAH458866:QBK458866 QKD458866:QLG458866 QTZ458866:QVC458866 RDV458866:REY458866 RNR458866:ROU458866 RXN458866:RYQ458866 SHJ458866:SIM458866 SRF458866:SSI458866 TBB458866:TCE458866 TKX458866:TMA458866 TUT458866:TVW458866 UEP458866:UFS458866 UOL458866:UPO458866 UYH458866:UZK458866 VID458866:VJG458866 VRZ458866:VTC458866 WBV458866:WCY458866 WLR458866:WMU458866 WVN458866:WWQ458866 D524402:AQ524402 JB524402:KE524402 SX524402:UA524402 ACT524402:ADW524402 AMP524402:ANS524402 AWL524402:AXO524402 BGH524402:BHK524402 BQD524402:BRG524402 BZZ524402:CBC524402 CJV524402:CKY524402 CTR524402:CUU524402 DDN524402:DEQ524402 DNJ524402:DOM524402 DXF524402:DYI524402 EHB524402:EIE524402 EQX524402:ESA524402 FAT524402:FBW524402 FKP524402:FLS524402 FUL524402:FVO524402 GEH524402:GFK524402 GOD524402:GPG524402 GXZ524402:GZC524402 HHV524402:HIY524402 HRR524402:HSU524402 IBN524402:ICQ524402 ILJ524402:IMM524402 IVF524402:IWI524402 JFB524402:JGE524402 JOX524402:JQA524402 JYT524402:JZW524402 KIP524402:KJS524402 KSL524402:KTO524402 LCH524402:LDK524402 LMD524402:LNG524402 LVZ524402:LXC524402 MFV524402:MGY524402 MPR524402:MQU524402 MZN524402:NAQ524402 NJJ524402:NKM524402 NTF524402:NUI524402 ODB524402:OEE524402 OMX524402:OOA524402 OWT524402:OXW524402 PGP524402:PHS524402 PQL524402:PRO524402 QAH524402:QBK524402 QKD524402:QLG524402 QTZ524402:QVC524402 RDV524402:REY524402 RNR524402:ROU524402 RXN524402:RYQ524402 SHJ524402:SIM524402 SRF524402:SSI524402 TBB524402:TCE524402 TKX524402:TMA524402 TUT524402:TVW524402 UEP524402:UFS524402 UOL524402:UPO524402 UYH524402:UZK524402 VID524402:VJG524402 VRZ524402:VTC524402 WBV524402:WCY524402 WLR524402:WMU524402 WVN524402:WWQ524402 D589938:AQ589938 JB589938:KE589938 SX589938:UA589938 ACT589938:ADW589938 AMP589938:ANS589938 AWL589938:AXO589938 BGH589938:BHK589938 BQD589938:BRG589938 BZZ589938:CBC589938 CJV589938:CKY589938 CTR589938:CUU589938 DDN589938:DEQ589938 DNJ589938:DOM589938 DXF589938:DYI589938 EHB589938:EIE589938 EQX589938:ESA589938 FAT589938:FBW589938 FKP589938:FLS589938 FUL589938:FVO589938 GEH589938:GFK589938 GOD589938:GPG589938 GXZ589938:GZC589938 HHV589938:HIY589938 HRR589938:HSU589938 IBN589938:ICQ589938 ILJ589938:IMM589938 IVF589938:IWI589938 JFB589938:JGE589938 JOX589938:JQA589938 JYT589938:JZW589938 KIP589938:KJS589938 KSL589938:KTO589938 LCH589938:LDK589938 LMD589938:LNG589938 LVZ589938:LXC589938 MFV589938:MGY589938 MPR589938:MQU589938 MZN589938:NAQ589938 NJJ589938:NKM589938 NTF589938:NUI589938 ODB589938:OEE589938 OMX589938:OOA589938 OWT589938:OXW589938 PGP589938:PHS589938 PQL589938:PRO589938 QAH589938:QBK589938 QKD589938:QLG589938 QTZ589938:QVC589938 RDV589938:REY589938 RNR589938:ROU589938 RXN589938:RYQ589938 SHJ589938:SIM589938 SRF589938:SSI589938 TBB589938:TCE589938 TKX589938:TMA589938 TUT589938:TVW589938 UEP589938:UFS589938 UOL589938:UPO589938 UYH589938:UZK589938 VID589938:VJG589938 VRZ589938:VTC589938 WBV589938:WCY589938 WLR589938:WMU589938 WVN589938:WWQ589938 D655474:AQ655474 JB655474:KE655474 SX655474:UA655474 ACT655474:ADW655474 AMP655474:ANS655474 AWL655474:AXO655474 BGH655474:BHK655474 BQD655474:BRG655474 BZZ655474:CBC655474 CJV655474:CKY655474 CTR655474:CUU655474 DDN655474:DEQ655474 DNJ655474:DOM655474 DXF655474:DYI655474 EHB655474:EIE655474 EQX655474:ESA655474 FAT655474:FBW655474 FKP655474:FLS655474 FUL655474:FVO655474 GEH655474:GFK655474 GOD655474:GPG655474 GXZ655474:GZC655474 HHV655474:HIY655474 HRR655474:HSU655474 IBN655474:ICQ655474 ILJ655474:IMM655474 IVF655474:IWI655474 JFB655474:JGE655474 JOX655474:JQA655474 JYT655474:JZW655474 KIP655474:KJS655474 KSL655474:KTO655474 LCH655474:LDK655474 LMD655474:LNG655474 LVZ655474:LXC655474 MFV655474:MGY655474 MPR655474:MQU655474 MZN655474:NAQ655474 NJJ655474:NKM655474 NTF655474:NUI655474 ODB655474:OEE655474 OMX655474:OOA655474 OWT655474:OXW655474 PGP655474:PHS655474 PQL655474:PRO655474 QAH655474:QBK655474 QKD655474:QLG655474 QTZ655474:QVC655474 RDV655474:REY655474 RNR655474:ROU655474 RXN655474:RYQ655474 SHJ655474:SIM655474 SRF655474:SSI655474 TBB655474:TCE655474 TKX655474:TMA655474 TUT655474:TVW655474 UEP655474:UFS655474 UOL655474:UPO655474 UYH655474:UZK655474 VID655474:VJG655474 VRZ655474:VTC655474 WBV655474:WCY655474 WLR655474:WMU655474 WVN655474:WWQ655474 D721010:AQ721010 JB721010:KE721010 SX721010:UA721010 ACT721010:ADW721010 AMP721010:ANS721010 AWL721010:AXO721010 BGH721010:BHK721010 BQD721010:BRG721010 BZZ721010:CBC721010 CJV721010:CKY721010 CTR721010:CUU721010 DDN721010:DEQ721010 DNJ721010:DOM721010 DXF721010:DYI721010 EHB721010:EIE721010 EQX721010:ESA721010 FAT721010:FBW721010 FKP721010:FLS721010 FUL721010:FVO721010 GEH721010:GFK721010 GOD721010:GPG721010 GXZ721010:GZC721010 HHV721010:HIY721010 HRR721010:HSU721010 IBN721010:ICQ721010 ILJ721010:IMM721010 IVF721010:IWI721010 JFB721010:JGE721010 JOX721010:JQA721010 JYT721010:JZW721010 KIP721010:KJS721010 KSL721010:KTO721010 LCH721010:LDK721010 LMD721010:LNG721010 LVZ721010:LXC721010 MFV721010:MGY721010 MPR721010:MQU721010 MZN721010:NAQ721010 NJJ721010:NKM721010 NTF721010:NUI721010 ODB721010:OEE721010 OMX721010:OOA721010 OWT721010:OXW721010 PGP721010:PHS721010 PQL721010:PRO721010 QAH721010:QBK721010 QKD721010:QLG721010 QTZ721010:QVC721010 RDV721010:REY721010 RNR721010:ROU721010 RXN721010:RYQ721010 SHJ721010:SIM721010 SRF721010:SSI721010 TBB721010:TCE721010 TKX721010:TMA721010 TUT721010:TVW721010 UEP721010:UFS721010 UOL721010:UPO721010 UYH721010:UZK721010 VID721010:VJG721010 VRZ721010:VTC721010 WBV721010:WCY721010 WLR721010:WMU721010 WVN721010:WWQ721010 D786546:AQ786546 JB786546:KE786546 SX786546:UA786546 ACT786546:ADW786546 AMP786546:ANS786546 AWL786546:AXO786546 BGH786546:BHK786546 BQD786546:BRG786546 BZZ786546:CBC786546 CJV786546:CKY786546 CTR786546:CUU786546 DDN786546:DEQ786546 DNJ786546:DOM786546 DXF786546:DYI786546 EHB786546:EIE786546 EQX786546:ESA786546 FAT786546:FBW786546 FKP786546:FLS786546 FUL786546:FVO786546 GEH786546:GFK786546 GOD786546:GPG786546 GXZ786546:GZC786546 HHV786546:HIY786546 HRR786546:HSU786546 IBN786546:ICQ786546 ILJ786546:IMM786546 IVF786546:IWI786546 JFB786546:JGE786546 JOX786546:JQA786546 JYT786546:JZW786546 KIP786546:KJS786546 KSL786546:KTO786546 LCH786546:LDK786546 LMD786546:LNG786546 LVZ786546:LXC786546 MFV786546:MGY786546 MPR786546:MQU786546 MZN786546:NAQ786546 NJJ786546:NKM786546 NTF786546:NUI786546 ODB786546:OEE786546 OMX786546:OOA786546 OWT786546:OXW786546 PGP786546:PHS786546 PQL786546:PRO786546 QAH786546:QBK786546 QKD786546:QLG786546 QTZ786546:QVC786546 RDV786546:REY786546 RNR786546:ROU786546 RXN786546:RYQ786546 SHJ786546:SIM786546 SRF786546:SSI786546 TBB786546:TCE786546 TKX786546:TMA786546 TUT786546:TVW786546 UEP786546:UFS786546 UOL786546:UPO786546 UYH786546:UZK786546 VID786546:VJG786546 VRZ786546:VTC786546 WBV786546:WCY786546 WLR786546:WMU786546 WVN786546:WWQ786546 D852082:AQ852082 JB852082:KE852082 SX852082:UA852082 ACT852082:ADW852082 AMP852082:ANS852082 AWL852082:AXO852082 BGH852082:BHK852082 BQD852082:BRG852082 BZZ852082:CBC852082 CJV852082:CKY852082 CTR852082:CUU852082 DDN852082:DEQ852082 DNJ852082:DOM852082 DXF852082:DYI852082 EHB852082:EIE852082 EQX852082:ESA852082 FAT852082:FBW852082 FKP852082:FLS852082 FUL852082:FVO852082 GEH852082:GFK852082 GOD852082:GPG852082 GXZ852082:GZC852082 HHV852082:HIY852082 HRR852082:HSU852082 IBN852082:ICQ852082 ILJ852082:IMM852082 IVF852082:IWI852082 JFB852082:JGE852082 JOX852082:JQA852082 JYT852082:JZW852082 KIP852082:KJS852082 KSL852082:KTO852082 LCH852082:LDK852082 LMD852082:LNG852082 LVZ852082:LXC852082 MFV852082:MGY852082 MPR852082:MQU852082 MZN852082:NAQ852082 NJJ852082:NKM852082 NTF852082:NUI852082 ODB852082:OEE852082 OMX852082:OOA852082 OWT852082:OXW852082 PGP852082:PHS852082 PQL852082:PRO852082 QAH852082:QBK852082 QKD852082:QLG852082 QTZ852082:QVC852082 RDV852082:REY852082 RNR852082:ROU852082 RXN852082:RYQ852082 SHJ852082:SIM852082 SRF852082:SSI852082 TBB852082:TCE852082 TKX852082:TMA852082 TUT852082:TVW852082 UEP852082:UFS852082 UOL852082:UPO852082 UYH852082:UZK852082 VID852082:VJG852082 VRZ852082:VTC852082 WBV852082:WCY852082 WLR852082:WMU852082 WVN852082:WWQ852082 D917618:AQ917618 JB917618:KE917618 SX917618:UA917618 ACT917618:ADW917618 AMP917618:ANS917618 AWL917618:AXO917618 BGH917618:BHK917618 BQD917618:BRG917618 BZZ917618:CBC917618 CJV917618:CKY917618 CTR917618:CUU917618 DDN917618:DEQ917618 DNJ917618:DOM917618 DXF917618:DYI917618 EHB917618:EIE917618 EQX917618:ESA917618 FAT917618:FBW917618 FKP917618:FLS917618 FUL917618:FVO917618 GEH917618:GFK917618 GOD917618:GPG917618 GXZ917618:GZC917618 HHV917618:HIY917618 HRR917618:HSU917618 IBN917618:ICQ917618 ILJ917618:IMM917618 IVF917618:IWI917618 JFB917618:JGE917618 JOX917618:JQA917618 JYT917618:JZW917618 KIP917618:KJS917618 KSL917618:KTO917618 LCH917618:LDK917618 LMD917618:LNG917618 LVZ917618:LXC917618 MFV917618:MGY917618 MPR917618:MQU917618 MZN917618:NAQ917618 NJJ917618:NKM917618 NTF917618:NUI917618 ODB917618:OEE917618 OMX917618:OOA917618 OWT917618:OXW917618 PGP917618:PHS917618 PQL917618:PRO917618 QAH917618:QBK917618 QKD917618:QLG917618 QTZ917618:QVC917618 RDV917618:REY917618 RNR917618:ROU917618 RXN917618:RYQ917618 SHJ917618:SIM917618 SRF917618:SSI917618 TBB917618:TCE917618 TKX917618:TMA917618 TUT917618:TVW917618 UEP917618:UFS917618 UOL917618:UPO917618 UYH917618:UZK917618 VID917618:VJG917618 VRZ917618:VTC917618 WBV917618:WCY917618 WLR917618:WMU917618 WVN917618:WWQ917618 D983154:AQ983154 JB983154:KE983154 SX983154:UA983154 ACT983154:ADW983154 AMP983154:ANS983154 AWL983154:AXO983154 BGH983154:BHK983154 BQD983154:BRG983154 BZZ983154:CBC983154 CJV983154:CKY983154 CTR983154:CUU983154 DDN983154:DEQ983154 DNJ983154:DOM983154 DXF983154:DYI983154 EHB983154:EIE983154 EQX983154:ESA983154 FAT983154:FBW983154 FKP983154:FLS983154 FUL983154:FVO983154 GEH983154:GFK983154 GOD983154:GPG983154 GXZ983154:GZC983154 HHV983154:HIY983154 HRR983154:HSU983154 IBN983154:ICQ983154 ILJ983154:IMM983154 IVF983154:IWI983154 JFB983154:JGE983154 JOX983154:JQA983154 JYT983154:JZW983154 KIP983154:KJS983154 KSL983154:KTO983154 LCH983154:LDK983154 LMD983154:LNG983154 LVZ983154:LXC983154 MFV983154:MGY983154 MPR983154:MQU983154 MZN983154:NAQ983154 NJJ983154:NKM983154 NTF983154:NUI983154 ODB983154:OEE983154 OMX983154:OOA983154 OWT983154:OXW983154 PGP983154:PHS983154 PQL983154:PRO983154 QAH983154:QBK983154 QKD983154:QLG983154 QTZ983154:QVC983154 RDV983154:REY983154 RNR983154:ROU983154 RXN983154:RYQ983154 SHJ983154:SIM983154 SRF983154:SSI983154 TBB983154:TCE983154 TKX983154:TMA983154 TUT983154:TVW983154 UEP983154:UFS983154 UOL983154:UPO983154 UYH983154:UZK983154 VID983154:VJG983154 VRZ983154:VTC983154 WBV983154:WCY983154 WLR983154:WMU983154 WVN983154:WWQ983154 UYH142:UZK146 JB133:KE133 SX133:UA133 ACT133:ADW133 AMP133:ANS133 AWL133:AXO133 BGH133:BHK133 BQD133:BRG133 BZZ133:CBC133 CJV133:CKY133 CTR133:CUU133 DDN133:DEQ133 DNJ133:DOM133 DXF133:DYI133 EHB133:EIE133 EQX133:ESA133 FAT133:FBW133 FKP133:FLS133 FUL133:FVO133 GEH133:GFK133 GOD133:GPG133 GXZ133:GZC133 HHV133:HIY133 HRR133:HSU133 IBN133:ICQ133 ILJ133:IMM133 IVF133:IWI133 JFB133:JGE133 JOX133:JQA133 JYT133:JZW133 KIP133:KJS133 KSL133:KTO133 LCH133:LDK133 LMD133:LNG133 LVZ133:LXC133 MFV133:MGY133 MPR133:MQU133 MZN133:NAQ133 NJJ133:NKM133 NTF133:NUI133 ODB133:OEE133 OMX133:OOA133 OWT133:OXW133 PGP133:PHS133 PQL133:PRO133 QAH133:QBK133 QKD133:QLG133 QTZ133:QVC133 RDV133:REY133 RNR133:ROU133 RXN133:RYQ133 SHJ133:SIM133 SRF133:SSI133 TBB133:TCE133 TKX133:TMA133 TUT133:TVW133 UEP133:UFS133 UOL133:UPO133 UYH133:UZK133 VID133:VJG133 VRZ133:VTC133 WBV133:WCY133 WLR133:WMU133 WVN133:WWQ133 D65652:AQ65652 JB65652:KE65652 SX65652:UA65652 ACT65652:ADW65652 AMP65652:ANS65652 AWL65652:AXO65652 BGH65652:BHK65652 BQD65652:BRG65652 BZZ65652:CBC65652 CJV65652:CKY65652 CTR65652:CUU65652 DDN65652:DEQ65652 DNJ65652:DOM65652 DXF65652:DYI65652 EHB65652:EIE65652 EQX65652:ESA65652 FAT65652:FBW65652 FKP65652:FLS65652 FUL65652:FVO65652 GEH65652:GFK65652 GOD65652:GPG65652 GXZ65652:GZC65652 HHV65652:HIY65652 HRR65652:HSU65652 IBN65652:ICQ65652 ILJ65652:IMM65652 IVF65652:IWI65652 JFB65652:JGE65652 JOX65652:JQA65652 JYT65652:JZW65652 KIP65652:KJS65652 KSL65652:KTO65652 LCH65652:LDK65652 LMD65652:LNG65652 LVZ65652:LXC65652 MFV65652:MGY65652 MPR65652:MQU65652 MZN65652:NAQ65652 NJJ65652:NKM65652 NTF65652:NUI65652 ODB65652:OEE65652 OMX65652:OOA65652 OWT65652:OXW65652 PGP65652:PHS65652 PQL65652:PRO65652 QAH65652:QBK65652 QKD65652:QLG65652 QTZ65652:QVC65652 RDV65652:REY65652 RNR65652:ROU65652 RXN65652:RYQ65652 SHJ65652:SIM65652 SRF65652:SSI65652 TBB65652:TCE65652 TKX65652:TMA65652 TUT65652:TVW65652 UEP65652:UFS65652 UOL65652:UPO65652 UYH65652:UZK65652 VID65652:VJG65652 VRZ65652:VTC65652 WBV65652:WCY65652 WLR65652:WMU65652 WVN65652:WWQ65652 D131188:AQ131188 JB131188:KE131188 SX131188:UA131188 ACT131188:ADW131188 AMP131188:ANS131188 AWL131188:AXO131188 BGH131188:BHK131188 BQD131188:BRG131188 BZZ131188:CBC131188 CJV131188:CKY131188 CTR131188:CUU131188 DDN131188:DEQ131188 DNJ131188:DOM131188 DXF131188:DYI131188 EHB131188:EIE131188 EQX131188:ESA131188 FAT131188:FBW131188 FKP131188:FLS131188 FUL131188:FVO131188 GEH131188:GFK131188 GOD131188:GPG131188 GXZ131188:GZC131188 HHV131188:HIY131188 HRR131188:HSU131188 IBN131188:ICQ131188 ILJ131188:IMM131188 IVF131188:IWI131188 JFB131188:JGE131188 JOX131188:JQA131188 JYT131188:JZW131188 KIP131188:KJS131188 KSL131188:KTO131188 LCH131188:LDK131188 LMD131188:LNG131188 LVZ131188:LXC131188 MFV131188:MGY131188 MPR131188:MQU131188 MZN131188:NAQ131188 NJJ131188:NKM131188 NTF131188:NUI131188 ODB131188:OEE131188 OMX131188:OOA131188 OWT131188:OXW131188 PGP131188:PHS131188 PQL131188:PRO131188 QAH131188:QBK131188 QKD131188:QLG131188 QTZ131188:QVC131188 RDV131188:REY131188 RNR131188:ROU131188 RXN131188:RYQ131188 SHJ131188:SIM131188 SRF131188:SSI131188 TBB131188:TCE131188 TKX131188:TMA131188 TUT131188:TVW131188 UEP131188:UFS131188 UOL131188:UPO131188 UYH131188:UZK131188 VID131188:VJG131188 VRZ131188:VTC131188 WBV131188:WCY131188 WLR131188:WMU131188 WVN131188:WWQ131188 D196724:AQ196724 JB196724:KE196724 SX196724:UA196724 ACT196724:ADW196724 AMP196724:ANS196724 AWL196724:AXO196724 BGH196724:BHK196724 BQD196724:BRG196724 BZZ196724:CBC196724 CJV196724:CKY196724 CTR196724:CUU196724 DDN196724:DEQ196724 DNJ196724:DOM196724 DXF196724:DYI196724 EHB196724:EIE196724 EQX196724:ESA196724 FAT196724:FBW196724 FKP196724:FLS196724 FUL196724:FVO196724 GEH196724:GFK196724 GOD196724:GPG196724 GXZ196724:GZC196724 HHV196724:HIY196724 HRR196724:HSU196724 IBN196724:ICQ196724 ILJ196724:IMM196724 IVF196724:IWI196724 JFB196724:JGE196724 JOX196724:JQA196724 JYT196724:JZW196724 KIP196724:KJS196724 KSL196724:KTO196724 LCH196724:LDK196724 LMD196724:LNG196724 LVZ196724:LXC196724 MFV196724:MGY196724 MPR196724:MQU196724 MZN196724:NAQ196724 NJJ196724:NKM196724 NTF196724:NUI196724 ODB196724:OEE196724 OMX196724:OOA196724 OWT196724:OXW196724 PGP196724:PHS196724 PQL196724:PRO196724 QAH196724:QBK196724 QKD196724:QLG196724 QTZ196724:QVC196724 RDV196724:REY196724 RNR196724:ROU196724 RXN196724:RYQ196724 SHJ196724:SIM196724 SRF196724:SSI196724 TBB196724:TCE196724 TKX196724:TMA196724 TUT196724:TVW196724 UEP196724:UFS196724 UOL196724:UPO196724 UYH196724:UZK196724 VID196724:VJG196724 VRZ196724:VTC196724 WBV196724:WCY196724 WLR196724:WMU196724 WVN196724:WWQ196724 D262260:AQ262260 JB262260:KE262260 SX262260:UA262260 ACT262260:ADW262260 AMP262260:ANS262260 AWL262260:AXO262260 BGH262260:BHK262260 BQD262260:BRG262260 BZZ262260:CBC262260 CJV262260:CKY262260 CTR262260:CUU262260 DDN262260:DEQ262260 DNJ262260:DOM262260 DXF262260:DYI262260 EHB262260:EIE262260 EQX262260:ESA262260 FAT262260:FBW262260 FKP262260:FLS262260 FUL262260:FVO262260 GEH262260:GFK262260 GOD262260:GPG262260 GXZ262260:GZC262260 HHV262260:HIY262260 HRR262260:HSU262260 IBN262260:ICQ262260 ILJ262260:IMM262260 IVF262260:IWI262260 JFB262260:JGE262260 JOX262260:JQA262260 JYT262260:JZW262260 KIP262260:KJS262260 KSL262260:KTO262260 LCH262260:LDK262260 LMD262260:LNG262260 LVZ262260:LXC262260 MFV262260:MGY262260 MPR262260:MQU262260 MZN262260:NAQ262260 NJJ262260:NKM262260 NTF262260:NUI262260 ODB262260:OEE262260 OMX262260:OOA262260 OWT262260:OXW262260 PGP262260:PHS262260 PQL262260:PRO262260 QAH262260:QBK262260 QKD262260:QLG262260 QTZ262260:QVC262260 RDV262260:REY262260 RNR262260:ROU262260 RXN262260:RYQ262260 SHJ262260:SIM262260 SRF262260:SSI262260 TBB262260:TCE262260 TKX262260:TMA262260 TUT262260:TVW262260 UEP262260:UFS262260 UOL262260:UPO262260 UYH262260:UZK262260 VID262260:VJG262260 VRZ262260:VTC262260 WBV262260:WCY262260 WLR262260:WMU262260 WVN262260:WWQ262260 D327796:AQ327796 JB327796:KE327796 SX327796:UA327796 ACT327796:ADW327796 AMP327796:ANS327796 AWL327796:AXO327796 BGH327796:BHK327796 BQD327796:BRG327796 BZZ327796:CBC327796 CJV327796:CKY327796 CTR327796:CUU327796 DDN327796:DEQ327796 DNJ327796:DOM327796 DXF327796:DYI327796 EHB327796:EIE327796 EQX327796:ESA327796 FAT327796:FBW327796 FKP327796:FLS327796 FUL327796:FVO327796 GEH327796:GFK327796 GOD327796:GPG327796 GXZ327796:GZC327796 HHV327796:HIY327796 HRR327796:HSU327796 IBN327796:ICQ327796 ILJ327796:IMM327796 IVF327796:IWI327796 JFB327796:JGE327796 JOX327796:JQA327796 JYT327796:JZW327796 KIP327796:KJS327796 KSL327796:KTO327796 LCH327796:LDK327796 LMD327796:LNG327796 LVZ327796:LXC327796 MFV327796:MGY327796 MPR327796:MQU327796 MZN327796:NAQ327796 NJJ327796:NKM327796 NTF327796:NUI327796 ODB327796:OEE327796 OMX327796:OOA327796 OWT327796:OXW327796 PGP327796:PHS327796 PQL327796:PRO327796 QAH327796:QBK327796 QKD327796:QLG327796 QTZ327796:QVC327796 RDV327796:REY327796 RNR327796:ROU327796 RXN327796:RYQ327796 SHJ327796:SIM327796 SRF327796:SSI327796 TBB327796:TCE327796 TKX327796:TMA327796 TUT327796:TVW327796 UEP327796:UFS327796 UOL327796:UPO327796 UYH327796:UZK327796 VID327796:VJG327796 VRZ327796:VTC327796 WBV327796:WCY327796 WLR327796:WMU327796 WVN327796:WWQ327796 D393332:AQ393332 JB393332:KE393332 SX393332:UA393332 ACT393332:ADW393332 AMP393332:ANS393332 AWL393332:AXO393332 BGH393332:BHK393332 BQD393332:BRG393332 BZZ393332:CBC393332 CJV393332:CKY393332 CTR393332:CUU393332 DDN393332:DEQ393332 DNJ393332:DOM393332 DXF393332:DYI393332 EHB393332:EIE393332 EQX393332:ESA393332 FAT393332:FBW393332 FKP393332:FLS393332 FUL393332:FVO393332 GEH393332:GFK393332 GOD393332:GPG393332 GXZ393332:GZC393332 HHV393332:HIY393332 HRR393332:HSU393332 IBN393332:ICQ393332 ILJ393332:IMM393332 IVF393332:IWI393332 JFB393332:JGE393332 JOX393332:JQA393332 JYT393332:JZW393332 KIP393332:KJS393332 KSL393332:KTO393332 LCH393332:LDK393332 LMD393332:LNG393332 LVZ393332:LXC393332 MFV393332:MGY393332 MPR393332:MQU393332 MZN393332:NAQ393332 NJJ393332:NKM393332 NTF393332:NUI393332 ODB393332:OEE393332 OMX393332:OOA393332 OWT393332:OXW393332 PGP393332:PHS393332 PQL393332:PRO393332 QAH393332:QBK393332 QKD393332:QLG393332 QTZ393332:QVC393332 RDV393332:REY393332 RNR393332:ROU393332 RXN393332:RYQ393332 SHJ393332:SIM393332 SRF393332:SSI393332 TBB393332:TCE393332 TKX393332:TMA393332 TUT393332:TVW393332 UEP393332:UFS393332 UOL393332:UPO393332 UYH393332:UZK393332 VID393332:VJG393332 VRZ393332:VTC393332 WBV393332:WCY393332 WLR393332:WMU393332 WVN393332:WWQ393332 D458868:AQ458868 JB458868:KE458868 SX458868:UA458868 ACT458868:ADW458868 AMP458868:ANS458868 AWL458868:AXO458868 BGH458868:BHK458868 BQD458868:BRG458868 BZZ458868:CBC458868 CJV458868:CKY458868 CTR458868:CUU458868 DDN458868:DEQ458868 DNJ458868:DOM458868 DXF458868:DYI458868 EHB458868:EIE458868 EQX458868:ESA458868 FAT458868:FBW458868 FKP458868:FLS458868 FUL458868:FVO458868 GEH458868:GFK458868 GOD458868:GPG458868 GXZ458868:GZC458868 HHV458868:HIY458868 HRR458868:HSU458868 IBN458868:ICQ458868 ILJ458868:IMM458868 IVF458868:IWI458868 JFB458868:JGE458868 JOX458868:JQA458868 JYT458868:JZW458868 KIP458868:KJS458868 KSL458868:KTO458868 LCH458868:LDK458868 LMD458868:LNG458868 LVZ458868:LXC458868 MFV458868:MGY458868 MPR458868:MQU458868 MZN458868:NAQ458868 NJJ458868:NKM458868 NTF458868:NUI458868 ODB458868:OEE458868 OMX458868:OOA458868 OWT458868:OXW458868 PGP458868:PHS458868 PQL458868:PRO458868 QAH458868:QBK458868 QKD458868:QLG458868 QTZ458868:QVC458868 RDV458868:REY458868 RNR458868:ROU458868 RXN458868:RYQ458868 SHJ458868:SIM458868 SRF458868:SSI458868 TBB458868:TCE458868 TKX458868:TMA458868 TUT458868:TVW458868 UEP458868:UFS458868 UOL458868:UPO458868 UYH458868:UZK458868 VID458868:VJG458868 VRZ458868:VTC458868 WBV458868:WCY458868 WLR458868:WMU458868 WVN458868:WWQ458868 D524404:AQ524404 JB524404:KE524404 SX524404:UA524404 ACT524404:ADW524404 AMP524404:ANS524404 AWL524404:AXO524404 BGH524404:BHK524404 BQD524404:BRG524404 BZZ524404:CBC524404 CJV524404:CKY524404 CTR524404:CUU524404 DDN524404:DEQ524404 DNJ524404:DOM524404 DXF524404:DYI524404 EHB524404:EIE524404 EQX524404:ESA524404 FAT524404:FBW524404 FKP524404:FLS524404 FUL524404:FVO524404 GEH524404:GFK524404 GOD524404:GPG524404 GXZ524404:GZC524404 HHV524404:HIY524404 HRR524404:HSU524404 IBN524404:ICQ524404 ILJ524404:IMM524404 IVF524404:IWI524404 JFB524404:JGE524404 JOX524404:JQA524404 JYT524404:JZW524404 KIP524404:KJS524404 KSL524404:KTO524404 LCH524404:LDK524404 LMD524404:LNG524404 LVZ524404:LXC524404 MFV524404:MGY524404 MPR524404:MQU524404 MZN524404:NAQ524404 NJJ524404:NKM524404 NTF524404:NUI524404 ODB524404:OEE524404 OMX524404:OOA524404 OWT524404:OXW524404 PGP524404:PHS524404 PQL524404:PRO524404 QAH524404:QBK524404 QKD524404:QLG524404 QTZ524404:QVC524404 RDV524404:REY524404 RNR524404:ROU524404 RXN524404:RYQ524404 SHJ524404:SIM524404 SRF524404:SSI524404 TBB524404:TCE524404 TKX524404:TMA524404 TUT524404:TVW524404 UEP524404:UFS524404 UOL524404:UPO524404 UYH524404:UZK524404 VID524404:VJG524404 VRZ524404:VTC524404 WBV524404:WCY524404 WLR524404:WMU524404 WVN524404:WWQ524404 D589940:AQ589940 JB589940:KE589940 SX589940:UA589940 ACT589940:ADW589940 AMP589940:ANS589940 AWL589940:AXO589940 BGH589940:BHK589940 BQD589940:BRG589940 BZZ589940:CBC589940 CJV589940:CKY589940 CTR589940:CUU589940 DDN589940:DEQ589940 DNJ589940:DOM589940 DXF589940:DYI589940 EHB589940:EIE589940 EQX589940:ESA589940 FAT589940:FBW589940 FKP589940:FLS589940 FUL589940:FVO589940 GEH589940:GFK589940 GOD589940:GPG589940 GXZ589940:GZC589940 HHV589940:HIY589940 HRR589940:HSU589940 IBN589940:ICQ589940 ILJ589940:IMM589940 IVF589940:IWI589940 JFB589940:JGE589940 JOX589940:JQA589940 JYT589940:JZW589940 KIP589940:KJS589940 KSL589940:KTO589940 LCH589940:LDK589940 LMD589940:LNG589940 LVZ589940:LXC589940 MFV589940:MGY589940 MPR589940:MQU589940 MZN589940:NAQ589940 NJJ589940:NKM589940 NTF589940:NUI589940 ODB589940:OEE589940 OMX589940:OOA589940 OWT589940:OXW589940 PGP589940:PHS589940 PQL589940:PRO589940 QAH589940:QBK589940 QKD589940:QLG589940 QTZ589940:QVC589940 RDV589940:REY589940 RNR589940:ROU589940 RXN589940:RYQ589940 SHJ589940:SIM589940 SRF589940:SSI589940 TBB589940:TCE589940 TKX589940:TMA589940 TUT589940:TVW589940 UEP589940:UFS589940 UOL589940:UPO589940 UYH589940:UZK589940 VID589940:VJG589940 VRZ589940:VTC589940 WBV589940:WCY589940 WLR589940:WMU589940 WVN589940:WWQ589940 D655476:AQ655476 JB655476:KE655476 SX655476:UA655476 ACT655476:ADW655476 AMP655476:ANS655476 AWL655476:AXO655476 BGH655476:BHK655476 BQD655476:BRG655476 BZZ655476:CBC655476 CJV655476:CKY655476 CTR655476:CUU655476 DDN655476:DEQ655476 DNJ655476:DOM655476 DXF655476:DYI655476 EHB655476:EIE655476 EQX655476:ESA655476 FAT655476:FBW655476 FKP655476:FLS655476 FUL655476:FVO655476 GEH655476:GFK655476 GOD655476:GPG655476 GXZ655476:GZC655476 HHV655476:HIY655476 HRR655476:HSU655476 IBN655476:ICQ655476 ILJ655476:IMM655476 IVF655476:IWI655476 JFB655476:JGE655476 JOX655476:JQA655476 JYT655476:JZW655476 KIP655476:KJS655476 KSL655476:KTO655476 LCH655476:LDK655476 LMD655476:LNG655476 LVZ655476:LXC655476 MFV655476:MGY655476 MPR655476:MQU655476 MZN655476:NAQ655476 NJJ655476:NKM655476 NTF655476:NUI655476 ODB655476:OEE655476 OMX655476:OOA655476 OWT655476:OXW655476 PGP655476:PHS655476 PQL655476:PRO655476 QAH655476:QBK655476 QKD655476:QLG655476 QTZ655476:QVC655476 RDV655476:REY655476 RNR655476:ROU655476 RXN655476:RYQ655476 SHJ655476:SIM655476 SRF655476:SSI655476 TBB655476:TCE655476 TKX655476:TMA655476 TUT655476:TVW655476 UEP655476:UFS655476 UOL655476:UPO655476 UYH655476:UZK655476 VID655476:VJG655476 VRZ655476:VTC655476 WBV655476:WCY655476 WLR655476:WMU655476 WVN655476:WWQ655476 D721012:AQ721012 JB721012:KE721012 SX721012:UA721012 ACT721012:ADW721012 AMP721012:ANS721012 AWL721012:AXO721012 BGH721012:BHK721012 BQD721012:BRG721012 BZZ721012:CBC721012 CJV721012:CKY721012 CTR721012:CUU721012 DDN721012:DEQ721012 DNJ721012:DOM721012 DXF721012:DYI721012 EHB721012:EIE721012 EQX721012:ESA721012 FAT721012:FBW721012 FKP721012:FLS721012 FUL721012:FVO721012 GEH721012:GFK721012 GOD721012:GPG721012 GXZ721012:GZC721012 HHV721012:HIY721012 HRR721012:HSU721012 IBN721012:ICQ721012 ILJ721012:IMM721012 IVF721012:IWI721012 JFB721012:JGE721012 JOX721012:JQA721012 JYT721012:JZW721012 KIP721012:KJS721012 KSL721012:KTO721012 LCH721012:LDK721012 LMD721012:LNG721012 LVZ721012:LXC721012 MFV721012:MGY721012 MPR721012:MQU721012 MZN721012:NAQ721012 NJJ721012:NKM721012 NTF721012:NUI721012 ODB721012:OEE721012 OMX721012:OOA721012 OWT721012:OXW721012 PGP721012:PHS721012 PQL721012:PRO721012 QAH721012:QBK721012 QKD721012:QLG721012 QTZ721012:QVC721012 RDV721012:REY721012 RNR721012:ROU721012 RXN721012:RYQ721012 SHJ721012:SIM721012 SRF721012:SSI721012 TBB721012:TCE721012 TKX721012:TMA721012 TUT721012:TVW721012 UEP721012:UFS721012 UOL721012:UPO721012 UYH721012:UZK721012 VID721012:VJG721012 VRZ721012:VTC721012 WBV721012:WCY721012 WLR721012:WMU721012 WVN721012:WWQ721012 D786548:AQ786548 JB786548:KE786548 SX786548:UA786548 ACT786548:ADW786548 AMP786548:ANS786548 AWL786548:AXO786548 BGH786548:BHK786548 BQD786548:BRG786548 BZZ786548:CBC786548 CJV786548:CKY786548 CTR786548:CUU786548 DDN786548:DEQ786548 DNJ786548:DOM786548 DXF786548:DYI786548 EHB786548:EIE786548 EQX786548:ESA786548 FAT786548:FBW786548 FKP786548:FLS786548 FUL786548:FVO786548 GEH786548:GFK786548 GOD786548:GPG786548 GXZ786548:GZC786548 HHV786548:HIY786548 HRR786548:HSU786548 IBN786548:ICQ786548 ILJ786548:IMM786548 IVF786548:IWI786548 JFB786548:JGE786548 JOX786548:JQA786548 JYT786548:JZW786548 KIP786548:KJS786548 KSL786548:KTO786548 LCH786548:LDK786548 LMD786548:LNG786548 LVZ786548:LXC786548 MFV786548:MGY786548 MPR786548:MQU786548 MZN786548:NAQ786548 NJJ786548:NKM786548 NTF786548:NUI786548 ODB786548:OEE786548 OMX786548:OOA786548 OWT786548:OXW786548 PGP786548:PHS786548 PQL786548:PRO786548 QAH786548:QBK786548 QKD786548:QLG786548 QTZ786548:QVC786548 RDV786548:REY786548 RNR786548:ROU786548 RXN786548:RYQ786548 SHJ786548:SIM786548 SRF786548:SSI786548 TBB786548:TCE786548 TKX786548:TMA786548 TUT786548:TVW786548 UEP786548:UFS786548 UOL786548:UPO786548 UYH786548:UZK786548 VID786548:VJG786548 VRZ786548:VTC786548 WBV786548:WCY786548 WLR786548:WMU786548 WVN786548:WWQ786548 D852084:AQ852084 JB852084:KE852084 SX852084:UA852084 ACT852084:ADW852084 AMP852084:ANS852084 AWL852084:AXO852084 BGH852084:BHK852084 BQD852084:BRG852084 BZZ852084:CBC852084 CJV852084:CKY852084 CTR852084:CUU852084 DDN852084:DEQ852084 DNJ852084:DOM852084 DXF852084:DYI852084 EHB852084:EIE852084 EQX852084:ESA852084 FAT852084:FBW852084 FKP852084:FLS852084 FUL852084:FVO852084 GEH852084:GFK852084 GOD852084:GPG852084 GXZ852084:GZC852084 HHV852084:HIY852084 HRR852084:HSU852084 IBN852084:ICQ852084 ILJ852084:IMM852084 IVF852084:IWI852084 JFB852084:JGE852084 JOX852084:JQA852084 JYT852084:JZW852084 KIP852084:KJS852084 KSL852084:KTO852084 LCH852084:LDK852084 LMD852084:LNG852084 LVZ852084:LXC852084 MFV852084:MGY852084 MPR852084:MQU852084 MZN852084:NAQ852084 NJJ852084:NKM852084 NTF852084:NUI852084 ODB852084:OEE852084 OMX852084:OOA852084 OWT852084:OXW852084 PGP852084:PHS852084 PQL852084:PRO852084 QAH852084:QBK852084 QKD852084:QLG852084 QTZ852084:QVC852084 RDV852084:REY852084 RNR852084:ROU852084 RXN852084:RYQ852084 SHJ852084:SIM852084 SRF852084:SSI852084 TBB852084:TCE852084 TKX852084:TMA852084 TUT852084:TVW852084 UEP852084:UFS852084 UOL852084:UPO852084 UYH852084:UZK852084 VID852084:VJG852084 VRZ852084:VTC852084 WBV852084:WCY852084 WLR852084:WMU852084 WVN852084:WWQ852084 D917620:AQ917620 JB917620:KE917620 SX917620:UA917620 ACT917620:ADW917620 AMP917620:ANS917620 AWL917620:AXO917620 BGH917620:BHK917620 BQD917620:BRG917620 BZZ917620:CBC917620 CJV917620:CKY917620 CTR917620:CUU917620 DDN917620:DEQ917620 DNJ917620:DOM917620 DXF917620:DYI917620 EHB917620:EIE917620 EQX917620:ESA917620 FAT917620:FBW917620 FKP917620:FLS917620 FUL917620:FVO917620 GEH917620:GFK917620 GOD917620:GPG917620 GXZ917620:GZC917620 HHV917620:HIY917620 HRR917620:HSU917620 IBN917620:ICQ917620 ILJ917620:IMM917620 IVF917620:IWI917620 JFB917620:JGE917620 JOX917620:JQA917620 JYT917620:JZW917620 KIP917620:KJS917620 KSL917620:KTO917620 LCH917620:LDK917620 LMD917620:LNG917620 LVZ917620:LXC917620 MFV917620:MGY917620 MPR917620:MQU917620 MZN917620:NAQ917620 NJJ917620:NKM917620 NTF917620:NUI917620 ODB917620:OEE917620 OMX917620:OOA917620 OWT917620:OXW917620 PGP917620:PHS917620 PQL917620:PRO917620 QAH917620:QBK917620 QKD917620:QLG917620 QTZ917620:QVC917620 RDV917620:REY917620 RNR917620:ROU917620 RXN917620:RYQ917620 SHJ917620:SIM917620 SRF917620:SSI917620 TBB917620:TCE917620 TKX917620:TMA917620 TUT917620:TVW917620 UEP917620:UFS917620 UOL917620:UPO917620 UYH917620:UZK917620 VID917620:VJG917620 VRZ917620:VTC917620 WBV917620:WCY917620 WLR917620:WMU917620 WVN917620:WWQ917620 D983156:AQ983156 JB983156:KE983156 SX983156:UA983156 ACT983156:ADW983156 AMP983156:ANS983156 AWL983156:AXO983156 BGH983156:BHK983156 BQD983156:BRG983156 BZZ983156:CBC983156 CJV983156:CKY983156 CTR983156:CUU983156 DDN983156:DEQ983156 DNJ983156:DOM983156 DXF983156:DYI983156 EHB983156:EIE983156 EQX983156:ESA983156 FAT983156:FBW983156 FKP983156:FLS983156 FUL983156:FVO983156 GEH983156:GFK983156 GOD983156:GPG983156 GXZ983156:GZC983156 HHV983156:HIY983156 HRR983156:HSU983156 IBN983156:ICQ983156 ILJ983156:IMM983156 IVF983156:IWI983156 JFB983156:JGE983156 JOX983156:JQA983156 JYT983156:JZW983156 KIP983156:KJS983156 KSL983156:KTO983156 LCH983156:LDK983156 LMD983156:LNG983156 LVZ983156:LXC983156 MFV983156:MGY983156 MPR983156:MQU983156 MZN983156:NAQ983156 NJJ983156:NKM983156 NTF983156:NUI983156 ODB983156:OEE983156 OMX983156:OOA983156 OWT983156:OXW983156 PGP983156:PHS983156 PQL983156:PRO983156 QAH983156:QBK983156 QKD983156:QLG983156 QTZ983156:QVC983156 RDV983156:REY983156 RNR983156:ROU983156 RXN983156:RYQ983156 SHJ983156:SIM983156 SRF983156:SSI983156 TBB983156:TCE983156 TKX983156:TMA983156 TUT983156:TVW983156 UEP983156:UFS983156 UOL983156:UPO983156 UYH983156:UZK983156 VID983156:VJG983156 VRZ983156:VTC983156 WBV983156:WCY983156 WLR983156:WMU983156 WVN983156:WWQ983156 QTZ142:QVC146 JB136:KE137 SX136:UA137 ACT136:ADW137 AMP136:ANS137 AWL136:AXO137 BGH136:BHK137 BQD136:BRG137 BZZ136:CBC137 CJV136:CKY137 CTR136:CUU137 DDN136:DEQ137 DNJ136:DOM137 DXF136:DYI137 EHB136:EIE137 EQX136:ESA137 FAT136:FBW137 FKP136:FLS137 FUL136:FVO137 GEH136:GFK137 GOD136:GPG137 GXZ136:GZC137 HHV136:HIY137 HRR136:HSU137 IBN136:ICQ137 ILJ136:IMM137 IVF136:IWI137 JFB136:JGE137 JOX136:JQA137 JYT136:JZW137 KIP136:KJS137 KSL136:KTO137 LCH136:LDK137 LMD136:LNG137 LVZ136:LXC137 MFV136:MGY137 MPR136:MQU137 MZN136:NAQ137 NJJ136:NKM137 NTF136:NUI137 ODB136:OEE137 OMX136:OOA137 OWT136:OXW137 PGP136:PHS137 PQL136:PRO137 QAH136:QBK137 QKD136:QLG137 QTZ136:QVC137 RDV136:REY137 RNR136:ROU137 RXN136:RYQ137 SHJ136:SIM137 SRF136:SSI137 TBB136:TCE137 TKX136:TMA137 TUT136:TVW137 UEP136:UFS137 UOL136:UPO137 UYH136:UZK137 VID136:VJG137 VRZ136:VTC137 WBV136:WCY137 WLR136:WMU137 WVN136:WWQ137 D65655:AQ65656 JB65655:KE65656 SX65655:UA65656 ACT65655:ADW65656 AMP65655:ANS65656 AWL65655:AXO65656 BGH65655:BHK65656 BQD65655:BRG65656 BZZ65655:CBC65656 CJV65655:CKY65656 CTR65655:CUU65656 DDN65655:DEQ65656 DNJ65655:DOM65656 DXF65655:DYI65656 EHB65655:EIE65656 EQX65655:ESA65656 FAT65655:FBW65656 FKP65655:FLS65656 FUL65655:FVO65656 GEH65655:GFK65656 GOD65655:GPG65656 GXZ65655:GZC65656 HHV65655:HIY65656 HRR65655:HSU65656 IBN65655:ICQ65656 ILJ65655:IMM65656 IVF65655:IWI65656 JFB65655:JGE65656 JOX65655:JQA65656 JYT65655:JZW65656 KIP65655:KJS65656 KSL65655:KTO65656 LCH65655:LDK65656 LMD65655:LNG65656 LVZ65655:LXC65656 MFV65655:MGY65656 MPR65655:MQU65656 MZN65655:NAQ65656 NJJ65655:NKM65656 NTF65655:NUI65656 ODB65655:OEE65656 OMX65655:OOA65656 OWT65655:OXW65656 PGP65655:PHS65656 PQL65655:PRO65656 QAH65655:QBK65656 QKD65655:QLG65656 QTZ65655:QVC65656 RDV65655:REY65656 RNR65655:ROU65656 RXN65655:RYQ65656 SHJ65655:SIM65656 SRF65655:SSI65656 TBB65655:TCE65656 TKX65655:TMA65656 TUT65655:TVW65656 UEP65655:UFS65656 UOL65655:UPO65656 UYH65655:UZK65656 VID65655:VJG65656 VRZ65655:VTC65656 WBV65655:WCY65656 WLR65655:WMU65656 WVN65655:WWQ65656 D131191:AQ131192 JB131191:KE131192 SX131191:UA131192 ACT131191:ADW131192 AMP131191:ANS131192 AWL131191:AXO131192 BGH131191:BHK131192 BQD131191:BRG131192 BZZ131191:CBC131192 CJV131191:CKY131192 CTR131191:CUU131192 DDN131191:DEQ131192 DNJ131191:DOM131192 DXF131191:DYI131192 EHB131191:EIE131192 EQX131191:ESA131192 FAT131191:FBW131192 FKP131191:FLS131192 FUL131191:FVO131192 GEH131191:GFK131192 GOD131191:GPG131192 GXZ131191:GZC131192 HHV131191:HIY131192 HRR131191:HSU131192 IBN131191:ICQ131192 ILJ131191:IMM131192 IVF131191:IWI131192 JFB131191:JGE131192 JOX131191:JQA131192 JYT131191:JZW131192 KIP131191:KJS131192 KSL131191:KTO131192 LCH131191:LDK131192 LMD131191:LNG131192 LVZ131191:LXC131192 MFV131191:MGY131192 MPR131191:MQU131192 MZN131191:NAQ131192 NJJ131191:NKM131192 NTF131191:NUI131192 ODB131191:OEE131192 OMX131191:OOA131192 OWT131191:OXW131192 PGP131191:PHS131192 PQL131191:PRO131192 QAH131191:QBK131192 QKD131191:QLG131192 QTZ131191:QVC131192 RDV131191:REY131192 RNR131191:ROU131192 RXN131191:RYQ131192 SHJ131191:SIM131192 SRF131191:SSI131192 TBB131191:TCE131192 TKX131191:TMA131192 TUT131191:TVW131192 UEP131191:UFS131192 UOL131191:UPO131192 UYH131191:UZK131192 VID131191:VJG131192 VRZ131191:VTC131192 WBV131191:WCY131192 WLR131191:WMU131192 WVN131191:WWQ131192 D196727:AQ196728 JB196727:KE196728 SX196727:UA196728 ACT196727:ADW196728 AMP196727:ANS196728 AWL196727:AXO196728 BGH196727:BHK196728 BQD196727:BRG196728 BZZ196727:CBC196728 CJV196727:CKY196728 CTR196727:CUU196728 DDN196727:DEQ196728 DNJ196727:DOM196728 DXF196727:DYI196728 EHB196727:EIE196728 EQX196727:ESA196728 FAT196727:FBW196728 FKP196727:FLS196728 FUL196727:FVO196728 GEH196727:GFK196728 GOD196727:GPG196728 GXZ196727:GZC196728 HHV196727:HIY196728 HRR196727:HSU196728 IBN196727:ICQ196728 ILJ196727:IMM196728 IVF196727:IWI196728 JFB196727:JGE196728 JOX196727:JQA196728 JYT196727:JZW196728 KIP196727:KJS196728 KSL196727:KTO196728 LCH196727:LDK196728 LMD196727:LNG196728 LVZ196727:LXC196728 MFV196727:MGY196728 MPR196727:MQU196728 MZN196727:NAQ196728 NJJ196727:NKM196728 NTF196727:NUI196728 ODB196727:OEE196728 OMX196727:OOA196728 OWT196727:OXW196728 PGP196727:PHS196728 PQL196727:PRO196728 QAH196727:QBK196728 QKD196727:QLG196728 QTZ196727:QVC196728 RDV196727:REY196728 RNR196727:ROU196728 RXN196727:RYQ196728 SHJ196727:SIM196728 SRF196727:SSI196728 TBB196727:TCE196728 TKX196727:TMA196728 TUT196727:TVW196728 UEP196727:UFS196728 UOL196727:UPO196728 UYH196727:UZK196728 VID196727:VJG196728 VRZ196727:VTC196728 WBV196727:WCY196728 WLR196727:WMU196728 WVN196727:WWQ196728 D262263:AQ262264 JB262263:KE262264 SX262263:UA262264 ACT262263:ADW262264 AMP262263:ANS262264 AWL262263:AXO262264 BGH262263:BHK262264 BQD262263:BRG262264 BZZ262263:CBC262264 CJV262263:CKY262264 CTR262263:CUU262264 DDN262263:DEQ262264 DNJ262263:DOM262264 DXF262263:DYI262264 EHB262263:EIE262264 EQX262263:ESA262264 FAT262263:FBW262264 FKP262263:FLS262264 FUL262263:FVO262264 GEH262263:GFK262264 GOD262263:GPG262264 GXZ262263:GZC262264 HHV262263:HIY262264 HRR262263:HSU262264 IBN262263:ICQ262264 ILJ262263:IMM262264 IVF262263:IWI262264 JFB262263:JGE262264 JOX262263:JQA262264 JYT262263:JZW262264 KIP262263:KJS262264 KSL262263:KTO262264 LCH262263:LDK262264 LMD262263:LNG262264 LVZ262263:LXC262264 MFV262263:MGY262264 MPR262263:MQU262264 MZN262263:NAQ262264 NJJ262263:NKM262264 NTF262263:NUI262264 ODB262263:OEE262264 OMX262263:OOA262264 OWT262263:OXW262264 PGP262263:PHS262264 PQL262263:PRO262264 QAH262263:QBK262264 QKD262263:QLG262264 QTZ262263:QVC262264 RDV262263:REY262264 RNR262263:ROU262264 RXN262263:RYQ262264 SHJ262263:SIM262264 SRF262263:SSI262264 TBB262263:TCE262264 TKX262263:TMA262264 TUT262263:TVW262264 UEP262263:UFS262264 UOL262263:UPO262264 UYH262263:UZK262264 VID262263:VJG262264 VRZ262263:VTC262264 WBV262263:WCY262264 WLR262263:WMU262264 WVN262263:WWQ262264 D327799:AQ327800 JB327799:KE327800 SX327799:UA327800 ACT327799:ADW327800 AMP327799:ANS327800 AWL327799:AXO327800 BGH327799:BHK327800 BQD327799:BRG327800 BZZ327799:CBC327800 CJV327799:CKY327800 CTR327799:CUU327800 DDN327799:DEQ327800 DNJ327799:DOM327800 DXF327799:DYI327800 EHB327799:EIE327800 EQX327799:ESA327800 FAT327799:FBW327800 FKP327799:FLS327800 FUL327799:FVO327800 GEH327799:GFK327800 GOD327799:GPG327800 GXZ327799:GZC327800 HHV327799:HIY327800 HRR327799:HSU327800 IBN327799:ICQ327800 ILJ327799:IMM327800 IVF327799:IWI327800 JFB327799:JGE327800 JOX327799:JQA327800 JYT327799:JZW327800 KIP327799:KJS327800 KSL327799:KTO327800 LCH327799:LDK327800 LMD327799:LNG327800 LVZ327799:LXC327800 MFV327799:MGY327800 MPR327799:MQU327800 MZN327799:NAQ327800 NJJ327799:NKM327800 NTF327799:NUI327800 ODB327799:OEE327800 OMX327799:OOA327800 OWT327799:OXW327800 PGP327799:PHS327800 PQL327799:PRO327800 QAH327799:QBK327800 QKD327799:QLG327800 QTZ327799:QVC327800 RDV327799:REY327800 RNR327799:ROU327800 RXN327799:RYQ327800 SHJ327799:SIM327800 SRF327799:SSI327800 TBB327799:TCE327800 TKX327799:TMA327800 TUT327799:TVW327800 UEP327799:UFS327800 UOL327799:UPO327800 UYH327799:UZK327800 VID327799:VJG327800 VRZ327799:VTC327800 WBV327799:WCY327800 WLR327799:WMU327800 WVN327799:WWQ327800 D393335:AQ393336 JB393335:KE393336 SX393335:UA393336 ACT393335:ADW393336 AMP393335:ANS393336 AWL393335:AXO393336 BGH393335:BHK393336 BQD393335:BRG393336 BZZ393335:CBC393336 CJV393335:CKY393336 CTR393335:CUU393336 DDN393335:DEQ393336 DNJ393335:DOM393336 DXF393335:DYI393336 EHB393335:EIE393336 EQX393335:ESA393336 FAT393335:FBW393336 FKP393335:FLS393336 FUL393335:FVO393336 GEH393335:GFK393336 GOD393335:GPG393336 GXZ393335:GZC393336 HHV393335:HIY393336 HRR393335:HSU393336 IBN393335:ICQ393336 ILJ393335:IMM393336 IVF393335:IWI393336 JFB393335:JGE393336 JOX393335:JQA393336 JYT393335:JZW393336 KIP393335:KJS393336 KSL393335:KTO393336 LCH393335:LDK393336 LMD393335:LNG393336 LVZ393335:LXC393336 MFV393335:MGY393336 MPR393335:MQU393336 MZN393335:NAQ393336 NJJ393335:NKM393336 NTF393335:NUI393336 ODB393335:OEE393336 OMX393335:OOA393336 OWT393335:OXW393336 PGP393335:PHS393336 PQL393335:PRO393336 QAH393335:QBK393336 QKD393335:QLG393336 QTZ393335:QVC393336 RDV393335:REY393336 RNR393335:ROU393336 RXN393335:RYQ393336 SHJ393335:SIM393336 SRF393335:SSI393336 TBB393335:TCE393336 TKX393335:TMA393336 TUT393335:TVW393336 UEP393335:UFS393336 UOL393335:UPO393336 UYH393335:UZK393336 VID393335:VJG393336 VRZ393335:VTC393336 WBV393335:WCY393336 WLR393335:WMU393336 WVN393335:WWQ393336 D458871:AQ458872 JB458871:KE458872 SX458871:UA458872 ACT458871:ADW458872 AMP458871:ANS458872 AWL458871:AXO458872 BGH458871:BHK458872 BQD458871:BRG458872 BZZ458871:CBC458872 CJV458871:CKY458872 CTR458871:CUU458872 DDN458871:DEQ458872 DNJ458871:DOM458872 DXF458871:DYI458872 EHB458871:EIE458872 EQX458871:ESA458872 FAT458871:FBW458872 FKP458871:FLS458872 FUL458871:FVO458872 GEH458871:GFK458872 GOD458871:GPG458872 GXZ458871:GZC458872 HHV458871:HIY458872 HRR458871:HSU458872 IBN458871:ICQ458872 ILJ458871:IMM458872 IVF458871:IWI458872 JFB458871:JGE458872 JOX458871:JQA458872 JYT458871:JZW458872 KIP458871:KJS458872 KSL458871:KTO458872 LCH458871:LDK458872 LMD458871:LNG458872 LVZ458871:LXC458872 MFV458871:MGY458872 MPR458871:MQU458872 MZN458871:NAQ458872 NJJ458871:NKM458872 NTF458871:NUI458872 ODB458871:OEE458872 OMX458871:OOA458872 OWT458871:OXW458872 PGP458871:PHS458872 PQL458871:PRO458872 QAH458871:QBK458872 QKD458871:QLG458872 QTZ458871:QVC458872 RDV458871:REY458872 RNR458871:ROU458872 RXN458871:RYQ458872 SHJ458871:SIM458872 SRF458871:SSI458872 TBB458871:TCE458872 TKX458871:TMA458872 TUT458871:TVW458872 UEP458871:UFS458872 UOL458871:UPO458872 UYH458871:UZK458872 VID458871:VJG458872 VRZ458871:VTC458872 WBV458871:WCY458872 WLR458871:WMU458872 WVN458871:WWQ458872 D524407:AQ524408 JB524407:KE524408 SX524407:UA524408 ACT524407:ADW524408 AMP524407:ANS524408 AWL524407:AXO524408 BGH524407:BHK524408 BQD524407:BRG524408 BZZ524407:CBC524408 CJV524407:CKY524408 CTR524407:CUU524408 DDN524407:DEQ524408 DNJ524407:DOM524408 DXF524407:DYI524408 EHB524407:EIE524408 EQX524407:ESA524408 FAT524407:FBW524408 FKP524407:FLS524408 FUL524407:FVO524408 GEH524407:GFK524408 GOD524407:GPG524408 GXZ524407:GZC524408 HHV524407:HIY524408 HRR524407:HSU524408 IBN524407:ICQ524408 ILJ524407:IMM524408 IVF524407:IWI524408 JFB524407:JGE524408 JOX524407:JQA524408 JYT524407:JZW524408 KIP524407:KJS524408 KSL524407:KTO524408 LCH524407:LDK524408 LMD524407:LNG524408 LVZ524407:LXC524408 MFV524407:MGY524408 MPR524407:MQU524408 MZN524407:NAQ524408 NJJ524407:NKM524408 NTF524407:NUI524408 ODB524407:OEE524408 OMX524407:OOA524408 OWT524407:OXW524408 PGP524407:PHS524408 PQL524407:PRO524408 QAH524407:QBK524408 QKD524407:QLG524408 QTZ524407:QVC524408 RDV524407:REY524408 RNR524407:ROU524408 RXN524407:RYQ524408 SHJ524407:SIM524408 SRF524407:SSI524408 TBB524407:TCE524408 TKX524407:TMA524408 TUT524407:TVW524408 UEP524407:UFS524408 UOL524407:UPO524408 UYH524407:UZK524408 VID524407:VJG524408 VRZ524407:VTC524408 WBV524407:WCY524408 WLR524407:WMU524408 WVN524407:WWQ524408 D589943:AQ589944 JB589943:KE589944 SX589943:UA589944 ACT589943:ADW589944 AMP589943:ANS589944 AWL589943:AXO589944 BGH589943:BHK589944 BQD589943:BRG589944 BZZ589943:CBC589944 CJV589943:CKY589944 CTR589943:CUU589944 DDN589943:DEQ589944 DNJ589943:DOM589944 DXF589943:DYI589944 EHB589943:EIE589944 EQX589943:ESA589944 FAT589943:FBW589944 FKP589943:FLS589944 FUL589943:FVO589944 GEH589943:GFK589944 GOD589943:GPG589944 GXZ589943:GZC589944 HHV589943:HIY589944 HRR589943:HSU589944 IBN589943:ICQ589944 ILJ589943:IMM589944 IVF589943:IWI589944 JFB589943:JGE589944 JOX589943:JQA589944 JYT589943:JZW589944 KIP589943:KJS589944 KSL589943:KTO589944 LCH589943:LDK589944 LMD589943:LNG589944 LVZ589943:LXC589944 MFV589943:MGY589944 MPR589943:MQU589944 MZN589943:NAQ589944 NJJ589943:NKM589944 NTF589943:NUI589944 ODB589943:OEE589944 OMX589943:OOA589944 OWT589943:OXW589944 PGP589943:PHS589944 PQL589943:PRO589944 QAH589943:QBK589944 QKD589943:QLG589944 QTZ589943:QVC589944 RDV589943:REY589944 RNR589943:ROU589944 RXN589943:RYQ589944 SHJ589943:SIM589944 SRF589943:SSI589944 TBB589943:TCE589944 TKX589943:TMA589944 TUT589943:TVW589944 UEP589943:UFS589944 UOL589943:UPO589944 UYH589943:UZK589944 VID589943:VJG589944 VRZ589943:VTC589944 WBV589943:WCY589944 WLR589943:WMU589944 WVN589943:WWQ589944 D655479:AQ655480 JB655479:KE655480 SX655479:UA655480 ACT655479:ADW655480 AMP655479:ANS655480 AWL655479:AXO655480 BGH655479:BHK655480 BQD655479:BRG655480 BZZ655479:CBC655480 CJV655479:CKY655480 CTR655479:CUU655480 DDN655479:DEQ655480 DNJ655479:DOM655480 DXF655479:DYI655480 EHB655479:EIE655480 EQX655479:ESA655480 FAT655479:FBW655480 FKP655479:FLS655480 FUL655479:FVO655480 GEH655479:GFK655480 GOD655479:GPG655480 GXZ655479:GZC655480 HHV655479:HIY655480 HRR655479:HSU655480 IBN655479:ICQ655480 ILJ655479:IMM655480 IVF655479:IWI655480 JFB655479:JGE655480 JOX655479:JQA655480 JYT655479:JZW655480 KIP655479:KJS655480 KSL655479:KTO655480 LCH655479:LDK655480 LMD655479:LNG655480 LVZ655479:LXC655480 MFV655479:MGY655480 MPR655479:MQU655480 MZN655479:NAQ655480 NJJ655479:NKM655480 NTF655479:NUI655480 ODB655479:OEE655480 OMX655479:OOA655480 OWT655479:OXW655480 PGP655479:PHS655480 PQL655479:PRO655480 QAH655479:QBK655480 QKD655479:QLG655480 QTZ655479:QVC655480 RDV655479:REY655480 RNR655479:ROU655480 RXN655479:RYQ655480 SHJ655479:SIM655480 SRF655479:SSI655480 TBB655479:TCE655480 TKX655479:TMA655480 TUT655479:TVW655480 UEP655479:UFS655480 UOL655479:UPO655480 UYH655479:UZK655480 VID655479:VJG655480 VRZ655479:VTC655480 WBV655479:WCY655480 WLR655479:WMU655480 WVN655479:WWQ655480 D721015:AQ721016 JB721015:KE721016 SX721015:UA721016 ACT721015:ADW721016 AMP721015:ANS721016 AWL721015:AXO721016 BGH721015:BHK721016 BQD721015:BRG721016 BZZ721015:CBC721016 CJV721015:CKY721016 CTR721015:CUU721016 DDN721015:DEQ721016 DNJ721015:DOM721016 DXF721015:DYI721016 EHB721015:EIE721016 EQX721015:ESA721016 FAT721015:FBW721016 FKP721015:FLS721016 FUL721015:FVO721016 GEH721015:GFK721016 GOD721015:GPG721016 GXZ721015:GZC721016 HHV721015:HIY721016 HRR721015:HSU721016 IBN721015:ICQ721016 ILJ721015:IMM721016 IVF721015:IWI721016 JFB721015:JGE721016 JOX721015:JQA721016 JYT721015:JZW721016 KIP721015:KJS721016 KSL721015:KTO721016 LCH721015:LDK721016 LMD721015:LNG721016 LVZ721015:LXC721016 MFV721015:MGY721016 MPR721015:MQU721016 MZN721015:NAQ721016 NJJ721015:NKM721016 NTF721015:NUI721016 ODB721015:OEE721016 OMX721015:OOA721016 OWT721015:OXW721016 PGP721015:PHS721016 PQL721015:PRO721016 QAH721015:QBK721016 QKD721015:QLG721016 QTZ721015:QVC721016 RDV721015:REY721016 RNR721015:ROU721016 RXN721015:RYQ721016 SHJ721015:SIM721016 SRF721015:SSI721016 TBB721015:TCE721016 TKX721015:TMA721016 TUT721015:TVW721016 UEP721015:UFS721016 UOL721015:UPO721016 UYH721015:UZK721016 VID721015:VJG721016 VRZ721015:VTC721016 WBV721015:WCY721016 WLR721015:WMU721016 WVN721015:WWQ721016 D786551:AQ786552 JB786551:KE786552 SX786551:UA786552 ACT786551:ADW786552 AMP786551:ANS786552 AWL786551:AXO786552 BGH786551:BHK786552 BQD786551:BRG786552 BZZ786551:CBC786552 CJV786551:CKY786552 CTR786551:CUU786552 DDN786551:DEQ786552 DNJ786551:DOM786552 DXF786551:DYI786552 EHB786551:EIE786552 EQX786551:ESA786552 FAT786551:FBW786552 FKP786551:FLS786552 FUL786551:FVO786552 GEH786551:GFK786552 GOD786551:GPG786552 GXZ786551:GZC786552 HHV786551:HIY786552 HRR786551:HSU786552 IBN786551:ICQ786552 ILJ786551:IMM786552 IVF786551:IWI786552 JFB786551:JGE786552 JOX786551:JQA786552 JYT786551:JZW786552 KIP786551:KJS786552 KSL786551:KTO786552 LCH786551:LDK786552 LMD786551:LNG786552 LVZ786551:LXC786552 MFV786551:MGY786552 MPR786551:MQU786552 MZN786551:NAQ786552 NJJ786551:NKM786552 NTF786551:NUI786552 ODB786551:OEE786552 OMX786551:OOA786552 OWT786551:OXW786552 PGP786551:PHS786552 PQL786551:PRO786552 QAH786551:QBK786552 QKD786551:QLG786552 QTZ786551:QVC786552 RDV786551:REY786552 RNR786551:ROU786552 RXN786551:RYQ786552 SHJ786551:SIM786552 SRF786551:SSI786552 TBB786551:TCE786552 TKX786551:TMA786552 TUT786551:TVW786552 UEP786551:UFS786552 UOL786551:UPO786552 UYH786551:UZK786552 VID786551:VJG786552 VRZ786551:VTC786552 WBV786551:WCY786552 WLR786551:WMU786552 WVN786551:WWQ786552 D852087:AQ852088 JB852087:KE852088 SX852087:UA852088 ACT852087:ADW852088 AMP852087:ANS852088 AWL852087:AXO852088 BGH852087:BHK852088 BQD852087:BRG852088 BZZ852087:CBC852088 CJV852087:CKY852088 CTR852087:CUU852088 DDN852087:DEQ852088 DNJ852087:DOM852088 DXF852087:DYI852088 EHB852087:EIE852088 EQX852087:ESA852088 FAT852087:FBW852088 FKP852087:FLS852088 FUL852087:FVO852088 GEH852087:GFK852088 GOD852087:GPG852088 GXZ852087:GZC852088 HHV852087:HIY852088 HRR852087:HSU852088 IBN852087:ICQ852088 ILJ852087:IMM852088 IVF852087:IWI852088 JFB852087:JGE852088 JOX852087:JQA852088 JYT852087:JZW852088 KIP852087:KJS852088 KSL852087:KTO852088 LCH852087:LDK852088 LMD852087:LNG852088 LVZ852087:LXC852088 MFV852087:MGY852088 MPR852087:MQU852088 MZN852087:NAQ852088 NJJ852087:NKM852088 NTF852087:NUI852088 ODB852087:OEE852088 OMX852087:OOA852088 OWT852087:OXW852088 PGP852087:PHS852088 PQL852087:PRO852088 QAH852087:QBK852088 QKD852087:QLG852088 QTZ852087:QVC852088 RDV852087:REY852088 RNR852087:ROU852088 RXN852087:RYQ852088 SHJ852087:SIM852088 SRF852087:SSI852088 TBB852087:TCE852088 TKX852087:TMA852088 TUT852087:TVW852088 UEP852087:UFS852088 UOL852087:UPO852088 UYH852087:UZK852088 VID852087:VJG852088 VRZ852087:VTC852088 WBV852087:WCY852088 WLR852087:WMU852088 WVN852087:WWQ852088 D917623:AQ917624 JB917623:KE917624 SX917623:UA917624 ACT917623:ADW917624 AMP917623:ANS917624 AWL917623:AXO917624 BGH917623:BHK917624 BQD917623:BRG917624 BZZ917623:CBC917624 CJV917623:CKY917624 CTR917623:CUU917624 DDN917623:DEQ917624 DNJ917623:DOM917624 DXF917623:DYI917624 EHB917623:EIE917624 EQX917623:ESA917624 FAT917623:FBW917624 FKP917623:FLS917624 FUL917623:FVO917624 GEH917623:GFK917624 GOD917623:GPG917624 GXZ917623:GZC917624 HHV917623:HIY917624 HRR917623:HSU917624 IBN917623:ICQ917624 ILJ917623:IMM917624 IVF917623:IWI917624 JFB917623:JGE917624 JOX917623:JQA917624 JYT917623:JZW917624 KIP917623:KJS917624 KSL917623:KTO917624 LCH917623:LDK917624 LMD917623:LNG917624 LVZ917623:LXC917624 MFV917623:MGY917624 MPR917623:MQU917624 MZN917623:NAQ917624 NJJ917623:NKM917624 NTF917623:NUI917624 ODB917623:OEE917624 OMX917623:OOA917624 OWT917623:OXW917624 PGP917623:PHS917624 PQL917623:PRO917624 QAH917623:QBK917624 QKD917623:QLG917624 QTZ917623:QVC917624 RDV917623:REY917624 RNR917623:ROU917624 RXN917623:RYQ917624 SHJ917623:SIM917624 SRF917623:SSI917624 TBB917623:TCE917624 TKX917623:TMA917624 TUT917623:TVW917624 UEP917623:UFS917624 UOL917623:UPO917624 UYH917623:UZK917624 VID917623:VJG917624 VRZ917623:VTC917624 WBV917623:WCY917624 WLR917623:WMU917624 WVN917623:WWQ917624 D983159:AQ983160 JB983159:KE983160 SX983159:UA983160 ACT983159:ADW983160 AMP983159:ANS983160 AWL983159:AXO983160 BGH983159:BHK983160 BQD983159:BRG983160 BZZ983159:CBC983160 CJV983159:CKY983160 CTR983159:CUU983160 DDN983159:DEQ983160 DNJ983159:DOM983160 DXF983159:DYI983160 EHB983159:EIE983160 EQX983159:ESA983160 FAT983159:FBW983160 FKP983159:FLS983160 FUL983159:FVO983160 GEH983159:GFK983160 GOD983159:GPG983160 GXZ983159:GZC983160 HHV983159:HIY983160 HRR983159:HSU983160 IBN983159:ICQ983160 ILJ983159:IMM983160 IVF983159:IWI983160 JFB983159:JGE983160 JOX983159:JQA983160 JYT983159:JZW983160 KIP983159:KJS983160 KSL983159:KTO983160 LCH983159:LDK983160 LMD983159:LNG983160 LVZ983159:LXC983160 MFV983159:MGY983160 MPR983159:MQU983160 MZN983159:NAQ983160 NJJ983159:NKM983160 NTF983159:NUI983160 ODB983159:OEE983160 OMX983159:OOA983160 OWT983159:OXW983160 PGP983159:PHS983160 PQL983159:PRO983160 QAH983159:QBK983160 QKD983159:QLG983160 QTZ983159:QVC983160 RDV983159:REY983160 RNR983159:ROU983160 RXN983159:RYQ983160 SHJ983159:SIM983160 SRF983159:SSI983160 TBB983159:TCE983160 TKX983159:TMA983160 TUT983159:TVW983160 UEP983159:UFS983160 UOL983159:UPO983160 UYH983159:UZK983160 VID983159:VJG983160 VRZ983159:VTC983160 WBV983159:WCY983160 WLR983159:WMU983160 WVN983159:WWQ983160 QKD142:QLG146 JB139:KE139 SX139:UA139 ACT139:ADW139 AMP139:ANS139 AWL139:AXO139 BGH139:BHK139 BQD139:BRG139 BZZ139:CBC139 CJV139:CKY139 CTR139:CUU139 DDN139:DEQ139 DNJ139:DOM139 DXF139:DYI139 EHB139:EIE139 EQX139:ESA139 FAT139:FBW139 FKP139:FLS139 FUL139:FVO139 GEH139:GFK139 GOD139:GPG139 GXZ139:GZC139 HHV139:HIY139 HRR139:HSU139 IBN139:ICQ139 ILJ139:IMM139 IVF139:IWI139 JFB139:JGE139 JOX139:JQA139 JYT139:JZW139 KIP139:KJS139 KSL139:KTO139 LCH139:LDK139 LMD139:LNG139 LVZ139:LXC139 MFV139:MGY139 MPR139:MQU139 MZN139:NAQ139 NJJ139:NKM139 NTF139:NUI139 ODB139:OEE139 OMX139:OOA139 OWT139:OXW139 PGP139:PHS139 PQL139:PRO139 QAH139:QBK139 QKD139:QLG139 QTZ139:QVC139 RDV139:REY139 RNR139:ROU139 RXN139:RYQ139 SHJ139:SIM139 SRF139:SSI139 TBB139:TCE139 TKX139:TMA139 TUT139:TVW139 UEP139:UFS139 UOL139:UPO139 UYH139:UZK139 VID139:VJG139 VRZ139:VTC139 WBV139:WCY139 WLR139:WMU139 WVN139:WWQ139 D65658:AQ65658 JB65658:KE65658 SX65658:UA65658 ACT65658:ADW65658 AMP65658:ANS65658 AWL65658:AXO65658 BGH65658:BHK65658 BQD65658:BRG65658 BZZ65658:CBC65658 CJV65658:CKY65658 CTR65658:CUU65658 DDN65658:DEQ65658 DNJ65658:DOM65658 DXF65658:DYI65658 EHB65658:EIE65658 EQX65658:ESA65658 FAT65658:FBW65658 FKP65658:FLS65658 FUL65658:FVO65658 GEH65658:GFK65658 GOD65658:GPG65658 GXZ65658:GZC65658 HHV65658:HIY65658 HRR65658:HSU65658 IBN65658:ICQ65658 ILJ65658:IMM65658 IVF65658:IWI65658 JFB65658:JGE65658 JOX65658:JQA65658 JYT65658:JZW65658 KIP65658:KJS65658 KSL65658:KTO65658 LCH65658:LDK65658 LMD65658:LNG65658 LVZ65658:LXC65658 MFV65658:MGY65658 MPR65658:MQU65658 MZN65658:NAQ65658 NJJ65658:NKM65658 NTF65658:NUI65658 ODB65658:OEE65658 OMX65658:OOA65658 OWT65658:OXW65658 PGP65658:PHS65658 PQL65658:PRO65658 QAH65658:QBK65658 QKD65658:QLG65658 QTZ65658:QVC65658 RDV65658:REY65658 RNR65658:ROU65658 RXN65658:RYQ65658 SHJ65658:SIM65658 SRF65658:SSI65658 TBB65658:TCE65658 TKX65658:TMA65658 TUT65658:TVW65658 UEP65658:UFS65658 UOL65658:UPO65658 UYH65658:UZK65658 VID65658:VJG65658 VRZ65658:VTC65658 WBV65658:WCY65658 WLR65658:WMU65658 WVN65658:WWQ65658 D131194:AQ131194 JB131194:KE131194 SX131194:UA131194 ACT131194:ADW131194 AMP131194:ANS131194 AWL131194:AXO131194 BGH131194:BHK131194 BQD131194:BRG131194 BZZ131194:CBC131194 CJV131194:CKY131194 CTR131194:CUU131194 DDN131194:DEQ131194 DNJ131194:DOM131194 DXF131194:DYI131194 EHB131194:EIE131194 EQX131194:ESA131194 FAT131194:FBW131194 FKP131194:FLS131194 FUL131194:FVO131194 GEH131194:GFK131194 GOD131194:GPG131194 GXZ131194:GZC131194 HHV131194:HIY131194 HRR131194:HSU131194 IBN131194:ICQ131194 ILJ131194:IMM131194 IVF131194:IWI131194 JFB131194:JGE131194 JOX131194:JQA131194 JYT131194:JZW131194 KIP131194:KJS131194 KSL131194:KTO131194 LCH131194:LDK131194 LMD131194:LNG131194 LVZ131194:LXC131194 MFV131194:MGY131194 MPR131194:MQU131194 MZN131194:NAQ131194 NJJ131194:NKM131194 NTF131194:NUI131194 ODB131194:OEE131194 OMX131194:OOA131194 OWT131194:OXW131194 PGP131194:PHS131194 PQL131194:PRO131194 QAH131194:QBK131194 QKD131194:QLG131194 QTZ131194:QVC131194 RDV131194:REY131194 RNR131194:ROU131194 RXN131194:RYQ131194 SHJ131194:SIM131194 SRF131194:SSI131194 TBB131194:TCE131194 TKX131194:TMA131194 TUT131194:TVW131194 UEP131194:UFS131194 UOL131194:UPO131194 UYH131194:UZK131194 VID131194:VJG131194 VRZ131194:VTC131194 WBV131194:WCY131194 WLR131194:WMU131194 WVN131194:WWQ131194 D196730:AQ196730 JB196730:KE196730 SX196730:UA196730 ACT196730:ADW196730 AMP196730:ANS196730 AWL196730:AXO196730 BGH196730:BHK196730 BQD196730:BRG196730 BZZ196730:CBC196730 CJV196730:CKY196730 CTR196730:CUU196730 DDN196730:DEQ196730 DNJ196730:DOM196730 DXF196730:DYI196730 EHB196730:EIE196730 EQX196730:ESA196730 FAT196730:FBW196730 FKP196730:FLS196730 FUL196730:FVO196730 GEH196730:GFK196730 GOD196730:GPG196730 GXZ196730:GZC196730 HHV196730:HIY196730 HRR196730:HSU196730 IBN196730:ICQ196730 ILJ196730:IMM196730 IVF196730:IWI196730 JFB196730:JGE196730 JOX196730:JQA196730 JYT196730:JZW196730 KIP196730:KJS196730 KSL196730:KTO196730 LCH196730:LDK196730 LMD196730:LNG196730 LVZ196730:LXC196730 MFV196730:MGY196730 MPR196730:MQU196730 MZN196730:NAQ196730 NJJ196730:NKM196730 NTF196730:NUI196730 ODB196730:OEE196730 OMX196730:OOA196730 OWT196730:OXW196730 PGP196730:PHS196730 PQL196730:PRO196730 QAH196730:QBK196730 QKD196730:QLG196730 QTZ196730:QVC196730 RDV196730:REY196730 RNR196730:ROU196730 RXN196730:RYQ196730 SHJ196730:SIM196730 SRF196730:SSI196730 TBB196730:TCE196730 TKX196730:TMA196730 TUT196730:TVW196730 UEP196730:UFS196730 UOL196730:UPO196730 UYH196730:UZK196730 VID196730:VJG196730 VRZ196730:VTC196730 WBV196730:WCY196730 WLR196730:WMU196730 WVN196730:WWQ196730 D262266:AQ262266 JB262266:KE262266 SX262266:UA262266 ACT262266:ADW262266 AMP262266:ANS262266 AWL262266:AXO262266 BGH262266:BHK262266 BQD262266:BRG262266 BZZ262266:CBC262266 CJV262266:CKY262266 CTR262266:CUU262266 DDN262266:DEQ262266 DNJ262266:DOM262266 DXF262266:DYI262266 EHB262266:EIE262266 EQX262266:ESA262266 FAT262266:FBW262266 FKP262266:FLS262266 FUL262266:FVO262266 GEH262266:GFK262266 GOD262266:GPG262266 GXZ262266:GZC262266 HHV262266:HIY262266 HRR262266:HSU262266 IBN262266:ICQ262266 ILJ262266:IMM262266 IVF262266:IWI262266 JFB262266:JGE262266 JOX262266:JQA262266 JYT262266:JZW262266 KIP262266:KJS262266 KSL262266:KTO262266 LCH262266:LDK262266 LMD262266:LNG262266 LVZ262266:LXC262266 MFV262266:MGY262266 MPR262266:MQU262266 MZN262266:NAQ262266 NJJ262266:NKM262266 NTF262266:NUI262266 ODB262266:OEE262266 OMX262266:OOA262266 OWT262266:OXW262266 PGP262266:PHS262266 PQL262266:PRO262266 QAH262266:QBK262266 QKD262266:QLG262266 QTZ262266:QVC262266 RDV262266:REY262266 RNR262266:ROU262266 RXN262266:RYQ262266 SHJ262266:SIM262266 SRF262266:SSI262266 TBB262266:TCE262266 TKX262266:TMA262266 TUT262266:TVW262266 UEP262266:UFS262266 UOL262266:UPO262266 UYH262266:UZK262266 VID262266:VJG262266 VRZ262266:VTC262266 WBV262266:WCY262266 WLR262266:WMU262266 WVN262266:WWQ262266 D327802:AQ327802 JB327802:KE327802 SX327802:UA327802 ACT327802:ADW327802 AMP327802:ANS327802 AWL327802:AXO327802 BGH327802:BHK327802 BQD327802:BRG327802 BZZ327802:CBC327802 CJV327802:CKY327802 CTR327802:CUU327802 DDN327802:DEQ327802 DNJ327802:DOM327802 DXF327802:DYI327802 EHB327802:EIE327802 EQX327802:ESA327802 FAT327802:FBW327802 FKP327802:FLS327802 FUL327802:FVO327802 GEH327802:GFK327802 GOD327802:GPG327802 GXZ327802:GZC327802 HHV327802:HIY327802 HRR327802:HSU327802 IBN327802:ICQ327802 ILJ327802:IMM327802 IVF327802:IWI327802 JFB327802:JGE327802 JOX327802:JQA327802 JYT327802:JZW327802 KIP327802:KJS327802 KSL327802:KTO327802 LCH327802:LDK327802 LMD327802:LNG327802 LVZ327802:LXC327802 MFV327802:MGY327802 MPR327802:MQU327802 MZN327802:NAQ327802 NJJ327802:NKM327802 NTF327802:NUI327802 ODB327802:OEE327802 OMX327802:OOA327802 OWT327802:OXW327802 PGP327802:PHS327802 PQL327802:PRO327802 QAH327802:QBK327802 QKD327802:QLG327802 QTZ327802:QVC327802 RDV327802:REY327802 RNR327802:ROU327802 RXN327802:RYQ327802 SHJ327802:SIM327802 SRF327802:SSI327802 TBB327802:TCE327802 TKX327802:TMA327802 TUT327802:TVW327802 UEP327802:UFS327802 UOL327802:UPO327802 UYH327802:UZK327802 VID327802:VJG327802 VRZ327802:VTC327802 WBV327802:WCY327802 WLR327802:WMU327802 WVN327802:WWQ327802 D393338:AQ393338 JB393338:KE393338 SX393338:UA393338 ACT393338:ADW393338 AMP393338:ANS393338 AWL393338:AXO393338 BGH393338:BHK393338 BQD393338:BRG393338 BZZ393338:CBC393338 CJV393338:CKY393338 CTR393338:CUU393338 DDN393338:DEQ393338 DNJ393338:DOM393338 DXF393338:DYI393338 EHB393338:EIE393338 EQX393338:ESA393338 FAT393338:FBW393338 FKP393338:FLS393338 FUL393338:FVO393338 GEH393338:GFK393338 GOD393338:GPG393338 GXZ393338:GZC393338 HHV393338:HIY393338 HRR393338:HSU393338 IBN393338:ICQ393338 ILJ393338:IMM393338 IVF393338:IWI393338 JFB393338:JGE393338 JOX393338:JQA393338 JYT393338:JZW393338 KIP393338:KJS393338 KSL393338:KTO393338 LCH393338:LDK393338 LMD393338:LNG393338 LVZ393338:LXC393338 MFV393338:MGY393338 MPR393338:MQU393338 MZN393338:NAQ393338 NJJ393338:NKM393338 NTF393338:NUI393338 ODB393338:OEE393338 OMX393338:OOA393338 OWT393338:OXW393338 PGP393338:PHS393338 PQL393338:PRO393338 QAH393338:QBK393338 QKD393338:QLG393338 QTZ393338:QVC393338 RDV393338:REY393338 RNR393338:ROU393338 RXN393338:RYQ393338 SHJ393338:SIM393338 SRF393338:SSI393338 TBB393338:TCE393338 TKX393338:TMA393338 TUT393338:TVW393338 UEP393338:UFS393338 UOL393338:UPO393338 UYH393338:UZK393338 VID393338:VJG393338 VRZ393338:VTC393338 WBV393338:WCY393338 WLR393338:WMU393338 WVN393338:WWQ393338 D458874:AQ458874 JB458874:KE458874 SX458874:UA458874 ACT458874:ADW458874 AMP458874:ANS458874 AWL458874:AXO458874 BGH458874:BHK458874 BQD458874:BRG458874 BZZ458874:CBC458874 CJV458874:CKY458874 CTR458874:CUU458874 DDN458874:DEQ458874 DNJ458874:DOM458874 DXF458874:DYI458874 EHB458874:EIE458874 EQX458874:ESA458874 FAT458874:FBW458874 FKP458874:FLS458874 FUL458874:FVO458874 GEH458874:GFK458874 GOD458874:GPG458874 GXZ458874:GZC458874 HHV458874:HIY458874 HRR458874:HSU458874 IBN458874:ICQ458874 ILJ458874:IMM458874 IVF458874:IWI458874 JFB458874:JGE458874 JOX458874:JQA458874 JYT458874:JZW458874 KIP458874:KJS458874 KSL458874:KTO458874 LCH458874:LDK458874 LMD458874:LNG458874 LVZ458874:LXC458874 MFV458874:MGY458874 MPR458874:MQU458874 MZN458874:NAQ458874 NJJ458874:NKM458874 NTF458874:NUI458874 ODB458874:OEE458874 OMX458874:OOA458874 OWT458874:OXW458874 PGP458874:PHS458874 PQL458874:PRO458874 QAH458874:QBK458874 QKD458874:QLG458874 QTZ458874:QVC458874 RDV458874:REY458874 RNR458874:ROU458874 RXN458874:RYQ458874 SHJ458874:SIM458874 SRF458874:SSI458874 TBB458874:TCE458874 TKX458874:TMA458874 TUT458874:TVW458874 UEP458874:UFS458874 UOL458874:UPO458874 UYH458874:UZK458874 VID458874:VJG458874 VRZ458874:VTC458874 WBV458874:WCY458874 WLR458874:WMU458874 WVN458874:WWQ458874 D524410:AQ524410 JB524410:KE524410 SX524410:UA524410 ACT524410:ADW524410 AMP524410:ANS524410 AWL524410:AXO524410 BGH524410:BHK524410 BQD524410:BRG524410 BZZ524410:CBC524410 CJV524410:CKY524410 CTR524410:CUU524410 DDN524410:DEQ524410 DNJ524410:DOM524410 DXF524410:DYI524410 EHB524410:EIE524410 EQX524410:ESA524410 FAT524410:FBW524410 FKP524410:FLS524410 FUL524410:FVO524410 GEH524410:GFK524410 GOD524410:GPG524410 GXZ524410:GZC524410 HHV524410:HIY524410 HRR524410:HSU524410 IBN524410:ICQ524410 ILJ524410:IMM524410 IVF524410:IWI524410 JFB524410:JGE524410 JOX524410:JQA524410 JYT524410:JZW524410 KIP524410:KJS524410 KSL524410:KTO524410 LCH524410:LDK524410 LMD524410:LNG524410 LVZ524410:LXC524410 MFV524410:MGY524410 MPR524410:MQU524410 MZN524410:NAQ524410 NJJ524410:NKM524410 NTF524410:NUI524410 ODB524410:OEE524410 OMX524410:OOA524410 OWT524410:OXW524410 PGP524410:PHS524410 PQL524410:PRO524410 QAH524410:QBK524410 QKD524410:QLG524410 QTZ524410:QVC524410 RDV524410:REY524410 RNR524410:ROU524410 RXN524410:RYQ524410 SHJ524410:SIM524410 SRF524410:SSI524410 TBB524410:TCE524410 TKX524410:TMA524410 TUT524410:TVW524410 UEP524410:UFS524410 UOL524410:UPO524410 UYH524410:UZK524410 VID524410:VJG524410 VRZ524410:VTC524410 WBV524410:WCY524410 WLR524410:WMU524410 WVN524410:WWQ524410 D589946:AQ589946 JB589946:KE589946 SX589946:UA589946 ACT589946:ADW589946 AMP589946:ANS589946 AWL589946:AXO589946 BGH589946:BHK589946 BQD589946:BRG589946 BZZ589946:CBC589946 CJV589946:CKY589946 CTR589946:CUU589946 DDN589946:DEQ589946 DNJ589946:DOM589946 DXF589946:DYI589946 EHB589946:EIE589946 EQX589946:ESA589946 FAT589946:FBW589946 FKP589946:FLS589946 FUL589946:FVO589946 GEH589946:GFK589946 GOD589946:GPG589946 GXZ589946:GZC589946 HHV589946:HIY589946 HRR589946:HSU589946 IBN589946:ICQ589946 ILJ589946:IMM589946 IVF589946:IWI589946 JFB589946:JGE589946 JOX589946:JQA589946 JYT589946:JZW589946 KIP589946:KJS589946 KSL589946:KTO589946 LCH589946:LDK589946 LMD589946:LNG589946 LVZ589946:LXC589946 MFV589946:MGY589946 MPR589946:MQU589946 MZN589946:NAQ589946 NJJ589946:NKM589946 NTF589946:NUI589946 ODB589946:OEE589946 OMX589946:OOA589946 OWT589946:OXW589946 PGP589946:PHS589946 PQL589946:PRO589946 QAH589946:QBK589946 QKD589946:QLG589946 QTZ589946:QVC589946 RDV589946:REY589946 RNR589946:ROU589946 RXN589946:RYQ589946 SHJ589946:SIM589946 SRF589946:SSI589946 TBB589946:TCE589946 TKX589946:TMA589946 TUT589946:TVW589946 UEP589946:UFS589946 UOL589946:UPO589946 UYH589946:UZK589946 VID589946:VJG589946 VRZ589946:VTC589946 WBV589946:WCY589946 WLR589946:WMU589946 WVN589946:WWQ589946 D655482:AQ655482 JB655482:KE655482 SX655482:UA655482 ACT655482:ADW655482 AMP655482:ANS655482 AWL655482:AXO655482 BGH655482:BHK655482 BQD655482:BRG655482 BZZ655482:CBC655482 CJV655482:CKY655482 CTR655482:CUU655482 DDN655482:DEQ655482 DNJ655482:DOM655482 DXF655482:DYI655482 EHB655482:EIE655482 EQX655482:ESA655482 FAT655482:FBW655482 FKP655482:FLS655482 FUL655482:FVO655482 GEH655482:GFK655482 GOD655482:GPG655482 GXZ655482:GZC655482 HHV655482:HIY655482 HRR655482:HSU655482 IBN655482:ICQ655482 ILJ655482:IMM655482 IVF655482:IWI655482 JFB655482:JGE655482 JOX655482:JQA655482 JYT655482:JZW655482 KIP655482:KJS655482 KSL655482:KTO655482 LCH655482:LDK655482 LMD655482:LNG655482 LVZ655482:LXC655482 MFV655482:MGY655482 MPR655482:MQU655482 MZN655482:NAQ655482 NJJ655482:NKM655482 NTF655482:NUI655482 ODB655482:OEE655482 OMX655482:OOA655482 OWT655482:OXW655482 PGP655482:PHS655482 PQL655482:PRO655482 QAH655482:QBK655482 QKD655482:QLG655482 QTZ655482:QVC655482 RDV655482:REY655482 RNR655482:ROU655482 RXN655482:RYQ655482 SHJ655482:SIM655482 SRF655482:SSI655482 TBB655482:TCE655482 TKX655482:TMA655482 TUT655482:TVW655482 UEP655482:UFS655482 UOL655482:UPO655482 UYH655482:UZK655482 VID655482:VJG655482 VRZ655482:VTC655482 WBV655482:WCY655482 WLR655482:WMU655482 WVN655482:WWQ655482 D721018:AQ721018 JB721018:KE721018 SX721018:UA721018 ACT721018:ADW721018 AMP721018:ANS721018 AWL721018:AXO721018 BGH721018:BHK721018 BQD721018:BRG721018 BZZ721018:CBC721018 CJV721018:CKY721018 CTR721018:CUU721018 DDN721018:DEQ721018 DNJ721018:DOM721018 DXF721018:DYI721018 EHB721018:EIE721018 EQX721018:ESA721018 FAT721018:FBW721018 FKP721018:FLS721018 FUL721018:FVO721018 GEH721018:GFK721018 GOD721018:GPG721018 GXZ721018:GZC721018 HHV721018:HIY721018 HRR721018:HSU721018 IBN721018:ICQ721018 ILJ721018:IMM721018 IVF721018:IWI721018 JFB721018:JGE721018 JOX721018:JQA721018 JYT721018:JZW721018 KIP721018:KJS721018 KSL721018:KTO721018 LCH721018:LDK721018 LMD721018:LNG721018 LVZ721018:LXC721018 MFV721018:MGY721018 MPR721018:MQU721018 MZN721018:NAQ721018 NJJ721018:NKM721018 NTF721018:NUI721018 ODB721018:OEE721018 OMX721018:OOA721018 OWT721018:OXW721018 PGP721018:PHS721018 PQL721018:PRO721018 QAH721018:QBK721018 QKD721018:QLG721018 QTZ721018:QVC721018 RDV721018:REY721018 RNR721018:ROU721018 RXN721018:RYQ721018 SHJ721018:SIM721018 SRF721018:SSI721018 TBB721018:TCE721018 TKX721018:TMA721018 TUT721018:TVW721018 UEP721018:UFS721018 UOL721018:UPO721018 UYH721018:UZK721018 VID721018:VJG721018 VRZ721018:VTC721018 WBV721018:WCY721018 WLR721018:WMU721018 WVN721018:WWQ721018 D786554:AQ786554 JB786554:KE786554 SX786554:UA786554 ACT786554:ADW786554 AMP786554:ANS786554 AWL786554:AXO786554 BGH786554:BHK786554 BQD786554:BRG786554 BZZ786554:CBC786554 CJV786554:CKY786554 CTR786554:CUU786554 DDN786554:DEQ786554 DNJ786554:DOM786554 DXF786554:DYI786554 EHB786554:EIE786554 EQX786554:ESA786554 FAT786554:FBW786554 FKP786554:FLS786554 FUL786554:FVO786554 GEH786554:GFK786554 GOD786554:GPG786554 GXZ786554:GZC786554 HHV786554:HIY786554 HRR786554:HSU786554 IBN786554:ICQ786554 ILJ786554:IMM786554 IVF786554:IWI786554 JFB786554:JGE786554 JOX786554:JQA786554 JYT786554:JZW786554 KIP786554:KJS786554 KSL786554:KTO786554 LCH786554:LDK786554 LMD786554:LNG786554 LVZ786554:LXC786554 MFV786554:MGY786554 MPR786554:MQU786554 MZN786554:NAQ786554 NJJ786554:NKM786554 NTF786554:NUI786554 ODB786554:OEE786554 OMX786554:OOA786554 OWT786554:OXW786554 PGP786554:PHS786554 PQL786554:PRO786554 QAH786554:QBK786554 QKD786554:QLG786554 QTZ786554:QVC786554 RDV786554:REY786554 RNR786554:ROU786554 RXN786554:RYQ786554 SHJ786554:SIM786554 SRF786554:SSI786554 TBB786554:TCE786554 TKX786554:TMA786554 TUT786554:TVW786554 UEP786554:UFS786554 UOL786554:UPO786554 UYH786554:UZK786554 VID786554:VJG786554 VRZ786554:VTC786554 WBV786554:WCY786554 WLR786554:WMU786554 WVN786554:WWQ786554 D852090:AQ852090 JB852090:KE852090 SX852090:UA852090 ACT852090:ADW852090 AMP852090:ANS852090 AWL852090:AXO852090 BGH852090:BHK852090 BQD852090:BRG852090 BZZ852090:CBC852090 CJV852090:CKY852090 CTR852090:CUU852090 DDN852090:DEQ852090 DNJ852090:DOM852090 DXF852090:DYI852090 EHB852090:EIE852090 EQX852090:ESA852090 FAT852090:FBW852090 FKP852090:FLS852090 FUL852090:FVO852090 GEH852090:GFK852090 GOD852090:GPG852090 GXZ852090:GZC852090 HHV852090:HIY852090 HRR852090:HSU852090 IBN852090:ICQ852090 ILJ852090:IMM852090 IVF852090:IWI852090 JFB852090:JGE852090 JOX852090:JQA852090 JYT852090:JZW852090 KIP852090:KJS852090 KSL852090:KTO852090 LCH852090:LDK852090 LMD852090:LNG852090 LVZ852090:LXC852090 MFV852090:MGY852090 MPR852090:MQU852090 MZN852090:NAQ852090 NJJ852090:NKM852090 NTF852090:NUI852090 ODB852090:OEE852090 OMX852090:OOA852090 OWT852090:OXW852090 PGP852090:PHS852090 PQL852090:PRO852090 QAH852090:QBK852090 QKD852090:QLG852090 QTZ852090:QVC852090 RDV852090:REY852090 RNR852090:ROU852090 RXN852090:RYQ852090 SHJ852090:SIM852090 SRF852090:SSI852090 TBB852090:TCE852090 TKX852090:TMA852090 TUT852090:TVW852090 UEP852090:UFS852090 UOL852090:UPO852090 UYH852090:UZK852090 VID852090:VJG852090 VRZ852090:VTC852090 WBV852090:WCY852090 WLR852090:WMU852090 WVN852090:WWQ852090 D917626:AQ917626 JB917626:KE917626 SX917626:UA917626 ACT917626:ADW917626 AMP917626:ANS917626 AWL917626:AXO917626 BGH917626:BHK917626 BQD917626:BRG917626 BZZ917626:CBC917626 CJV917626:CKY917626 CTR917626:CUU917626 DDN917626:DEQ917626 DNJ917626:DOM917626 DXF917626:DYI917626 EHB917626:EIE917626 EQX917626:ESA917626 FAT917626:FBW917626 FKP917626:FLS917626 FUL917626:FVO917626 GEH917626:GFK917626 GOD917626:GPG917626 GXZ917626:GZC917626 HHV917626:HIY917626 HRR917626:HSU917626 IBN917626:ICQ917626 ILJ917626:IMM917626 IVF917626:IWI917626 JFB917626:JGE917626 JOX917626:JQA917626 JYT917626:JZW917626 KIP917626:KJS917626 KSL917626:KTO917626 LCH917626:LDK917626 LMD917626:LNG917626 LVZ917626:LXC917626 MFV917626:MGY917626 MPR917626:MQU917626 MZN917626:NAQ917626 NJJ917626:NKM917626 NTF917626:NUI917626 ODB917626:OEE917626 OMX917626:OOA917626 OWT917626:OXW917626 PGP917626:PHS917626 PQL917626:PRO917626 QAH917626:QBK917626 QKD917626:QLG917626 QTZ917626:QVC917626 RDV917626:REY917626 RNR917626:ROU917626 RXN917626:RYQ917626 SHJ917626:SIM917626 SRF917626:SSI917626 TBB917626:TCE917626 TKX917626:TMA917626 TUT917626:TVW917626 UEP917626:UFS917626 UOL917626:UPO917626 UYH917626:UZK917626 VID917626:VJG917626 VRZ917626:VTC917626 WBV917626:WCY917626 WLR917626:WMU917626 WVN917626:WWQ917626 D983162:AQ983162 JB983162:KE983162 SX983162:UA983162 ACT983162:ADW983162 AMP983162:ANS983162 AWL983162:AXO983162 BGH983162:BHK983162 BQD983162:BRG983162 BZZ983162:CBC983162 CJV983162:CKY983162 CTR983162:CUU983162 DDN983162:DEQ983162 DNJ983162:DOM983162 DXF983162:DYI983162 EHB983162:EIE983162 EQX983162:ESA983162 FAT983162:FBW983162 FKP983162:FLS983162 FUL983162:FVO983162 GEH983162:GFK983162 GOD983162:GPG983162 GXZ983162:GZC983162 HHV983162:HIY983162 HRR983162:HSU983162 IBN983162:ICQ983162 ILJ983162:IMM983162 IVF983162:IWI983162 JFB983162:JGE983162 JOX983162:JQA983162 JYT983162:JZW983162 KIP983162:KJS983162 KSL983162:KTO983162 LCH983162:LDK983162 LMD983162:LNG983162 LVZ983162:LXC983162 MFV983162:MGY983162 MPR983162:MQU983162 MZN983162:NAQ983162 NJJ983162:NKM983162 NTF983162:NUI983162 ODB983162:OEE983162 OMX983162:OOA983162 OWT983162:OXW983162 PGP983162:PHS983162 PQL983162:PRO983162 QAH983162:QBK983162 QKD983162:QLG983162 QTZ983162:QVC983162 RDV983162:REY983162 RNR983162:ROU983162 RXN983162:RYQ983162 SHJ983162:SIM983162 SRF983162:SSI983162 TBB983162:TCE983162 TKX983162:TMA983162 TUT983162:TVW983162 UEP983162:UFS983162 UOL983162:UPO983162 UYH983162:UZK983162 VID983162:VJG983162 VRZ983162:VTC983162 WBV983162:WCY983162 WLR983162:WMU983162 WVN983162:WWQ983162 UOL142:UPO146 D65660:AQ65661 JB65660:KE65661 SX65660:UA65661 ACT65660:ADW65661 AMP65660:ANS65661 AWL65660:AXO65661 BGH65660:BHK65661 BQD65660:BRG65661 BZZ65660:CBC65661 CJV65660:CKY65661 CTR65660:CUU65661 DDN65660:DEQ65661 DNJ65660:DOM65661 DXF65660:DYI65661 EHB65660:EIE65661 EQX65660:ESA65661 FAT65660:FBW65661 FKP65660:FLS65661 FUL65660:FVO65661 GEH65660:GFK65661 GOD65660:GPG65661 GXZ65660:GZC65661 HHV65660:HIY65661 HRR65660:HSU65661 IBN65660:ICQ65661 ILJ65660:IMM65661 IVF65660:IWI65661 JFB65660:JGE65661 JOX65660:JQA65661 JYT65660:JZW65661 KIP65660:KJS65661 KSL65660:KTO65661 LCH65660:LDK65661 LMD65660:LNG65661 LVZ65660:LXC65661 MFV65660:MGY65661 MPR65660:MQU65661 MZN65660:NAQ65661 NJJ65660:NKM65661 NTF65660:NUI65661 ODB65660:OEE65661 OMX65660:OOA65661 OWT65660:OXW65661 PGP65660:PHS65661 PQL65660:PRO65661 QAH65660:QBK65661 QKD65660:QLG65661 QTZ65660:QVC65661 RDV65660:REY65661 RNR65660:ROU65661 RXN65660:RYQ65661 SHJ65660:SIM65661 SRF65660:SSI65661 TBB65660:TCE65661 TKX65660:TMA65661 TUT65660:TVW65661 UEP65660:UFS65661 UOL65660:UPO65661 UYH65660:UZK65661 VID65660:VJG65661 VRZ65660:VTC65661 WBV65660:WCY65661 WLR65660:WMU65661 WVN65660:WWQ65661 D131196:AQ131197 JB131196:KE131197 SX131196:UA131197 ACT131196:ADW131197 AMP131196:ANS131197 AWL131196:AXO131197 BGH131196:BHK131197 BQD131196:BRG131197 BZZ131196:CBC131197 CJV131196:CKY131197 CTR131196:CUU131197 DDN131196:DEQ131197 DNJ131196:DOM131197 DXF131196:DYI131197 EHB131196:EIE131197 EQX131196:ESA131197 FAT131196:FBW131197 FKP131196:FLS131197 FUL131196:FVO131197 GEH131196:GFK131197 GOD131196:GPG131197 GXZ131196:GZC131197 HHV131196:HIY131197 HRR131196:HSU131197 IBN131196:ICQ131197 ILJ131196:IMM131197 IVF131196:IWI131197 JFB131196:JGE131197 JOX131196:JQA131197 JYT131196:JZW131197 KIP131196:KJS131197 KSL131196:KTO131197 LCH131196:LDK131197 LMD131196:LNG131197 LVZ131196:LXC131197 MFV131196:MGY131197 MPR131196:MQU131197 MZN131196:NAQ131197 NJJ131196:NKM131197 NTF131196:NUI131197 ODB131196:OEE131197 OMX131196:OOA131197 OWT131196:OXW131197 PGP131196:PHS131197 PQL131196:PRO131197 QAH131196:QBK131197 QKD131196:QLG131197 QTZ131196:QVC131197 RDV131196:REY131197 RNR131196:ROU131197 RXN131196:RYQ131197 SHJ131196:SIM131197 SRF131196:SSI131197 TBB131196:TCE131197 TKX131196:TMA131197 TUT131196:TVW131197 UEP131196:UFS131197 UOL131196:UPO131197 UYH131196:UZK131197 VID131196:VJG131197 VRZ131196:VTC131197 WBV131196:WCY131197 WLR131196:WMU131197 WVN131196:WWQ131197 D196732:AQ196733 JB196732:KE196733 SX196732:UA196733 ACT196732:ADW196733 AMP196732:ANS196733 AWL196732:AXO196733 BGH196732:BHK196733 BQD196732:BRG196733 BZZ196732:CBC196733 CJV196732:CKY196733 CTR196732:CUU196733 DDN196732:DEQ196733 DNJ196732:DOM196733 DXF196732:DYI196733 EHB196732:EIE196733 EQX196732:ESA196733 FAT196732:FBW196733 FKP196732:FLS196733 FUL196732:FVO196733 GEH196732:GFK196733 GOD196732:GPG196733 GXZ196732:GZC196733 HHV196732:HIY196733 HRR196732:HSU196733 IBN196732:ICQ196733 ILJ196732:IMM196733 IVF196732:IWI196733 JFB196732:JGE196733 JOX196732:JQA196733 JYT196732:JZW196733 KIP196732:KJS196733 KSL196732:KTO196733 LCH196732:LDK196733 LMD196732:LNG196733 LVZ196732:LXC196733 MFV196732:MGY196733 MPR196732:MQU196733 MZN196732:NAQ196733 NJJ196732:NKM196733 NTF196732:NUI196733 ODB196732:OEE196733 OMX196732:OOA196733 OWT196732:OXW196733 PGP196732:PHS196733 PQL196732:PRO196733 QAH196732:QBK196733 QKD196732:QLG196733 QTZ196732:QVC196733 RDV196732:REY196733 RNR196732:ROU196733 RXN196732:RYQ196733 SHJ196732:SIM196733 SRF196732:SSI196733 TBB196732:TCE196733 TKX196732:TMA196733 TUT196732:TVW196733 UEP196732:UFS196733 UOL196732:UPO196733 UYH196732:UZK196733 VID196732:VJG196733 VRZ196732:VTC196733 WBV196732:WCY196733 WLR196732:WMU196733 WVN196732:WWQ196733 D262268:AQ262269 JB262268:KE262269 SX262268:UA262269 ACT262268:ADW262269 AMP262268:ANS262269 AWL262268:AXO262269 BGH262268:BHK262269 BQD262268:BRG262269 BZZ262268:CBC262269 CJV262268:CKY262269 CTR262268:CUU262269 DDN262268:DEQ262269 DNJ262268:DOM262269 DXF262268:DYI262269 EHB262268:EIE262269 EQX262268:ESA262269 FAT262268:FBW262269 FKP262268:FLS262269 FUL262268:FVO262269 GEH262268:GFK262269 GOD262268:GPG262269 GXZ262268:GZC262269 HHV262268:HIY262269 HRR262268:HSU262269 IBN262268:ICQ262269 ILJ262268:IMM262269 IVF262268:IWI262269 JFB262268:JGE262269 JOX262268:JQA262269 JYT262268:JZW262269 KIP262268:KJS262269 KSL262268:KTO262269 LCH262268:LDK262269 LMD262268:LNG262269 LVZ262268:LXC262269 MFV262268:MGY262269 MPR262268:MQU262269 MZN262268:NAQ262269 NJJ262268:NKM262269 NTF262268:NUI262269 ODB262268:OEE262269 OMX262268:OOA262269 OWT262268:OXW262269 PGP262268:PHS262269 PQL262268:PRO262269 QAH262268:QBK262269 QKD262268:QLG262269 QTZ262268:QVC262269 RDV262268:REY262269 RNR262268:ROU262269 RXN262268:RYQ262269 SHJ262268:SIM262269 SRF262268:SSI262269 TBB262268:TCE262269 TKX262268:TMA262269 TUT262268:TVW262269 UEP262268:UFS262269 UOL262268:UPO262269 UYH262268:UZK262269 VID262268:VJG262269 VRZ262268:VTC262269 WBV262268:WCY262269 WLR262268:WMU262269 WVN262268:WWQ262269 D327804:AQ327805 JB327804:KE327805 SX327804:UA327805 ACT327804:ADW327805 AMP327804:ANS327805 AWL327804:AXO327805 BGH327804:BHK327805 BQD327804:BRG327805 BZZ327804:CBC327805 CJV327804:CKY327805 CTR327804:CUU327805 DDN327804:DEQ327805 DNJ327804:DOM327805 DXF327804:DYI327805 EHB327804:EIE327805 EQX327804:ESA327805 FAT327804:FBW327805 FKP327804:FLS327805 FUL327804:FVO327805 GEH327804:GFK327805 GOD327804:GPG327805 GXZ327804:GZC327805 HHV327804:HIY327805 HRR327804:HSU327805 IBN327804:ICQ327805 ILJ327804:IMM327805 IVF327804:IWI327805 JFB327804:JGE327805 JOX327804:JQA327805 JYT327804:JZW327805 KIP327804:KJS327805 KSL327804:KTO327805 LCH327804:LDK327805 LMD327804:LNG327805 LVZ327804:LXC327805 MFV327804:MGY327805 MPR327804:MQU327805 MZN327804:NAQ327805 NJJ327804:NKM327805 NTF327804:NUI327805 ODB327804:OEE327805 OMX327804:OOA327805 OWT327804:OXW327805 PGP327804:PHS327805 PQL327804:PRO327805 QAH327804:QBK327805 QKD327804:QLG327805 QTZ327804:QVC327805 RDV327804:REY327805 RNR327804:ROU327805 RXN327804:RYQ327805 SHJ327804:SIM327805 SRF327804:SSI327805 TBB327804:TCE327805 TKX327804:TMA327805 TUT327804:TVW327805 UEP327804:UFS327805 UOL327804:UPO327805 UYH327804:UZK327805 VID327804:VJG327805 VRZ327804:VTC327805 WBV327804:WCY327805 WLR327804:WMU327805 WVN327804:WWQ327805 D393340:AQ393341 JB393340:KE393341 SX393340:UA393341 ACT393340:ADW393341 AMP393340:ANS393341 AWL393340:AXO393341 BGH393340:BHK393341 BQD393340:BRG393341 BZZ393340:CBC393341 CJV393340:CKY393341 CTR393340:CUU393341 DDN393340:DEQ393341 DNJ393340:DOM393341 DXF393340:DYI393341 EHB393340:EIE393341 EQX393340:ESA393341 FAT393340:FBW393341 FKP393340:FLS393341 FUL393340:FVO393341 GEH393340:GFK393341 GOD393340:GPG393341 GXZ393340:GZC393341 HHV393340:HIY393341 HRR393340:HSU393341 IBN393340:ICQ393341 ILJ393340:IMM393341 IVF393340:IWI393341 JFB393340:JGE393341 JOX393340:JQA393341 JYT393340:JZW393341 KIP393340:KJS393341 KSL393340:KTO393341 LCH393340:LDK393341 LMD393340:LNG393341 LVZ393340:LXC393341 MFV393340:MGY393341 MPR393340:MQU393341 MZN393340:NAQ393341 NJJ393340:NKM393341 NTF393340:NUI393341 ODB393340:OEE393341 OMX393340:OOA393341 OWT393340:OXW393341 PGP393340:PHS393341 PQL393340:PRO393341 QAH393340:QBK393341 QKD393340:QLG393341 QTZ393340:QVC393341 RDV393340:REY393341 RNR393340:ROU393341 RXN393340:RYQ393341 SHJ393340:SIM393341 SRF393340:SSI393341 TBB393340:TCE393341 TKX393340:TMA393341 TUT393340:TVW393341 UEP393340:UFS393341 UOL393340:UPO393341 UYH393340:UZK393341 VID393340:VJG393341 VRZ393340:VTC393341 WBV393340:WCY393341 WLR393340:WMU393341 WVN393340:WWQ393341 D458876:AQ458877 JB458876:KE458877 SX458876:UA458877 ACT458876:ADW458877 AMP458876:ANS458877 AWL458876:AXO458877 BGH458876:BHK458877 BQD458876:BRG458877 BZZ458876:CBC458877 CJV458876:CKY458877 CTR458876:CUU458877 DDN458876:DEQ458877 DNJ458876:DOM458877 DXF458876:DYI458877 EHB458876:EIE458877 EQX458876:ESA458877 FAT458876:FBW458877 FKP458876:FLS458877 FUL458876:FVO458877 GEH458876:GFK458877 GOD458876:GPG458877 GXZ458876:GZC458877 HHV458876:HIY458877 HRR458876:HSU458877 IBN458876:ICQ458877 ILJ458876:IMM458877 IVF458876:IWI458877 JFB458876:JGE458877 JOX458876:JQA458877 JYT458876:JZW458877 KIP458876:KJS458877 KSL458876:KTO458877 LCH458876:LDK458877 LMD458876:LNG458877 LVZ458876:LXC458877 MFV458876:MGY458877 MPR458876:MQU458877 MZN458876:NAQ458877 NJJ458876:NKM458877 NTF458876:NUI458877 ODB458876:OEE458877 OMX458876:OOA458877 OWT458876:OXW458877 PGP458876:PHS458877 PQL458876:PRO458877 QAH458876:QBK458877 QKD458876:QLG458877 QTZ458876:QVC458877 RDV458876:REY458877 RNR458876:ROU458877 RXN458876:RYQ458877 SHJ458876:SIM458877 SRF458876:SSI458877 TBB458876:TCE458877 TKX458876:TMA458877 TUT458876:TVW458877 UEP458876:UFS458877 UOL458876:UPO458877 UYH458876:UZK458877 VID458876:VJG458877 VRZ458876:VTC458877 WBV458876:WCY458877 WLR458876:WMU458877 WVN458876:WWQ458877 D524412:AQ524413 JB524412:KE524413 SX524412:UA524413 ACT524412:ADW524413 AMP524412:ANS524413 AWL524412:AXO524413 BGH524412:BHK524413 BQD524412:BRG524413 BZZ524412:CBC524413 CJV524412:CKY524413 CTR524412:CUU524413 DDN524412:DEQ524413 DNJ524412:DOM524413 DXF524412:DYI524413 EHB524412:EIE524413 EQX524412:ESA524413 FAT524412:FBW524413 FKP524412:FLS524413 FUL524412:FVO524413 GEH524412:GFK524413 GOD524412:GPG524413 GXZ524412:GZC524413 HHV524412:HIY524413 HRR524412:HSU524413 IBN524412:ICQ524413 ILJ524412:IMM524413 IVF524412:IWI524413 JFB524412:JGE524413 JOX524412:JQA524413 JYT524412:JZW524413 KIP524412:KJS524413 KSL524412:KTO524413 LCH524412:LDK524413 LMD524412:LNG524413 LVZ524412:LXC524413 MFV524412:MGY524413 MPR524412:MQU524413 MZN524412:NAQ524413 NJJ524412:NKM524413 NTF524412:NUI524413 ODB524412:OEE524413 OMX524412:OOA524413 OWT524412:OXW524413 PGP524412:PHS524413 PQL524412:PRO524413 QAH524412:QBK524413 QKD524412:QLG524413 QTZ524412:QVC524413 RDV524412:REY524413 RNR524412:ROU524413 RXN524412:RYQ524413 SHJ524412:SIM524413 SRF524412:SSI524413 TBB524412:TCE524413 TKX524412:TMA524413 TUT524412:TVW524413 UEP524412:UFS524413 UOL524412:UPO524413 UYH524412:UZK524413 VID524412:VJG524413 VRZ524412:VTC524413 WBV524412:WCY524413 WLR524412:WMU524413 WVN524412:WWQ524413 D589948:AQ589949 JB589948:KE589949 SX589948:UA589949 ACT589948:ADW589949 AMP589948:ANS589949 AWL589948:AXO589949 BGH589948:BHK589949 BQD589948:BRG589949 BZZ589948:CBC589949 CJV589948:CKY589949 CTR589948:CUU589949 DDN589948:DEQ589949 DNJ589948:DOM589949 DXF589948:DYI589949 EHB589948:EIE589949 EQX589948:ESA589949 FAT589948:FBW589949 FKP589948:FLS589949 FUL589948:FVO589949 GEH589948:GFK589949 GOD589948:GPG589949 GXZ589948:GZC589949 HHV589948:HIY589949 HRR589948:HSU589949 IBN589948:ICQ589949 ILJ589948:IMM589949 IVF589948:IWI589949 JFB589948:JGE589949 JOX589948:JQA589949 JYT589948:JZW589949 KIP589948:KJS589949 KSL589948:KTO589949 LCH589948:LDK589949 LMD589948:LNG589949 LVZ589948:LXC589949 MFV589948:MGY589949 MPR589948:MQU589949 MZN589948:NAQ589949 NJJ589948:NKM589949 NTF589948:NUI589949 ODB589948:OEE589949 OMX589948:OOA589949 OWT589948:OXW589949 PGP589948:PHS589949 PQL589948:PRO589949 QAH589948:QBK589949 QKD589948:QLG589949 QTZ589948:QVC589949 RDV589948:REY589949 RNR589948:ROU589949 RXN589948:RYQ589949 SHJ589948:SIM589949 SRF589948:SSI589949 TBB589948:TCE589949 TKX589948:TMA589949 TUT589948:TVW589949 UEP589948:UFS589949 UOL589948:UPO589949 UYH589948:UZK589949 VID589948:VJG589949 VRZ589948:VTC589949 WBV589948:WCY589949 WLR589948:WMU589949 WVN589948:WWQ589949 D655484:AQ655485 JB655484:KE655485 SX655484:UA655485 ACT655484:ADW655485 AMP655484:ANS655485 AWL655484:AXO655485 BGH655484:BHK655485 BQD655484:BRG655485 BZZ655484:CBC655485 CJV655484:CKY655485 CTR655484:CUU655485 DDN655484:DEQ655485 DNJ655484:DOM655485 DXF655484:DYI655485 EHB655484:EIE655485 EQX655484:ESA655485 FAT655484:FBW655485 FKP655484:FLS655485 FUL655484:FVO655485 GEH655484:GFK655485 GOD655484:GPG655485 GXZ655484:GZC655485 HHV655484:HIY655485 HRR655484:HSU655485 IBN655484:ICQ655485 ILJ655484:IMM655485 IVF655484:IWI655485 JFB655484:JGE655485 JOX655484:JQA655485 JYT655484:JZW655485 KIP655484:KJS655485 KSL655484:KTO655485 LCH655484:LDK655485 LMD655484:LNG655485 LVZ655484:LXC655485 MFV655484:MGY655485 MPR655484:MQU655485 MZN655484:NAQ655485 NJJ655484:NKM655485 NTF655484:NUI655485 ODB655484:OEE655485 OMX655484:OOA655485 OWT655484:OXW655485 PGP655484:PHS655485 PQL655484:PRO655485 QAH655484:QBK655485 QKD655484:QLG655485 QTZ655484:QVC655485 RDV655484:REY655485 RNR655484:ROU655485 RXN655484:RYQ655485 SHJ655484:SIM655485 SRF655484:SSI655485 TBB655484:TCE655485 TKX655484:TMA655485 TUT655484:TVW655485 UEP655484:UFS655485 UOL655484:UPO655485 UYH655484:UZK655485 VID655484:VJG655485 VRZ655484:VTC655485 WBV655484:WCY655485 WLR655484:WMU655485 WVN655484:WWQ655485 D721020:AQ721021 JB721020:KE721021 SX721020:UA721021 ACT721020:ADW721021 AMP721020:ANS721021 AWL721020:AXO721021 BGH721020:BHK721021 BQD721020:BRG721021 BZZ721020:CBC721021 CJV721020:CKY721021 CTR721020:CUU721021 DDN721020:DEQ721021 DNJ721020:DOM721021 DXF721020:DYI721021 EHB721020:EIE721021 EQX721020:ESA721021 FAT721020:FBW721021 FKP721020:FLS721021 FUL721020:FVO721021 GEH721020:GFK721021 GOD721020:GPG721021 GXZ721020:GZC721021 HHV721020:HIY721021 HRR721020:HSU721021 IBN721020:ICQ721021 ILJ721020:IMM721021 IVF721020:IWI721021 JFB721020:JGE721021 JOX721020:JQA721021 JYT721020:JZW721021 KIP721020:KJS721021 KSL721020:KTO721021 LCH721020:LDK721021 LMD721020:LNG721021 LVZ721020:LXC721021 MFV721020:MGY721021 MPR721020:MQU721021 MZN721020:NAQ721021 NJJ721020:NKM721021 NTF721020:NUI721021 ODB721020:OEE721021 OMX721020:OOA721021 OWT721020:OXW721021 PGP721020:PHS721021 PQL721020:PRO721021 QAH721020:QBK721021 QKD721020:QLG721021 QTZ721020:QVC721021 RDV721020:REY721021 RNR721020:ROU721021 RXN721020:RYQ721021 SHJ721020:SIM721021 SRF721020:SSI721021 TBB721020:TCE721021 TKX721020:TMA721021 TUT721020:TVW721021 UEP721020:UFS721021 UOL721020:UPO721021 UYH721020:UZK721021 VID721020:VJG721021 VRZ721020:VTC721021 WBV721020:WCY721021 WLR721020:WMU721021 WVN721020:WWQ721021 D786556:AQ786557 JB786556:KE786557 SX786556:UA786557 ACT786556:ADW786557 AMP786556:ANS786557 AWL786556:AXO786557 BGH786556:BHK786557 BQD786556:BRG786557 BZZ786556:CBC786557 CJV786556:CKY786557 CTR786556:CUU786557 DDN786556:DEQ786557 DNJ786556:DOM786557 DXF786556:DYI786557 EHB786556:EIE786557 EQX786556:ESA786557 FAT786556:FBW786557 FKP786556:FLS786557 FUL786556:FVO786557 GEH786556:GFK786557 GOD786556:GPG786557 GXZ786556:GZC786557 HHV786556:HIY786557 HRR786556:HSU786557 IBN786556:ICQ786557 ILJ786556:IMM786557 IVF786556:IWI786557 JFB786556:JGE786557 JOX786556:JQA786557 JYT786556:JZW786557 KIP786556:KJS786557 KSL786556:KTO786557 LCH786556:LDK786557 LMD786556:LNG786557 LVZ786556:LXC786557 MFV786556:MGY786557 MPR786556:MQU786557 MZN786556:NAQ786557 NJJ786556:NKM786557 NTF786556:NUI786557 ODB786556:OEE786557 OMX786556:OOA786557 OWT786556:OXW786557 PGP786556:PHS786557 PQL786556:PRO786557 QAH786556:QBK786557 QKD786556:QLG786557 QTZ786556:QVC786557 RDV786556:REY786557 RNR786556:ROU786557 RXN786556:RYQ786557 SHJ786556:SIM786557 SRF786556:SSI786557 TBB786556:TCE786557 TKX786556:TMA786557 TUT786556:TVW786557 UEP786556:UFS786557 UOL786556:UPO786557 UYH786556:UZK786557 VID786556:VJG786557 VRZ786556:VTC786557 WBV786556:WCY786557 WLR786556:WMU786557 WVN786556:WWQ786557 D852092:AQ852093 JB852092:KE852093 SX852092:UA852093 ACT852092:ADW852093 AMP852092:ANS852093 AWL852092:AXO852093 BGH852092:BHK852093 BQD852092:BRG852093 BZZ852092:CBC852093 CJV852092:CKY852093 CTR852092:CUU852093 DDN852092:DEQ852093 DNJ852092:DOM852093 DXF852092:DYI852093 EHB852092:EIE852093 EQX852092:ESA852093 FAT852092:FBW852093 FKP852092:FLS852093 FUL852092:FVO852093 GEH852092:GFK852093 GOD852092:GPG852093 GXZ852092:GZC852093 HHV852092:HIY852093 HRR852092:HSU852093 IBN852092:ICQ852093 ILJ852092:IMM852093 IVF852092:IWI852093 JFB852092:JGE852093 JOX852092:JQA852093 JYT852092:JZW852093 KIP852092:KJS852093 KSL852092:KTO852093 LCH852092:LDK852093 LMD852092:LNG852093 LVZ852092:LXC852093 MFV852092:MGY852093 MPR852092:MQU852093 MZN852092:NAQ852093 NJJ852092:NKM852093 NTF852092:NUI852093 ODB852092:OEE852093 OMX852092:OOA852093 OWT852092:OXW852093 PGP852092:PHS852093 PQL852092:PRO852093 QAH852092:QBK852093 QKD852092:QLG852093 QTZ852092:QVC852093 RDV852092:REY852093 RNR852092:ROU852093 RXN852092:RYQ852093 SHJ852092:SIM852093 SRF852092:SSI852093 TBB852092:TCE852093 TKX852092:TMA852093 TUT852092:TVW852093 UEP852092:UFS852093 UOL852092:UPO852093 UYH852092:UZK852093 VID852092:VJG852093 VRZ852092:VTC852093 WBV852092:WCY852093 WLR852092:WMU852093 WVN852092:WWQ852093 D917628:AQ917629 JB917628:KE917629 SX917628:UA917629 ACT917628:ADW917629 AMP917628:ANS917629 AWL917628:AXO917629 BGH917628:BHK917629 BQD917628:BRG917629 BZZ917628:CBC917629 CJV917628:CKY917629 CTR917628:CUU917629 DDN917628:DEQ917629 DNJ917628:DOM917629 DXF917628:DYI917629 EHB917628:EIE917629 EQX917628:ESA917629 FAT917628:FBW917629 FKP917628:FLS917629 FUL917628:FVO917629 GEH917628:GFK917629 GOD917628:GPG917629 GXZ917628:GZC917629 HHV917628:HIY917629 HRR917628:HSU917629 IBN917628:ICQ917629 ILJ917628:IMM917629 IVF917628:IWI917629 JFB917628:JGE917629 JOX917628:JQA917629 JYT917628:JZW917629 KIP917628:KJS917629 KSL917628:KTO917629 LCH917628:LDK917629 LMD917628:LNG917629 LVZ917628:LXC917629 MFV917628:MGY917629 MPR917628:MQU917629 MZN917628:NAQ917629 NJJ917628:NKM917629 NTF917628:NUI917629 ODB917628:OEE917629 OMX917628:OOA917629 OWT917628:OXW917629 PGP917628:PHS917629 PQL917628:PRO917629 QAH917628:QBK917629 QKD917628:QLG917629 QTZ917628:QVC917629 RDV917628:REY917629 RNR917628:ROU917629 RXN917628:RYQ917629 SHJ917628:SIM917629 SRF917628:SSI917629 TBB917628:TCE917629 TKX917628:TMA917629 TUT917628:TVW917629 UEP917628:UFS917629 UOL917628:UPO917629 UYH917628:UZK917629 VID917628:VJG917629 VRZ917628:VTC917629 WBV917628:WCY917629 WLR917628:WMU917629 WVN917628:WWQ917629 D983164:AQ983165 JB983164:KE983165 SX983164:UA983165 ACT983164:ADW983165 AMP983164:ANS983165 AWL983164:AXO983165 BGH983164:BHK983165 BQD983164:BRG983165 BZZ983164:CBC983165 CJV983164:CKY983165 CTR983164:CUU983165 DDN983164:DEQ983165 DNJ983164:DOM983165 DXF983164:DYI983165 EHB983164:EIE983165 EQX983164:ESA983165 FAT983164:FBW983165 FKP983164:FLS983165 FUL983164:FVO983165 GEH983164:GFK983165 GOD983164:GPG983165 GXZ983164:GZC983165 HHV983164:HIY983165 HRR983164:HSU983165 IBN983164:ICQ983165 ILJ983164:IMM983165 IVF983164:IWI983165 JFB983164:JGE983165 JOX983164:JQA983165 JYT983164:JZW983165 KIP983164:KJS983165 KSL983164:KTO983165 LCH983164:LDK983165 LMD983164:LNG983165 LVZ983164:LXC983165 MFV983164:MGY983165 MPR983164:MQU983165 MZN983164:NAQ983165 NJJ983164:NKM983165 NTF983164:NUI983165 ODB983164:OEE983165 OMX983164:OOA983165 OWT983164:OXW983165 PGP983164:PHS983165 PQL983164:PRO983165 QAH983164:QBK983165 QKD983164:QLG983165 QTZ983164:QVC983165 RDV983164:REY983165 RNR983164:ROU983165 RXN983164:RYQ983165 SHJ983164:SIM983165 SRF983164:SSI983165 TBB983164:TCE983165 TKX983164:TMA983165 TUT983164:TVW983165 UEP983164:UFS983165 UOL983164:UPO983165 UYH983164:UZK983165 VID983164:VJG983165 VRZ983164:VTC983165 WBV983164:WCY983165 WLR983164:WMU983165 WVN983164:WWQ983165 PQL142:PRO146 D65666:AQ65667 JB65666:KE65667 SX65666:UA65667 ACT65666:ADW65667 AMP65666:ANS65667 AWL65666:AXO65667 BGH65666:BHK65667 BQD65666:BRG65667 BZZ65666:CBC65667 CJV65666:CKY65667 CTR65666:CUU65667 DDN65666:DEQ65667 DNJ65666:DOM65667 DXF65666:DYI65667 EHB65666:EIE65667 EQX65666:ESA65667 FAT65666:FBW65667 FKP65666:FLS65667 FUL65666:FVO65667 GEH65666:GFK65667 GOD65666:GPG65667 GXZ65666:GZC65667 HHV65666:HIY65667 HRR65666:HSU65667 IBN65666:ICQ65667 ILJ65666:IMM65667 IVF65666:IWI65667 JFB65666:JGE65667 JOX65666:JQA65667 JYT65666:JZW65667 KIP65666:KJS65667 KSL65666:KTO65667 LCH65666:LDK65667 LMD65666:LNG65667 LVZ65666:LXC65667 MFV65666:MGY65667 MPR65666:MQU65667 MZN65666:NAQ65667 NJJ65666:NKM65667 NTF65666:NUI65667 ODB65666:OEE65667 OMX65666:OOA65667 OWT65666:OXW65667 PGP65666:PHS65667 PQL65666:PRO65667 QAH65666:QBK65667 QKD65666:QLG65667 QTZ65666:QVC65667 RDV65666:REY65667 RNR65666:ROU65667 RXN65666:RYQ65667 SHJ65666:SIM65667 SRF65666:SSI65667 TBB65666:TCE65667 TKX65666:TMA65667 TUT65666:TVW65667 UEP65666:UFS65667 UOL65666:UPO65667 UYH65666:UZK65667 VID65666:VJG65667 VRZ65666:VTC65667 WBV65666:WCY65667 WLR65666:WMU65667 WVN65666:WWQ65667 D131202:AQ131203 JB131202:KE131203 SX131202:UA131203 ACT131202:ADW131203 AMP131202:ANS131203 AWL131202:AXO131203 BGH131202:BHK131203 BQD131202:BRG131203 BZZ131202:CBC131203 CJV131202:CKY131203 CTR131202:CUU131203 DDN131202:DEQ131203 DNJ131202:DOM131203 DXF131202:DYI131203 EHB131202:EIE131203 EQX131202:ESA131203 FAT131202:FBW131203 FKP131202:FLS131203 FUL131202:FVO131203 GEH131202:GFK131203 GOD131202:GPG131203 GXZ131202:GZC131203 HHV131202:HIY131203 HRR131202:HSU131203 IBN131202:ICQ131203 ILJ131202:IMM131203 IVF131202:IWI131203 JFB131202:JGE131203 JOX131202:JQA131203 JYT131202:JZW131203 KIP131202:KJS131203 KSL131202:KTO131203 LCH131202:LDK131203 LMD131202:LNG131203 LVZ131202:LXC131203 MFV131202:MGY131203 MPR131202:MQU131203 MZN131202:NAQ131203 NJJ131202:NKM131203 NTF131202:NUI131203 ODB131202:OEE131203 OMX131202:OOA131203 OWT131202:OXW131203 PGP131202:PHS131203 PQL131202:PRO131203 QAH131202:QBK131203 QKD131202:QLG131203 QTZ131202:QVC131203 RDV131202:REY131203 RNR131202:ROU131203 RXN131202:RYQ131203 SHJ131202:SIM131203 SRF131202:SSI131203 TBB131202:TCE131203 TKX131202:TMA131203 TUT131202:TVW131203 UEP131202:UFS131203 UOL131202:UPO131203 UYH131202:UZK131203 VID131202:VJG131203 VRZ131202:VTC131203 WBV131202:WCY131203 WLR131202:WMU131203 WVN131202:WWQ131203 D196738:AQ196739 JB196738:KE196739 SX196738:UA196739 ACT196738:ADW196739 AMP196738:ANS196739 AWL196738:AXO196739 BGH196738:BHK196739 BQD196738:BRG196739 BZZ196738:CBC196739 CJV196738:CKY196739 CTR196738:CUU196739 DDN196738:DEQ196739 DNJ196738:DOM196739 DXF196738:DYI196739 EHB196738:EIE196739 EQX196738:ESA196739 FAT196738:FBW196739 FKP196738:FLS196739 FUL196738:FVO196739 GEH196738:GFK196739 GOD196738:GPG196739 GXZ196738:GZC196739 HHV196738:HIY196739 HRR196738:HSU196739 IBN196738:ICQ196739 ILJ196738:IMM196739 IVF196738:IWI196739 JFB196738:JGE196739 JOX196738:JQA196739 JYT196738:JZW196739 KIP196738:KJS196739 KSL196738:KTO196739 LCH196738:LDK196739 LMD196738:LNG196739 LVZ196738:LXC196739 MFV196738:MGY196739 MPR196738:MQU196739 MZN196738:NAQ196739 NJJ196738:NKM196739 NTF196738:NUI196739 ODB196738:OEE196739 OMX196738:OOA196739 OWT196738:OXW196739 PGP196738:PHS196739 PQL196738:PRO196739 QAH196738:QBK196739 QKD196738:QLG196739 QTZ196738:QVC196739 RDV196738:REY196739 RNR196738:ROU196739 RXN196738:RYQ196739 SHJ196738:SIM196739 SRF196738:SSI196739 TBB196738:TCE196739 TKX196738:TMA196739 TUT196738:TVW196739 UEP196738:UFS196739 UOL196738:UPO196739 UYH196738:UZK196739 VID196738:VJG196739 VRZ196738:VTC196739 WBV196738:WCY196739 WLR196738:WMU196739 WVN196738:WWQ196739 D262274:AQ262275 JB262274:KE262275 SX262274:UA262275 ACT262274:ADW262275 AMP262274:ANS262275 AWL262274:AXO262275 BGH262274:BHK262275 BQD262274:BRG262275 BZZ262274:CBC262275 CJV262274:CKY262275 CTR262274:CUU262275 DDN262274:DEQ262275 DNJ262274:DOM262275 DXF262274:DYI262275 EHB262274:EIE262275 EQX262274:ESA262275 FAT262274:FBW262275 FKP262274:FLS262275 FUL262274:FVO262275 GEH262274:GFK262275 GOD262274:GPG262275 GXZ262274:GZC262275 HHV262274:HIY262275 HRR262274:HSU262275 IBN262274:ICQ262275 ILJ262274:IMM262275 IVF262274:IWI262275 JFB262274:JGE262275 JOX262274:JQA262275 JYT262274:JZW262275 KIP262274:KJS262275 KSL262274:KTO262275 LCH262274:LDK262275 LMD262274:LNG262275 LVZ262274:LXC262275 MFV262274:MGY262275 MPR262274:MQU262275 MZN262274:NAQ262275 NJJ262274:NKM262275 NTF262274:NUI262275 ODB262274:OEE262275 OMX262274:OOA262275 OWT262274:OXW262275 PGP262274:PHS262275 PQL262274:PRO262275 QAH262274:QBK262275 QKD262274:QLG262275 QTZ262274:QVC262275 RDV262274:REY262275 RNR262274:ROU262275 RXN262274:RYQ262275 SHJ262274:SIM262275 SRF262274:SSI262275 TBB262274:TCE262275 TKX262274:TMA262275 TUT262274:TVW262275 UEP262274:UFS262275 UOL262274:UPO262275 UYH262274:UZK262275 VID262274:VJG262275 VRZ262274:VTC262275 WBV262274:WCY262275 WLR262274:WMU262275 WVN262274:WWQ262275 D327810:AQ327811 JB327810:KE327811 SX327810:UA327811 ACT327810:ADW327811 AMP327810:ANS327811 AWL327810:AXO327811 BGH327810:BHK327811 BQD327810:BRG327811 BZZ327810:CBC327811 CJV327810:CKY327811 CTR327810:CUU327811 DDN327810:DEQ327811 DNJ327810:DOM327811 DXF327810:DYI327811 EHB327810:EIE327811 EQX327810:ESA327811 FAT327810:FBW327811 FKP327810:FLS327811 FUL327810:FVO327811 GEH327810:GFK327811 GOD327810:GPG327811 GXZ327810:GZC327811 HHV327810:HIY327811 HRR327810:HSU327811 IBN327810:ICQ327811 ILJ327810:IMM327811 IVF327810:IWI327811 JFB327810:JGE327811 JOX327810:JQA327811 JYT327810:JZW327811 KIP327810:KJS327811 KSL327810:KTO327811 LCH327810:LDK327811 LMD327810:LNG327811 LVZ327810:LXC327811 MFV327810:MGY327811 MPR327810:MQU327811 MZN327810:NAQ327811 NJJ327810:NKM327811 NTF327810:NUI327811 ODB327810:OEE327811 OMX327810:OOA327811 OWT327810:OXW327811 PGP327810:PHS327811 PQL327810:PRO327811 QAH327810:QBK327811 QKD327810:QLG327811 QTZ327810:QVC327811 RDV327810:REY327811 RNR327810:ROU327811 RXN327810:RYQ327811 SHJ327810:SIM327811 SRF327810:SSI327811 TBB327810:TCE327811 TKX327810:TMA327811 TUT327810:TVW327811 UEP327810:UFS327811 UOL327810:UPO327811 UYH327810:UZK327811 VID327810:VJG327811 VRZ327810:VTC327811 WBV327810:WCY327811 WLR327810:WMU327811 WVN327810:WWQ327811 D393346:AQ393347 JB393346:KE393347 SX393346:UA393347 ACT393346:ADW393347 AMP393346:ANS393347 AWL393346:AXO393347 BGH393346:BHK393347 BQD393346:BRG393347 BZZ393346:CBC393347 CJV393346:CKY393347 CTR393346:CUU393347 DDN393346:DEQ393347 DNJ393346:DOM393347 DXF393346:DYI393347 EHB393346:EIE393347 EQX393346:ESA393347 FAT393346:FBW393347 FKP393346:FLS393347 FUL393346:FVO393347 GEH393346:GFK393347 GOD393346:GPG393347 GXZ393346:GZC393347 HHV393346:HIY393347 HRR393346:HSU393347 IBN393346:ICQ393347 ILJ393346:IMM393347 IVF393346:IWI393347 JFB393346:JGE393347 JOX393346:JQA393347 JYT393346:JZW393347 KIP393346:KJS393347 KSL393346:KTO393347 LCH393346:LDK393347 LMD393346:LNG393347 LVZ393346:LXC393347 MFV393346:MGY393347 MPR393346:MQU393347 MZN393346:NAQ393347 NJJ393346:NKM393347 NTF393346:NUI393347 ODB393346:OEE393347 OMX393346:OOA393347 OWT393346:OXW393347 PGP393346:PHS393347 PQL393346:PRO393347 QAH393346:QBK393347 QKD393346:QLG393347 QTZ393346:QVC393347 RDV393346:REY393347 RNR393346:ROU393347 RXN393346:RYQ393347 SHJ393346:SIM393347 SRF393346:SSI393347 TBB393346:TCE393347 TKX393346:TMA393347 TUT393346:TVW393347 UEP393346:UFS393347 UOL393346:UPO393347 UYH393346:UZK393347 VID393346:VJG393347 VRZ393346:VTC393347 WBV393346:WCY393347 WLR393346:WMU393347 WVN393346:WWQ393347 D458882:AQ458883 JB458882:KE458883 SX458882:UA458883 ACT458882:ADW458883 AMP458882:ANS458883 AWL458882:AXO458883 BGH458882:BHK458883 BQD458882:BRG458883 BZZ458882:CBC458883 CJV458882:CKY458883 CTR458882:CUU458883 DDN458882:DEQ458883 DNJ458882:DOM458883 DXF458882:DYI458883 EHB458882:EIE458883 EQX458882:ESA458883 FAT458882:FBW458883 FKP458882:FLS458883 FUL458882:FVO458883 GEH458882:GFK458883 GOD458882:GPG458883 GXZ458882:GZC458883 HHV458882:HIY458883 HRR458882:HSU458883 IBN458882:ICQ458883 ILJ458882:IMM458883 IVF458882:IWI458883 JFB458882:JGE458883 JOX458882:JQA458883 JYT458882:JZW458883 KIP458882:KJS458883 KSL458882:KTO458883 LCH458882:LDK458883 LMD458882:LNG458883 LVZ458882:LXC458883 MFV458882:MGY458883 MPR458882:MQU458883 MZN458882:NAQ458883 NJJ458882:NKM458883 NTF458882:NUI458883 ODB458882:OEE458883 OMX458882:OOA458883 OWT458882:OXW458883 PGP458882:PHS458883 PQL458882:PRO458883 QAH458882:QBK458883 QKD458882:QLG458883 QTZ458882:QVC458883 RDV458882:REY458883 RNR458882:ROU458883 RXN458882:RYQ458883 SHJ458882:SIM458883 SRF458882:SSI458883 TBB458882:TCE458883 TKX458882:TMA458883 TUT458882:TVW458883 UEP458882:UFS458883 UOL458882:UPO458883 UYH458882:UZK458883 VID458882:VJG458883 VRZ458882:VTC458883 WBV458882:WCY458883 WLR458882:WMU458883 WVN458882:WWQ458883 D524418:AQ524419 JB524418:KE524419 SX524418:UA524419 ACT524418:ADW524419 AMP524418:ANS524419 AWL524418:AXO524419 BGH524418:BHK524419 BQD524418:BRG524419 BZZ524418:CBC524419 CJV524418:CKY524419 CTR524418:CUU524419 DDN524418:DEQ524419 DNJ524418:DOM524419 DXF524418:DYI524419 EHB524418:EIE524419 EQX524418:ESA524419 FAT524418:FBW524419 FKP524418:FLS524419 FUL524418:FVO524419 GEH524418:GFK524419 GOD524418:GPG524419 GXZ524418:GZC524419 HHV524418:HIY524419 HRR524418:HSU524419 IBN524418:ICQ524419 ILJ524418:IMM524419 IVF524418:IWI524419 JFB524418:JGE524419 JOX524418:JQA524419 JYT524418:JZW524419 KIP524418:KJS524419 KSL524418:KTO524419 LCH524418:LDK524419 LMD524418:LNG524419 LVZ524418:LXC524419 MFV524418:MGY524419 MPR524418:MQU524419 MZN524418:NAQ524419 NJJ524418:NKM524419 NTF524418:NUI524419 ODB524418:OEE524419 OMX524418:OOA524419 OWT524418:OXW524419 PGP524418:PHS524419 PQL524418:PRO524419 QAH524418:QBK524419 QKD524418:QLG524419 QTZ524418:QVC524419 RDV524418:REY524419 RNR524418:ROU524419 RXN524418:RYQ524419 SHJ524418:SIM524419 SRF524418:SSI524419 TBB524418:TCE524419 TKX524418:TMA524419 TUT524418:TVW524419 UEP524418:UFS524419 UOL524418:UPO524419 UYH524418:UZK524419 VID524418:VJG524419 VRZ524418:VTC524419 WBV524418:WCY524419 WLR524418:WMU524419 WVN524418:WWQ524419 D589954:AQ589955 JB589954:KE589955 SX589954:UA589955 ACT589954:ADW589955 AMP589954:ANS589955 AWL589954:AXO589955 BGH589954:BHK589955 BQD589954:BRG589955 BZZ589954:CBC589955 CJV589954:CKY589955 CTR589954:CUU589955 DDN589954:DEQ589955 DNJ589954:DOM589955 DXF589954:DYI589955 EHB589954:EIE589955 EQX589954:ESA589955 FAT589954:FBW589955 FKP589954:FLS589955 FUL589954:FVO589955 GEH589954:GFK589955 GOD589954:GPG589955 GXZ589954:GZC589955 HHV589954:HIY589955 HRR589954:HSU589955 IBN589954:ICQ589955 ILJ589954:IMM589955 IVF589954:IWI589955 JFB589954:JGE589955 JOX589954:JQA589955 JYT589954:JZW589955 KIP589954:KJS589955 KSL589954:KTO589955 LCH589954:LDK589955 LMD589954:LNG589955 LVZ589954:LXC589955 MFV589954:MGY589955 MPR589954:MQU589955 MZN589954:NAQ589955 NJJ589954:NKM589955 NTF589954:NUI589955 ODB589954:OEE589955 OMX589954:OOA589955 OWT589954:OXW589955 PGP589954:PHS589955 PQL589954:PRO589955 QAH589954:QBK589955 QKD589954:QLG589955 QTZ589954:QVC589955 RDV589954:REY589955 RNR589954:ROU589955 RXN589954:RYQ589955 SHJ589954:SIM589955 SRF589954:SSI589955 TBB589954:TCE589955 TKX589954:TMA589955 TUT589954:TVW589955 UEP589954:UFS589955 UOL589954:UPO589955 UYH589954:UZK589955 VID589954:VJG589955 VRZ589954:VTC589955 WBV589954:WCY589955 WLR589954:WMU589955 WVN589954:WWQ589955 D655490:AQ655491 JB655490:KE655491 SX655490:UA655491 ACT655490:ADW655491 AMP655490:ANS655491 AWL655490:AXO655491 BGH655490:BHK655491 BQD655490:BRG655491 BZZ655490:CBC655491 CJV655490:CKY655491 CTR655490:CUU655491 DDN655490:DEQ655491 DNJ655490:DOM655491 DXF655490:DYI655491 EHB655490:EIE655491 EQX655490:ESA655491 FAT655490:FBW655491 FKP655490:FLS655491 FUL655490:FVO655491 GEH655490:GFK655491 GOD655490:GPG655491 GXZ655490:GZC655491 HHV655490:HIY655491 HRR655490:HSU655491 IBN655490:ICQ655491 ILJ655490:IMM655491 IVF655490:IWI655491 JFB655490:JGE655491 JOX655490:JQA655491 JYT655490:JZW655491 KIP655490:KJS655491 KSL655490:KTO655491 LCH655490:LDK655491 LMD655490:LNG655491 LVZ655490:LXC655491 MFV655490:MGY655491 MPR655490:MQU655491 MZN655490:NAQ655491 NJJ655490:NKM655491 NTF655490:NUI655491 ODB655490:OEE655491 OMX655490:OOA655491 OWT655490:OXW655491 PGP655490:PHS655491 PQL655490:PRO655491 QAH655490:QBK655491 QKD655490:QLG655491 QTZ655490:QVC655491 RDV655490:REY655491 RNR655490:ROU655491 RXN655490:RYQ655491 SHJ655490:SIM655491 SRF655490:SSI655491 TBB655490:TCE655491 TKX655490:TMA655491 TUT655490:TVW655491 UEP655490:UFS655491 UOL655490:UPO655491 UYH655490:UZK655491 VID655490:VJG655491 VRZ655490:VTC655491 WBV655490:WCY655491 WLR655490:WMU655491 WVN655490:WWQ655491 D721026:AQ721027 JB721026:KE721027 SX721026:UA721027 ACT721026:ADW721027 AMP721026:ANS721027 AWL721026:AXO721027 BGH721026:BHK721027 BQD721026:BRG721027 BZZ721026:CBC721027 CJV721026:CKY721027 CTR721026:CUU721027 DDN721026:DEQ721027 DNJ721026:DOM721027 DXF721026:DYI721027 EHB721026:EIE721027 EQX721026:ESA721027 FAT721026:FBW721027 FKP721026:FLS721027 FUL721026:FVO721027 GEH721026:GFK721027 GOD721026:GPG721027 GXZ721026:GZC721027 HHV721026:HIY721027 HRR721026:HSU721027 IBN721026:ICQ721027 ILJ721026:IMM721027 IVF721026:IWI721027 JFB721026:JGE721027 JOX721026:JQA721027 JYT721026:JZW721027 KIP721026:KJS721027 KSL721026:KTO721027 LCH721026:LDK721027 LMD721026:LNG721027 LVZ721026:LXC721027 MFV721026:MGY721027 MPR721026:MQU721027 MZN721026:NAQ721027 NJJ721026:NKM721027 NTF721026:NUI721027 ODB721026:OEE721027 OMX721026:OOA721027 OWT721026:OXW721027 PGP721026:PHS721027 PQL721026:PRO721027 QAH721026:QBK721027 QKD721026:QLG721027 QTZ721026:QVC721027 RDV721026:REY721027 RNR721026:ROU721027 RXN721026:RYQ721027 SHJ721026:SIM721027 SRF721026:SSI721027 TBB721026:TCE721027 TKX721026:TMA721027 TUT721026:TVW721027 UEP721026:UFS721027 UOL721026:UPO721027 UYH721026:UZK721027 VID721026:VJG721027 VRZ721026:VTC721027 WBV721026:WCY721027 WLR721026:WMU721027 WVN721026:WWQ721027 D786562:AQ786563 JB786562:KE786563 SX786562:UA786563 ACT786562:ADW786563 AMP786562:ANS786563 AWL786562:AXO786563 BGH786562:BHK786563 BQD786562:BRG786563 BZZ786562:CBC786563 CJV786562:CKY786563 CTR786562:CUU786563 DDN786562:DEQ786563 DNJ786562:DOM786563 DXF786562:DYI786563 EHB786562:EIE786563 EQX786562:ESA786563 FAT786562:FBW786563 FKP786562:FLS786563 FUL786562:FVO786563 GEH786562:GFK786563 GOD786562:GPG786563 GXZ786562:GZC786563 HHV786562:HIY786563 HRR786562:HSU786563 IBN786562:ICQ786563 ILJ786562:IMM786563 IVF786562:IWI786563 JFB786562:JGE786563 JOX786562:JQA786563 JYT786562:JZW786563 KIP786562:KJS786563 KSL786562:KTO786563 LCH786562:LDK786563 LMD786562:LNG786563 LVZ786562:LXC786563 MFV786562:MGY786563 MPR786562:MQU786563 MZN786562:NAQ786563 NJJ786562:NKM786563 NTF786562:NUI786563 ODB786562:OEE786563 OMX786562:OOA786563 OWT786562:OXW786563 PGP786562:PHS786563 PQL786562:PRO786563 QAH786562:QBK786563 QKD786562:QLG786563 QTZ786562:QVC786563 RDV786562:REY786563 RNR786562:ROU786563 RXN786562:RYQ786563 SHJ786562:SIM786563 SRF786562:SSI786563 TBB786562:TCE786563 TKX786562:TMA786563 TUT786562:TVW786563 UEP786562:UFS786563 UOL786562:UPO786563 UYH786562:UZK786563 VID786562:VJG786563 VRZ786562:VTC786563 WBV786562:WCY786563 WLR786562:WMU786563 WVN786562:WWQ786563 D852098:AQ852099 JB852098:KE852099 SX852098:UA852099 ACT852098:ADW852099 AMP852098:ANS852099 AWL852098:AXO852099 BGH852098:BHK852099 BQD852098:BRG852099 BZZ852098:CBC852099 CJV852098:CKY852099 CTR852098:CUU852099 DDN852098:DEQ852099 DNJ852098:DOM852099 DXF852098:DYI852099 EHB852098:EIE852099 EQX852098:ESA852099 FAT852098:FBW852099 FKP852098:FLS852099 FUL852098:FVO852099 GEH852098:GFK852099 GOD852098:GPG852099 GXZ852098:GZC852099 HHV852098:HIY852099 HRR852098:HSU852099 IBN852098:ICQ852099 ILJ852098:IMM852099 IVF852098:IWI852099 JFB852098:JGE852099 JOX852098:JQA852099 JYT852098:JZW852099 KIP852098:KJS852099 KSL852098:KTO852099 LCH852098:LDK852099 LMD852098:LNG852099 LVZ852098:LXC852099 MFV852098:MGY852099 MPR852098:MQU852099 MZN852098:NAQ852099 NJJ852098:NKM852099 NTF852098:NUI852099 ODB852098:OEE852099 OMX852098:OOA852099 OWT852098:OXW852099 PGP852098:PHS852099 PQL852098:PRO852099 QAH852098:QBK852099 QKD852098:QLG852099 QTZ852098:QVC852099 RDV852098:REY852099 RNR852098:ROU852099 RXN852098:RYQ852099 SHJ852098:SIM852099 SRF852098:SSI852099 TBB852098:TCE852099 TKX852098:TMA852099 TUT852098:TVW852099 UEP852098:UFS852099 UOL852098:UPO852099 UYH852098:UZK852099 VID852098:VJG852099 VRZ852098:VTC852099 WBV852098:WCY852099 WLR852098:WMU852099 WVN852098:WWQ852099 D917634:AQ917635 JB917634:KE917635 SX917634:UA917635 ACT917634:ADW917635 AMP917634:ANS917635 AWL917634:AXO917635 BGH917634:BHK917635 BQD917634:BRG917635 BZZ917634:CBC917635 CJV917634:CKY917635 CTR917634:CUU917635 DDN917634:DEQ917635 DNJ917634:DOM917635 DXF917634:DYI917635 EHB917634:EIE917635 EQX917634:ESA917635 FAT917634:FBW917635 FKP917634:FLS917635 FUL917634:FVO917635 GEH917634:GFK917635 GOD917634:GPG917635 GXZ917634:GZC917635 HHV917634:HIY917635 HRR917634:HSU917635 IBN917634:ICQ917635 ILJ917634:IMM917635 IVF917634:IWI917635 JFB917634:JGE917635 JOX917634:JQA917635 JYT917634:JZW917635 KIP917634:KJS917635 KSL917634:KTO917635 LCH917634:LDK917635 LMD917634:LNG917635 LVZ917634:LXC917635 MFV917634:MGY917635 MPR917634:MQU917635 MZN917634:NAQ917635 NJJ917634:NKM917635 NTF917634:NUI917635 ODB917634:OEE917635 OMX917634:OOA917635 OWT917634:OXW917635 PGP917634:PHS917635 PQL917634:PRO917635 QAH917634:QBK917635 QKD917634:QLG917635 QTZ917634:QVC917635 RDV917634:REY917635 RNR917634:ROU917635 RXN917634:RYQ917635 SHJ917634:SIM917635 SRF917634:SSI917635 TBB917634:TCE917635 TKX917634:TMA917635 TUT917634:TVW917635 UEP917634:UFS917635 UOL917634:UPO917635 UYH917634:UZK917635 VID917634:VJG917635 VRZ917634:VTC917635 WBV917634:WCY917635 WLR917634:WMU917635 WVN917634:WWQ917635 D983170:AQ983171 JB983170:KE983171 SX983170:UA983171 ACT983170:ADW983171 AMP983170:ANS983171 AWL983170:AXO983171 BGH983170:BHK983171 BQD983170:BRG983171 BZZ983170:CBC983171 CJV983170:CKY983171 CTR983170:CUU983171 DDN983170:DEQ983171 DNJ983170:DOM983171 DXF983170:DYI983171 EHB983170:EIE983171 EQX983170:ESA983171 FAT983170:FBW983171 FKP983170:FLS983171 FUL983170:FVO983171 GEH983170:GFK983171 GOD983170:GPG983171 GXZ983170:GZC983171 HHV983170:HIY983171 HRR983170:HSU983171 IBN983170:ICQ983171 ILJ983170:IMM983171 IVF983170:IWI983171 JFB983170:JGE983171 JOX983170:JQA983171 JYT983170:JZW983171 KIP983170:KJS983171 KSL983170:KTO983171 LCH983170:LDK983171 LMD983170:LNG983171 LVZ983170:LXC983171 MFV983170:MGY983171 MPR983170:MQU983171 MZN983170:NAQ983171 NJJ983170:NKM983171 NTF983170:NUI983171 ODB983170:OEE983171 OMX983170:OOA983171 OWT983170:OXW983171 PGP983170:PHS983171 PQL983170:PRO983171 QAH983170:QBK983171 QKD983170:QLG983171 QTZ983170:QVC983171 RDV983170:REY983171 RNR983170:ROU983171 RXN983170:RYQ983171 SHJ983170:SIM983171 SRF983170:SSI983171 TBB983170:TCE983171 TKX983170:TMA983171 TUT983170:TVW983171 UEP983170:UFS983171 UOL983170:UPO983171 UYH983170:UZK983171 VID983170:VJG983171 VRZ983170:VTC983171 WBV983170:WCY983171 WLR983170:WMU983171 WVN983170:WWQ983171 D65672:AQ65672 JB65672:KE65672 SX65672:UA65672 ACT65672:ADW65672 AMP65672:ANS65672 AWL65672:AXO65672 BGH65672:BHK65672 BQD65672:BRG65672 BZZ65672:CBC65672 CJV65672:CKY65672 CTR65672:CUU65672 DDN65672:DEQ65672 DNJ65672:DOM65672 DXF65672:DYI65672 EHB65672:EIE65672 EQX65672:ESA65672 FAT65672:FBW65672 FKP65672:FLS65672 FUL65672:FVO65672 GEH65672:GFK65672 GOD65672:GPG65672 GXZ65672:GZC65672 HHV65672:HIY65672 HRR65672:HSU65672 IBN65672:ICQ65672 ILJ65672:IMM65672 IVF65672:IWI65672 JFB65672:JGE65672 JOX65672:JQA65672 JYT65672:JZW65672 KIP65672:KJS65672 KSL65672:KTO65672 LCH65672:LDK65672 LMD65672:LNG65672 LVZ65672:LXC65672 MFV65672:MGY65672 MPR65672:MQU65672 MZN65672:NAQ65672 NJJ65672:NKM65672 NTF65672:NUI65672 ODB65672:OEE65672 OMX65672:OOA65672 OWT65672:OXW65672 PGP65672:PHS65672 PQL65672:PRO65672 QAH65672:QBK65672 QKD65672:QLG65672 QTZ65672:QVC65672 RDV65672:REY65672 RNR65672:ROU65672 RXN65672:RYQ65672 SHJ65672:SIM65672 SRF65672:SSI65672 TBB65672:TCE65672 TKX65672:TMA65672 TUT65672:TVW65672 UEP65672:UFS65672 UOL65672:UPO65672 UYH65672:UZK65672 VID65672:VJG65672 VRZ65672:VTC65672 WBV65672:WCY65672 WLR65672:WMU65672 WVN65672:WWQ65672 D131208:AQ131208 JB131208:KE131208 SX131208:UA131208 ACT131208:ADW131208 AMP131208:ANS131208 AWL131208:AXO131208 BGH131208:BHK131208 BQD131208:BRG131208 BZZ131208:CBC131208 CJV131208:CKY131208 CTR131208:CUU131208 DDN131208:DEQ131208 DNJ131208:DOM131208 DXF131208:DYI131208 EHB131208:EIE131208 EQX131208:ESA131208 FAT131208:FBW131208 FKP131208:FLS131208 FUL131208:FVO131208 GEH131208:GFK131208 GOD131208:GPG131208 GXZ131208:GZC131208 HHV131208:HIY131208 HRR131208:HSU131208 IBN131208:ICQ131208 ILJ131208:IMM131208 IVF131208:IWI131208 JFB131208:JGE131208 JOX131208:JQA131208 JYT131208:JZW131208 KIP131208:KJS131208 KSL131208:KTO131208 LCH131208:LDK131208 LMD131208:LNG131208 LVZ131208:LXC131208 MFV131208:MGY131208 MPR131208:MQU131208 MZN131208:NAQ131208 NJJ131208:NKM131208 NTF131208:NUI131208 ODB131208:OEE131208 OMX131208:OOA131208 OWT131208:OXW131208 PGP131208:PHS131208 PQL131208:PRO131208 QAH131208:QBK131208 QKD131208:QLG131208 QTZ131208:QVC131208 RDV131208:REY131208 RNR131208:ROU131208 RXN131208:RYQ131208 SHJ131208:SIM131208 SRF131208:SSI131208 TBB131208:TCE131208 TKX131208:TMA131208 TUT131208:TVW131208 UEP131208:UFS131208 UOL131208:UPO131208 UYH131208:UZK131208 VID131208:VJG131208 VRZ131208:VTC131208 WBV131208:WCY131208 WLR131208:WMU131208 WVN131208:WWQ131208 D196744:AQ196744 JB196744:KE196744 SX196744:UA196744 ACT196744:ADW196744 AMP196744:ANS196744 AWL196744:AXO196744 BGH196744:BHK196744 BQD196744:BRG196744 BZZ196744:CBC196744 CJV196744:CKY196744 CTR196744:CUU196744 DDN196744:DEQ196744 DNJ196744:DOM196744 DXF196744:DYI196744 EHB196744:EIE196744 EQX196744:ESA196744 FAT196744:FBW196744 FKP196744:FLS196744 FUL196744:FVO196744 GEH196744:GFK196744 GOD196744:GPG196744 GXZ196744:GZC196744 HHV196744:HIY196744 HRR196744:HSU196744 IBN196744:ICQ196744 ILJ196744:IMM196744 IVF196744:IWI196744 JFB196744:JGE196744 JOX196744:JQA196744 JYT196744:JZW196744 KIP196744:KJS196744 KSL196744:KTO196744 LCH196744:LDK196744 LMD196744:LNG196744 LVZ196744:LXC196744 MFV196744:MGY196744 MPR196744:MQU196744 MZN196744:NAQ196744 NJJ196744:NKM196744 NTF196744:NUI196744 ODB196744:OEE196744 OMX196744:OOA196744 OWT196744:OXW196744 PGP196744:PHS196744 PQL196744:PRO196744 QAH196744:QBK196744 QKD196744:QLG196744 QTZ196744:QVC196744 RDV196744:REY196744 RNR196744:ROU196744 RXN196744:RYQ196744 SHJ196744:SIM196744 SRF196744:SSI196744 TBB196744:TCE196744 TKX196744:TMA196744 TUT196744:TVW196744 UEP196744:UFS196744 UOL196744:UPO196744 UYH196744:UZK196744 VID196744:VJG196744 VRZ196744:VTC196744 WBV196744:WCY196744 WLR196744:WMU196744 WVN196744:WWQ196744 D262280:AQ262280 JB262280:KE262280 SX262280:UA262280 ACT262280:ADW262280 AMP262280:ANS262280 AWL262280:AXO262280 BGH262280:BHK262280 BQD262280:BRG262280 BZZ262280:CBC262280 CJV262280:CKY262280 CTR262280:CUU262280 DDN262280:DEQ262280 DNJ262280:DOM262280 DXF262280:DYI262280 EHB262280:EIE262280 EQX262280:ESA262280 FAT262280:FBW262280 FKP262280:FLS262280 FUL262280:FVO262280 GEH262280:GFK262280 GOD262280:GPG262280 GXZ262280:GZC262280 HHV262280:HIY262280 HRR262280:HSU262280 IBN262280:ICQ262280 ILJ262280:IMM262280 IVF262280:IWI262280 JFB262280:JGE262280 JOX262280:JQA262280 JYT262280:JZW262280 KIP262280:KJS262280 KSL262280:KTO262280 LCH262280:LDK262280 LMD262280:LNG262280 LVZ262280:LXC262280 MFV262280:MGY262280 MPR262280:MQU262280 MZN262280:NAQ262280 NJJ262280:NKM262280 NTF262280:NUI262280 ODB262280:OEE262280 OMX262280:OOA262280 OWT262280:OXW262280 PGP262280:PHS262280 PQL262280:PRO262280 QAH262280:QBK262280 QKD262280:QLG262280 QTZ262280:QVC262280 RDV262280:REY262280 RNR262280:ROU262280 RXN262280:RYQ262280 SHJ262280:SIM262280 SRF262280:SSI262280 TBB262280:TCE262280 TKX262280:TMA262280 TUT262280:TVW262280 UEP262280:UFS262280 UOL262280:UPO262280 UYH262280:UZK262280 VID262280:VJG262280 VRZ262280:VTC262280 WBV262280:WCY262280 WLR262280:WMU262280 WVN262280:WWQ262280 D327816:AQ327816 JB327816:KE327816 SX327816:UA327816 ACT327816:ADW327816 AMP327816:ANS327816 AWL327816:AXO327816 BGH327816:BHK327816 BQD327816:BRG327816 BZZ327816:CBC327816 CJV327816:CKY327816 CTR327816:CUU327816 DDN327816:DEQ327816 DNJ327816:DOM327816 DXF327816:DYI327816 EHB327816:EIE327816 EQX327816:ESA327816 FAT327816:FBW327816 FKP327816:FLS327816 FUL327816:FVO327816 GEH327816:GFK327816 GOD327816:GPG327816 GXZ327816:GZC327816 HHV327816:HIY327816 HRR327816:HSU327816 IBN327816:ICQ327816 ILJ327816:IMM327816 IVF327816:IWI327816 JFB327816:JGE327816 JOX327816:JQA327816 JYT327816:JZW327816 KIP327816:KJS327816 KSL327816:KTO327816 LCH327816:LDK327816 LMD327816:LNG327816 LVZ327816:LXC327816 MFV327816:MGY327816 MPR327816:MQU327816 MZN327816:NAQ327816 NJJ327816:NKM327816 NTF327816:NUI327816 ODB327816:OEE327816 OMX327816:OOA327816 OWT327816:OXW327816 PGP327816:PHS327816 PQL327816:PRO327816 QAH327816:QBK327816 QKD327816:QLG327816 QTZ327816:QVC327816 RDV327816:REY327816 RNR327816:ROU327816 RXN327816:RYQ327816 SHJ327816:SIM327816 SRF327816:SSI327816 TBB327816:TCE327816 TKX327816:TMA327816 TUT327816:TVW327816 UEP327816:UFS327816 UOL327816:UPO327816 UYH327816:UZK327816 VID327816:VJG327816 VRZ327816:VTC327816 WBV327816:WCY327816 WLR327816:WMU327816 WVN327816:WWQ327816 D393352:AQ393352 JB393352:KE393352 SX393352:UA393352 ACT393352:ADW393352 AMP393352:ANS393352 AWL393352:AXO393352 BGH393352:BHK393352 BQD393352:BRG393352 BZZ393352:CBC393352 CJV393352:CKY393352 CTR393352:CUU393352 DDN393352:DEQ393352 DNJ393352:DOM393352 DXF393352:DYI393352 EHB393352:EIE393352 EQX393352:ESA393352 FAT393352:FBW393352 FKP393352:FLS393352 FUL393352:FVO393352 GEH393352:GFK393352 GOD393352:GPG393352 GXZ393352:GZC393352 HHV393352:HIY393352 HRR393352:HSU393352 IBN393352:ICQ393352 ILJ393352:IMM393352 IVF393352:IWI393352 JFB393352:JGE393352 JOX393352:JQA393352 JYT393352:JZW393352 KIP393352:KJS393352 KSL393352:KTO393352 LCH393352:LDK393352 LMD393352:LNG393352 LVZ393352:LXC393352 MFV393352:MGY393352 MPR393352:MQU393352 MZN393352:NAQ393352 NJJ393352:NKM393352 NTF393352:NUI393352 ODB393352:OEE393352 OMX393352:OOA393352 OWT393352:OXW393352 PGP393352:PHS393352 PQL393352:PRO393352 QAH393352:QBK393352 QKD393352:QLG393352 QTZ393352:QVC393352 RDV393352:REY393352 RNR393352:ROU393352 RXN393352:RYQ393352 SHJ393352:SIM393352 SRF393352:SSI393352 TBB393352:TCE393352 TKX393352:TMA393352 TUT393352:TVW393352 UEP393352:UFS393352 UOL393352:UPO393352 UYH393352:UZK393352 VID393352:VJG393352 VRZ393352:VTC393352 WBV393352:WCY393352 WLR393352:WMU393352 WVN393352:WWQ393352 D458888:AQ458888 JB458888:KE458888 SX458888:UA458888 ACT458888:ADW458888 AMP458888:ANS458888 AWL458888:AXO458888 BGH458888:BHK458888 BQD458888:BRG458888 BZZ458888:CBC458888 CJV458888:CKY458888 CTR458888:CUU458888 DDN458888:DEQ458888 DNJ458888:DOM458888 DXF458888:DYI458888 EHB458888:EIE458888 EQX458888:ESA458888 FAT458888:FBW458888 FKP458888:FLS458888 FUL458888:FVO458888 GEH458888:GFK458888 GOD458888:GPG458888 GXZ458888:GZC458888 HHV458888:HIY458888 HRR458888:HSU458888 IBN458888:ICQ458888 ILJ458888:IMM458888 IVF458888:IWI458888 JFB458888:JGE458888 JOX458888:JQA458888 JYT458888:JZW458888 KIP458888:KJS458888 KSL458888:KTO458888 LCH458888:LDK458888 LMD458888:LNG458888 LVZ458888:LXC458888 MFV458888:MGY458888 MPR458888:MQU458888 MZN458888:NAQ458888 NJJ458888:NKM458888 NTF458888:NUI458888 ODB458888:OEE458888 OMX458888:OOA458888 OWT458888:OXW458888 PGP458888:PHS458888 PQL458888:PRO458888 QAH458888:QBK458888 QKD458888:QLG458888 QTZ458888:QVC458888 RDV458888:REY458888 RNR458888:ROU458888 RXN458888:RYQ458888 SHJ458888:SIM458888 SRF458888:SSI458888 TBB458888:TCE458888 TKX458888:TMA458888 TUT458888:TVW458888 UEP458888:UFS458888 UOL458888:UPO458888 UYH458888:UZK458888 VID458888:VJG458888 VRZ458888:VTC458888 WBV458888:WCY458888 WLR458888:WMU458888 WVN458888:WWQ458888 D524424:AQ524424 JB524424:KE524424 SX524424:UA524424 ACT524424:ADW524424 AMP524424:ANS524424 AWL524424:AXO524424 BGH524424:BHK524424 BQD524424:BRG524424 BZZ524424:CBC524424 CJV524424:CKY524424 CTR524424:CUU524424 DDN524424:DEQ524424 DNJ524424:DOM524424 DXF524424:DYI524424 EHB524424:EIE524424 EQX524424:ESA524424 FAT524424:FBW524424 FKP524424:FLS524424 FUL524424:FVO524424 GEH524424:GFK524424 GOD524424:GPG524424 GXZ524424:GZC524424 HHV524424:HIY524424 HRR524424:HSU524424 IBN524424:ICQ524424 ILJ524424:IMM524424 IVF524424:IWI524424 JFB524424:JGE524424 JOX524424:JQA524424 JYT524424:JZW524424 KIP524424:KJS524424 KSL524424:KTO524424 LCH524424:LDK524424 LMD524424:LNG524424 LVZ524424:LXC524424 MFV524424:MGY524424 MPR524424:MQU524424 MZN524424:NAQ524424 NJJ524424:NKM524424 NTF524424:NUI524424 ODB524424:OEE524424 OMX524424:OOA524424 OWT524424:OXW524424 PGP524424:PHS524424 PQL524424:PRO524424 QAH524424:QBK524424 QKD524424:QLG524424 QTZ524424:QVC524424 RDV524424:REY524424 RNR524424:ROU524424 RXN524424:RYQ524424 SHJ524424:SIM524424 SRF524424:SSI524424 TBB524424:TCE524424 TKX524424:TMA524424 TUT524424:TVW524424 UEP524424:UFS524424 UOL524424:UPO524424 UYH524424:UZK524424 VID524424:VJG524424 VRZ524424:VTC524424 WBV524424:WCY524424 WLR524424:WMU524424 WVN524424:WWQ524424 D589960:AQ589960 JB589960:KE589960 SX589960:UA589960 ACT589960:ADW589960 AMP589960:ANS589960 AWL589960:AXO589960 BGH589960:BHK589960 BQD589960:BRG589960 BZZ589960:CBC589960 CJV589960:CKY589960 CTR589960:CUU589960 DDN589960:DEQ589960 DNJ589960:DOM589960 DXF589960:DYI589960 EHB589960:EIE589960 EQX589960:ESA589960 FAT589960:FBW589960 FKP589960:FLS589960 FUL589960:FVO589960 GEH589960:GFK589960 GOD589960:GPG589960 GXZ589960:GZC589960 HHV589960:HIY589960 HRR589960:HSU589960 IBN589960:ICQ589960 ILJ589960:IMM589960 IVF589960:IWI589960 JFB589960:JGE589960 JOX589960:JQA589960 JYT589960:JZW589960 KIP589960:KJS589960 KSL589960:KTO589960 LCH589960:LDK589960 LMD589960:LNG589960 LVZ589960:LXC589960 MFV589960:MGY589960 MPR589960:MQU589960 MZN589960:NAQ589960 NJJ589960:NKM589960 NTF589960:NUI589960 ODB589960:OEE589960 OMX589960:OOA589960 OWT589960:OXW589960 PGP589960:PHS589960 PQL589960:PRO589960 QAH589960:QBK589960 QKD589960:QLG589960 QTZ589960:QVC589960 RDV589960:REY589960 RNR589960:ROU589960 RXN589960:RYQ589960 SHJ589960:SIM589960 SRF589960:SSI589960 TBB589960:TCE589960 TKX589960:TMA589960 TUT589960:TVW589960 UEP589960:UFS589960 UOL589960:UPO589960 UYH589960:UZK589960 VID589960:VJG589960 VRZ589960:VTC589960 WBV589960:WCY589960 WLR589960:WMU589960 WVN589960:WWQ589960 D655496:AQ655496 JB655496:KE655496 SX655496:UA655496 ACT655496:ADW655496 AMP655496:ANS655496 AWL655496:AXO655496 BGH655496:BHK655496 BQD655496:BRG655496 BZZ655496:CBC655496 CJV655496:CKY655496 CTR655496:CUU655496 DDN655496:DEQ655496 DNJ655496:DOM655496 DXF655496:DYI655496 EHB655496:EIE655496 EQX655496:ESA655496 FAT655496:FBW655496 FKP655496:FLS655496 FUL655496:FVO655496 GEH655496:GFK655496 GOD655496:GPG655496 GXZ655496:GZC655496 HHV655496:HIY655496 HRR655496:HSU655496 IBN655496:ICQ655496 ILJ655496:IMM655496 IVF655496:IWI655496 JFB655496:JGE655496 JOX655496:JQA655496 JYT655496:JZW655496 KIP655496:KJS655496 KSL655496:KTO655496 LCH655496:LDK655496 LMD655496:LNG655496 LVZ655496:LXC655496 MFV655496:MGY655496 MPR655496:MQU655496 MZN655496:NAQ655496 NJJ655496:NKM655496 NTF655496:NUI655496 ODB655496:OEE655496 OMX655496:OOA655496 OWT655496:OXW655496 PGP655496:PHS655496 PQL655496:PRO655496 QAH655496:QBK655496 QKD655496:QLG655496 QTZ655496:QVC655496 RDV655496:REY655496 RNR655496:ROU655496 RXN655496:RYQ655496 SHJ655496:SIM655496 SRF655496:SSI655496 TBB655496:TCE655496 TKX655496:TMA655496 TUT655496:TVW655496 UEP655496:UFS655496 UOL655496:UPO655496 UYH655496:UZK655496 VID655496:VJG655496 VRZ655496:VTC655496 WBV655496:WCY655496 WLR655496:WMU655496 WVN655496:WWQ655496 D721032:AQ721032 JB721032:KE721032 SX721032:UA721032 ACT721032:ADW721032 AMP721032:ANS721032 AWL721032:AXO721032 BGH721032:BHK721032 BQD721032:BRG721032 BZZ721032:CBC721032 CJV721032:CKY721032 CTR721032:CUU721032 DDN721032:DEQ721032 DNJ721032:DOM721032 DXF721032:DYI721032 EHB721032:EIE721032 EQX721032:ESA721032 FAT721032:FBW721032 FKP721032:FLS721032 FUL721032:FVO721032 GEH721032:GFK721032 GOD721032:GPG721032 GXZ721032:GZC721032 HHV721032:HIY721032 HRR721032:HSU721032 IBN721032:ICQ721032 ILJ721032:IMM721032 IVF721032:IWI721032 JFB721032:JGE721032 JOX721032:JQA721032 JYT721032:JZW721032 KIP721032:KJS721032 KSL721032:KTO721032 LCH721032:LDK721032 LMD721032:LNG721032 LVZ721032:LXC721032 MFV721032:MGY721032 MPR721032:MQU721032 MZN721032:NAQ721032 NJJ721032:NKM721032 NTF721032:NUI721032 ODB721032:OEE721032 OMX721032:OOA721032 OWT721032:OXW721032 PGP721032:PHS721032 PQL721032:PRO721032 QAH721032:QBK721032 QKD721032:QLG721032 QTZ721032:QVC721032 RDV721032:REY721032 RNR721032:ROU721032 RXN721032:RYQ721032 SHJ721032:SIM721032 SRF721032:SSI721032 TBB721032:TCE721032 TKX721032:TMA721032 TUT721032:TVW721032 UEP721032:UFS721032 UOL721032:UPO721032 UYH721032:UZK721032 VID721032:VJG721032 VRZ721032:VTC721032 WBV721032:WCY721032 WLR721032:WMU721032 WVN721032:WWQ721032 D786568:AQ786568 JB786568:KE786568 SX786568:UA786568 ACT786568:ADW786568 AMP786568:ANS786568 AWL786568:AXO786568 BGH786568:BHK786568 BQD786568:BRG786568 BZZ786568:CBC786568 CJV786568:CKY786568 CTR786568:CUU786568 DDN786568:DEQ786568 DNJ786568:DOM786568 DXF786568:DYI786568 EHB786568:EIE786568 EQX786568:ESA786568 FAT786568:FBW786568 FKP786568:FLS786568 FUL786568:FVO786568 GEH786568:GFK786568 GOD786568:GPG786568 GXZ786568:GZC786568 HHV786568:HIY786568 HRR786568:HSU786568 IBN786568:ICQ786568 ILJ786568:IMM786568 IVF786568:IWI786568 JFB786568:JGE786568 JOX786568:JQA786568 JYT786568:JZW786568 KIP786568:KJS786568 KSL786568:KTO786568 LCH786568:LDK786568 LMD786568:LNG786568 LVZ786568:LXC786568 MFV786568:MGY786568 MPR786568:MQU786568 MZN786568:NAQ786568 NJJ786568:NKM786568 NTF786568:NUI786568 ODB786568:OEE786568 OMX786568:OOA786568 OWT786568:OXW786568 PGP786568:PHS786568 PQL786568:PRO786568 QAH786568:QBK786568 QKD786568:QLG786568 QTZ786568:QVC786568 RDV786568:REY786568 RNR786568:ROU786568 RXN786568:RYQ786568 SHJ786568:SIM786568 SRF786568:SSI786568 TBB786568:TCE786568 TKX786568:TMA786568 TUT786568:TVW786568 UEP786568:UFS786568 UOL786568:UPO786568 UYH786568:UZK786568 VID786568:VJG786568 VRZ786568:VTC786568 WBV786568:WCY786568 WLR786568:WMU786568 WVN786568:WWQ786568 D852104:AQ852104 JB852104:KE852104 SX852104:UA852104 ACT852104:ADW852104 AMP852104:ANS852104 AWL852104:AXO852104 BGH852104:BHK852104 BQD852104:BRG852104 BZZ852104:CBC852104 CJV852104:CKY852104 CTR852104:CUU852104 DDN852104:DEQ852104 DNJ852104:DOM852104 DXF852104:DYI852104 EHB852104:EIE852104 EQX852104:ESA852104 FAT852104:FBW852104 FKP852104:FLS852104 FUL852104:FVO852104 GEH852104:GFK852104 GOD852104:GPG852104 GXZ852104:GZC852104 HHV852104:HIY852104 HRR852104:HSU852104 IBN852104:ICQ852104 ILJ852104:IMM852104 IVF852104:IWI852104 JFB852104:JGE852104 JOX852104:JQA852104 JYT852104:JZW852104 KIP852104:KJS852104 KSL852104:KTO852104 LCH852104:LDK852104 LMD852104:LNG852104 LVZ852104:LXC852104 MFV852104:MGY852104 MPR852104:MQU852104 MZN852104:NAQ852104 NJJ852104:NKM852104 NTF852104:NUI852104 ODB852104:OEE852104 OMX852104:OOA852104 OWT852104:OXW852104 PGP852104:PHS852104 PQL852104:PRO852104 QAH852104:QBK852104 QKD852104:QLG852104 QTZ852104:QVC852104 RDV852104:REY852104 RNR852104:ROU852104 RXN852104:RYQ852104 SHJ852104:SIM852104 SRF852104:SSI852104 TBB852104:TCE852104 TKX852104:TMA852104 TUT852104:TVW852104 UEP852104:UFS852104 UOL852104:UPO852104 UYH852104:UZK852104 VID852104:VJG852104 VRZ852104:VTC852104 WBV852104:WCY852104 WLR852104:WMU852104 WVN852104:WWQ852104 D917640:AQ917640 JB917640:KE917640 SX917640:UA917640 ACT917640:ADW917640 AMP917640:ANS917640 AWL917640:AXO917640 BGH917640:BHK917640 BQD917640:BRG917640 BZZ917640:CBC917640 CJV917640:CKY917640 CTR917640:CUU917640 DDN917640:DEQ917640 DNJ917640:DOM917640 DXF917640:DYI917640 EHB917640:EIE917640 EQX917640:ESA917640 FAT917640:FBW917640 FKP917640:FLS917640 FUL917640:FVO917640 GEH917640:GFK917640 GOD917640:GPG917640 GXZ917640:GZC917640 HHV917640:HIY917640 HRR917640:HSU917640 IBN917640:ICQ917640 ILJ917640:IMM917640 IVF917640:IWI917640 JFB917640:JGE917640 JOX917640:JQA917640 JYT917640:JZW917640 KIP917640:KJS917640 KSL917640:KTO917640 LCH917640:LDK917640 LMD917640:LNG917640 LVZ917640:LXC917640 MFV917640:MGY917640 MPR917640:MQU917640 MZN917640:NAQ917640 NJJ917640:NKM917640 NTF917640:NUI917640 ODB917640:OEE917640 OMX917640:OOA917640 OWT917640:OXW917640 PGP917640:PHS917640 PQL917640:PRO917640 QAH917640:QBK917640 QKD917640:QLG917640 QTZ917640:QVC917640 RDV917640:REY917640 RNR917640:ROU917640 RXN917640:RYQ917640 SHJ917640:SIM917640 SRF917640:SSI917640 TBB917640:TCE917640 TKX917640:TMA917640 TUT917640:TVW917640 UEP917640:UFS917640 UOL917640:UPO917640 UYH917640:UZK917640 VID917640:VJG917640 VRZ917640:VTC917640 WBV917640:WCY917640 WLR917640:WMU917640 WVN917640:WWQ917640 D983176:AQ983176 JB983176:KE983176 SX983176:UA983176 ACT983176:ADW983176 AMP983176:ANS983176 AWL983176:AXO983176 BGH983176:BHK983176 BQD983176:BRG983176 BZZ983176:CBC983176 CJV983176:CKY983176 CTR983176:CUU983176 DDN983176:DEQ983176 DNJ983176:DOM983176 DXF983176:DYI983176 EHB983176:EIE983176 EQX983176:ESA983176 FAT983176:FBW983176 FKP983176:FLS983176 FUL983176:FVO983176 GEH983176:GFK983176 GOD983176:GPG983176 GXZ983176:GZC983176 HHV983176:HIY983176 HRR983176:HSU983176 IBN983176:ICQ983176 ILJ983176:IMM983176 IVF983176:IWI983176 JFB983176:JGE983176 JOX983176:JQA983176 JYT983176:JZW983176 KIP983176:KJS983176 KSL983176:KTO983176 LCH983176:LDK983176 LMD983176:LNG983176 LVZ983176:LXC983176 MFV983176:MGY983176 MPR983176:MQU983176 MZN983176:NAQ983176 NJJ983176:NKM983176 NTF983176:NUI983176 ODB983176:OEE983176 OMX983176:OOA983176 OWT983176:OXW983176 PGP983176:PHS983176 PQL983176:PRO983176 QAH983176:QBK983176 QKD983176:QLG983176 QTZ983176:QVC983176 RDV983176:REY983176 RNR983176:ROU983176 RXN983176:RYQ983176 SHJ983176:SIM983176 SRF983176:SSI983176 TBB983176:TCE983176 TKX983176:TMA983176 TUT983176:TVW983176 UEP983176:UFS983176 UOL983176:UPO983176 UYH983176:UZK983176 VID983176:VJG983176 VRZ983176:VTC983176 WBV983176:WCY983176 WLR983176:WMU983176 WVN983176:WWQ983176 WVN142:WWQ146 JB89:KE93 SX89:UA93 ACT89:ADW93 AMP89:ANS93 AWL89:AXO93 BGH89:BHK93 BQD89:BRG93 BZZ89:CBC93 CJV89:CKY93 CTR89:CUU93 DDN89:DEQ93 DNJ89:DOM93 DXF89:DYI93 EHB89:EIE93 EQX89:ESA93 FAT89:FBW93 FKP89:FLS93 FUL89:FVO93 GEH89:GFK93 GOD89:GPG93 GXZ89:GZC93 HHV89:HIY93 HRR89:HSU93 IBN89:ICQ93 ILJ89:IMM93 IVF89:IWI93 JFB89:JGE93 JOX89:JQA93 JYT89:JZW93 KIP89:KJS93 KSL89:KTO93 LCH89:LDK93 LMD89:LNG93 LVZ89:LXC93 MFV89:MGY93 MPR89:MQU93 MZN89:NAQ93 NJJ89:NKM93 NTF89:NUI93 ODB89:OEE93 OMX89:OOA93 OWT89:OXW93 PGP89:PHS93 PQL89:PRO93 QAH89:QBK93 QKD89:QLG93 QTZ89:QVC93 RDV89:REY93 RNR89:ROU93 RXN89:RYQ93 SHJ89:SIM93 SRF89:SSI93 TBB89:TCE93 TKX89:TMA93 TUT89:TVW93 UEP89:UFS93 UOL89:UPO93 UYH89:UZK93 VID89:VJG93 VRZ89:VTC93 WBV89:WCY93 WLR89:WMU93 WVN89:WWQ93 D65617:AQ65621 JB65617:KE65621 SX65617:UA65621 ACT65617:ADW65621 AMP65617:ANS65621 AWL65617:AXO65621 BGH65617:BHK65621 BQD65617:BRG65621 BZZ65617:CBC65621 CJV65617:CKY65621 CTR65617:CUU65621 DDN65617:DEQ65621 DNJ65617:DOM65621 DXF65617:DYI65621 EHB65617:EIE65621 EQX65617:ESA65621 FAT65617:FBW65621 FKP65617:FLS65621 FUL65617:FVO65621 GEH65617:GFK65621 GOD65617:GPG65621 GXZ65617:GZC65621 HHV65617:HIY65621 HRR65617:HSU65621 IBN65617:ICQ65621 ILJ65617:IMM65621 IVF65617:IWI65621 JFB65617:JGE65621 JOX65617:JQA65621 JYT65617:JZW65621 KIP65617:KJS65621 KSL65617:KTO65621 LCH65617:LDK65621 LMD65617:LNG65621 LVZ65617:LXC65621 MFV65617:MGY65621 MPR65617:MQU65621 MZN65617:NAQ65621 NJJ65617:NKM65621 NTF65617:NUI65621 ODB65617:OEE65621 OMX65617:OOA65621 OWT65617:OXW65621 PGP65617:PHS65621 PQL65617:PRO65621 QAH65617:QBK65621 QKD65617:QLG65621 QTZ65617:QVC65621 RDV65617:REY65621 RNR65617:ROU65621 RXN65617:RYQ65621 SHJ65617:SIM65621 SRF65617:SSI65621 TBB65617:TCE65621 TKX65617:TMA65621 TUT65617:TVW65621 UEP65617:UFS65621 UOL65617:UPO65621 UYH65617:UZK65621 VID65617:VJG65621 VRZ65617:VTC65621 WBV65617:WCY65621 WLR65617:WMU65621 WVN65617:WWQ65621 D131153:AQ131157 JB131153:KE131157 SX131153:UA131157 ACT131153:ADW131157 AMP131153:ANS131157 AWL131153:AXO131157 BGH131153:BHK131157 BQD131153:BRG131157 BZZ131153:CBC131157 CJV131153:CKY131157 CTR131153:CUU131157 DDN131153:DEQ131157 DNJ131153:DOM131157 DXF131153:DYI131157 EHB131153:EIE131157 EQX131153:ESA131157 FAT131153:FBW131157 FKP131153:FLS131157 FUL131153:FVO131157 GEH131153:GFK131157 GOD131153:GPG131157 GXZ131153:GZC131157 HHV131153:HIY131157 HRR131153:HSU131157 IBN131153:ICQ131157 ILJ131153:IMM131157 IVF131153:IWI131157 JFB131153:JGE131157 JOX131153:JQA131157 JYT131153:JZW131157 KIP131153:KJS131157 KSL131153:KTO131157 LCH131153:LDK131157 LMD131153:LNG131157 LVZ131153:LXC131157 MFV131153:MGY131157 MPR131153:MQU131157 MZN131153:NAQ131157 NJJ131153:NKM131157 NTF131153:NUI131157 ODB131153:OEE131157 OMX131153:OOA131157 OWT131153:OXW131157 PGP131153:PHS131157 PQL131153:PRO131157 QAH131153:QBK131157 QKD131153:QLG131157 QTZ131153:QVC131157 RDV131153:REY131157 RNR131153:ROU131157 RXN131153:RYQ131157 SHJ131153:SIM131157 SRF131153:SSI131157 TBB131153:TCE131157 TKX131153:TMA131157 TUT131153:TVW131157 UEP131153:UFS131157 UOL131153:UPO131157 UYH131153:UZK131157 VID131153:VJG131157 VRZ131153:VTC131157 WBV131153:WCY131157 WLR131153:WMU131157 WVN131153:WWQ131157 D196689:AQ196693 JB196689:KE196693 SX196689:UA196693 ACT196689:ADW196693 AMP196689:ANS196693 AWL196689:AXO196693 BGH196689:BHK196693 BQD196689:BRG196693 BZZ196689:CBC196693 CJV196689:CKY196693 CTR196689:CUU196693 DDN196689:DEQ196693 DNJ196689:DOM196693 DXF196689:DYI196693 EHB196689:EIE196693 EQX196689:ESA196693 FAT196689:FBW196693 FKP196689:FLS196693 FUL196689:FVO196693 GEH196689:GFK196693 GOD196689:GPG196693 GXZ196689:GZC196693 HHV196689:HIY196693 HRR196689:HSU196693 IBN196689:ICQ196693 ILJ196689:IMM196693 IVF196689:IWI196693 JFB196689:JGE196693 JOX196689:JQA196693 JYT196689:JZW196693 KIP196689:KJS196693 KSL196689:KTO196693 LCH196689:LDK196693 LMD196689:LNG196693 LVZ196689:LXC196693 MFV196689:MGY196693 MPR196689:MQU196693 MZN196689:NAQ196693 NJJ196689:NKM196693 NTF196689:NUI196693 ODB196689:OEE196693 OMX196689:OOA196693 OWT196689:OXW196693 PGP196689:PHS196693 PQL196689:PRO196693 QAH196689:QBK196693 QKD196689:QLG196693 QTZ196689:QVC196693 RDV196689:REY196693 RNR196689:ROU196693 RXN196689:RYQ196693 SHJ196689:SIM196693 SRF196689:SSI196693 TBB196689:TCE196693 TKX196689:TMA196693 TUT196689:TVW196693 UEP196689:UFS196693 UOL196689:UPO196693 UYH196689:UZK196693 VID196689:VJG196693 VRZ196689:VTC196693 WBV196689:WCY196693 WLR196689:WMU196693 WVN196689:WWQ196693 D262225:AQ262229 JB262225:KE262229 SX262225:UA262229 ACT262225:ADW262229 AMP262225:ANS262229 AWL262225:AXO262229 BGH262225:BHK262229 BQD262225:BRG262229 BZZ262225:CBC262229 CJV262225:CKY262229 CTR262225:CUU262229 DDN262225:DEQ262229 DNJ262225:DOM262229 DXF262225:DYI262229 EHB262225:EIE262229 EQX262225:ESA262229 FAT262225:FBW262229 FKP262225:FLS262229 FUL262225:FVO262229 GEH262225:GFK262229 GOD262225:GPG262229 GXZ262225:GZC262229 HHV262225:HIY262229 HRR262225:HSU262229 IBN262225:ICQ262229 ILJ262225:IMM262229 IVF262225:IWI262229 JFB262225:JGE262229 JOX262225:JQA262229 JYT262225:JZW262229 KIP262225:KJS262229 KSL262225:KTO262229 LCH262225:LDK262229 LMD262225:LNG262229 LVZ262225:LXC262229 MFV262225:MGY262229 MPR262225:MQU262229 MZN262225:NAQ262229 NJJ262225:NKM262229 NTF262225:NUI262229 ODB262225:OEE262229 OMX262225:OOA262229 OWT262225:OXW262229 PGP262225:PHS262229 PQL262225:PRO262229 QAH262225:QBK262229 QKD262225:QLG262229 QTZ262225:QVC262229 RDV262225:REY262229 RNR262225:ROU262229 RXN262225:RYQ262229 SHJ262225:SIM262229 SRF262225:SSI262229 TBB262225:TCE262229 TKX262225:TMA262229 TUT262225:TVW262229 UEP262225:UFS262229 UOL262225:UPO262229 UYH262225:UZK262229 VID262225:VJG262229 VRZ262225:VTC262229 WBV262225:WCY262229 WLR262225:WMU262229 WVN262225:WWQ262229 D327761:AQ327765 JB327761:KE327765 SX327761:UA327765 ACT327761:ADW327765 AMP327761:ANS327765 AWL327761:AXO327765 BGH327761:BHK327765 BQD327761:BRG327765 BZZ327761:CBC327765 CJV327761:CKY327765 CTR327761:CUU327765 DDN327761:DEQ327765 DNJ327761:DOM327765 DXF327761:DYI327765 EHB327761:EIE327765 EQX327761:ESA327765 FAT327761:FBW327765 FKP327761:FLS327765 FUL327761:FVO327765 GEH327761:GFK327765 GOD327761:GPG327765 GXZ327761:GZC327765 HHV327761:HIY327765 HRR327761:HSU327765 IBN327761:ICQ327765 ILJ327761:IMM327765 IVF327761:IWI327765 JFB327761:JGE327765 JOX327761:JQA327765 JYT327761:JZW327765 KIP327761:KJS327765 KSL327761:KTO327765 LCH327761:LDK327765 LMD327761:LNG327765 LVZ327761:LXC327765 MFV327761:MGY327765 MPR327761:MQU327765 MZN327761:NAQ327765 NJJ327761:NKM327765 NTF327761:NUI327765 ODB327761:OEE327765 OMX327761:OOA327765 OWT327761:OXW327765 PGP327761:PHS327765 PQL327761:PRO327765 QAH327761:QBK327765 QKD327761:QLG327765 QTZ327761:QVC327765 RDV327761:REY327765 RNR327761:ROU327765 RXN327761:RYQ327765 SHJ327761:SIM327765 SRF327761:SSI327765 TBB327761:TCE327765 TKX327761:TMA327765 TUT327761:TVW327765 UEP327761:UFS327765 UOL327761:UPO327765 UYH327761:UZK327765 VID327761:VJG327765 VRZ327761:VTC327765 WBV327761:WCY327765 WLR327761:WMU327765 WVN327761:WWQ327765 D393297:AQ393301 JB393297:KE393301 SX393297:UA393301 ACT393297:ADW393301 AMP393297:ANS393301 AWL393297:AXO393301 BGH393297:BHK393301 BQD393297:BRG393301 BZZ393297:CBC393301 CJV393297:CKY393301 CTR393297:CUU393301 DDN393297:DEQ393301 DNJ393297:DOM393301 DXF393297:DYI393301 EHB393297:EIE393301 EQX393297:ESA393301 FAT393297:FBW393301 FKP393297:FLS393301 FUL393297:FVO393301 GEH393297:GFK393301 GOD393297:GPG393301 GXZ393297:GZC393301 HHV393297:HIY393301 HRR393297:HSU393301 IBN393297:ICQ393301 ILJ393297:IMM393301 IVF393297:IWI393301 JFB393297:JGE393301 JOX393297:JQA393301 JYT393297:JZW393301 KIP393297:KJS393301 KSL393297:KTO393301 LCH393297:LDK393301 LMD393297:LNG393301 LVZ393297:LXC393301 MFV393297:MGY393301 MPR393297:MQU393301 MZN393297:NAQ393301 NJJ393297:NKM393301 NTF393297:NUI393301 ODB393297:OEE393301 OMX393297:OOA393301 OWT393297:OXW393301 PGP393297:PHS393301 PQL393297:PRO393301 QAH393297:QBK393301 QKD393297:QLG393301 QTZ393297:QVC393301 RDV393297:REY393301 RNR393297:ROU393301 RXN393297:RYQ393301 SHJ393297:SIM393301 SRF393297:SSI393301 TBB393297:TCE393301 TKX393297:TMA393301 TUT393297:TVW393301 UEP393297:UFS393301 UOL393297:UPO393301 UYH393297:UZK393301 VID393297:VJG393301 VRZ393297:VTC393301 WBV393297:WCY393301 WLR393297:WMU393301 WVN393297:WWQ393301 D458833:AQ458837 JB458833:KE458837 SX458833:UA458837 ACT458833:ADW458837 AMP458833:ANS458837 AWL458833:AXO458837 BGH458833:BHK458837 BQD458833:BRG458837 BZZ458833:CBC458837 CJV458833:CKY458837 CTR458833:CUU458837 DDN458833:DEQ458837 DNJ458833:DOM458837 DXF458833:DYI458837 EHB458833:EIE458837 EQX458833:ESA458837 FAT458833:FBW458837 FKP458833:FLS458837 FUL458833:FVO458837 GEH458833:GFK458837 GOD458833:GPG458837 GXZ458833:GZC458837 HHV458833:HIY458837 HRR458833:HSU458837 IBN458833:ICQ458837 ILJ458833:IMM458837 IVF458833:IWI458837 JFB458833:JGE458837 JOX458833:JQA458837 JYT458833:JZW458837 KIP458833:KJS458837 KSL458833:KTO458837 LCH458833:LDK458837 LMD458833:LNG458837 LVZ458833:LXC458837 MFV458833:MGY458837 MPR458833:MQU458837 MZN458833:NAQ458837 NJJ458833:NKM458837 NTF458833:NUI458837 ODB458833:OEE458837 OMX458833:OOA458837 OWT458833:OXW458837 PGP458833:PHS458837 PQL458833:PRO458837 QAH458833:QBK458837 QKD458833:QLG458837 QTZ458833:QVC458837 RDV458833:REY458837 RNR458833:ROU458837 RXN458833:RYQ458837 SHJ458833:SIM458837 SRF458833:SSI458837 TBB458833:TCE458837 TKX458833:TMA458837 TUT458833:TVW458837 UEP458833:UFS458837 UOL458833:UPO458837 UYH458833:UZK458837 VID458833:VJG458837 VRZ458833:VTC458837 WBV458833:WCY458837 WLR458833:WMU458837 WVN458833:WWQ458837 D524369:AQ524373 JB524369:KE524373 SX524369:UA524373 ACT524369:ADW524373 AMP524369:ANS524373 AWL524369:AXO524373 BGH524369:BHK524373 BQD524369:BRG524373 BZZ524369:CBC524373 CJV524369:CKY524373 CTR524369:CUU524373 DDN524369:DEQ524373 DNJ524369:DOM524373 DXF524369:DYI524373 EHB524369:EIE524373 EQX524369:ESA524373 FAT524369:FBW524373 FKP524369:FLS524373 FUL524369:FVO524373 GEH524369:GFK524373 GOD524369:GPG524373 GXZ524369:GZC524373 HHV524369:HIY524373 HRR524369:HSU524373 IBN524369:ICQ524373 ILJ524369:IMM524373 IVF524369:IWI524373 JFB524369:JGE524373 JOX524369:JQA524373 JYT524369:JZW524373 KIP524369:KJS524373 KSL524369:KTO524373 LCH524369:LDK524373 LMD524369:LNG524373 LVZ524369:LXC524373 MFV524369:MGY524373 MPR524369:MQU524373 MZN524369:NAQ524373 NJJ524369:NKM524373 NTF524369:NUI524373 ODB524369:OEE524373 OMX524369:OOA524373 OWT524369:OXW524373 PGP524369:PHS524373 PQL524369:PRO524373 QAH524369:QBK524373 QKD524369:QLG524373 QTZ524369:QVC524373 RDV524369:REY524373 RNR524369:ROU524373 RXN524369:RYQ524373 SHJ524369:SIM524373 SRF524369:SSI524373 TBB524369:TCE524373 TKX524369:TMA524373 TUT524369:TVW524373 UEP524369:UFS524373 UOL524369:UPO524373 UYH524369:UZK524373 VID524369:VJG524373 VRZ524369:VTC524373 WBV524369:WCY524373 WLR524369:WMU524373 WVN524369:WWQ524373 D589905:AQ589909 JB589905:KE589909 SX589905:UA589909 ACT589905:ADW589909 AMP589905:ANS589909 AWL589905:AXO589909 BGH589905:BHK589909 BQD589905:BRG589909 BZZ589905:CBC589909 CJV589905:CKY589909 CTR589905:CUU589909 DDN589905:DEQ589909 DNJ589905:DOM589909 DXF589905:DYI589909 EHB589905:EIE589909 EQX589905:ESA589909 FAT589905:FBW589909 FKP589905:FLS589909 FUL589905:FVO589909 GEH589905:GFK589909 GOD589905:GPG589909 GXZ589905:GZC589909 HHV589905:HIY589909 HRR589905:HSU589909 IBN589905:ICQ589909 ILJ589905:IMM589909 IVF589905:IWI589909 JFB589905:JGE589909 JOX589905:JQA589909 JYT589905:JZW589909 KIP589905:KJS589909 KSL589905:KTO589909 LCH589905:LDK589909 LMD589905:LNG589909 LVZ589905:LXC589909 MFV589905:MGY589909 MPR589905:MQU589909 MZN589905:NAQ589909 NJJ589905:NKM589909 NTF589905:NUI589909 ODB589905:OEE589909 OMX589905:OOA589909 OWT589905:OXW589909 PGP589905:PHS589909 PQL589905:PRO589909 QAH589905:QBK589909 QKD589905:QLG589909 QTZ589905:QVC589909 RDV589905:REY589909 RNR589905:ROU589909 RXN589905:RYQ589909 SHJ589905:SIM589909 SRF589905:SSI589909 TBB589905:TCE589909 TKX589905:TMA589909 TUT589905:TVW589909 UEP589905:UFS589909 UOL589905:UPO589909 UYH589905:UZK589909 VID589905:VJG589909 VRZ589905:VTC589909 WBV589905:WCY589909 WLR589905:WMU589909 WVN589905:WWQ589909 D655441:AQ655445 JB655441:KE655445 SX655441:UA655445 ACT655441:ADW655445 AMP655441:ANS655445 AWL655441:AXO655445 BGH655441:BHK655445 BQD655441:BRG655445 BZZ655441:CBC655445 CJV655441:CKY655445 CTR655441:CUU655445 DDN655441:DEQ655445 DNJ655441:DOM655445 DXF655441:DYI655445 EHB655441:EIE655445 EQX655441:ESA655445 FAT655441:FBW655445 FKP655441:FLS655445 FUL655441:FVO655445 GEH655441:GFK655445 GOD655441:GPG655445 GXZ655441:GZC655445 HHV655441:HIY655445 HRR655441:HSU655445 IBN655441:ICQ655445 ILJ655441:IMM655445 IVF655441:IWI655445 JFB655441:JGE655445 JOX655441:JQA655445 JYT655441:JZW655445 KIP655441:KJS655445 KSL655441:KTO655445 LCH655441:LDK655445 LMD655441:LNG655445 LVZ655441:LXC655445 MFV655441:MGY655445 MPR655441:MQU655445 MZN655441:NAQ655445 NJJ655441:NKM655445 NTF655441:NUI655445 ODB655441:OEE655445 OMX655441:OOA655445 OWT655441:OXW655445 PGP655441:PHS655445 PQL655441:PRO655445 QAH655441:QBK655445 QKD655441:QLG655445 QTZ655441:QVC655445 RDV655441:REY655445 RNR655441:ROU655445 RXN655441:RYQ655445 SHJ655441:SIM655445 SRF655441:SSI655445 TBB655441:TCE655445 TKX655441:TMA655445 TUT655441:TVW655445 UEP655441:UFS655445 UOL655441:UPO655445 UYH655441:UZK655445 VID655441:VJG655445 VRZ655441:VTC655445 WBV655441:WCY655445 WLR655441:WMU655445 WVN655441:WWQ655445 D720977:AQ720981 JB720977:KE720981 SX720977:UA720981 ACT720977:ADW720981 AMP720977:ANS720981 AWL720977:AXO720981 BGH720977:BHK720981 BQD720977:BRG720981 BZZ720977:CBC720981 CJV720977:CKY720981 CTR720977:CUU720981 DDN720977:DEQ720981 DNJ720977:DOM720981 DXF720977:DYI720981 EHB720977:EIE720981 EQX720977:ESA720981 FAT720977:FBW720981 FKP720977:FLS720981 FUL720977:FVO720981 GEH720977:GFK720981 GOD720977:GPG720981 GXZ720977:GZC720981 HHV720977:HIY720981 HRR720977:HSU720981 IBN720977:ICQ720981 ILJ720977:IMM720981 IVF720977:IWI720981 JFB720977:JGE720981 JOX720977:JQA720981 JYT720977:JZW720981 KIP720977:KJS720981 KSL720977:KTO720981 LCH720977:LDK720981 LMD720977:LNG720981 LVZ720977:LXC720981 MFV720977:MGY720981 MPR720977:MQU720981 MZN720977:NAQ720981 NJJ720977:NKM720981 NTF720977:NUI720981 ODB720977:OEE720981 OMX720977:OOA720981 OWT720977:OXW720981 PGP720977:PHS720981 PQL720977:PRO720981 QAH720977:QBK720981 QKD720977:QLG720981 QTZ720977:QVC720981 RDV720977:REY720981 RNR720977:ROU720981 RXN720977:RYQ720981 SHJ720977:SIM720981 SRF720977:SSI720981 TBB720977:TCE720981 TKX720977:TMA720981 TUT720977:TVW720981 UEP720977:UFS720981 UOL720977:UPO720981 UYH720977:UZK720981 VID720977:VJG720981 VRZ720977:VTC720981 WBV720977:WCY720981 WLR720977:WMU720981 WVN720977:WWQ720981 D786513:AQ786517 JB786513:KE786517 SX786513:UA786517 ACT786513:ADW786517 AMP786513:ANS786517 AWL786513:AXO786517 BGH786513:BHK786517 BQD786513:BRG786517 BZZ786513:CBC786517 CJV786513:CKY786517 CTR786513:CUU786517 DDN786513:DEQ786517 DNJ786513:DOM786517 DXF786513:DYI786517 EHB786513:EIE786517 EQX786513:ESA786517 FAT786513:FBW786517 FKP786513:FLS786517 FUL786513:FVO786517 GEH786513:GFK786517 GOD786513:GPG786517 GXZ786513:GZC786517 HHV786513:HIY786517 HRR786513:HSU786517 IBN786513:ICQ786517 ILJ786513:IMM786517 IVF786513:IWI786517 JFB786513:JGE786517 JOX786513:JQA786517 JYT786513:JZW786517 KIP786513:KJS786517 KSL786513:KTO786517 LCH786513:LDK786517 LMD786513:LNG786517 LVZ786513:LXC786517 MFV786513:MGY786517 MPR786513:MQU786517 MZN786513:NAQ786517 NJJ786513:NKM786517 NTF786513:NUI786517 ODB786513:OEE786517 OMX786513:OOA786517 OWT786513:OXW786517 PGP786513:PHS786517 PQL786513:PRO786517 QAH786513:QBK786517 QKD786513:QLG786517 QTZ786513:QVC786517 RDV786513:REY786517 RNR786513:ROU786517 RXN786513:RYQ786517 SHJ786513:SIM786517 SRF786513:SSI786517 TBB786513:TCE786517 TKX786513:TMA786517 TUT786513:TVW786517 UEP786513:UFS786517 UOL786513:UPO786517 UYH786513:UZK786517 VID786513:VJG786517 VRZ786513:VTC786517 WBV786513:WCY786517 WLR786513:WMU786517 WVN786513:WWQ786517 D852049:AQ852053 JB852049:KE852053 SX852049:UA852053 ACT852049:ADW852053 AMP852049:ANS852053 AWL852049:AXO852053 BGH852049:BHK852053 BQD852049:BRG852053 BZZ852049:CBC852053 CJV852049:CKY852053 CTR852049:CUU852053 DDN852049:DEQ852053 DNJ852049:DOM852053 DXF852049:DYI852053 EHB852049:EIE852053 EQX852049:ESA852053 FAT852049:FBW852053 FKP852049:FLS852053 FUL852049:FVO852053 GEH852049:GFK852053 GOD852049:GPG852053 GXZ852049:GZC852053 HHV852049:HIY852053 HRR852049:HSU852053 IBN852049:ICQ852053 ILJ852049:IMM852053 IVF852049:IWI852053 JFB852049:JGE852053 JOX852049:JQA852053 JYT852049:JZW852053 KIP852049:KJS852053 KSL852049:KTO852053 LCH852049:LDK852053 LMD852049:LNG852053 LVZ852049:LXC852053 MFV852049:MGY852053 MPR852049:MQU852053 MZN852049:NAQ852053 NJJ852049:NKM852053 NTF852049:NUI852053 ODB852049:OEE852053 OMX852049:OOA852053 OWT852049:OXW852053 PGP852049:PHS852053 PQL852049:PRO852053 QAH852049:QBK852053 QKD852049:QLG852053 QTZ852049:QVC852053 RDV852049:REY852053 RNR852049:ROU852053 RXN852049:RYQ852053 SHJ852049:SIM852053 SRF852049:SSI852053 TBB852049:TCE852053 TKX852049:TMA852053 TUT852049:TVW852053 UEP852049:UFS852053 UOL852049:UPO852053 UYH852049:UZK852053 VID852049:VJG852053 VRZ852049:VTC852053 WBV852049:WCY852053 WLR852049:WMU852053 WVN852049:WWQ852053 D917585:AQ917589 JB917585:KE917589 SX917585:UA917589 ACT917585:ADW917589 AMP917585:ANS917589 AWL917585:AXO917589 BGH917585:BHK917589 BQD917585:BRG917589 BZZ917585:CBC917589 CJV917585:CKY917589 CTR917585:CUU917589 DDN917585:DEQ917589 DNJ917585:DOM917589 DXF917585:DYI917589 EHB917585:EIE917589 EQX917585:ESA917589 FAT917585:FBW917589 FKP917585:FLS917589 FUL917585:FVO917589 GEH917585:GFK917589 GOD917585:GPG917589 GXZ917585:GZC917589 HHV917585:HIY917589 HRR917585:HSU917589 IBN917585:ICQ917589 ILJ917585:IMM917589 IVF917585:IWI917589 JFB917585:JGE917589 JOX917585:JQA917589 JYT917585:JZW917589 KIP917585:KJS917589 KSL917585:KTO917589 LCH917585:LDK917589 LMD917585:LNG917589 LVZ917585:LXC917589 MFV917585:MGY917589 MPR917585:MQU917589 MZN917585:NAQ917589 NJJ917585:NKM917589 NTF917585:NUI917589 ODB917585:OEE917589 OMX917585:OOA917589 OWT917585:OXW917589 PGP917585:PHS917589 PQL917585:PRO917589 QAH917585:QBK917589 QKD917585:QLG917589 QTZ917585:QVC917589 RDV917585:REY917589 RNR917585:ROU917589 RXN917585:RYQ917589 SHJ917585:SIM917589 SRF917585:SSI917589 TBB917585:TCE917589 TKX917585:TMA917589 TUT917585:TVW917589 UEP917585:UFS917589 UOL917585:UPO917589 UYH917585:UZK917589 VID917585:VJG917589 VRZ917585:VTC917589 WBV917585:WCY917589 WLR917585:WMU917589 WVN917585:WWQ917589 D983121:AQ983125 JB983121:KE983125 SX983121:UA983125 ACT983121:ADW983125 AMP983121:ANS983125 AWL983121:AXO983125 BGH983121:BHK983125 BQD983121:BRG983125 BZZ983121:CBC983125 CJV983121:CKY983125 CTR983121:CUU983125 DDN983121:DEQ983125 DNJ983121:DOM983125 DXF983121:DYI983125 EHB983121:EIE983125 EQX983121:ESA983125 FAT983121:FBW983125 FKP983121:FLS983125 FUL983121:FVO983125 GEH983121:GFK983125 GOD983121:GPG983125 GXZ983121:GZC983125 HHV983121:HIY983125 HRR983121:HSU983125 IBN983121:ICQ983125 ILJ983121:IMM983125 IVF983121:IWI983125 JFB983121:JGE983125 JOX983121:JQA983125 JYT983121:JZW983125 KIP983121:KJS983125 KSL983121:KTO983125 LCH983121:LDK983125 LMD983121:LNG983125 LVZ983121:LXC983125 MFV983121:MGY983125 MPR983121:MQU983125 MZN983121:NAQ983125 NJJ983121:NKM983125 NTF983121:NUI983125 ODB983121:OEE983125 OMX983121:OOA983125 OWT983121:OXW983125 PGP983121:PHS983125 PQL983121:PRO983125 QAH983121:QBK983125 QKD983121:QLG983125 QTZ983121:QVC983125 RDV983121:REY983125 RNR983121:ROU983125 RXN983121:RYQ983125 SHJ983121:SIM983125 SRF983121:SSI983125 TBB983121:TCE983125 TKX983121:TMA983125 TUT983121:TVW983125 UEP983121:UFS983125 UOL983121:UPO983125 UYH983121:UZK983125 VID983121:VJG983125 VRZ983121:VTC983125 WBV983121:WCY983125 WLR983121:WMU983125 WVN983121:WWQ983125 UEP142:UFS146 JB148:KE160 SX148:UA160 ACT148:ADW160 AMP148:ANS160 AWL148:AXO160 BGH148:BHK160 BQD148:BRG160 BZZ148:CBC160 CJV148:CKY160 CTR148:CUU160 DDN148:DEQ160 DNJ148:DOM160 DXF148:DYI160 EHB148:EIE160 EQX148:ESA160 FAT148:FBW160 FKP148:FLS160 FUL148:FVO160 GEH148:GFK160 GOD148:GPG160 GXZ148:GZC160 HHV148:HIY160 HRR148:HSU160 IBN148:ICQ160 ILJ148:IMM160 IVF148:IWI160 JFB148:JGE160 JOX148:JQA160 JYT148:JZW160 KIP148:KJS160 KSL148:KTO160 LCH148:LDK160 LMD148:LNG160 LVZ148:LXC160 MFV148:MGY160 MPR148:MQU160 MZN148:NAQ160 NJJ148:NKM160 NTF148:NUI160 ODB148:OEE160 OMX148:OOA160 OWT148:OXW160 PGP148:PHS160 PQL148:PRO160 QAH148:QBK160 QKD148:QLG160 QTZ148:QVC160 RDV148:REY160 RNR148:ROU160 RXN148:RYQ160 SHJ148:SIM160 SRF148:SSI160 TBB148:TCE160 TKX148:TMA160 TUT148:TVW160 UEP148:UFS160 UOL148:UPO160 UYH148:UZK160 VID148:VJG160 VRZ148:VTC160 WBV148:WCY160 WLR148:WMU160 WVN148:WWQ160 TUT142:TVW146 JB162:KE164 SX162:UA164 ACT162:ADW164 AMP162:ANS164 AWL162:AXO164 BGH162:BHK164 BQD162:BRG164 BZZ162:CBC164 CJV162:CKY164 CTR162:CUU164 DDN162:DEQ164 DNJ162:DOM164 DXF162:DYI164 EHB162:EIE164 EQX162:ESA164 FAT162:FBW164 FKP162:FLS164 FUL162:FVO164 GEH162:GFK164 GOD162:GPG164 GXZ162:GZC164 HHV162:HIY164 HRR162:HSU164 IBN162:ICQ164 ILJ162:IMM164 IVF162:IWI164 JFB162:JGE164 JOX162:JQA164 JYT162:JZW164 KIP162:KJS164 KSL162:KTO164 LCH162:LDK164 LMD162:LNG164 LVZ162:LXC164 MFV162:MGY164 MPR162:MQU164 MZN162:NAQ164 NJJ162:NKM164 NTF162:NUI164 ODB162:OEE164 OMX162:OOA164 OWT162:OXW164 PGP162:PHS164 PQL162:PRO164 QAH162:QBK164 QKD162:QLG164 QTZ162:QVC164 RDV162:REY164 RNR162:ROU164 RXN162:RYQ164 SHJ162:SIM164 SRF162:SSI164 TBB162:TCE164 TKX162:TMA164 TUT162:TVW164 UEP162:UFS164 UOL162:UPO164 UYH162:UZK164 VID162:VJG164 VRZ162:VTC164 WBV162:WCY164 WLR162:WMU164 WVN162:WWQ164 SRF142:SSI146 JB168:KE168 SX168:UA168 ACT168:ADW168 AMP168:ANS168 AWL168:AXO168 BGH168:BHK168 BQD168:BRG168 BZZ168:CBC168 CJV168:CKY168 CTR168:CUU168 DDN168:DEQ168 DNJ168:DOM168 DXF168:DYI168 EHB168:EIE168 EQX168:ESA168 FAT168:FBW168 FKP168:FLS168 FUL168:FVO168 GEH168:GFK168 GOD168:GPG168 GXZ168:GZC168 HHV168:HIY168 HRR168:HSU168 IBN168:ICQ168 ILJ168:IMM168 IVF168:IWI168 JFB168:JGE168 JOX168:JQA168 JYT168:JZW168 KIP168:KJS168 KSL168:KTO168 LCH168:LDK168 LMD168:LNG168 LVZ168:LXC168 MFV168:MGY168 MPR168:MQU168 MZN168:NAQ168 NJJ168:NKM168 NTF168:NUI168 ODB168:OEE168 OMX168:OOA168 OWT168:OXW168 PGP168:PHS168 PQL168:PRO168 QAH168:QBK168 QKD168:QLG168 QTZ168:QVC168 RDV168:REY168 RNR168:ROU168 RXN168:RYQ168 SHJ168:SIM168 SRF168:SSI168 TBB168:TCE168 TKX168:TMA168 TUT168:TVW168 UEP168:UFS168 UOL168:UPO168 UYH168:UZK168 VID168:VJG168 VRZ168:VTC168 WBV168:WCY168 WLR168:WMU168 WVN168:WWQ168 RXN142:RYQ146 JB176:KE176 SX176:UA176 ACT176:ADW176 AMP176:ANS176 AWL176:AXO176 BGH176:BHK176 BQD176:BRG176 BZZ176:CBC176 CJV176:CKY176 CTR176:CUU176 DDN176:DEQ176 DNJ176:DOM176 DXF176:DYI176 EHB176:EIE176 EQX176:ESA176 FAT176:FBW176 FKP176:FLS176 FUL176:FVO176 GEH176:GFK176 GOD176:GPG176 GXZ176:GZC176 HHV176:HIY176 HRR176:HSU176 IBN176:ICQ176 ILJ176:IMM176 IVF176:IWI176 JFB176:JGE176 JOX176:JQA176 JYT176:JZW176 KIP176:KJS176 KSL176:KTO176 LCH176:LDK176 LMD176:LNG176 LVZ176:LXC176 MFV176:MGY176 MPR176:MQU176 MZN176:NAQ176 NJJ176:NKM176 NTF176:NUI176 ODB176:OEE176 OMX176:OOA176 OWT176:OXW176 PGP176:PHS176 PQL176:PRO176 QAH176:QBK176 QKD176:QLG176 QTZ176:QVC176 RDV176:REY176 RNR176:ROU176 RXN176:RYQ176 SHJ176:SIM176 SRF176:SSI176 TBB176:TCE176 TKX176:TMA176 TUT176:TVW176 UEP176:UFS176 UOL176:UPO176 UYH176:UZK176 VID176:VJG176 VRZ176:VTC176 WBV176:WCY176 WLR176:WMU176 WVN176:WWQ176 QAH142:QBK146 JB178:KE178 SX178:UA178 ACT178:ADW178 AMP178:ANS178 AWL178:AXO178 BGH178:BHK178 BQD178:BRG178 BZZ178:CBC178 CJV178:CKY178 CTR178:CUU178 DDN178:DEQ178 DNJ178:DOM178 DXF178:DYI178 EHB178:EIE178 EQX178:ESA178 FAT178:FBW178 FKP178:FLS178 FUL178:FVO178 GEH178:GFK178 GOD178:GPG178 GXZ178:GZC178 HHV178:HIY178 HRR178:HSU178 IBN178:ICQ178 ILJ178:IMM178 IVF178:IWI178 JFB178:JGE178 JOX178:JQA178 JYT178:JZW178 KIP178:KJS178 KSL178:KTO178 LCH178:LDK178 LMD178:LNG178 LVZ178:LXC178 MFV178:MGY178 MPR178:MQU178 MZN178:NAQ178 NJJ178:NKM178 NTF178:NUI178 ODB178:OEE178 OMX178:OOA178 OWT178:OXW178 PGP178:PHS178 PQL178:PRO178 QAH178:QBK178 QKD178:QLG178 QTZ178:QVC178 RDV178:REY178 RNR178:ROU178 RXN178:RYQ178 SHJ178:SIM178 SRF178:SSI178 TBB178:TCE178 TKX178:TMA178 TUT178:TVW178 UEP178:UFS178 UOL178:UPO178 UYH178:UZK178 VID178:VJG178 VRZ178:VTC178 WBV178:WCY178 WLR178:WMU178 WVN178:WWQ178 TBB142:TCE146 JB181:KE182 SX181:UA182 ACT181:ADW182 AMP181:ANS182 AWL181:AXO182 BGH181:BHK182 BQD181:BRG182 BZZ181:CBC182 CJV181:CKY182 CTR181:CUU182 DDN181:DEQ182 DNJ181:DOM182 DXF181:DYI182 EHB181:EIE182 EQX181:ESA182 FAT181:FBW182 FKP181:FLS182 FUL181:FVO182 GEH181:GFK182 GOD181:GPG182 GXZ181:GZC182 HHV181:HIY182 HRR181:HSU182 IBN181:ICQ182 ILJ181:IMM182 IVF181:IWI182 JFB181:JGE182 JOX181:JQA182 JYT181:JZW182 KIP181:KJS182 KSL181:KTO182 LCH181:LDK182 LMD181:LNG182 LVZ181:LXC182 MFV181:MGY182 MPR181:MQU182 MZN181:NAQ182 NJJ181:NKM182 NTF181:NUI182 ODB181:OEE182 OMX181:OOA182 OWT181:OXW182 PGP181:PHS182 PQL181:PRO182 QAH181:QBK182 QKD181:QLG182 QTZ181:QVC182 RDV181:REY182 RNR181:ROU182 RXN181:RYQ182 SHJ181:SIM182 SRF181:SSI182 TBB181:TCE182 TKX181:TMA182 TUT181:TVW182 UEP181:UFS182 UOL181:UPO182 UYH181:UZK182 VID181:VJG182 VRZ181:VTC182 WBV181:WCY182 WLR181:WMU182 WVN181:WWQ182 RDV142:REY146 JB184:KE184 SX184:UA184 ACT184:ADW184 AMP184:ANS184 AWL184:AXO184 BGH184:BHK184 BQD184:BRG184 BZZ184:CBC184 CJV184:CKY184 CTR184:CUU184 DDN184:DEQ184 DNJ184:DOM184 DXF184:DYI184 EHB184:EIE184 EQX184:ESA184 FAT184:FBW184 FKP184:FLS184 FUL184:FVO184 GEH184:GFK184 GOD184:GPG184 GXZ184:GZC184 HHV184:HIY184 HRR184:HSU184 IBN184:ICQ184 ILJ184:IMM184 IVF184:IWI184 JFB184:JGE184 JOX184:JQA184 JYT184:JZW184 KIP184:KJS184 KSL184:KTO184 LCH184:LDK184 LMD184:LNG184 LVZ184:LXC184 MFV184:MGY184 MPR184:MQU184 MZN184:NAQ184 NJJ184:NKM184 NTF184:NUI184 ODB184:OEE184 OMX184:OOA184 OWT184:OXW184 PGP184:PHS184 PQL184:PRO184 QAH184:QBK184 QKD184:QLG184 QTZ184:QVC184 RDV184:REY184 RNR184:ROU184 RXN184:RYQ184 SHJ184:SIM184 SRF184:SSI184 TBB184:TCE184 TKX184:TMA184 TUT184:TVW184 UEP184:UFS184 UOL184:UPO184 UYH184:UZK184 VID184:VJG184 VRZ184:VTC184 WBV184:WCY184 WLR184:WMU184 WVN184:WWQ184 TKX142:TMA146 JB188:KE189 SX188:UA189 ACT188:ADW189 AMP188:ANS189 AWL188:AXO189 BGH188:BHK189 BQD188:BRG189 BZZ188:CBC189 CJV188:CKY189 CTR188:CUU189 DDN188:DEQ189 DNJ188:DOM189 DXF188:DYI189 EHB188:EIE189 EQX188:ESA189 FAT188:FBW189 FKP188:FLS189 FUL188:FVO189 GEH188:GFK189 GOD188:GPG189 GXZ188:GZC189 HHV188:HIY189 HRR188:HSU189 IBN188:ICQ189 ILJ188:IMM189 IVF188:IWI189 JFB188:JGE189 JOX188:JQA189 JYT188:JZW189 KIP188:KJS189 KSL188:KTO189 LCH188:LDK189 LMD188:LNG189 LVZ188:LXC189 MFV188:MGY189 MPR188:MQU189 MZN188:NAQ189 NJJ188:NKM189 NTF188:NUI189 ODB188:OEE189 OMX188:OOA189 OWT188:OXW189 PGP188:PHS189 PQL188:PRO189 QAH188:QBK189 QKD188:QLG189 QTZ188:QVC189 RDV188:REY189 RNR188:ROU189 RXN188:RYQ189 SHJ188:SIM189 SRF188:SSI189 TBB188:TCE189 TKX188:TMA189 TUT188:TVW189 UEP188:UFS189 UOL188:UPO189 UYH188:UZK189 VID188:VJG189 VRZ188:VTC189 WBV188:WCY189 WLR188:WMU189 WVN188:WWQ189 RNR142:ROU146 WLR142:WMU146 JB142:KE146 SX142:UA146 ACT142:ADW146 AMP142:ANS146 AWL142:AXO146 BGH142:BHK146 BQD142:BRG146 BZZ142:CBC146 CJV142:CKY146 CTR142:CUU146 DDN142:DEQ146 DNJ142:DOM146 DXF142:DYI146 EHB142:EIE146 EQX142:ESA146 FAT142:FBW146 FKP142:FLS146 FUL142:FVO146 GEH142:GFK146 GOD142:GPG146 GXZ142:GZC146 HHV142:HIY146 HRR142:HSU146 IBN142:ICQ146 ILJ142:IMM146 IVF142:IWI146 JFB142:JGE146 JOX142:JQA146 JYT142:JZW146 KIP142:KJS146 KSL142:KTO146 LCH142:LDK146 LMD142:LNG146 LVZ142:LXC146 MFV142:MGY146 MPR142:MQU146 MZN142:NAQ146 NJJ142:NKM146 NTF142:NUI146 ODB142:OEE146 OMX142:OOA146 OWT142:OXW146 PGP142:PHS146 WVN95:WWQ109 WLR95:WMU109 WBV95:WCY109 VRZ95:VTC109 VID95:VJG109 UYH95:UZK109 UOL95:UPO109 UEP95:UFS109 TUT95:TVW109 TKX95:TMA109 TBB95:TCE109 SRF95:SSI109 SHJ95:SIM109 RXN95:RYQ109 RNR95:ROU109 RDV95:REY109 QTZ95:QVC109 QKD95:QLG109 QAH95:QBK109 PQL95:PRO109 PGP95:PHS109 OWT95:OXW109 OMX95:OOA109 ODB95:OEE109 NTF95:NUI109 NJJ95:NKM109 MZN95:NAQ109 MPR95:MQU109 MFV95:MGY109 LVZ95:LXC109 LMD95:LNG109 LCH95:LDK109 KSL95:KTO109 KIP95:KJS109 JYT95:JZW109 JOX95:JQA109 JFB95:JGE109 IVF95:IWI109 ILJ95:IMM109 IBN95:ICQ109 HRR95:HSU109 HHV95:HIY109 GXZ95:GZC109 GOD95:GPG109 GEH95:GFK109 FUL95:FVO109 FKP95:FLS109 FAT95:FBW109 EQX95:ESA109 EHB95:EIE109 DXF95:DYI109 DNJ95:DOM109 DDN95:DEQ109 CTR95:CUU109 CJV95:CKY109 BZZ95:CBC109 BQD95:BRG109 BGH95:BHK109 AWL95:AXO109 AMP95:ANS109 ACT95:ADW109 SX95:UA109 JB95:KE109</xm:sqref>
        </x14:dataValidation>
        <x14:dataValidation type="whole" operator="lessThanOrEqual" allowBlank="1" showInputMessage="1" showErrorMessage="1" errorTitle="Error" error="The maximum mark for this question is 2 marks.">
          <x14:formula1>
            <xm:f>2</xm:f>
          </x14:formula1>
          <xm:sqref>D65668:AQ65669 JB65668:KE65669 SX65668:UA65669 ACT65668:ADW65669 AMP65668:ANS65669 AWL65668:AXO65669 BGH65668:BHK65669 BQD65668:BRG65669 BZZ65668:CBC65669 CJV65668:CKY65669 CTR65668:CUU65669 DDN65668:DEQ65669 DNJ65668:DOM65669 DXF65668:DYI65669 EHB65668:EIE65669 EQX65668:ESA65669 FAT65668:FBW65669 FKP65668:FLS65669 FUL65668:FVO65669 GEH65668:GFK65669 GOD65668:GPG65669 GXZ65668:GZC65669 HHV65668:HIY65669 HRR65668:HSU65669 IBN65668:ICQ65669 ILJ65668:IMM65669 IVF65668:IWI65669 JFB65668:JGE65669 JOX65668:JQA65669 JYT65668:JZW65669 KIP65668:KJS65669 KSL65668:KTO65669 LCH65668:LDK65669 LMD65668:LNG65669 LVZ65668:LXC65669 MFV65668:MGY65669 MPR65668:MQU65669 MZN65668:NAQ65669 NJJ65668:NKM65669 NTF65668:NUI65669 ODB65668:OEE65669 OMX65668:OOA65669 OWT65668:OXW65669 PGP65668:PHS65669 PQL65668:PRO65669 QAH65668:QBK65669 QKD65668:QLG65669 QTZ65668:QVC65669 RDV65668:REY65669 RNR65668:ROU65669 RXN65668:RYQ65669 SHJ65668:SIM65669 SRF65668:SSI65669 TBB65668:TCE65669 TKX65668:TMA65669 TUT65668:TVW65669 UEP65668:UFS65669 UOL65668:UPO65669 UYH65668:UZK65669 VID65668:VJG65669 VRZ65668:VTC65669 WBV65668:WCY65669 WLR65668:WMU65669 WVN65668:WWQ65669 D131204:AQ131205 JB131204:KE131205 SX131204:UA131205 ACT131204:ADW131205 AMP131204:ANS131205 AWL131204:AXO131205 BGH131204:BHK131205 BQD131204:BRG131205 BZZ131204:CBC131205 CJV131204:CKY131205 CTR131204:CUU131205 DDN131204:DEQ131205 DNJ131204:DOM131205 DXF131204:DYI131205 EHB131204:EIE131205 EQX131204:ESA131205 FAT131204:FBW131205 FKP131204:FLS131205 FUL131204:FVO131205 GEH131204:GFK131205 GOD131204:GPG131205 GXZ131204:GZC131205 HHV131204:HIY131205 HRR131204:HSU131205 IBN131204:ICQ131205 ILJ131204:IMM131205 IVF131204:IWI131205 JFB131204:JGE131205 JOX131204:JQA131205 JYT131204:JZW131205 KIP131204:KJS131205 KSL131204:KTO131205 LCH131204:LDK131205 LMD131204:LNG131205 LVZ131204:LXC131205 MFV131204:MGY131205 MPR131204:MQU131205 MZN131204:NAQ131205 NJJ131204:NKM131205 NTF131204:NUI131205 ODB131204:OEE131205 OMX131204:OOA131205 OWT131204:OXW131205 PGP131204:PHS131205 PQL131204:PRO131205 QAH131204:QBK131205 QKD131204:QLG131205 QTZ131204:QVC131205 RDV131204:REY131205 RNR131204:ROU131205 RXN131204:RYQ131205 SHJ131204:SIM131205 SRF131204:SSI131205 TBB131204:TCE131205 TKX131204:TMA131205 TUT131204:TVW131205 UEP131204:UFS131205 UOL131204:UPO131205 UYH131204:UZK131205 VID131204:VJG131205 VRZ131204:VTC131205 WBV131204:WCY131205 WLR131204:WMU131205 WVN131204:WWQ131205 D196740:AQ196741 JB196740:KE196741 SX196740:UA196741 ACT196740:ADW196741 AMP196740:ANS196741 AWL196740:AXO196741 BGH196740:BHK196741 BQD196740:BRG196741 BZZ196740:CBC196741 CJV196740:CKY196741 CTR196740:CUU196741 DDN196740:DEQ196741 DNJ196740:DOM196741 DXF196740:DYI196741 EHB196740:EIE196741 EQX196740:ESA196741 FAT196740:FBW196741 FKP196740:FLS196741 FUL196740:FVO196741 GEH196740:GFK196741 GOD196740:GPG196741 GXZ196740:GZC196741 HHV196740:HIY196741 HRR196740:HSU196741 IBN196740:ICQ196741 ILJ196740:IMM196741 IVF196740:IWI196741 JFB196740:JGE196741 JOX196740:JQA196741 JYT196740:JZW196741 KIP196740:KJS196741 KSL196740:KTO196741 LCH196740:LDK196741 LMD196740:LNG196741 LVZ196740:LXC196741 MFV196740:MGY196741 MPR196740:MQU196741 MZN196740:NAQ196741 NJJ196740:NKM196741 NTF196740:NUI196741 ODB196740:OEE196741 OMX196740:OOA196741 OWT196740:OXW196741 PGP196740:PHS196741 PQL196740:PRO196741 QAH196740:QBK196741 QKD196740:QLG196741 QTZ196740:QVC196741 RDV196740:REY196741 RNR196740:ROU196741 RXN196740:RYQ196741 SHJ196740:SIM196741 SRF196740:SSI196741 TBB196740:TCE196741 TKX196740:TMA196741 TUT196740:TVW196741 UEP196740:UFS196741 UOL196740:UPO196741 UYH196740:UZK196741 VID196740:VJG196741 VRZ196740:VTC196741 WBV196740:WCY196741 WLR196740:WMU196741 WVN196740:WWQ196741 D262276:AQ262277 JB262276:KE262277 SX262276:UA262277 ACT262276:ADW262277 AMP262276:ANS262277 AWL262276:AXO262277 BGH262276:BHK262277 BQD262276:BRG262277 BZZ262276:CBC262277 CJV262276:CKY262277 CTR262276:CUU262277 DDN262276:DEQ262277 DNJ262276:DOM262277 DXF262276:DYI262277 EHB262276:EIE262277 EQX262276:ESA262277 FAT262276:FBW262277 FKP262276:FLS262277 FUL262276:FVO262277 GEH262276:GFK262277 GOD262276:GPG262277 GXZ262276:GZC262277 HHV262276:HIY262277 HRR262276:HSU262277 IBN262276:ICQ262277 ILJ262276:IMM262277 IVF262276:IWI262277 JFB262276:JGE262277 JOX262276:JQA262277 JYT262276:JZW262277 KIP262276:KJS262277 KSL262276:KTO262277 LCH262276:LDK262277 LMD262276:LNG262277 LVZ262276:LXC262277 MFV262276:MGY262277 MPR262276:MQU262277 MZN262276:NAQ262277 NJJ262276:NKM262277 NTF262276:NUI262277 ODB262276:OEE262277 OMX262276:OOA262277 OWT262276:OXW262277 PGP262276:PHS262277 PQL262276:PRO262277 QAH262276:QBK262277 QKD262276:QLG262277 QTZ262276:QVC262277 RDV262276:REY262277 RNR262276:ROU262277 RXN262276:RYQ262277 SHJ262276:SIM262277 SRF262276:SSI262277 TBB262276:TCE262277 TKX262276:TMA262277 TUT262276:TVW262277 UEP262276:UFS262277 UOL262276:UPO262277 UYH262276:UZK262277 VID262276:VJG262277 VRZ262276:VTC262277 WBV262276:WCY262277 WLR262276:WMU262277 WVN262276:WWQ262277 D327812:AQ327813 JB327812:KE327813 SX327812:UA327813 ACT327812:ADW327813 AMP327812:ANS327813 AWL327812:AXO327813 BGH327812:BHK327813 BQD327812:BRG327813 BZZ327812:CBC327813 CJV327812:CKY327813 CTR327812:CUU327813 DDN327812:DEQ327813 DNJ327812:DOM327813 DXF327812:DYI327813 EHB327812:EIE327813 EQX327812:ESA327813 FAT327812:FBW327813 FKP327812:FLS327813 FUL327812:FVO327813 GEH327812:GFK327813 GOD327812:GPG327813 GXZ327812:GZC327813 HHV327812:HIY327813 HRR327812:HSU327813 IBN327812:ICQ327813 ILJ327812:IMM327813 IVF327812:IWI327813 JFB327812:JGE327813 JOX327812:JQA327813 JYT327812:JZW327813 KIP327812:KJS327813 KSL327812:KTO327813 LCH327812:LDK327813 LMD327812:LNG327813 LVZ327812:LXC327813 MFV327812:MGY327813 MPR327812:MQU327813 MZN327812:NAQ327813 NJJ327812:NKM327813 NTF327812:NUI327813 ODB327812:OEE327813 OMX327812:OOA327813 OWT327812:OXW327813 PGP327812:PHS327813 PQL327812:PRO327813 QAH327812:QBK327813 QKD327812:QLG327813 QTZ327812:QVC327813 RDV327812:REY327813 RNR327812:ROU327813 RXN327812:RYQ327813 SHJ327812:SIM327813 SRF327812:SSI327813 TBB327812:TCE327813 TKX327812:TMA327813 TUT327812:TVW327813 UEP327812:UFS327813 UOL327812:UPO327813 UYH327812:UZK327813 VID327812:VJG327813 VRZ327812:VTC327813 WBV327812:WCY327813 WLR327812:WMU327813 WVN327812:WWQ327813 D393348:AQ393349 JB393348:KE393349 SX393348:UA393349 ACT393348:ADW393349 AMP393348:ANS393349 AWL393348:AXO393349 BGH393348:BHK393349 BQD393348:BRG393349 BZZ393348:CBC393349 CJV393348:CKY393349 CTR393348:CUU393349 DDN393348:DEQ393349 DNJ393348:DOM393349 DXF393348:DYI393349 EHB393348:EIE393349 EQX393348:ESA393349 FAT393348:FBW393349 FKP393348:FLS393349 FUL393348:FVO393349 GEH393348:GFK393349 GOD393348:GPG393349 GXZ393348:GZC393349 HHV393348:HIY393349 HRR393348:HSU393349 IBN393348:ICQ393349 ILJ393348:IMM393349 IVF393348:IWI393349 JFB393348:JGE393349 JOX393348:JQA393349 JYT393348:JZW393349 KIP393348:KJS393349 KSL393348:KTO393349 LCH393348:LDK393349 LMD393348:LNG393349 LVZ393348:LXC393349 MFV393348:MGY393349 MPR393348:MQU393349 MZN393348:NAQ393349 NJJ393348:NKM393349 NTF393348:NUI393349 ODB393348:OEE393349 OMX393348:OOA393349 OWT393348:OXW393349 PGP393348:PHS393349 PQL393348:PRO393349 QAH393348:QBK393349 QKD393348:QLG393349 QTZ393348:QVC393349 RDV393348:REY393349 RNR393348:ROU393349 RXN393348:RYQ393349 SHJ393348:SIM393349 SRF393348:SSI393349 TBB393348:TCE393349 TKX393348:TMA393349 TUT393348:TVW393349 UEP393348:UFS393349 UOL393348:UPO393349 UYH393348:UZK393349 VID393348:VJG393349 VRZ393348:VTC393349 WBV393348:WCY393349 WLR393348:WMU393349 WVN393348:WWQ393349 D458884:AQ458885 JB458884:KE458885 SX458884:UA458885 ACT458884:ADW458885 AMP458884:ANS458885 AWL458884:AXO458885 BGH458884:BHK458885 BQD458884:BRG458885 BZZ458884:CBC458885 CJV458884:CKY458885 CTR458884:CUU458885 DDN458884:DEQ458885 DNJ458884:DOM458885 DXF458884:DYI458885 EHB458884:EIE458885 EQX458884:ESA458885 FAT458884:FBW458885 FKP458884:FLS458885 FUL458884:FVO458885 GEH458884:GFK458885 GOD458884:GPG458885 GXZ458884:GZC458885 HHV458884:HIY458885 HRR458884:HSU458885 IBN458884:ICQ458885 ILJ458884:IMM458885 IVF458884:IWI458885 JFB458884:JGE458885 JOX458884:JQA458885 JYT458884:JZW458885 KIP458884:KJS458885 KSL458884:KTO458885 LCH458884:LDK458885 LMD458884:LNG458885 LVZ458884:LXC458885 MFV458884:MGY458885 MPR458884:MQU458885 MZN458884:NAQ458885 NJJ458884:NKM458885 NTF458884:NUI458885 ODB458884:OEE458885 OMX458884:OOA458885 OWT458884:OXW458885 PGP458884:PHS458885 PQL458884:PRO458885 QAH458884:QBK458885 QKD458884:QLG458885 QTZ458884:QVC458885 RDV458884:REY458885 RNR458884:ROU458885 RXN458884:RYQ458885 SHJ458884:SIM458885 SRF458884:SSI458885 TBB458884:TCE458885 TKX458884:TMA458885 TUT458884:TVW458885 UEP458884:UFS458885 UOL458884:UPO458885 UYH458884:UZK458885 VID458884:VJG458885 VRZ458884:VTC458885 WBV458884:WCY458885 WLR458884:WMU458885 WVN458884:WWQ458885 D524420:AQ524421 JB524420:KE524421 SX524420:UA524421 ACT524420:ADW524421 AMP524420:ANS524421 AWL524420:AXO524421 BGH524420:BHK524421 BQD524420:BRG524421 BZZ524420:CBC524421 CJV524420:CKY524421 CTR524420:CUU524421 DDN524420:DEQ524421 DNJ524420:DOM524421 DXF524420:DYI524421 EHB524420:EIE524421 EQX524420:ESA524421 FAT524420:FBW524421 FKP524420:FLS524421 FUL524420:FVO524421 GEH524420:GFK524421 GOD524420:GPG524421 GXZ524420:GZC524421 HHV524420:HIY524421 HRR524420:HSU524421 IBN524420:ICQ524421 ILJ524420:IMM524421 IVF524420:IWI524421 JFB524420:JGE524421 JOX524420:JQA524421 JYT524420:JZW524421 KIP524420:KJS524421 KSL524420:KTO524421 LCH524420:LDK524421 LMD524420:LNG524421 LVZ524420:LXC524421 MFV524420:MGY524421 MPR524420:MQU524421 MZN524420:NAQ524421 NJJ524420:NKM524421 NTF524420:NUI524421 ODB524420:OEE524421 OMX524420:OOA524421 OWT524420:OXW524421 PGP524420:PHS524421 PQL524420:PRO524421 QAH524420:QBK524421 QKD524420:QLG524421 QTZ524420:QVC524421 RDV524420:REY524421 RNR524420:ROU524421 RXN524420:RYQ524421 SHJ524420:SIM524421 SRF524420:SSI524421 TBB524420:TCE524421 TKX524420:TMA524421 TUT524420:TVW524421 UEP524420:UFS524421 UOL524420:UPO524421 UYH524420:UZK524421 VID524420:VJG524421 VRZ524420:VTC524421 WBV524420:WCY524421 WLR524420:WMU524421 WVN524420:WWQ524421 D589956:AQ589957 JB589956:KE589957 SX589956:UA589957 ACT589956:ADW589957 AMP589956:ANS589957 AWL589956:AXO589957 BGH589956:BHK589957 BQD589956:BRG589957 BZZ589956:CBC589957 CJV589956:CKY589957 CTR589956:CUU589957 DDN589956:DEQ589957 DNJ589956:DOM589957 DXF589956:DYI589957 EHB589956:EIE589957 EQX589956:ESA589957 FAT589956:FBW589957 FKP589956:FLS589957 FUL589956:FVO589957 GEH589956:GFK589957 GOD589956:GPG589957 GXZ589956:GZC589957 HHV589956:HIY589957 HRR589956:HSU589957 IBN589956:ICQ589957 ILJ589956:IMM589957 IVF589956:IWI589957 JFB589956:JGE589957 JOX589956:JQA589957 JYT589956:JZW589957 KIP589956:KJS589957 KSL589956:KTO589957 LCH589956:LDK589957 LMD589956:LNG589957 LVZ589956:LXC589957 MFV589956:MGY589957 MPR589956:MQU589957 MZN589956:NAQ589957 NJJ589956:NKM589957 NTF589956:NUI589957 ODB589956:OEE589957 OMX589956:OOA589957 OWT589956:OXW589957 PGP589956:PHS589957 PQL589956:PRO589957 QAH589956:QBK589957 QKD589956:QLG589957 QTZ589956:QVC589957 RDV589956:REY589957 RNR589956:ROU589957 RXN589956:RYQ589957 SHJ589956:SIM589957 SRF589956:SSI589957 TBB589956:TCE589957 TKX589956:TMA589957 TUT589956:TVW589957 UEP589956:UFS589957 UOL589956:UPO589957 UYH589956:UZK589957 VID589956:VJG589957 VRZ589956:VTC589957 WBV589956:WCY589957 WLR589956:WMU589957 WVN589956:WWQ589957 D655492:AQ655493 JB655492:KE655493 SX655492:UA655493 ACT655492:ADW655493 AMP655492:ANS655493 AWL655492:AXO655493 BGH655492:BHK655493 BQD655492:BRG655493 BZZ655492:CBC655493 CJV655492:CKY655493 CTR655492:CUU655493 DDN655492:DEQ655493 DNJ655492:DOM655493 DXF655492:DYI655493 EHB655492:EIE655493 EQX655492:ESA655493 FAT655492:FBW655493 FKP655492:FLS655493 FUL655492:FVO655493 GEH655492:GFK655493 GOD655492:GPG655493 GXZ655492:GZC655493 HHV655492:HIY655493 HRR655492:HSU655493 IBN655492:ICQ655493 ILJ655492:IMM655493 IVF655492:IWI655493 JFB655492:JGE655493 JOX655492:JQA655493 JYT655492:JZW655493 KIP655492:KJS655493 KSL655492:KTO655493 LCH655492:LDK655493 LMD655492:LNG655493 LVZ655492:LXC655493 MFV655492:MGY655493 MPR655492:MQU655493 MZN655492:NAQ655493 NJJ655492:NKM655493 NTF655492:NUI655493 ODB655492:OEE655493 OMX655492:OOA655493 OWT655492:OXW655493 PGP655492:PHS655493 PQL655492:PRO655493 QAH655492:QBK655493 QKD655492:QLG655493 QTZ655492:QVC655493 RDV655492:REY655493 RNR655492:ROU655493 RXN655492:RYQ655493 SHJ655492:SIM655493 SRF655492:SSI655493 TBB655492:TCE655493 TKX655492:TMA655493 TUT655492:TVW655493 UEP655492:UFS655493 UOL655492:UPO655493 UYH655492:UZK655493 VID655492:VJG655493 VRZ655492:VTC655493 WBV655492:WCY655493 WLR655492:WMU655493 WVN655492:WWQ655493 D721028:AQ721029 JB721028:KE721029 SX721028:UA721029 ACT721028:ADW721029 AMP721028:ANS721029 AWL721028:AXO721029 BGH721028:BHK721029 BQD721028:BRG721029 BZZ721028:CBC721029 CJV721028:CKY721029 CTR721028:CUU721029 DDN721028:DEQ721029 DNJ721028:DOM721029 DXF721028:DYI721029 EHB721028:EIE721029 EQX721028:ESA721029 FAT721028:FBW721029 FKP721028:FLS721029 FUL721028:FVO721029 GEH721028:GFK721029 GOD721028:GPG721029 GXZ721028:GZC721029 HHV721028:HIY721029 HRR721028:HSU721029 IBN721028:ICQ721029 ILJ721028:IMM721029 IVF721028:IWI721029 JFB721028:JGE721029 JOX721028:JQA721029 JYT721028:JZW721029 KIP721028:KJS721029 KSL721028:KTO721029 LCH721028:LDK721029 LMD721028:LNG721029 LVZ721028:LXC721029 MFV721028:MGY721029 MPR721028:MQU721029 MZN721028:NAQ721029 NJJ721028:NKM721029 NTF721028:NUI721029 ODB721028:OEE721029 OMX721028:OOA721029 OWT721028:OXW721029 PGP721028:PHS721029 PQL721028:PRO721029 QAH721028:QBK721029 QKD721028:QLG721029 QTZ721028:QVC721029 RDV721028:REY721029 RNR721028:ROU721029 RXN721028:RYQ721029 SHJ721028:SIM721029 SRF721028:SSI721029 TBB721028:TCE721029 TKX721028:TMA721029 TUT721028:TVW721029 UEP721028:UFS721029 UOL721028:UPO721029 UYH721028:UZK721029 VID721028:VJG721029 VRZ721028:VTC721029 WBV721028:WCY721029 WLR721028:WMU721029 WVN721028:WWQ721029 D786564:AQ786565 JB786564:KE786565 SX786564:UA786565 ACT786564:ADW786565 AMP786564:ANS786565 AWL786564:AXO786565 BGH786564:BHK786565 BQD786564:BRG786565 BZZ786564:CBC786565 CJV786564:CKY786565 CTR786564:CUU786565 DDN786564:DEQ786565 DNJ786564:DOM786565 DXF786564:DYI786565 EHB786564:EIE786565 EQX786564:ESA786565 FAT786564:FBW786565 FKP786564:FLS786565 FUL786564:FVO786565 GEH786564:GFK786565 GOD786564:GPG786565 GXZ786564:GZC786565 HHV786564:HIY786565 HRR786564:HSU786565 IBN786564:ICQ786565 ILJ786564:IMM786565 IVF786564:IWI786565 JFB786564:JGE786565 JOX786564:JQA786565 JYT786564:JZW786565 KIP786564:KJS786565 KSL786564:KTO786565 LCH786564:LDK786565 LMD786564:LNG786565 LVZ786564:LXC786565 MFV786564:MGY786565 MPR786564:MQU786565 MZN786564:NAQ786565 NJJ786564:NKM786565 NTF786564:NUI786565 ODB786564:OEE786565 OMX786564:OOA786565 OWT786564:OXW786565 PGP786564:PHS786565 PQL786564:PRO786565 QAH786564:QBK786565 QKD786564:QLG786565 QTZ786564:QVC786565 RDV786564:REY786565 RNR786564:ROU786565 RXN786564:RYQ786565 SHJ786564:SIM786565 SRF786564:SSI786565 TBB786564:TCE786565 TKX786564:TMA786565 TUT786564:TVW786565 UEP786564:UFS786565 UOL786564:UPO786565 UYH786564:UZK786565 VID786564:VJG786565 VRZ786564:VTC786565 WBV786564:WCY786565 WLR786564:WMU786565 WVN786564:WWQ786565 D852100:AQ852101 JB852100:KE852101 SX852100:UA852101 ACT852100:ADW852101 AMP852100:ANS852101 AWL852100:AXO852101 BGH852100:BHK852101 BQD852100:BRG852101 BZZ852100:CBC852101 CJV852100:CKY852101 CTR852100:CUU852101 DDN852100:DEQ852101 DNJ852100:DOM852101 DXF852100:DYI852101 EHB852100:EIE852101 EQX852100:ESA852101 FAT852100:FBW852101 FKP852100:FLS852101 FUL852100:FVO852101 GEH852100:GFK852101 GOD852100:GPG852101 GXZ852100:GZC852101 HHV852100:HIY852101 HRR852100:HSU852101 IBN852100:ICQ852101 ILJ852100:IMM852101 IVF852100:IWI852101 JFB852100:JGE852101 JOX852100:JQA852101 JYT852100:JZW852101 KIP852100:KJS852101 KSL852100:KTO852101 LCH852100:LDK852101 LMD852100:LNG852101 LVZ852100:LXC852101 MFV852100:MGY852101 MPR852100:MQU852101 MZN852100:NAQ852101 NJJ852100:NKM852101 NTF852100:NUI852101 ODB852100:OEE852101 OMX852100:OOA852101 OWT852100:OXW852101 PGP852100:PHS852101 PQL852100:PRO852101 QAH852100:QBK852101 QKD852100:QLG852101 QTZ852100:QVC852101 RDV852100:REY852101 RNR852100:ROU852101 RXN852100:RYQ852101 SHJ852100:SIM852101 SRF852100:SSI852101 TBB852100:TCE852101 TKX852100:TMA852101 TUT852100:TVW852101 UEP852100:UFS852101 UOL852100:UPO852101 UYH852100:UZK852101 VID852100:VJG852101 VRZ852100:VTC852101 WBV852100:WCY852101 WLR852100:WMU852101 WVN852100:WWQ852101 D917636:AQ917637 JB917636:KE917637 SX917636:UA917637 ACT917636:ADW917637 AMP917636:ANS917637 AWL917636:AXO917637 BGH917636:BHK917637 BQD917636:BRG917637 BZZ917636:CBC917637 CJV917636:CKY917637 CTR917636:CUU917637 DDN917636:DEQ917637 DNJ917636:DOM917637 DXF917636:DYI917637 EHB917636:EIE917637 EQX917636:ESA917637 FAT917636:FBW917637 FKP917636:FLS917637 FUL917636:FVO917637 GEH917636:GFK917637 GOD917636:GPG917637 GXZ917636:GZC917637 HHV917636:HIY917637 HRR917636:HSU917637 IBN917636:ICQ917637 ILJ917636:IMM917637 IVF917636:IWI917637 JFB917636:JGE917637 JOX917636:JQA917637 JYT917636:JZW917637 KIP917636:KJS917637 KSL917636:KTO917637 LCH917636:LDK917637 LMD917636:LNG917637 LVZ917636:LXC917637 MFV917636:MGY917637 MPR917636:MQU917637 MZN917636:NAQ917637 NJJ917636:NKM917637 NTF917636:NUI917637 ODB917636:OEE917637 OMX917636:OOA917637 OWT917636:OXW917637 PGP917636:PHS917637 PQL917636:PRO917637 QAH917636:QBK917637 QKD917636:QLG917637 QTZ917636:QVC917637 RDV917636:REY917637 RNR917636:ROU917637 RXN917636:RYQ917637 SHJ917636:SIM917637 SRF917636:SSI917637 TBB917636:TCE917637 TKX917636:TMA917637 TUT917636:TVW917637 UEP917636:UFS917637 UOL917636:UPO917637 UYH917636:UZK917637 VID917636:VJG917637 VRZ917636:VTC917637 WBV917636:WCY917637 WLR917636:WMU917637 WVN917636:WWQ917637 D983172:AQ983173 JB983172:KE983173 SX983172:UA983173 ACT983172:ADW983173 AMP983172:ANS983173 AWL983172:AXO983173 BGH983172:BHK983173 BQD983172:BRG983173 BZZ983172:CBC983173 CJV983172:CKY983173 CTR983172:CUU983173 DDN983172:DEQ983173 DNJ983172:DOM983173 DXF983172:DYI983173 EHB983172:EIE983173 EQX983172:ESA983173 FAT983172:FBW983173 FKP983172:FLS983173 FUL983172:FVO983173 GEH983172:GFK983173 GOD983172:GPG983173 GXZ983172:GZC983173 HHV983172:HIY983173 HRR983172:HSU983173 IBN983172:ICQ983173 ILJ983172:IMM983173 IVF983172:IWI983173 JFB983172:JGE983173 JOX983172:JQA983173 JYT983172:JZW983173 KIP983172:KJS983173 KSL983172:KTO983173 LCH983172:LDK983173 LMD983172:LNG983173 LVZ983172:LXC983173 MFV983172:MGY983173 MPR983172:MQU983173 MZN983172:NAQ983173 NJJ983172:NKM983173 NTF983172:NUI983173 ODB983172:OEE983173 OMX983172:OOA983173 OWT983172:OXW983173 PGP983172:PHS983173 PQL983172:PRO983173 QAH983172:QBK983173 QKD983172:QLG983173 QTZ983172:QVC983173 RDV983172:REY983173 RNR983172:ROU983173 RXN983172:RYQ983173 SHJ983172:SIM983173 SRF983172:SSI983173 TBB983172:TCE983173 TKX983172:TMA983173 TUT983172:TVW983173 UEP983172:UFS983173 UOL983172:UPO983173 UYH983172:UZK983173 VID983172:VJG983173 VRZ983172:VTC983173 WBV983172:WCY983173 WLR983172:WMU983173 WVN983172:WWQ983173 UYH161:UZK161 D65664:AQ65665 JB65664:KE65665 SX65664:UA65665 ACT65664:ADW65665 AMP65664:ANS65665 AWL65664:AXO65665 BGH65664:BHK65665 BQD65664:BRG65665 BZZ65664:CBC65665 CJV65664:CKY65665 CTR65664:CUU65665 DDN65664:DEQ65665 DNJ65664:DOM65665 DXF65664:DYI65665 EHB65664:EIE65665 EQX65664:ESA65665 FAT65664:FBW65665 FKP65664:FLS65665 FUL65664:FVO65665 GEH65664:GFK65665 GOD65664:GPG65665 GXZ65664:GZC65665 HHV65664:HIY65665 HRR65664:HSU65665 IBN65664:ICQ65665 ILJ65664:IMM65665 IVF65664:IWI65665 JFB65664:JGE65665 JOX65664:JQA65665 JYT65664:JZW65665 KIP65664:KJS65665 KSL65664:KTO65665 LCH65664:LDK65665 LMD65664:LNG65665 LVZ65664:LXC65665 MFV65664:MGY65665 MPR65664:MQU65665 MZN65664:NAQ65665 NJJ65664:NKM65665 NTF65664:NUI65665 ODB65664:OEE65665 OMX65664:OOA65665 OWT65664:OXW65665 PGP65664:PHS65665 PQL65664:PRO65665 QAH65664:QBK65665 QKD65664:QLG65665 QTZ65664:QVC65665 RDV65664:REY65665 RNR65664:ROU65665 RXN65664:RYQ65665 SHJ65664:SIM65665 SRF65664:SSI65665 TBB65664:TCE65665 TKX65664:TMA65665 TUT65664:TVW65665 UEP65664:UFS65665 UOL65664:UPO65665 UYH65664:UZK65665 VID65664:VJG65665 VRZ65664:VTC65665 WBV65664:WCY65665 WLR65664:WMU65665 WVN65664:WWQ65665 D131200:AQ131201 JB131200:KE131201 SX131200:UA131201 ACT131200:ADW131201 AMP131200:ANS131201 AWL131200:AXO131201 BGH131200:BHK131201 BQD131200:BRG131201 BZZ131200:CBC131201 CJV131200:CKY131201 CTR131200:CUU131201 DDN131200:DEQ131201 DNJ131200:DOM131201 DXF131200:DYI131201 EHB131200:EIE131201 EQX131200:ESA131201 FAT131200:FBW131201 FKP131200:FLS131201 FUL131200:FVO131201 GEH131200:GFK131201 GOD131200:GPG131201 GXZ131200:GZC131201 HHV131200:HIY131201 HRR131200:HSU131201 IBN131200:ICQ131201 ILJ131200:IMM131201 IVF131200:IWI131201 JFB131200:JGE131201 JOX131200:JQA131201 JYT131200:JZW131201 KIP131200:KJS131201 KSL131200:KTO131201 LCH131200:LDK131201 LMD131200:LNG131201 LVZ131200:LXC131201 MFV131200:MGY131201 MPR131200:MQU131201 MZN131200:NAQ131201 NJJ131200:NKM131201 NTF131200:NUI131201 ODB131200:OEE131201 OMX131200:OOA131201 OWT131200:OXW131201 PGP131200:PHS131201 PQL131200:PRO131201 QAH131200:QBK131201 QKD131200:QLG131201 QTZ131200:QVC131201 RDV131200:REY131201 RNR131200:ROU131201 RXN131200:RYQ131201 SHJ131200:SIM131201 SRF131200:SSI131201 TBB131200:TCE131201 TKX131200:TMA131201 TUT131200:TVW131201 UEP131200:UFS131201 UOL131200:UPO131201 UYH131200:UZK131201 VID131200:VJG131201 VRZ131200:VTC131201 WBV131200:WCY131201 WLR131200:WMU131201 WVN131200:WWQ131201 D196736:AQ196737 JB196736:KE196737 SX196736:UA196737 ACT196736:ADW196737 AMP196736:ANS196737 AWL196736:AXO196737 BGH196736:BHK196737 BQD196736:BRG196737 BZZ196736:CBC196737 CJV196736:CKY196737 CTR196736:CUU196737 DDN196736:DEQ196737 DNJ196736:DOM196737 DXF196736:DYI196737 EHB196736:EIE196737 EQX196736:ESA196737 FAT196736:FBW196737 FKP196736:FLS196737 FUL196736:FVO196737 GEH196736:GFK196737 GOD196736:GPG196737 GXZ196736:GZC196737 HHV196736:HIY196737 HRR196736:HSU196737 IBN196736:ICQ196737 ILJ196736:IMM196737 IVF196736:IWI196737 JFB196736:JGE196737 JOX196736:JQA196737 JYT196736:JZW196737 KIP196736:KJS196737 KSL196736:KTO196737 LCH196736:LDK196737 LMD196736:LNG196737 LVZ196736:LXC196737 MFV196736:MGY196737 MPR196736:MQU196737 MZN196736:NAQ196737 NJJ196736:NKM196737 NTF196736:NUI196737 ODB196736:OEE196737 OMX196736:OOA196737 OWT196736:OXW196737 PGP196736:PHS196737 PQL196736:PRO196737 QAH196736:QBK196737 QKD196736:QLG196737 QTZ196736:QVC196737 RDV196736:REY196737 RNR196736:ROU196737 RXN196736:RYQ196737 SHJ196736:SIM196737 SRF196736:SSI196737 TBB196736:TCE196737 TKX196736:TMA196737 TUT196736:TVW196737 UEP196736:UFS196737 UOL196736:UPO196737 UYH196736:UZK196737 VID196736:VJG196737 VRZ196736:VTC196737 WBV196736:WCY196737 WLR196736:WMU196737 WVN196736:WWQ196737 D262272:AQ262273 JB262272:KE262273 SX262272:UA262273 ACT262272:ADW262273 AMP262272:ANS262273 AWL262272:AXO262273 BGH262272:BHK262273 BQD262272:BRG262273 BZZ262272:CBC262273 CJV262272:CKY262273 CTR262272:CUU262273 DDN262272:DEQ262273 DNJ262272:DOM262273 DXF262272:DYI262273 EHB262272:EIE262273 EQX262272:ESA262273 FAT262272:FBW262273 FKP262272:FLS262273 FUL262272:FVO262273 GEH262272:GFK262273 GOD262272:GPG262273 GXZ262272:GZC262273 HHV262272:HIY262273 HRR262272:HSU262273 IBN262272:ICQ262273 ILJ262272:IMM262273 IVF262272:IWI262273 JFB262272:JGE262273 JOX262272:JQA262273 JYT262272:JZW262273 KIP262272:KJS262273 KSL262272:KTO262273 LCH262272:LDK262273 LMD262272:LNG262273 LVZ262272:LXC262273 MFV262272:MGY262273 MPR262272:MQU262273 MZN262272:NAQ262273 NJJ262272:NKM262273 NTF262272:NUI262273 ODB262272:OEE262273 OMX262272:OOA262273 OWT262272:OXW262273 PGP262272:PHS262273 PQL262272:PRO262273 QAH262272:QBK262273 QKD262272:QLG262273 QTZ262272:QVC262273 RDV262272:REY262273 RNR262272:ROU262273 RXN262272:RYQ262273 SHJ262272:SIM262273 SRF262272:SSI262273 TBB262272:TCE262273 TKX262272:TMA262273 TUT262272:TVW262273 UEP262272:UFS262273 UOL262272:UPO262273 UYH262272:UZK262273 VID262272:VJG262273 VRZ262272:VTC262273 WBV262272:WCY262273 WLR262272:WMU262273 WVN262272:WWQ262273 D327808:AQ327809 JB327808:KE327809 SX327808:UA327809 ACT327808:ADW327809 AMP327808:ANS327809 AWL327808:AXO327809 BGH327808:BHK327809 BQD327808:BRG327809 BZZ327808:CBC327809 CJV327808:CKY327809 CTR327808:CUU327809 DDN327808:DEQ327809 DNJ327808:DOM327809 DXF327808:DYI327809 EHB327808:EIE327809 EQX327808:ESA327809 FAT327808:FBW327809 FKP327808:FLS327809 FUL327808:FVO327809 GEH327808:GFK327809 GOD327808:GPG327809 GXZ327808:GZC327809 HHV327808:HIY327809 HRR327808:HSU327809 IBN327808:ICQ327809 ILJ327808:IMM327809 IVF327808:IWI327809 JFB327808:JGE327809 JOX327808:JQA327809 JYT327808:JZW327809 KIP327808:KJS327809 KSL327808:KTO327809 LCH327808:LDK327809 LMD327808:LNG327809 LVZ327808:LXC327809 MFV327808:MGY327809 MPR327808:MQU327809 MZN327808:NAQ327809 NJJ327808:NKM327809 NTF327808:NUI327809 ODB327808:OEE327809 OMX327808:OOA327809 OWT327808:OXW327809 PGP327808:PHS327809 PQL327808:PRO327809 QAH327808:QBK327809 QKD327808:QLG327809 QTZ327808:QVC327809 RDV327808:REY327809 RNR327808:ROU327809 RXN327808:RYQ327809 SHJ327808:SIM327809 SRF327808:SSI327809 TBB327808:TCE327809 TKX327808:TMA327809 TUT327808:TVW327809 UEP327808:UFS327809 UOL327808:UPO327809 UYH327808:UZK327809 VID327808:VJG327809 VRZ327808:VTC327809 WBV327808:WCY327809 WLR327808:WMU327809 WVN327808:WWQ327809 D393344:AQ393345 JB393344:KE393345 SX393344:UA393345 ACT393344:ADW393345 AMP393344:ANS393345 AWL393344:AXO393345 BGH393344:BHK393345 BQD393344:BRG393345 BZZ393344:CBC393345 CJV393344:CKY393345 CTR393344:CUU393345 DDN393344:DEQ393345 DNJ393344:DOM393345 DXF393344:DYI393345 EHB393344:EIE393345 EQX393344:ESA393345 FAT393344:FBW393345 FKP393344:FLS393345 FUL393344:FVO393345 GEH393344:GFK393345 GOD393344:GPG393345 GXZ393344:GZC393345 HHV393344:HIY393345 HRR393344:HSU393345 IBN393344:ICQ393345 ILJ393344:IMM393345 IVF393344:IWI393345 JFB393344:JGE393345 JOX393344:JQA393345 JYT393344:JZW393345 KIP393344:KJS393345 KSL393344:KTO393345 LCH393344:LDK393345 LMD393344:LNG393345 LVZ393344:LXC393345 MFV393344:MGY393345 MPR393344:MQU393345 MZN393344:NAQ393345 NJJ393344:NKM393345 NTF393344:NUI393345 ODB393344:OEE393345 OMX393344:OOA393345 OWT393344:OXW393345 PGP393344:PHS393345 PQL393344:PRO393345 QAH393344:QBK393345 QKD393344:QLG393345 QTZ393344:QVC393345 RDV393344:REY393345 RNR393344:ROU393345 RXN393344:RYQ393345 SHJ393344:SIM393345 SRF393344:SSI393345 TBB393344:TCE393345 TKX393344:TMA393345 TUT393344:TVW393345 UEP393344:UFS393345 UOL393344:UPO393345 UYH393344:UZK393345 VID393344:VJG393345 VRZ393344:VTC393345 WBV393344:WCY393345 WLR393344:WMU393345 WVN393344:WWQ393345 D458880:AQ458881 JB458880:KE458881 SX458880:UA458881 ACT458880:ADW458881 AMP458880:ANS458881 AWL458880:AXO458881 BGH458880:BHK458881 BQD458880:BRG458881 BZZ458880:CBC458881 CJV458880:CKY458881 CTR458880:CUU458881 DDN458880:DEQ458881 DNJ458880:DOM458881 DXF458880:DYI458881 EHB458880:EIE458881 EQX458880:ESA458881 FAT458880:FBW458881 FKP458880:FLS458881 FUL458880:FVO458881 GEH458880:GFK458881 GOD458880:GPG458881 GXZ458880:GZC458881 HHV458880:HIY458881 HRR458880:HSU458881 IBN458880:ICQ458881 ILJ458880:IMM458881 IVF458880:IWI458881 JFB458880:JGE458881 JOX458880:JQA458881 JYT458880:JZW458881 KIP458880:KJS458881 KSL458880:KTO458881 LCH458880:LDK458881 LMD458880:LNG458881 LVZ458880:LXC458881 MFV458880:MGY458881 MPR458880:MQU458881 MZN458880:NAQ458881 NJJ458880:NKM458881 NTF458880:NUI458881 ODB458880:OEE458881 OMX458880:OOA458881 OWT458880:OXW458881 PGP458880:PHS458881 PQL458880:PRO458881 QAH458880:QBK458881 QKD458880:QLG458881 QTZ458880:QVC458881 RDV458880:REY458881 RNR458880:ROU458881 RXN458880:RYQ458881 SHJ458880:SIM458881 SRF458880:SSI458881 TBB458880:TCE458881 TKX458880:TMA458881 TUT458880:TVW458881 UEP458880:UFS458881 UOL458880:UPO458881 UYH458880:UZK458881 VID458880:VJG458881 VRZ458880:VTC458881 WBV458880:WCY458881 WLR458880:WMU458881 WVN458880:WWQ458881 D524416:AQ524417 JB524416:KE524417 SX524416:UA524417 ACT524416:ADW524417 AMP524416:ANS524417 AWL524416:AXO524417 BGH524416:BHK524417 BQD524416:BRG524417 BZZ524416:CBC524417 CJV524416:CKY524417 CTR524416:CUU524417 DDN524416:DEQ524417 DNJ524416:DOM524417 DXF524416:DYI524417 EHB524416:EIE524417 EQX524416:ESA524417 FAT524416:FBW524417 FKP524416:FLS524417 FUL524416:FVO524417 GEH524416:GFK524417 GOD524416:GPG524417 GXZ524416:GZC524417 HHV524416:HIY524417 HRR524416:HSU524417 IBN524416:ICQ524417 ILJ524416:IMM524417 IVF524416:IWI524417 JFB524416:JGE524417 JOX524416:JQA524417 JYT524416:JZW524417 KIP524416:KJS524417 KSL524416:KTO524417 LCH524416:LDK524417 LMD524416:LNG524417 LVZ524416:LXC524417 MFV524416:MGY524417 MPR524416:MQU524417 MZN524416:NAQ524417 NJJ524416:NKM524417 NTF524416:NUI524417 ODB524416:OEE524417 OMX524416:OOA524417 OWT524416:OXW524417 PGP524416:PHS524417 PQL524416:PRO524417 QAH524416:QBK524417 QKD524416:QLG524417 QTZ524416:QVC524417 RDV524416:REY524417 RNR524416:ROU524417 RXN524416:RYQ524417 SHJ524416:SIM524417 SRF524416:SSI524417 TBB524416:TCE524417 TKX524416:TMA524417 TUT524416:TVW524417 UEP524416:UFS524417 UOL524416:UPO524417 UYH524416:UZK524417 VID524416:VJG524417 VRZ524416:VTC524417 WBV524416:WCY524417 WLR524416:WMU524417 WVN524416:WWQ524417 D589952:AQ589953 JB589952:KE589953 SX589952:UA589953 ACT589952:ADW589953 AMP589952:ANS589953 AWL589952:AXO589953 BGH589952:BHK589953 BQD589952:BRG589953 BZZ589952:CBC589953 CJV589952:CKY589953 CTR589952:CUU589953 DDN589952:DEQ589953 DNJ589952:DOM589953 DXF589952:DYI589953 EHB589952:EIE589953 EQX589952:ESA589953 FAT589952:FBW589953 FKP589952:FLS589953 FUL589952:FVO589953 GEH589952:GFK589953 GOD589952:GPG589953 GXZ589952:GZC589953 HHV589952:HIY589953 HRR589952:HSU589953 IBN589952:ICQ589953 ILJ589952:IMM589953 IVF589952:IWI589953 JFB589952:JGE589953 JOX589952:JQA589953 JYT589952:JZW589953 KIP589952:KJS589953 KSL589952:KTO589953 LCH589952:LDK589953 LMD589952:LNG589953 LVZ589952:LXC589953 MFV589952:MGY589953 MPR589952:MQU589953 MZN589952:NAQ589953 NJJ589952:NKM589953 NTF589952:NUI589953 ODB589952:OEE589953 OMX589952:OOA589953 OWT589952:OXW589953 PGP589952:PHS589953 PQL589952:PRO589953 QAH589952:QBK589953 QKD589952:QLG589953 QTZ589952:QVC589953 RDV589952:REY589953 RNR589952:ROU589953 RXN589952:RYQ589953 SHJ589952:SIM589953 SRF589952:SSI589953 TBB589952:TCE589953 TKX589952:TMA589953 TUT589952:TVW589953 UEP589952:UFS589953 UOL589952:UPO589953 UYH589952:UZK589953 VID589952:VJG589953 VRZ589952:VTC589953 WBV589952:WCY589953 WLR589952:WMU589953 WVN589952:WWQ589953 D655488:AQ655489 JB655488:KE655489 SX655488:UA655489 ACT655488:ADW655489 AMP655488:ANS655489 AWL655488:AXO655489 BGH655488:BHK655489 BQD655488:BRG655489 BZZ655488:CBC655489 CJV655488:CKY655489 CTR655488:CUU655489 DDN655488:DEQ655489 DNJ655488:DOM655489 DXF655488:DYI655489 EHB655488:EIE655489 EQX655488:ESA655489 FAT655488:FBW655489 FKP655488:FLS655489 FUL655488:FVO655489 GEH655488:GFK655489 GOD655488:GPG655489 GXZ655488:GZC655489 HHV655488:HIY655489 HRR655488:HSU655489 IBN655488:ICQ655489 ILJ655488:IMM655489 IVF655488:IWI655489 JFB655488:JGE655489 JOX655488:JQA655489 JYT655488:JZW655489 KIP655488:KJS655489 KSL655488:KTO655489 LCH655488:LDK655489 LMD655488:LNG655489 LVZ655488:LXC655489 MFV655488:MGY655489 MPR655488:MQU655489 MZN655488:NAQ655489 NJJ655488:NKM655489 NTF655488:NUI655489 ODB655488:OEE655489 OMX655488:OOA655489 OWT655488:OXW655489 PGP655488:PHS655489 PQL655488:PRO655489 QAH655488:QBK655489 QKD655488:QLG655489 QTZ655488:QVC655489 RDV655488:REY655489 RNR655488:ROU655489 RXN655488:RYQ655489 SHJ655488:SIM655489 SRF655488:SSI655489 TBB655488:TCE655489 TKX655488:TMA655489 TUT655488:TVW655489 UEP655488:UFS655489 UOL655488:UPO655489 UYH655488:UZK655489 VID655488:VJG655489 VRZ655488:VTC655489 WBV655488:WCY655489 WLR655488:WMU655489 WVN655488:WWQ655489 D721024:AQ721025 JB721024:KE721025 SX721024:UA721025 ACT721024:ADW721025 AMP721024:ANS721025 AWL721024:AXO721025 BGH721024:BHK721025 BQD721024:BRG721025 BZZ721024:CBC721025 CJV721024:CKY721025 CTR721024:CUU721025 DDN721024:DEQ721025 DNJ721024:DOM721025 DXF721024:DYI721025 EHB721024:EIE721025 EQX721024:ESA721025 FAT721024:FBW721025 FKP721024:FLS721025 FUL721024:FVO721025 GEH721024:GFK721025 GOD721024:GPG721025 GXZ721024:GZC721025 HHV721024:HIY721025 HRR721024:HSU721025 IBN721024:ICQ721025 ILJ721024:IMM721025 IVF721024:IWI721025 JFB721024:JGE721025 JOX721024:JQA721025 JYT721024:JZW721025 KIP721024:KJS721025 KSL721024:KTO721025 LCH721024:LDK721025 LMD721024:LNG721025 LVZ721024:LXC721025 MFV721024:MGY721025 MPR721024:MQU721025 MZN721024:NAQ721025 NJJ721024:NKM721025 NTF721024:NUI721025 ODB721024:OEE721025 OMX721024:OOA721025 OWT721024:OXW721025 PGP721024:PHS721025 PQL721024:PRO721025 QAH721024:QBK721025 QKD721024:QLG721025 QTZ721024:QVC721025 RDV721024:REY721025 RNR721024:ROU721025 RXN721024:RYQ721025 SHJ721024:SIM721025 SRF721024:SSI721025 TBB721024:TCE721025 TKX721024:TMA721025 TUT721024:TVW721025 UEP721024:UFS721025 UOL721024:UPO721025 UYH721024:UZK721025 VID721024:VJG721025 VRZ721024:VTC721025 WBV721024:WCY721025 WLR721024:WMU721025 WVN721024:WWQ721025 D786560:AQ786561 JB786560:KE786561 SX786560:UA786561 ACT786560:ADW786561 AMP786560:ANS786561 AWL786560:AXO786561 BGH786560:BHK786561 BQD786560:BRG786561 BZZ786560:CBC786561 CJV786560:CKY786561 CTR786560:CUU786561 DDN786560:DEQ786561 DNJ786560:DOM786561 DXF786560:DYI786561 EHB786560:EIE786561 EQX786560:ESA786561 FAT786560:FBW786561 FKP786560:FLS786561 FUL786560:FVO786561 GEH786560:GFK786561 GOD786560:GPG786561 GXZ786560:GZC786561 HHV786560:HIY786561 HRR786560:HSU786561 IBN786560:ICQ786561 ILJ786560:IMM786561 IVF786560:IWI786561 JFB786560:JGE786561 JOX786560:JQA786561 JYT786560:JZW786561 KIP786560:KJS786561 KSL786560:KTO786561 LCH786560:LDK786561 LMD786560:LNG786561 LVZ786560:LXC786561 MFV786560:MGY786561 MPR786560:MQU786561 MZN786560:NAQ786561 NJJ786560:NKM786561 NTF786560:NUI786561 ODB786560:OEE786561 OMX786560:OOA786561 OWT786560:OXW786561 PGP786560:PHS786561 PQL786560:PRO786561 QAH786560:QBK786561 QKD786560:QLG786561 QTZ786560:QVC786561 RDV786560:REY786561 RNR786560:ROU786561 RXN786560:RYQ786561 SHJ786560:SIM786561 SRF786560:SSI786561 TBB786560:TCE786561 TKX786560:TMA786561 TUT786560:TVW786561 UEP786560:UFS786561 UOL786560:UPO786561 UYH786560:UZK786561 VID786560:VJG786561 VRZ786560:VTC786561 WBV786560:WCY786561 WLR786560:WMU786561 WVN786560:WWQ786561 D852096:AQ852097 JB852096:KE852097 SX852096:UA852097 ACT852096:ADW852097 AMP852096:ANS852097 AWL852096:AXO852097 BGH852096:BHK852097 BQD852096:BRG852097 BZZ852096:CBC852097 CJV852096:CKY852097 CTR852096:CUU852097 DDN852096:DEQ852097 DNJ852096:DOM852097 DXF852096:DYI852097 EHB852096:EIE852097 EQX852096:ESA852097 FAT852096:FBW852097 FKP852096:FLS852097 FUL852096:FVO852097 GEH852096:GFK852097 GOD852096:GPG852097 GXZ852096:GZC852097 HHV852096:HIY852097 HRR852096:HSU852097 IBN852096:ICQ852097 ILJ852096:IMM852097 IVF852096:IWI852097 JFB852096:JGE852097 JOX852096:JQA852097 JYT852096:JZW852097 KIP852096:KJS852097 KSL852096:KTO852097 LCH852096:LDK852097 LMD852096:LNG852097 LVZ852096:LXC852097 MFV852096:MGY852097 MPR852096:MQU852097 MZN852096:NAQ852097 NJJ852096:NKM852097 NTF852096:NUI852097 ODB852096:OEE852097 OMX852096:OOA852097 OWT852096:OXW852097 PGP852096:PHS852097 PQL852096:PRO852097 QAH852096:QBK852097 QKD852096:QLG852097 QTZ852096:QVC852097 RDV852096:REY852097 RNR852096:ROU852097 RXN852096:RYQ852097 SHJ852096:SIM852097 SRF852096:SSI852097 TBB852096:TCE852097 TKX852096:TMA852097 TUT852096:TVW852097 UEP852096:UFS852097 UOL852096:UPO852097 UYH852096:UZK852097 VID852096:VJG852097 VRZ852096:VTC852097 WBV852096:WCY852097 WLR852096:WMU852097 WVN852096:WWQ852097 D917632:AQ917633 JB917632:KE917633 SX917632:UA917633 ACT917632:ADW917633 AMP917632:ANS917633 AWL917632:AXO917633 BGH917632:BHK917633 BQD917632:BRG917633 BZZ917632:CBC917633 CJV917632:CKY917633 CTR917632:CUU917633 DDN917632:DEQ917633 DNJ917632:DOM917633 DXF917632:DYI917633 EHB917632:EIE917633 EQX917632:ESA917633 FAT917632:FBW917633 FKP917632:FLS917633 FUL917632:FVO917633 GEH917632:GFK917633 GOD917632:GPG917633 GXZ917632:GZC917633 HHV917632:HIY917633 HRR917632:HSU917633 IBN917632:ICQ917633 ILJ917632:IMM917633 IVF917632:IWI917633 JFB917632:JGE917633 JOX917632:JQA917633 JYT917632:JZW917633 KIP917632:KJS917633 KSL917632:KTO917633 LCH917632:LDK917633 LMD917632:LNG917633 LVZ917632:LXC917633 MFV917632:MGY917633 MPR917632:MQU917633 MZN917632:NAQ917633 NJJ917632:NKM917633 NTF917632:NUI917633 ODB917632:OEE917633 OMX917632:OOA917633 OWT917632:OXW917633 PGP917632:PHS917633 PQL917632:PRO917633 QAH917632:QBK917633 QKD917632:QLG917633 QTZ917632:QVC917633 RDV917632:REY917633 RNR917632:ROU917633 RXN917632:RYQ917633 SHJ917632:SIM917633 SRF917632:SSI917633 TBB917632:TCE917633 TKX917632:TMA917633 TUT917632:TVW917633 UEP917632:UFS917633 UOL917632:UPO917633 UYH917632:UZK917633 VID917632:VJG917633 VRZ917632:VTC917633 WBV917632:WCY917633 WLR917632:WMU917633 WVN917632:WWQ917633 D983168:AQ983169 JB983168:KE983169 SX983168:UA983169 ACT983168:ADW983169 AMP983168:ANS983169 AWL983168:AXO983169 BGH983168:BHK983169 BQD983168:BRG983169 BZZ983168:CBC983169 CJV983168:CKY983169 CTR983168:CUU983169 DDN983168:DEQ983169 DNJ983168:DOM983169 DXF983168:DYI983169 EHB983168:EIE983169 EQX983168:ESA983169 FAT983168:FBW983169 FKP983168:FLS983169 FUL983168:FVO983169 GEH983168:GFK983169 GOD983168:GPG983169 GXZ983168:GZC983169 HHV983168:HIY983169 HRR983168:HSU983169 IBN983168:ICQ983169 ILJ983168:IMM983169 IVF983168:IWI983169 JFB983168:JGE983169 JOX983168:JQA983169 JYT983168:JZW983169 KIP983168:KJS983169 KSL983168:KTO983169 LCH983168:LDK983169 LMD983168:LNG983169 LVZ983168:LXC983169 MFV983168:MGY983169 MPR983168:MQU983169 MZN983168:NAQ983169 NJJ983168:NKM983169 NTF983168:NUI983169 ODB983168:OEE983169 OMX983168:OOA983169 OWT983168:OXW983169 PGP983168:PHS983169 PQL983168:PRO983169 QAH983168:QBK983169 QKD983168:QLG983169 QTZ983168:QVC983169 RDV983168:REY983169 RNR983168:ROU983169 RXN983168:RYQ983169 SHJ983168:SIM983169 SRF983168:SSI983169 TBB983168:TCE983169 TKX983168:TMA983169 TUT983168:TVW983169 UEP983168:UFS983169 UOL983168:UPO983169 UYH983168:UZK983169 VID983168:VJG983169 VRZ983168:VTC983169 WBV983168:WCY983169 WLR983168:WMU983169 WVN983168:WWQ983169 UOL161:UPO161 JB140:KE140 SX140:UA140 ACT140:ADW140 AMP140:ANS140 AWL140:AXO140 BGH140:BHK140 BQD140:BRG140 BZZ140:CBC140 CJV140:CKY140 CTR140:CUU140 DDN140:DEQ140 DNJ140:DOM140 DXF140:DYI140 EHB140:EIE140 EQX140:ESA140 FAT140:FBW140 FKP140:FLS140 FUL140:FVO140 GEH140:GFK140 GOD140:GPG140 GXZ140:GZC140 HHV140:HIY140 HRR140:HSU140 IBN140:ICQ140 ILJ140:IMM140 IVF140:IWI140 JFB140:JGE140 JOX140:JQA140 JYT140:JZW140 KIP140:KJS140 KSL140:KTO140 LCH140:LDK140 LMD140:LNG140 LVZ140:LXC140 MFV140:MGY140 MPR140:MQU140 MZN140:NAQ140 NJJ140:NKM140 NTF140:NUI140 ODB140:OEE140 OMX140:OOA140 OWT140:OXW140 PGP140:PHS140 PQL140:PRO140 QAH140:QBK140 QKD140:QLG140 QTZ140:QVC140 RDV140:REY140 RNR140:ROU140 RXN140:RYQ140 SHJ140:SIM140 SRF140:SSI140 TBB140:TCE140 TKX140:TMA140 TUT140:TVW140 UEP140:UFS140 UOL140:UPO140 UYH140:UZK140 VID140:VJG140 VRZ140:VTC140 WBV140:WCY140 WLR140:WMU140 WVN140:WWQ140 D65659:AQ65659 JB65659:KE65659 SX65659:UA65659 ACT65659:ADW65659 AMP65659:ANS65659 AWL65659:AXO65659 BGH65659:BHK65659 BQD65659:BRG65659 BZZ65659:CBC65659 CJV65659:CKY65659 CTR65659:CUU65659 DDN65659:DEQ65659 DNJ65659:DOM65659 DXF65659:DYI65659 EHB65659:EIE65659 EQX65659:ESA65659 FAT65659:FBW65659 FKP65659:FLS65659 FUL65659:FVO65659 GEH65659:GFK65659 GOD65659:GPG65659 GXZ65659:GZC65659 HHV65659:HIY65659 HRR65659:HSU65659 IBN65659:ICQ65659 ILJ65659:IMM65659 IVF65659:IWI65659 JFB65659:JGE65659 JOX65659:JQA65659 JYT65659:JZW65659 KIP65659:KJS65659 KSL65659:KTO65659 LCH65659:LDK65659 LMD65659:LNG65659 LVZ65659:LXC65659 MFV65659:MGY65659 MPR65659:MQU65659 MZN65659:NAQ65659 NJJ65659:NKM65659 NTF65659:NUI65659 ODB65659:OEE65659 OMX65659:OOA65659 OWT65659:OXW65659 PGP65659:PHS65659 PQL65659:PRO65659 QAH65659:QBK65659 QKD65659:QLG65659 QTZ65659:QVC65659 RDV65659:REY65659 RNR65659:ROU65659 RXN65659:RYQ65659 SHJ65659:SIM65659 SRF65659:SSI65659 TBB65659:TCE65659 TKX65659:TMA65659 TUT65659:TVW65659 UEP65659:UFS65659 UOL65659:UPO65659 UYH65659:UZK65659 VID65659:VJG65659 VRZ65659:VTC65659 WBV65659:WCY65659 WLR65659:WMU65659 WVN65659:WWQ65659 D131195:AQ131195 JB131195:KE131195 SX131195:UA131195 ACT131195:ADW131195 AMP131195:ANS131195 AWL131195:AXO131195 BGH131195:BHK131195 BQD131195:BRG131195 BZZ131195:CBC131195 CJV131195:CKY131195 CTR131195:CUU131195 DDN131195:DEQ131195 DNJ131195:DOM131195 DXF131195:DYI131195 EHB131195:EIE131195 EQX131195:ESA131195 FAT131195:FBW131195 FKP131195:FLS131195 FUL131195:FVO131195 GEH131195:GFK131195 GOD131195:GPG131195 GXZ131195:GZC131195 HHV131195:HIY131195 HRR131195:HSU131195 IBN131195:ICQ131195 ILJ131195:IMM131195 IVF131195:IWI131195 JFB131195:JGE131195 JOX131195:JQA131195 JYT131195:JZW131195 KIP131195:KJS131195 KSL131195:KTO131195 LCH131195:LDK131195 LMD131195:LNG131195 LVZ131195:LXC131195 MFV131195:MGY131195 MPR131195:MQU131195 MZN131195:NAQ131195 NJJ131195:NKM131195 NTF131195:NUI131195 ODB131195:OEE131195 OMX131195:OOA131195 OWT131195:OXW131195 PGP131195:PHS131195 PQL131195:PRO131195 QAH131195:QBK131195 QKD131195:QLG131195 QTZ131195:QVC131195 RDV131195:REY131195 RNR131195:ROU131195 RXN131195:RYQ131195 SHJ131195:SIM131195 SRF131195:SSI131195 TBB131195:TCE131195 TKX131195:TMA131195 TUT131195:TVW131195 UEP131195:UFS131195 UOL131195:UPO131195 UYH131195:UZK131195 VID131195:VJG131195 VRZ131195:VTC131195 WBV131195:WCY131195 WLR131195:WMU131195 WVN131195:WWQ131195 D196731:AQ196731 JB196731:KE196731 SX196731:UA196731 ACT196731:ADW196731 AMP196731:ANS196731 AWL196731:AXO196731 BGH196731:BHK196731 BQD196731:BRG196731 BZZ196731:CBC196731 CJV196731:CKY196731 CTR196731:CUU196731 DDN196731:DEQ196731 DNJ196731:DOM196731 DXF196731:DYI196731 EHB196731:EIE196731 EQX196731:ESA196731 FAT196731:FBW196731 FKP196731:FLS196731 FUL196731:FVO196731 GEH196731:GFK196731 GOD196731:GPG196731 GXZ196731:GZC196731 HHV196731:HIY196731 HRR196731:HSU196731 IBN196731:ICQ196731 ILJ196731:IMM196731 IVF196731:IWI196731 JFB196731:JGE196731 JOX196731:JQA196731 JYT196731:JZW196731 KIP196731:KJS196731 KSL196731:KTO196731 LCH196731:LDK196731 LMD196731:LNG196731 LVZ196731:LXC196731 MFV196731:MGY196731 MPR196731:MQU196731 MZN196731:NAQ196731 NJJ196731:NKM196731 NTF196731:NUI196731 ODB196731:OEE196731 OMX196731:OOA196731 OWT196731:OXW196731 PGP196731:PHS196731 PQL196731:PRO196731 QAH196731:QBK196731 QKD196731:QLG196731 QTZ196731:QVC196731 RDV196731:REY196731 RNR196731:ROU196731 RXN196731:RYQ196731 SHJ196731:SIM196731 SRF196731:SSI196731 TBB196731:TCE196731 TKX196731:TMA196731 TUT196731:TVW196731 UEP196731:UFS196731 UOL196731:UPO196731 UYH196731:UZK196731 VID196731:VJG196731 VRZ196731:VTC196731 WBV196731:WCY196731 WLR196731:WMU196731 WVN196731:WWQ196731 D262267:AQ262267 JB262267:KE262267 SX262267:UA262267 ACT262267:ADW262267 AMP262267:ANS262267 AWL262267:AXO262267 BGH262267:BHK262267 BQD262267:BRG262267 BZZ262267:CBC262267 CJV262267:CKY262267 CTR262267:CUU262267 DDN262267:DEQ262267 DNJ262267:DOM262267 DXF262267:DYI262267 EHB262267:EIE262267 EQX262267:ESA262267 FAT262267:FBW262267 FKP262267:FLS262267 FUL262267:FVO262267 GEH262267:GFK262267 GOD262267:GPG262267 GXZ262267:GZC262267 HHV262267:HIY262267 HRR262267:HSU262267 IBN262267:ICQ262267 ILJ262267:IMM262267 IVF262267:IWI262267 JFB262267:JGE262267 JOX262267:JQA262267 JYT262267:JZW262267 KIP262267:KJS262267 KSL262267:KTO262267 LCH262267:LDK262267 LMD262267:LNG262267 LVZ262267:LXC262267 MFV262267:MGY262267 MPR262267:MQU262267 MZN262267:NAQ262267 NJJ262267:NKM262267 NTF262267:NUI262267 ODB262267:OEE262267 OMX262267:OOA262267 OWT262267:OXW262267 PGP262267:PHS262267 PQL262267:PRO262267 QAH262267:QBK262267 QKD262267:QLG262267 QTZ262267:QVC262267 RDV262267:REY262267 RNR262267:ROU262267 RXN262267:RYQ262267 SHJ262267:SIM262267 SRF262267:SSI262267 TBB262267:TCE262267 TKX262267:TMA262267 TUT262267:TVW262267 UEP262267:UFS262267 UOL262267:UPO262267 UYH262267:UZK262267 VID262267:VJG262267 VRZ262267:VTC262267 WBV262267:WCY262267 WLR262267:WMU262267 WVN262267:WWQ262267 D327803:AQ327803 JB327803:KE327803 SX327803:UA327803 ACT327803:ADW327803 AMP327803:ANS327803 AWL327803:AXO327803 BGH327803:BHK327803 BQD327803:BRG327803 BZZ327803:CBC327803 CJV327803:CKY327803 CTR327803:CUU327803 DDN327803:DEQ327803 DNJ327803:DOM327803 DXF327803:DYI327803 EHB327803:EIE327803 EQX327803:ESA327803 FAT327803:FBW327803 FKP327803:FLS327803 FUL327803:FVO327803 GEH327803:GFK327803 GOD327803:GPG327803 GXZ327803:GZC327803 HHV327803:HIY327803 HRR327803:HSU327803 IBN327803:ICQ327803 ILJ327803:IMM327803 IVF327803:IWI327803 JFB327803:JGE327803 JOX327803:JQA327803 JYT327803:JZW327803 KIP327803:KJS327803 KSL327803:KTO327803 LCH327803:LDK327803 LMD327803:LNG327803 LVZ327803:LXC327803 MFV327803:MGY327803 MPR327803:MQU327803 MZN327803:NAQ327803 NJJ327803:NKM327803 NTF327803:NUI327803 ODB327803:OEE327803 OMX327803:OOA327803 OWT327803:OXW327803 PGP327803:PHS327803 PQL327803:PRO327803 QAH327803:QBK327803 QKD327803:QLG327803 QTZ327803:QVC327803 RDV327803:REY327803 RNR327803:ROU327803 RXN327803:RYQ327803 SHJ327803:SIM327803 SRF327803:SSI327803 TBB327803:TCE327803 TKX327803:TMA327803 TUT327803:TVW327803 UEP327803:UFS327803 UOL327803:UPO327803 UYH327803:UZK327803 VID327803:VJG327803 VRZ327803:VTC327803 WBV327803:WCY327803 WLR327803:WMU327803 WVN327803:WWQ327803 D393339:AQ393339 JB393339:KE393339 SX393339:UA393339 ACT393339:ADW393339 AMP393339:ANS393339 AWL393339:AXO393339 BGH393339:BHK393339 BQD393339:BRG393339 BZZ393339:CBC393339 CJV393339:CKY393339 CTR393339:CUU393339 DDN393339:DEQ393339 DNJ393339:DOM393339 DXF393339:DYI393339 EHB393339:EIE393339 EQX393339:ESA393339 FAT393339:FBW393339 FKP393339:FLS393339 FUL393339:FVO393339 GEH393339:GFK393339 GOD393339:GPG393339 GXZ393339:GZC393339 HHV393339:HIY393339 HRR393339:HSU393339 IBN393339:ICQ393339 ILJ393339:IMM393339 IVF393339:IWI393339 JFB393339:JGE393339 JOX393339:JQA393339 JYT393339:JZW393339 KIP393339:KJS393339 KSL393339:KTO393339 LCH393339:LDK393339 LMD393339:LNG393339 LVZ393339:LXC393339 MFV393339:MGY393339 MPR393339:MQU393339 MZN393339:NAQ393339 NJJ393339:NKM393339 NTF393339:NUI393339 ODB393339:OEE393339 OMX393339:OOA393339 OWT393339:OXW393339 PGP393339:PHS393339 PQL393339:PRO393339 QAH393339:QBK393339 QKD393339:QLG393339 QTZ393339:QVC393339 RDV393339:REY393339 RNR393339:ROU393339 RXN393339:RYQ393339 SHJ393339:SIM393339 SRF393339:SSI393339 TBB393339:TCE393339 TKX393339:TMA393339 TUT393339:TVW393339 UEP393339:UFS393339 UOL393339:UPO393339 UYH393339:UZK393339 VID393339:VJG393339 VRZ393339:VTC393339 WBV393339:WCY393339 WLR393339:WMU393339 WVN393339:WWQ393339 D458875:AQ458875 JB458875:KE458875 SX458875:UA458875 ACT458875:ADW458875 AMP458875:ANS458875 AWL458875:AXO458875 BGH458875:BHK458875 BQD458875:BRG458875 BZZ458875:CBC458875 CJV458875:CKY458875 CTR458875:CUU458875 DDN458875:DEQ458875 DNJ458875:DOM458875 DXF458875:DYI458875 EHB458875:EIE458875 EQX458875:ESA458875 FAT458875:FBW458875 FKP458875:FLS458875 FUL458875:FVO458875 GEH458875:GFK458875 GOD458875:GPG458875 GXZ458875:GZC458875 HHV458875:HIY458875 HRR458875:HSU458875 IBN458875:ICQ458875 ILJ458875:IMM458875 IVF458875:IWI458875 JFB458875:JGE458875 JOX458875:JQA458875 JYT458875:JZW458875 KIP458875:KJS458875 KSL458875:KTO458875 LCH458875:LDK458875 LMD458875:LNG458875 LVZ458875:LXC458875 MFV458875:MGY458875 MPR458875:MQU458875 MZN458875:NAQ458875 NJJ458875:NKM458875 NTF458875:NUI458875 ODB458875:OEE458875 OMX458875:OOA458875 OWT458875:OXW458875 PGP458875:PHS458875 PQL458875:PRO458875 QAH458875:QBK458875 QKD458875:QLG458875 QTZ458875:QVC458875 RDV458875:REY458875 RNR458875:ROU458875 RXN458875:RYQ458875 SHJ458875:SIM458875 SRF458875:SSI458875 TBB458875:TCE458875 TKX458875:TMA458875 TUT458875:TVW458875 UEP458875:UFS458875 UOL458875:UPO458875 UYH458875:UZK458875 VID458875:VJG458875 VRZ458875:VTC458875 WBV458875:WCY458875 WLR458875:WMU458875 WVN458875:WWQ458875 D524411:AQ524411 JB524411:KE524411 SX524411:UA524411 ACT524411:ADW524411 AMP524411:ANS524411 AWL524411:AXO524411 BGH524411:BHK524411 BQD524411:BRG524411 BZZ524411:CBC524411 CJV524411:CKY524411 CTR524411:CUU524411 DDN524411:DEQ524411 DNJ524411:DOM524411 DXF524411:DYI524411 EHB524411:EIE524411 EQX524411:ESA524411 FAT524411:FBW524411 FKP524411:FLS524411 FUL524411:FVO524411 GEH524411:GFK524411 GOD524411:GPG524411 GXZ524411:GZC524411 HHV524411:HIY524411 HRR524411:HSU524411 IBN524411:ICQ524411 ILJ524411:IMM524411 IVF524411:IWI524411 JFB524411:JGE524411 JOX524411:JQA524411 JYT524411:JZW524411 KIP524411:KJS524411 KSL524411:KTO524411 LCH524411:LDK524411 LMD524411:LNG524411 LVZ524411:LXC524411 MFV524411:MGY524411 MPR524411:MQU524411 MZN524411:NAQ524411 NJJ524411:NKM524411 NTF524411:NUI524411 ODB524411:OEE524411 OMX524411:OOA524411 OWT524411:OXW524411 PGP524411:PHS524411 PQL524411:PRO524411 QAH524411:QBK524411 QKD524411:QLG524411 QTZ524411:QVC524411 RDV524411:REY524411 RNR524411:ROU524411 RXN524411:RYQ524411 SHJ524411:SIM524411 SRF524411:SSI524411 TBB524411:TCE524411 TKX524411:TMA524411 TUT524411:TVW524411 UEP524411:UFS524411 UOL524411:UPO524411 UYH524411:UZK524411 VID524411:VJG524411 VRZ524411:VTC524411 WBV524411:WCY524411 WLR524411:WMU524411 WVN524411:WWQ524411 D589947:AQ589947 JB589947:KE589947 SX589947:UA589947 ACT589947:ADW589947 AMP589947:ANS589947 AWL589947:AXO589947 BGH589947:BHK589947 BQD589947:BRG589947 BZZ589947:CBC589947 CJV589947:CKY589947 CTR589947:CUU589947 DDN589947:DEQ589947 DNJ589947:DOM589947 DXF589947:DYI589947 EHB589947:EIE589947 EQX589947:ESA589947 FAT589947:FBW589947 FKP589947:FLS589947 FUL589947:FVO589947 GEH589947:GFK589947 GOD589947:GPG589947 GXZ589947:GZC589947 HHV589947:HIY589947 HRR589947:HSU589947 IBN589947:ICQ589947 ILJ589947:IMM589947 IVF589947:IWI589947 JFB589947:JGE589947 JOX589947:JQA589947 JYT589947:JZW589947 KIP589947:KJS589947 KSL589947:KTO589947 LCH589947:LDK589947 LMD589947:LNG589947 LVZ589947:LXC589947 MFV589947:MGY589947 MPR589947:MQU589947 MZN589947:NAQ589947 NJJ589947:NKM589947 NTF589947:NUI589947 ODB589947:OEE589947 OMX589947:OOA589947 OWT589947:OXW589947 PGP589947:PHS589947 PQL589947:PRO589947 QAH589947:QBK589947 QKD589947:QLG589947 QTZ589947:QVC589947 RDV589947:REY589947 RNR589947:ROU589947 RXN589947:RYQ589947 SHJ589947:SIM589947 SRF589947:SSI589947 TBB589947:TCE589947 TKX589947:TMA589947 TUT589947:TVW589947 UEP589947:UFS589947 UOL589947:UPO589947 UYH589947:UZK589947 VID589947:VJG589947 VRZ589947:VTC589947 WBV589947:WCY589947 WLR589947:WMU589947 WVN589947:WWQ589947 D655483:AQ655483 JB655483:KE655483 SX655483:UA655483 ACT655483:ADW655483 AMP655483:ANS655483 AWL655483:AXO655483 BGH655483:BHK655483 BQD655483:BRG655483 BZZ655483:CBC655483 CJV655483:CKY655483 CTR655483:CUU655483 DDN655483:DEQ655483 DNJ655483:DOM655483 DXF655483:DYI655483 EHB655483:EIE655483 EQX655483:ESA655483 FAT655483:FBW655483 FKP655483:FLS655483 FUL655483:FVO655483 GEH655483:GFK655483 GOD655483:GPG655483 GXZ655483:GZC655483 HHV655483:HIY655483 HRR655483:HSU655483 IBN655483:ICQ655483 ILJ655483:IMM655483 IVF655483:IWI655483 JFB655483:JGE655483 JOX655483:JQA655483 JYT655483:JZW655483 KIP655483:KJS655483 KSL655483:KTO655483 LCH655483:LDK655483 LMD655483:LNG655483 LVZ655483:LXC655483 MFV655483:MGY655483 MPR655483:MQU655483 MZN655483:NAQ655483 NJJ655483:NKM655483 NTF655483:NUI655483 ODB655483:OEE655483 OMX655483:OOA655483 OWT655483:OXW655483 PGP655483:PHS655483 PQL655483:PRO655483 QAH655483:QBK655483 QKD655483:QLG655483 QTZ655483:QVC655483 RDV655483:REY655483 RNR655483:ROU655483 RXN655483:RYQ655483 SHJ655483:SIM655483 SRF655483:SSI655483 TBB655483:TCE655483 TKX655483:TMA655483 TUT655483:TVW655483 UEP655483:UFS655483 UOL655483:UPO655483 UYH655483:UZK655483 VID655483:VJG655483 VRZ655483:VTC655483 WBV655483:WCY655483 WLR655483:WMU655483 WVN655483:WWQ655483 D721019:AQ721019 JB721019:KE721019 SX721019:UA721019 ACT721019:ADW721019 AMP721019:ANS721019 AWL721019:AXO721019 BGH721019:BHK721019 BQD721019:BRG721019 BZZ721019:CBC721019 CJV721019:CKY721019 CTR721019:CUU721019 DDN721019:DEQ721019 DNJ721019:DOM721019 DXF721019:DYI721019 EHB721019:EIE721019 EQX721019:ESA721019 FAT721019:FBW721019 FKP721019:FLS721019 FUL721019:FVO721019 GEH721019:GFK721019 GOD721019:GPG721019 GXZ721019:GZC721019 HHV721019:HIY721019 HRR721019:HSU721019 IBN721019:ICQ721019 ILJ721019:IMM721019 IVF721019:IWI721019 JFB721019:JGE721019 JOX721019:JQA721019 JYT721019:JZW721019 KIP721019:KJS721019 KSL721019:KTO721019 LCH721019:LDK721019 LMD721019:LNG721019 LVZ721019:LXC721019 MFV721019:MGY721019 MPR721019:MQU721019 MZN721019:NAQ721019 NJJ721019:NKM721019 NTF721019:NUI721019 ODB721019:OEE721019 OMX721019:OOA721019 OWT721019:OXW721019 PGP721019:PHS721019 PQL721019:PRO721019 QAH721019:QBK721019 QKD721019:QLG721019 QTZ721019:QVC721019 RDV721019:REY721019 RNR721019:ROU721019 RXN721019:RYQ721019 SHJ721019:SIM721019 SRF721019:SSI721019 TBB721019:TCE721019 TKX721019:TMA721019 TUT721019:TVW721019 UEP721019:UFS721019 UOL721019:UPO721019 UYH721019:UZK721019 VID721019:VJG721019 VRZ721019:VTC721019 WBV721019:WCY721019 WLR721019:WMU721019 WVN721019:WWQ721019 D786555:AQ786555 JB786555:KE786555 SX786555:UA786555 ACT786555:ADW786555 AMP786555:ANS786555 AWL786555:AXO786555 BGH786555:BHK786555 BQD786555:BRG786555 BZZ786555:CBC786555 CJV786555:CKY786555 CTR786555:CUU786555 DDN786555:DEQ786555 DNJ786555:DOM786555 DXF786555:DYI786555 EHB786555:EIE786555 EQX786555:ESA786555 FAT786555:FBW786555 FKP786555:FLS786555 FUL786555:FVO786555 GEH786555:GFK786555 GOD786555:GPG786555 GXZ786555:GZC786555 HHV786555:HIY786555 HRR786555:HSU786555 IBN786555:ICQ786555 ILJ786555:IMM786555 IVF786555:IWI786555 JFB786555:JGE786555 JOX786555:JQA786555 JYT786555:JZW786555 KIP786555:KJS786555 KSL786555:KTO786555 LCH786555:LDK786555 LMD786555:LNG786555 LVZ786555:LXC786555 MFV786555:MGY786555 MPR786555:MQU786555 MZN786555:NAQ786555 NJJ786555:NKM786555 NTF786555:NUI786555 ODB786555:OEE786555 OMX786555:OOA786555 OWT786555:OXW786555 PGP786555:PHS786555 PQL786555:PRO786555 QAH786555:QBK786555 QKD786555:QLG786555 QTZ786555:QVC786555 RDV786555:REY786555 RNR786555:ROU786555 RXN786555:RYQ786555 SHJ786555:SIM786555 SRF786555:SSI786555 TBB786555:TCE786555 TKX786555:TMA786555 TUT786555:TVW786555 UEP786555:UFS786555 UOL786555:UPO786555 UYH786555:UZK786555 VID786555:VJG786555 VRZ786555:VTC786555 WBV786555:WCY786555 WLR786555:WMU786555 WVN786555:WWQ786555 D852091:AQ852091 JB852091:KE852091 SX852091:UA852091 ACT852091:ADW852091 AMP852091:ANS852091 AWL852091:AXO852091 BGH852091:BHK852091 BQD852091:BRG852091 BZZ852091:CBC852091 CJV852091:CKY852091 CTR852091:CUU852091 DDN852091:DEQ852091 DNJ852091:DOM852091 DXF852091:DYI852091 EHB852091:EIE852091 EQX852091:ESA852091 FAT852091:FBW852091 FKP852091:FLS852091 FUL852091:FVO852091 GEH852091:GFK852091 GOD852091:GPG852091 GXZ852091:GZC852091 HHV852091:HIY852091 HRR852091:HSU852091 IBN852091:ICQ852091 ILJ852091:IMM852091 IVF852091:IWI852091 JFB852091:JGE852091 JOX852091:JQA852091 JYT852091:JZW852091 KIP852091:KJS852091 KSL852091:KTO852091 LCH852091:LDK852091 LMD852091:LNG852091 LVZ852091:LXC852091 MFV852091:MGY852091 MPR852091:MQU852091 MZN852091:NAQ852091 NJJ852091:NKM852091 NTF852091:NUI852091 ODB852091:OEE852091 OMX852091:OOA852091 OWT852091:OXW852091 PGP852091:PHS852091 PQL852091:PRO852091 QAH852091:QBK852091 QKD852091:QLG852091 QTZ852091:QVC852091 RDV852091:REY852091 RNR852091:ROU852091 RXN852091:RYQ852091 SHJ852091:SIM852091 SRF852091:SSI852091 TBB852091:TCE852091 TKX852091:TMA852091 TUT852091:TVW852091 UEP852091:UFS852091 UOL852091:UPO852091 UYH852091:UZK852091 VID852091:VJG852091 VRZ852091:VTC852091 WBV852091:WCY852091 WLR852091:WMU852091 WVN852091:WWQ852091 D917627:AQ917627 JB917627:KE917627 SX917627:UA917627 ACT917627:ADW917627 AMP917627:ANS917627 AWL917627:AXO917627 BGH917627:BHK917627 BQD917627:BRG917627 BZZ917627:CBC917627 CJV917627:CKY917627 CTR917627:CUU917627 DDN917627:DEQ917627 DNJ917627:DOM917627 DXF917627:DYI917627 EHB917627:EIE917627 EQX917627:ESA917627 FAT917627:FBW917627 FKP917627:FLS917627 FUL917627:FVO917627 GEH917627:GFK917627 GOD917627:GPG917627 GXZ917627:GZC917627 HHV917627:HIY917627 HRR917627:HSU917627 IBN917627:ICQ917627 ILJ917627:IMM917627 IVF917627:IWI917627 JFB917627:JGE917627 JOX917627:JQA917627 JYT917627:JZW917627 KIP917627:KJS917627 KSL917627:KTO917627 LCH917627:LDK917627 LMD917627:LNG917627 LVZ917627:LXC917627 MFV917627:MGY917627 MPR917627:MQU917627 MZN917627:NAQ917627 NJJ917627:NKM917627 NTF917627:NUI917627 ODB917627:OEE917627 OMX917627:OOA917627 OWT917627:OXW917627 PGP917627:PHS917627 PQL917627:PRO917627 QAH917627:QBK917627 QKD917627:QLG917627 QTZ917627:QVC917627 RDV917627:REY917627 RNR917627:ROU917627 RXN917627:RYQ917627 SHJ917627:SIM917627 SRF917627:SSI917627 TBB917627:TCE917627 TKX917627:TMA917627 TUT917627:TVW917627 UEP917627:UFS917627 UOL917627:UPO917627 UYH917627:UZK917627 VID917627:VJG917627 VRZ917627:VTC917627 WBV917627:WCY917627 WLR917627:WMU917627 WVN917627:WWQ917627 D983163:AQ983163 JB983163:KE983163 SX983163:UA983163 ACT983163:ADW983163 AMP983163:ANS983163 AWL983163:AXO983163 BGH983163:BHK983163 BQD983163:BRG983163 BZZ983163:CBC983163 CJV983163:CKY983163 CTR983163:CUU983163 DDN983163:DEQ983163 DNJ983163:DOM983163 DXF983163:DYI983163 EHB983163:EIE983163 EQX983163:ESA983163 FAT983163:FBW983163 FKP983163:FLS983163 FUL983163:FVO983163 GEH983163:GFK983163 GOD983163:GPG983163 GXZ983163:GZC983163 HHV983163:HIY983163 HRR983163:HSU983163 IBN983163:ICQ983163 ILJ983163:IMM983163 IVF983163:IWI983163 JFB983163:JGE983163 JOX983163:JQA983163 JYT983163:JZW983163 KIP983163:KJS983163 KSL983163:KTO983163 LCH983163:LDK983163 LMD983163:LNG983163 LVZ983163:LXC983163 MFV983163:MGY983163 MPR983163:MQU983163 MZN983163:NAQ983163 NJJ983163:NKM983163 NTF983163:NUI983163 ODB983163:OEE983163 OMX983163:OOA983163 OWT983163:OXW983163 PGP983163:PHS983163 PQL983163:PRO983163 QAH983163:QBK983163 QKD983163:QLG983163 QTZ983163:QVC983163 RDV983163:REY983163 RNR983163:ROU983163 RXN983163:RYQ983163 SHJ983163:SIM983163 SRF983163:SSI983163 TBB983163:TCE983163 TKX983163:TMA983163 TUT983163:TVW983163 UEP983163:UFS983163 UOL983163:UPO983163 UYH983163:UZK983163 VID983163:VJG983163 VRZ983163:VTC983163 WBV983163:WCY983163 WLR983163:WMU983163 WVN983163:WWQ983163 UEP161:UFS161 JB138:KE138 SX138:UA138 ACT138:ADW138 AMP138:ANS138 AWL138:AXO138 BGH138:BHK138 BQD138:BRG138 BZZ138:CBC138 CJV138:CKY138 CTR138:CUU138 DDN138:DEQ138 DNJ138:DOM138 DXF138:DYI138 EHB138:EIE138 EQX138:ESA138 FAT138:FBW138 FKP138:FLS138 FUL138:FVO138 GEH138:GFK138 GOD138:GPG138 GXZ138:GZC138 HHV138:HIY138 HRR138:HSU138 IBN138:ICQ138 ILJ138:IMM138 IVF138:IWI138 JFB138:JGE138 JOX138:JQA138 JYT138:JZW138 KIP138:KJS138 KSL138:KTO138 LCH138:LDK138 LMD138:LNG138 LVZ138:LXC138 MFV138:MGY138 MPR138:MQU138 MZN138:NAQ138 NJJ138:NKM138 NTF138:NUI138 ODB138:OEE138 OMX138:OOA138 OWT138:OXW138 PGP138:PHS138 PQL138:PRO138 QAH138:QBK138 QKD138:QLG138 QTZ138:QVC138 RDV138:REY138 RNR138:ROU138 RXN138:RYQ138 SHJ138:SIM138 SRF138:SSI138 TBB138:TCE138 TKX138:TMA138 TUT138:TVW138 UEP138:UFS138 UOL138:UPO138 UYH138:UZK138 VID138:VJG138 VRZ138:VTC138 WBV138:WCY138 WLR138:WMU138 WVN138:WWQ138 D65657:AQ65657 JB65657:KE65657 SX65657:UA65657 ACT65657:ADW65657 AMP65657:ANS65657 AWL65657:AXO65657 BGH65657:BHK65657 BQD65657:BRG65657 BZZ65657:CBC65657 CJV65657:CKY65657 CTR65657:CUU65657 DDN65657:DEQ65657 DNJ65657:DOM65657 DXF65657:DYI65657 EHB65657:EIE65657 EQX65657:ESA65657 FAT65657:FBW65657 FKP65657:FLS65657 FUL65657:FVO65657 GEH65657:GFK65657 GOD65657:GPG65657 GXZ65657:GZC65657 HHV65657:HIY65657 HRR65657:HSU65657 IBN65657:ICQ65657 ILJ65657:IMM65657 IVF65657:IWI65657 JFB65657:JGE65657 JOX65657:JQA65657 JYT65657:JZW65657 KIP65657:KJS65657 KSL65657:KTO65657 LCH65657:LDK65657 LMD65657:LNG65657 LVZ65657:LXC65657 MFV65657:MGY65657 MPR65657:MQU65657 MZN65657:NAQ65657 NJJ65657:NKM65657 NTF65657:NUI65657 ODB65657:OEE65657 OMX65657:OOA65657 OWT65657:OXW65657 PGP65657:PHS65657 PQL65657:PRO65657 QAH65657:QBK65657 QKD65657:QLG65657 QTZ65657:QVC65657 RDV65657:REY65657 RNR65657:ROU65657 RXN65657:RYQ65657 SHJ65657:SIM65657 SRF65657:SSI65657 TBB65657:TCE65657 TKX65657:TMA65657 TUT65657:TVW65657 UEP65657:UFS65657 UOL65657:UPO65657 UYH65657:UZK65657 VID65657:VJG65657 VRZ65657:VTC65657 WBV65657:WCY65657 WLR65657:WMU65657 WVN65657:WWQ65657 D131193:AQ131193 JB131193:KE131193 SX131193:UA131193 ACT131193:ADW131193 AMP131193:ANS131193 AWL131193:AXO131193 BGH131193:BHK131193 BQD131193:BRG131193 BZZ131193:CBC131193 CJV131193:CKY131193 CTR131193:CUU131193 DDN131193:DEQ131193 DNJ131193:DOM131193 DXF131193:DYI131193 EHB131193:EIE131193 EQX131193:ESA131193 FAT131193:FBW131193 FKP131193:FLS131193 FUL131193:FVO131193 GEH131193:GFK131193 GOD131193:GPG131193 GXZ131193:GZC131193 HHV131193:HIY131193 HRR131193:HSU131193 IBN131193:ICQ131193 ILJ131193:IMM131193 IVF131193:IWI131193 JFB131193:JGE131193 JOX131193:JQA131193 JYT131193:JZW131193 KIP131193:KJS131193 KSL131193:KTO131193 LCH131193:LDK131193 LMD131193:LNG131193 LVZ131193:LXC131193 MFV131193:MGY131193 MPR131193:MQU131193 MZN131193:NAQ131193 NJJ131193:NKM131193 NTF131193:NUI131193 ODB131193:OEE131193 OMX131193:OOA131193 OWT131193:OXW131193 PGP131193:PHS131193 PQL131193:PRO131193 QAH131193:QBK131193 QKD131193:QLG131193 QTZ131193:QVC131193 RDV131193:REY131193 RNR131193:ROU131193 RXN131193:RYQ131193 SHJ131193:SIM131193 SRF131193:SSI131193 TBB131193:TCE131193 TKX131193:TMA131193 TUT131193:TVW131193 UEP131193:UFS131193 UOL131193:UPO131193 UYH131193:UZK131193 VID131193:VJG131193 VRZ131193:VTC131193 WBV131193:WCY131193 WLR131193:WMU131193 WVN131193:WWQ131193 D196729:AQ196729 JB196729:KE196729 SX196729:UA196729 ACT196729:ADW196729 AMP196729:ANS196729 AWL196729:AXO196729 BGH196729:BHK196729 BQD196729:BRG196729 BZZ196729:CBC196729 CJV196729:CKY196729 CTR196729:CUU196729 DDN196729:DEQ196729 DNJ196729:DOM196729 DXF196729:DYI196729 EHB196729:EIE196729 EQX196729:ESA196729 FAT196729:FBW196729 FKP196729:FLS196729 FUL196729:FVO196729 GEH196729:GFK196729 GOD196729:GPG196729 GXZ196729:GZC196729 HHV196729:HIY196729 HRR196729:HSU196729 IBN196729:ICQ196729 ILJ196729:IMM196729 IVF196729:IWI196729 JFB196729:JGE196729 JOX196729:JQA196729 JYT196729:JZW196729 KIP196729:KJS196729 KSL196729:KTO196729 LCH196729:LDK196729 LMD196729:LNG196729 LVZ196729:LXC196729 MFV196729:MGY196729 MPR196729:MQU196729 MZN196729:NAQ196729 NJJ196729:NKM196729 NTF196729:NUI196729 ODB196729:OEE196729 OMX196729:OOA196729 OWT196729:OXW196729 PGP196729:PHS196729 PQL196729:PRO196729 QAH196729:QBK196729 QKD196729:QLG196729 QTZ196729:QVC196729 RDV196729:REY196729 RNR196729:ROU196729 RXN196729:RYQ196729 SHJ196729:SIM196729 SRF196729:SSI196729 TBB196729:TCE196729 TKX196729:TMA196729 TUT196729:TVW196729 UEP196729:UFS196729 UOL196729:UPO196729 UYH196729:UZK196729 VID196729:VJG196729 VRZ196729:VTC196729 WBV196729:WCY196729 WLR196729:WMU196729 WVN196729:WWQ196729 D262265:AQ262265 JB262265:KE262265 SX262265:UA262265 ACT262265:ADW262265 AMP262265:ANS262265 AWL262265:AXO262265 BGH262265:BHK262265 BQD262265:BRG262265 BZZ262265:CBC262265 CJV262265:CKY262265 CTR262265:CUU262265 DDN262265:DEQ262265 DNJ262265:DOM262265 DXF262265:DYI262265 EHB262265:EIE262265 EQX262265:ESA262265 FAT262265:FBW262265 FKP262265:FLS262265 FUL262265:FVO262265 GEH262265:GFK262265 GOD262265:GPG262265 GXZ262265:GZC262265 HHV262265:HIY262265 HRR262265:HSU262265 IBN262265:ICQ262265 ILJ262265:IMM262265 IVF262265:IWI262265 JFB262265:JGE262265 JOX262265:JQA262265 JYT262265:JZW262265 KIP262265:KJS262265 KSL262265:KTO262265 LCH262265:LDK262265 LMD262265:LNG262265 LVZ262265:LXC262265 MFV262265:MGY262265 MPR262265:MQU262265 MZN262265:NAQ262265 NJJ262265:NKM262265 NTF262265:NUI262265 ODB262265:OEE262265 OMX262265:OOA262265 OWT262265:OXW262265 PGP262265:PHS262265 PQL262265:PRO262265 QAH262265:QBK262265 QKD262265:QLG262265 QTZ262265:QVC262265 RDV262265:REY262265 RNR262265:ROU262265 RXN262265:RYQ262265 SHJ262265:SIM262265 SRF262265:SSI262265 TBB262265:TCE262265 TKX262265:TMA262265 TUT262265:TVW262265 UEP262265:UFS262265 UOL262265:UPO262265 UYH262265:UZK262265 VID262265:VJG262265 VRZ262265:VTC262265 WBV262265:WCY262265 WLR262265:WMU262265 WVN262265:WWQ262265 D327801:AQ327801 JB327801:KE327801 SX327801:UA327801 ACT327801:ADW327801 AMP327801:ANS327801 AWL327801:AXO327801 BGH327801:BHK327801 BQD327801:BRG327801 BZZ327801:CBC327801 CJV327801:CKY327801 CTR327801:CUU327801 DDN327801:DEQ327801 DNJ327801:DOM327801 DXF327801:DYI327801 EHB327801:EIE327801 EQX327801:ESA327801 FAT327801:FBW327801 FKP327801:FLS327801 FUL327801:FVO327801 GEH327801:GFK327801 GOD327801:GPG327801 GXZ327801:GZC327801 HHV327801:HIY327801 HRR327801:HSU327801 IBN327801:ICQ327801 ILJ327801:IMM327801 IVF327801:IWI327801 JFB327801:JGE327801 JOX327801:JQA327801 JYT327801:JZW327801 KIP327801:KJS327801 KSL327801:KTO327801 LCH327801:LDK327801 LMD327801:LNG327801 LVZ327801:LXC327801 MFV327801:MGY327801 MPR327801:MQU327801 MZN327801:NAQ327801 NJJ327801:NKM327801 NTF327801:NUI327801 ODB327801:OEE327801 OMX327801:OOA327801 OWT327801:OXW327801 PGP327801:PHS327801 PQL327801:PRO327801 QAH327801:QBK327801 QKD327801:QLG327801 QTZ327801:QVC327801 RDV327801:REY327801 RNR327801:ROU327801 RXN327801:RYQ327801 SHJ327801:SIM327801 SRF327801:SSI327801 TBB327801:TCE327801 TKX327801:TMA327801 TUT327801:TVW327801 UEP327801:UFS327801 UOL327801:UPO327801 UYH327801:UZK327801 VID327801:VJG327801 VRZ327801:VTC327801 WBV327801:WCY327801 WLR327801:WMU327801 WVN327801:WWQ327801 D393337:AQ393337 JB393337:KE393337 SX393337:UA393337 ACT393337:ADW393337 AMP393337:ANS393337 AWL393337:AXO393337 BGH393337:BHK393337 BQD393337:BRG393337 BZZ393337:CBC393337 CJV393337:CKY393337 CTR393337:CUU393337 DDN393337:DEQ393337 DNJ393337:DOM393337 DXF393337:DYI393337 EHB393337:EIE393337 EQX393337:ESA393337 FAT393337:FBW393337 FKP393337:FLS393337 FUL393337:FVO393337 GEH393337:GFK393337 GOD393337:GPG393337 GXZ393337:GZC393337 HHV393337:HIY393337 HRR393337:HSU393337 IBN393337:ICQ393337 ILJ393337:IMM393337 IVF393337:IWI393337 JFB393337:JGE393337 JOX393337:JQA393337 JYT393337:JZW393337 KIP393337:KJS393337 KSL393337:KTO393337 LCH393337:LDK393337 LMD393337:LNG393337 LVZ393337:LXC393337 MFV393337:MGY393337 MPR393337:MQU393337 MZN393337:NAQ393337 NJJ393337:NKM393337 NTF393337:NUI393337 ODB393337:OEE393337 OMX393337:OOA393337 OWT393337:OXW393337 PGP393337:PHS393337 PQL393337:PRO393337 QAH393337:QBK393337 QKD393337:QLG393337 QTZ393337:QVC393337 RDV393337:REY393337 RNR393337:ROU393337 RXN393337:RYQ393337 SHJ393337:SIM393337 SRF393337:SSI393337 TBB393337:TCE393337 TKX393337:TMA393337 TUT393337:TVW393337 UEP393337:UFS393337 UOL393337:UPO393337 UYH393337:UZK393337 VID393337:VJG393337 VRZ393337:VTC393337 WBV393337:WCY393337 WLR393337:WMU393337 WVN393337:WWQ393337 D458873:AQ458873 JB458873:KE458873 SX458873:UA458873 ACT458873:ADW458873 AMP458873:ANS458873 AWL458873:AXO458873 BGH458873:BHK458873 BQD458873:BRG458873 BZZ458873:CBC458873 CJV458873:CKY458873 CTR458873:CUU458873 DDN458873:DEQ458873 DNJ458873:DOM458873 DXF458873:DYI458873 EHB458873:EIE458873 EQX458873:ESA458873 FAT458873:FBW458873 FKP458873:FLS458873 FUL458873:FVO458873 GEH458873:GFK458873 GOD458873:GPG458873 GXZ458873:GZC458873 HHV458873:HIY458873 HRR458873:HSU458873 IBN458873:ICQ458873 ILJ458873:IMM458873 IVF458873:IWI458873 JFB458873:JGE458873 JOX458873:JQA458873 JYT458873:JZW458873 KIP458873:KJS458873 KSL458873:KTO458873 LCH458873:LDK458873 LMD458873:LNG458873 LVZ458873:LXC458873 MFV458873:MGY458873 MPR458873:MQU458873 MZN458873:NAQ458873 NJJ458873:NKM458873 NTF458873:NUI458873 ODB458873:OEE458873 OMX458873:OOA458873 OWT458873:OXW458873 PGP458873:PHS458873 PQL458873:PRO458873 QAH458873:QBK458873 QKD458873:QLG458873 QTZ458873:QVC458873 RDV458873:REY458873 RNR458873:ROU458873 RXN458873:RYQ458873 SHJ458873:SIM458873 SRF458873:SSI458873 TBB458873:TCE458873 TKX458873:TMA458873 TUT458873:TVW458873 UEP458873:UFS458873 UOL458873:UPO458873 UYH458873:UZK458873 VID458873:VJG458873 VRZ458873:VTC458873 WBV458873:WCY458873 WLR458873:WMU458873 WVN458873:WWQ458873 D524409:AQ524409 JB524409:KE524409 SX524409:UA524409 ACT524409:ADW524409 AMP524409:ANS524409 AWL524409:AXO524409 BGH524409:BHK524409 BQD524409:BRG524409 BZZ524409:CBC524409 CJV524409:CKY524409 CTR524409:CUU524409 DDN524409:DEQ524409 DNJ524409:DOM524409 DXF524409:DYI524409 EHB524409:EIE524409 EQX524409:ESA524409 FAT524409:FBW524409 FKP524409:FLS524409 FUL524409:FVO524409 GEH524409:GFK524409 GOD524409:GPG524409 GXZ524409:GZC524409 HHV524409:HIY524409 HRR524409:HSU524409 IBN524409:ICQ524409 ILJ524409:IMM524409 IVF524409:IWI524409 JFB524409:JGE524409 JOX524409:JQA524409 JYT524409:JZW524409 KIP524409:KJS524409 KSL524409:KTO524409 LCH524409:LDK524409 LMD524409:LNG524409 LVZ524409:LXC524409 MFV524409:MGY524409 MPR524409:MQU524409 MZN524409:NAQ524409 NJJ524409:NKM524409 NTF524409:NUI524409 ODB524409:OEE524409 OMX524409:OOA524409 OWT524409:OXW524409 PGP524409:PHS524409 PQL524409:PRO524409 QAH524409:QBK524409 QKD524409:QLG524409 QTZ524409:QVC524409 RDV524409:REY524409 RNR524409:ROU524409 RXN524409:RYQ524409 SHJ524409:SIM524409 SRF524409:SSI524409 TBB524409:TCE524409 TKX524409:TMA524409 TUT524409:TVW524409 UEP524409:UFS524409 UOL524409:UPO524409 UYH524409:UZK524409 VID524409:VJG524409 VRZ524409:VTC524409 WBV524409:WCY524409 WLR524409:WMU524409 WVN524409:WWQ524409 D589945:AQ589945 JB589945:KE589945 SX589945:UA589945 ACT589945:ADW589945 AMP589945:ANS589945 AWL589945:AXO589945 BGH589945:BHK589945 BQD589945:BRG589945 BZZ589945:CBC589945 CJV589945:CKY589945 CTR589945:CUU589945 DDN589945:DEQ589945 DNJ589945:DOM589945 DXF589945:DYI589945 EHB589945:EIE589945 EQX589945:ESA589945 FAT589945:FBW589945 FKP589945:FLS589945 FUL589945:FVO589945 GEH589945:GFK589945 GOD589945:GPG589945 GXZ589945:GZC589945 HHV589945:HIY589945 HRR589945:HSU589945 IBN589945:ICQ589945 ILJ589945:IMM589945 IVF589945:IWI589945 JFB589945:JGE589945 JOX589945:JQA589945 JYT589945:JZW589945 KIP589945:KJS589945 KSL589945:KTO589945 LCH589945:LDK589945 LMD589945:LNG589945 LVZ589945:LXC589945 MFV589945:MGY589945 MPR589945:MQU589945 MZN589945:NAQ589945 NJJ589945:NKM589945 NTF589945:NUI589945 ODB589945:OEE589945 OMX589945:OOA589945 OWT589945:OXW589945 PGP589945:PHS589945 PQL589945:PRO589945 QAH589945:QBK589945 QKD589945:QLG589945 QTZ589945:QVC589945 RDV589945:REY589945 RNR589945:ROU589945 RXN589945:RYQ589945 SHJ589945:SIM589945 SRF589945:SSI589945 TBB589945:TCE589945 TKX589945:TMA589945 TUT589945:TVW589945 UEP589945:UFS589945 UOL589945:UPO589945 UYH589945:UZK589945 VID589945:VJG589945 VRZ589945:VTC589945 WBV589945:WCY589945 WLR589945:WMU589945 WVN589945:WWQ589945 D655481:AQ655481 JB655481:KE655481 SX655481:UA655481 ACT655481:ADW655481 AMP655481:ANS655481 AWL655481:AXO655481 BGH655481:BHK655481 BQD655481:BRG655481 BZZ655481:CBC655481 CJV655481:CKY655481 CTR655481:CUU655481 DDN655481:DEQ655481 DNJ655481:DOM655481 DXF655481:DYI655481 EHB655481:EIE655481 EQX655481:ESA655481 FAT655481:FBW655481 FKP655481:FLS655481 FUL655481:FVO655481 GEH655481:GFK655481 GOD655481:GPG655481 GXZ655481:GZC655481 HHV655481:HIY655481 HRR655481:HSU655481 IBN655481:ICQ655481 ILJ655481:IMM655481 IVF655481:IWI655481 JFB655481:JGE655481 JOX655481:JQA655481 JYT655481:JZW655481 KIP655481:KJS655481 KSL655481:KTO655481 LCH655481:LDK655481 LMD655481:LNG655481 LVZ655481:LXC655481 MFV655481:MGY655481 MPR655481:MQU655481 MZN655481:NAQ655481 NJJ655481:NKM655481 NTF655481:NUI655481 ODB655481:OEE655481 OMX655481:OOA655481 OWT655481:OXW655481 PGP655481:PHS655481 PQL655481:PRO655481 QAH655481:QBK655481 QKD655481:QLG655481 QTZ655481:QVC655481 RDV655481:REY655481 RNR655481:ROU655481 RXN655481:RYQ655481 SHJ655481:SIM655481 SRF655481:SSI655481 TBB655481:TCE655481 TKX655481:TMA655481 TUT655481:TVW655481 UEP655481:UFS655481 UOL655481:UPO655481 UYH655481:UZK655481 VID655481:VJG655481 VRZ655481:VTC655481 WBV655481:WCY655481 WLR655481:WMU655481 WVN655481:WWQ655481 D721017:AQ721017 JB721017:KE721017 SX721017:UA721017 ACT721017:ADW721017 AMP721017:ANS721017 AWL721017:AXO721017 BGH721017:BHK721017 BQD721017:BRG721017 BZZ721017:CBC721017 CJV721017:CKY721017 CTR721017:CUU721017 DDN721017:DEQ721017 DNJ721017:DOM721017 DXF721017:DYI721017 EHB721017:EIE721017 EQX721017:ESA721017 FAT721017:FBW721017 FKP721017:FLS721017 FUL721017:FVO721017 GEH721017:GFK721017 GOD721017:GPG721017 GXZ721017:GZC721017 HHV721017:HIY721017 HRR721017:HSU721017 IBN721017:ICQ721017 ILJ721017:IMM721017 IVF721017:IWI721017 JFB721017:JGE721017 JOX721017:JQA721017 JYT721017:JZW721017 KIP721017:KJS721017 KSL721017:KTO721017 LCH721017:LDK721017 LMD721017:LNG721017 LVZ721017:LXC721017 MFV721017:MGY721017 MPR721017:MQU721017 MZN721017:NAQ721017 NJJ721017:NKM721017 NTF721017:NUI721017 ODB721017:OEE721017 OMX721017:OOA721017 OWT721017:OXW721017 PGP721017:PHS721017 PQL721017:PRO721017 QAH721017:QBK721017 QKD721017:QLG721017 QTZ721017:QVC721017 RDV721017:REY721017 RNR721017:ROU721017 RXN721017:RYQ721017 SHJ721017:SIM721017 SRF721017:SSI721017 TBB721017:TCE721017 TKX721017:TMA721017 TUT721017:TVW721017 UEP721017:UFS721017 UOL721017:UPO721017 UYH721017:UZK721017 VID721017:VJG721017 VRZ721017:VTC721017 WBV721017:WCY721017 WLR721017:WMU721017 WVN721017:WWQ721017 D786553:AQ786553 JB786553:KE786553 SX786553:UA786553 ACT786553:ADW786553 AMP786553:ANS786553 AWL786553:AXO786553 BGH786553:BHK786553 BQD786553:BRG786553 BZZ786553:CBC786553 CJV786553:CKY786553 CTR786553:CUU786553 DDN786553:DEQ786553 DNJ786553:DOM786553 DXF786553:DYI786553 EHB786553:EIE786553 EQX786553:ESA786553 FAT786553:FBW786553 FKP786553:FLS786553 FUL786553:FVO786553 GEH786553:GFK786553 GOD786553:GPG786553 GXZ786553:GZC786553 HHV786553:HIY786553 HRR786553:HSU786553 IBN786553:ICQ786553 ILJ786553:IMM786553 IVF786553:IWI786553 JFB786553:JGE786553 JOX786553:JQA786553 JYT786553:JZW786553 KIP786553:KJS786553 KSL786553:KTO786553 LCH786553:LDK786553 LMD786553:LNG786553 LVZ786553:LXC786553 MFV786553:MGY786553 MPR786553:MQU786553 MZN786553:NAQ786553 NJJ786553:NKM786553 NTF786553:NUI786553 ODB786553:OEE786553 OMX786553:OOA786553 OWT786553:OXW786553 PGP786553:PHS786553 PQL786553:PRO786553 QAH786553:QBK786553 QKD786553:QLG786553 QTZ786553:QVC786553 RDV786553:REY786553 RNR786553:ROU786553 RXN786553:RYQ786553 SHJ786553:SIM786553 SRF786553:SSI786553 TBB786553:TCE786553 TKX786553:TMA786553 TUT786553:TVW786553 UEP786553:UFS786553 UOL786553:UPO786553 UYH786553:UZK786553 VID786553:VJG786553 VRZ786553:VTC786553 WBV786553:WCY786553 WLR786553:WMU786553 WVN786553:WWQ786553 D852089:AQ852089 JB852089:KE852089 SX852089:UA852089 ACT852089:ADW852089 AMP852089:ANS852089 AWL852089:AXO852089 BGH852089:BHK852089 BQD852089:BRG852089 BZZ852089:CBC852089 CJV852089:CKY852089 CTR852089:CUU852089 DDN852089:DEQ852089 DNJ852089:DOM852089 DXF852089:DYI852089 EHB852089:EIE852089 EQX852089:ESA852089 FAT852089:FBW852089 FKP852089:FLS852089 FUL852089:FVO852089 GEH852089:GFK852089 GOD852089:GPG852089 GXZ852089:GZC852089 HHV852089:HIY852089 HRR852089:HSU852089 IBN852089:ICQ852089 ILJ852089:IMM852089 IVF852089:IWI852089 JFB852089:JGE852089 JOX852089:JQA852089 JYT852089:JZW852089 KIP852089:KJS852089 KSL852089:KTO852089 LCH852089:LDK852089 LMD852089:LNG852089 LVZ852089:LXC852089 MFV852089:MGY852089 MPR852089:MQU852089 MZN852089:NAQ852089 NJJ852089:NKM852089 NTF852089:NUI852089 ODB852089:OEE852089 OMX852089:OOA852089 OWT852089:OXW852089 PGP852089:PHS852089 PQL852089:PRO852089 QAH852089:QBK852089 QKD852089:QLG852089 QTZ852089:QVC852089 RDV852089:REY852089 RNR852089:ROU852089 RXN852089:RYQ852089 SHJ852089:SIM852089 SRF852089:SSI852089 TBB852089:TCE852089 TKX852089:TMA852089 TUT852089:TVW852089 UEP852089:UFS852089 UOL852089:UPO852089 UYH852089:UZK852089 VID852089:VJG852089 VRZ852089:VTC852089 WBV852089:WCY852089 WLR852089:WMU852089 WVN852089:WWQ852089 D917625:AQ917625 JB917625:KE917625 SX917625:UA917625 ACT917625:ADW917625 AMP917625:ANS917625 AWL917625:AXO917625 BGH917625:BHK917625 BQD917625:BRG917625 BZZ917625:CBC917625 CJV917625:CKY917625 CTR917625:CUU917625 DDN917625:DEQ917625 DNJ917625:DOM917625 DXF917625:DYI917625 EHB917625:EIE917625 EQX917625:ESA917625 FAT917625:FBW917625 FKP917625:FLS917625 FUL917625:FVO917625 GEH917625:GFK917625 GOD917625:GPG917625 GXZ917625:GZC917625 HHV917625:HIY917625 HRR917625:HSU917625 IBN917625:ICQ917625 ILJ917625:IMM917625 IVF917625:IWI917625 JFB917625:JGE917625 JOX917625:JQA917625 JYT917625:JZW917625 KIP917625:KJS917625 KSL917625:KTO917625 LCH917625:LDK917625 LMD917625:LNG917625 LVZ917625:LXC917625 MFV917625:MGY917625 MPR917625:MQU917625 MZN917625:NAQ917625 NJJ917625:NKM917625 NTF917625:NUI917625 ODB917625:OEE917625 OMX917625:OOA917625 OWT917625:OXW917625 PGP917625:PHS917625 PQL917625:PRO917625 QAH917625:QBK917625 QKD917625:QLG917625 QTZ917625:QVC917625 RDV917625:REY917625 RNR917625:ROU917625 RXN917625:RYQ917625 SHJ917625:SIM917625 SRF917625:SSI917625 TBB917625:TCE917625 TKX917625:TMA917625 TUT917625:TVW917625 UEP917625:UFS917625 UOL917625:UPO917625 UYH917625:UZK917625 VID917625:VJG917625 VRZ917625:VTC917625 WBV917625:WCY917625 WLR917625:WMU917625 WVN917625:WWQ917625 D983161:AQ983161 JB983161:KE983161 SX983161:UA983161 ACT983161:ADW983161 AMP983161:ANS983161 AWL983161:AXO983161 BGH983161:BHK983161 BQD983161:BRG983161 BZZ983161:CBC983161 CJV983161:CKY983161 CTR983161:CUU983161 DDN983161:DEQ983161 DNJ983161:DOM983161 DXF983161:DYI983161 EHB983161:EIE983161 EQX983161:ESA983161 FAT983161:FBW983161 FKP983161:FLS983161 FUL983161:FVO983161 GEH983161:GFK983161 GOD983161:GPG983161 GXZ983161:GZC983161 HHV983161:HIY983161 HRR983161:HSU983161 IBN983161:ICQ983161 ILJ983161:IMM983161 IVF983161:IWI983161 JFB983161:JGE983161 JOX983161:JQA983161 JYT983161:JZW983161 KIP983161:KJS983161 KSL983161:KTO983161 LCH983161:LDK983161 LMD983161:LNG983161 LVZ983161:LXC983161 MFV983161:MGY983161 MPR983161:MQU983161 MZN983161:NAQ983161 NJJ983161:NKM983161 NTF983161:NUI983161 ODB983161:OEE983161 OMX983161:OOA983161 OWT983161:OXW983161 PGP983161:PHS983161 PQL983161:PRO983161 QAH983161:QBK983161 QKD983161:QLG983161 QTZ983161:QVC983161 RDV983161:REY983161 RNR983161:ROU983161 RXN983161:RYQ983161 SHJ983161:SIM983161 SRF983161:SSI983161 TBB983161:TCE983161 TKX983161:TMA983161 TUT983161:TVW983161 UEP983161:UFS983161 UOL983161:UPO983161 UYH983161:UZK983161 VID983161:VJG983161 VRZ983161:VTC983161 WBV983161:WCY983161 WLR983161:WMU983161 WVN983161:WWQ983161 TKX161:TMA161 JB134:KE135 SX134:UA135 ACT134:ADW135 AMP134:ANS135 AWL134:AXO135 BGH134:BHK135 BQD134:BRG135 BZZ134:CBC135 CJV134:CKY135 CTR134:CUU135 DDN134:DEQ135 DNJ134:DOM135 DXF134:DYI135 EHB134:EIE135 EQX134:ESA135 FAT134:FBW135 FKP134:FLS135 FUL134:FVO135 GEH134:GFK135 GOD134:GPG135 GXZ134:GZC135 HHV134:HIY135 HRR134:HSU135 IBN134:ICQ135 ILJ134:IMM135 IVF134:IWI135 JFB134:JGE135 JOX134:JQA135 JYT134:JZW135 KIP134:KJS135 KSL134:KTO135 LCH134:LDK135 LMD134:LNG135 LVZ134:LXC135 MFV134:MGY135 MPR134:MQU135 MZN134:NAQ135 NJJ134:NKM135 NTF134:NUI135 ODB134:OEE135 OMX134:OOA135 OWT134:OXW135 PGP134:PHS135 PQL134:PRO135 QAH134:QBK135 QKD134:QLG135 QTZ134:QVC135 RDV134:REY135 RNR134:ROU135 RXN134:RYQ135 SHJ134:SIM135 SRF134:SSI135 TBB134:TCE135 TKX134:TMA135 TUT134:TVW135 UEP134:UFS135 UOL134:UPO135 UYH134:UZK135 VID134:VJG135 VRZ134:VTC135 WBV134:WCY135 WLR134:WMU135 WVN134:WWQ135 D65653:AQ65654 JB65653:KE65654 SX65653:UA65654 ACT65653:ADW65654 AMP65653:ANS65654 AWL65653:AXO65654 BGH65653:BHK65654 BQD65653:BRG65654 BZZ65653:CBC65654 CJV65653:CKY65654 CTR65653:CUU65654 DDN65653:DEQ65654 DNJ65653:DOM65654 DXF65653:DYI65654 EHB65653:EIE65654 EQX65653:ESA65654 FAT65653:FBW65654 FKP65653:FLS65654 FUL65653:FVO65654 GEH65653:GFK65654 GOD65653:GPG65654 GXZ65653:GZC65654 HHV65653:HIY65654 HRR65653:HSU65654 IBN65653:ICQ65654 ILJ65653:IMM65654 IVF65653:IWI65654 JFB65653:JGE65654 JOX65653:JQA65654 JYT65653:JZW65654 KIP65653:KJS65654 KSL65653:KTO65654 LCH65653:LDK65654 LMD65653:LNG65654 LVZ65653:LXC65654 MFV65653:MGY65654 MPR65653:MQU65654 MZN65653:NAQ65654 NJJ65653:NKM65654 NTF65653:NUI65654 ODB65653:OEE65654 OMX65653:OOA65654 OWT65653:OXW65654 PGP65653:PHS65654 PQL65653:PRO65654 QAH65653:QBK65654 QKD65653:QLG65654 QTZ65653:QVC65654 RDV65653:REY65654 RNR65653:ROU65654 RXN65653:RYQ65654 SHJ65653:SIM65654 SRF65653:SSI65654 TBB65653:TCE65654 TKX65653:TMA65654 TUT65653:TVW65654 UEP65653:UFS65654 UOL65653:UPO65654 UYH65653:UZK65654 VID65653:VJG65654 VRZ65653:VTC65654 WBV65653:WCY65654 WLR65653:WMU65654 WVN65653:WWQ65654 D131189:AQ131190 JB131189:KE131190 SX131189:UA131190 ACT131189:ADW131190 AMP131189:ANS131190 AWL131189:AXO131190 BGH131189:BHK131190 BQD131189:BRG131190 BZZ131189:CBC131190 CJV131189:CKY131190 CTR131189:CUU131190 DDN131189:DEQ131190 DNJ131189:DOM131190 DXF131189:DYI131190 EHB131189:EIE131190 EQX131189:ESA131190 FAT131189:FBW131190 FKP131189:FLS131190 FUL131189:FVO131190 GEH131189:GFK131190 GOD131189:GPG131190 GXZ131189:GZC131190 HHV131189:HIY131190 HRR131189:HSU131190 IBN131189:ICQ131190 ILJ131189:IMM131190 IVF131189:IWI131190 JFB131189:JGE131190 JOX131189:JQA131190 JYT131189:JZW131190 KIP131189:KJS131190 KSL131189:KTO131190 LCH131189:LDK131190 LMD131189:LNG131190 LVZ131189:LXC131190 MFV131189:MGY131190 MPR131189:MQU131190 MZN131189:NAQ131190 NJJ131189:NKM131190 NTF131189:NUI131190 ODB131189:OEE131190 OMX131189:OOA131190 OWT131189:OXW131190 PGP131189:PHS131190 PQL131189:PRO131190 QAH131189:QBK131190 QKD131189:QLG131190 QTZ131189:QVC131190 RDV131189:REY131190 RNR131189:ROU131190 RXN131189:RYQ131190 SHJ131189:SIM131190 SRF131189:SSI131190 TBB131189:TCE131190 TKX131189:TMA131190 TUT131189:TVW131190 UEP131189:UFS131190 UOL131189:UPO131190 UYH131189:UZK131190 VID131189:VJG131190 VRZ131189:VTC131190 WBV131189:WCY131190 WLR131189:WMU131190 WVN131189:WWQ131190 D196725:AQ196726 JB196725:KE196726 SX196725:UA196726 ACT196725:ADW196726 AMP196725:ANS196726 AWL196725:AXO196726 BGH196725:BHK196726 BQD196725:BRG196726 BZZ196725:CBC196726 CJV196725:CKY196726 CTR196725:CUU196726 DDN196725:DEQ196726 DNJ196725:DOM196726 DXF196725:DYI196726 EHB196725:EIE196726 EQX196725:ESA196726 FAT196725:FBW196726 FKP196725:FLS196726 FUL196725:FVO196726 GEH196725:GFK196726 GOD196725:GPG196726 GXZ196725:GZC196726 HHV196725:HIY196726 HRR196725:HSU196726 IBN196725:ICQ196726 ILJ196725:IMM196726 IVF196725:IWI196726 JFB196725:JGE196726 JOX196725:JQA196726 JYT196725:JZW196726 KIP196725:KJS196726 KSL196725:KTO196726 LCH196725:LDK196726 LMD196725:LNG196726 LVZ196725:LXC196726 MFV196725:MGY196726 MPR196725:MQU196726 MZN196725:NAQ196726 NJJ196725:NKM196726 NTF196725:NUI196726 ODB196725:OEE196726 OMX196725:OOA196726 OWT196725:OXW196726 PGP196725:PHS196726 PQL196725:PRO196726 QAH196725:QBK196726 QKD196725:QLG196726 QTZ196725:QVC196726 RDV196725:REY196726 RNR196725:ROU196726 RXN196725:RYQ196726 SHJ196725:SIM196726 SRF196725:SSI196726 TBB196725:TCE196726 TKX196725:TMA196726 TUT196725:TVW196726 UEP196725:UFS196726 UOL196725:UPO196726 UYH196725:UZK196726 VID196725:VJG196726 VRZ196725:VTC196726 WBV196725:WCY196726 WLR196725:WMU196726 WVN196725:WWQ196726 D262261:AQ262262 JB262261:KE262262 SX262261:UA262262 ACT262261:ADW262262 AMP262261:ANS262262 AWL262261:AXO262262 BGH262261:BHK262262 BQD262261:BRG262262 BZZ262261:CBC262262 CJV262261:CKY262262 CTR262261:CUU262262 DDN262261:DEQ262262 DNJ262261:DOM262262 DXF262261:DYI262262 EHB262261:EIE262262 EQX262261:ESA262262 FAT262261:FBW262262 FKP262261:FLS262262 FUL262261:FVO262262 GEH262261:GFK262262 GOD262261:GPG262262 GXZ262261:GZC262262 HHV262261:HIY262262 HRR262261:HSU262262 IBN262261:ICQ262262 ILJ262261:IMM262262 IVF262261:IWI262262 JFB262261:JGE262262 JOX262261:JQA262262 JYT262261:JZW262262 KIP262261:KJS262262 KSL262261:KTO262262 LCH262261:LDK262262 LMD262261:LNG262262 LVZ262261:LXC262262 MFV262261:MGY262262 MPR262261:MQU262262 MZN262261:NAQ262262 NJJ262261:NKM262262 NTF262261:NUI262262 ODB262261:OEE262262 OMX262261:OOA262262 OWT262261:OXW262262 PGP262261:PHS262262 PQL262261:PRO262262 QAH262261:QBK262262 QKD262261:QLG262262 QTZ262261:QVC262262 RDV262261:REY262262 RNR262261:ROU262262 RXN262261:RYQ262262 SHJ262261:SIM262262 SRF262261:SSI262262 TBB262261:TCE262262 TKX262261:TMA262262 TUT262261:TVW262262 UEP262261:UFS262262 UOL262261:UPO262262 UYH262261:UZK262262 VID262261:VJG262262 VRZ262261:VTC262262 WBV262261:WCY262262 WLR262261:WMU262262 WVN262261:WWQ262262 D327797:AQ327798 JB327797:KE327798 SX327797:UA327798 ACT327797:ADW327798 AMP327797:ANS327798 AWL327797:AXO327798 BGH327797:BHK327798 BQD327797:BRG327798 BZZ327797:CBC327798 CJV327797:CKY327798 CTR327797:CUU327798 DDN327797:DEQ327798 DNJ327797:DOM327798 DXF327797:DYI327798 EHB327797:EIE327798 EQX327797:ESA327798 FAT327797:FBW327798 FKP327797:FLS327798 FUL327797:FVO327798 GEH327797:GFK327798 GOD327797:GPG327798 GXZ327797:GZC327798 HHV327797:HIY327798 HRR327797:HSU327798 IBN327797:ICQ327798 ILJ327797:IMM327798 IVF327797:IWI327798 JFB327797:JGE327798 JOX327797:JQA327798 JYT327797:JZW327798 KIP327797:KJS327798 KSL327797:KTO327798 LCH327797:LDK327798 LMD327797:LNG327798 LVZ327797:LXC327798 MFV327797:MGY327798 MPR327797:MQU327798 MZN327797:NAQ327798 NJJ327797:NKM327798 NTF327797:NUI327798 ODB327797:OEE327798 OMX327797:OOA327798 OWT327797:OXW327798 PGP327797:PHS327798 PQL327797:PRO327798 QAH327797:QBK327798 QKD327797:QLG327798 QTZ327797:QVC327798 RDV327797:REY327798 RNR327797:ROU327798 RXN327797:RYQ327798 SHJ327797:SIM327798 SRF327797:SSI327798 TBB327797:TCE327798 TKX327797:TMA327798 TUT327797:TVW327798 UEP327797:UFS327798 UOL327797:UPO327798 UYH327797:UZK327798 VID327797:VJG327798 VRZ327797:VTC327798 WBV327797:WCY327798 WLR327797:WMU327798 WVN327797:WWQ327798 D393333:AQ393334 JB393333:KE393334 SX393333:UA393334 ACT393333:ADW393334 AMP393333:ANS393334 AWL393333:AXO393334 BGH393333:BHK393334 BQD393333:BRG393334 BZZ393333:CBC393334 CJV393333:CKY393334 CTR393333:CUU393334 DDN393333:DEQ393334 DNJ393333:DOM393334 DXF393333:DYI393334 EHB393333:EIE393334 EQX393333:ESA393334 FAT393333:FBW393334 FKP393333:FLS393334 FUL393333:FVO393334 GEH393333:GFK393334 GOD393333:GPG393334 GXZ393333:GZC393334 HHV393333:HIY393334 HRR393333:HSU393334 IBN393333:ICQ393334 ILJ393333:IMM393334 IVF393333:IWI393334 JFB393333:JGE393334 JOX393333:JQA393334 JYT393333:JZW393334 KIP393333:KJS393334 KSL393333:KTO393334 LCH393333:LDK393334 LMD393333:LNG393334 LVZ393333:LXC393334 MFV393333:MGY393334 MPR393333:MQU393334 MZN393333:NAQ393334 NJJ393333:NKM393334 NTF393333:NUI393334 ODB393333:OEE393334 OMX393333:OOA393334 OWT393333:OXW393334 PGP393333:PHS393334 PQL393333:PRO393334 QAH393333:QBK393334 QKD393333:QLG393334 QTZ393333:QVC393334 RDV393333:REY393334 RNR393333:ROU393334 RXN393333:RYQ393334 SHJ393333:SIM393334 SRF393333:SSI393334 TBB393333:TCE393334 TKX393333:TMA393334 TUT393333:TVW393334 UEP393333:UFS393334 UOL393333:UPO393334 UYH393333:UZK393334 VID393333:VJG393334 VRZ393333:VTC393334 WBV393333:WCY393334 WLR393333:WMU393334 WVN393333:WWQ393334 D458869:AQ458870 JB458869:KE458870 SX458869:UA458870 ACT458869:ADW458870 AMP458869:ANS458870 AWL458869:AXO458870 BGH458869:BHK458870 BQD458869:BRG458870 BZZ458869:CBC458870 CJV458869:CKY458870 CTR458869:CUU458870 DDN458869:DEQ458870 DNJ458869:DOM458870 DXF458869:DYI458870 EHB458869:EIE458870 EQX458869:ESA458870 FAT458869:FBW458870 FKP458869:FLS458870 FUL458869:FVO458870 GEH458869:GFK458870 GOD458869:GPG458870 GXZ458869:GZC458870 HHV458869:HIY458870 HRR458869:HSU458870 IBN458869:ICQ458870 ILJ458869:IMM458870 IVF458869:IWI458870 JFB458869:JGE458870 JOX458869:JQA458870 JYT458869:JZW458870 KIP458869:KJS458870 KSL458869:KTO458870 LCH458869:LDK458870 LMD458869:LNG458870 LVZ458869:LXC458870 MFV458869:MGY458870 MPR458869:MQU458870 MZN458869:NAQ458870 NJJ458869:NKM458870 NTF458869:NUI458870 ODB458869:OEE458870 OMX458869:OOA458870 OWT458869:OXW458870 PGP458869:PHS458870 PQL458869:PRO458870 QAH458869:QBK458870 QKD458869:QLG458870 QTZ458869:QVC458870 RDV458869:REY458870 RNR458869:ROU458870 RXN458869:RYQ458870 SHJ458869:SIM458870 SRF458869:SSI458870 TBB458869:TCE458870 TKX458869:TMA458870 TUT458869:TVW458870 UEP458869:UFS458870 UOL458869:UPO458870 UYH458869:UZK458870 VID458869:VJG458870 VRZ458869:VTC458870 WBV458869:WCY458870 WLR458869:WMU458870 WVN458869:WWQ458870 D524405:AQ524406 JB524405:KE524406 SX524405:UA524406 ACT524405:ADW524406 AMP524405:ANS524406 AWL524405:AXO524406 BGH524405:BHK524406 BQD524405:BRG524406 BZZ524405:CBC524406 CJV524405:CKY524406 CTR524405:CUU524406 DDN524405:DEQ524406 DNJ524405:DOM524406 DXF524405:DYI524406 EHB524405:EIE524406 EQX524405:ESA524406 FAT524405:FBW524406 FKP524405:FLS524406 FUL524405:FVO524406 GEH524405:GFK524406 GOD524405:GPG524406 GXZ524405:GZC524406 HHV524405:HIY524406 HRR524405:HSU524406 IBN524405:ICQ524406 ILJ524405:IMM524406 IVF524405:IWI524406 JFB524405:JGE524406 JOX524405:JQA524406 JYT524405:JZW524406 KIP524405:KJS524406 KSL524405:KTO524406 LCH524405:LDK524406 LMD524405:LNG524406 LVZ524405:LXC524406 MFV524405:MGY524406 MPR524405:MQU524406 MZN524405:NAQ524406 NJJ524405:NKM524406 NTF524405:NUI524406 ODB524405:OEE524406 OMX524405:OOA524406 OWT524405:OXW524406 PGP524405:PHS524406 PQL524405:PRO524406 QAH524405:QBK524406 QKD524405:QLG524406 QTZ524405:QVC524406 RDV524405:REY524406 RNR524405:ROU524406 RXN524405:RYQ524406 SHJ524405:SIM524406 SRF524405:SSI524406 TBB524405:TCE524406 TKX524405:TMA524406 TUT524405:TVW524406 UEP524405:UFS524406 UOL524405:UPO524406 UYH524405:UZK524406 VID524405:VJG524406 VRZ524405:VTC524406 WBV524405:WCY524406 WLR524405:WMU524406 WVN524405:WWQ524406 D589941:AQ589942 JB589941:KE589942 SX589941:UA589942 ACT589941:ADW589942 AMP589941:ANS589942 AWL589941:AXO589942 BGH589941:BHK589942 BQD589941:BRG589942 BZZ589941:CBC589942 CJV589941:CKY589942 CTR589941:CUU589942 DDN589941:DEQ589942 DNJ589941:DOM589942 DXF589941:DYI589942 EHB589941:EIE589942 EQX589941:ESA589942 FAT589941:FBW589942 FKP589941:FLS589942 FUL589941:FVO589942 GEH589941:GFK589942 GOD589941:GPG589942 GXZ589941:GZC589942 HHV589941:HIY589942 HRR589941:HSU589942 IBN589941:ICQ589942 ILJ589941:IMM589942 IVF589941:IWI589942 JFB589941:JGE589942 JOX589941:JQA589942 JYT589941:JZW589942 KIP589941:KJS589942 KSL589941:KTO589942 LCH589941:LDK589942 LMD589941:LNG589942 LVZ589941:LXC589942 MFV589941:MGY589942 MPR589941:MQU589942 MZN589941:NAQ589942 NJJ589941:NKM589942 NTF589941:NUI589942 ODB589941:OEE589942 OMX589941:OOA589942 OWT589941:OXW589942 PGP589941:PHS589942 PQL589941:PRO589942 QAH589941:QBK589942 QKD589941:QLG589942 QTZ589941:QVC589942 RDV589941:REY589942 RNR589941:ROU589942 RXN589941:RYQ589942 SHJ589941:SIM589942 SRF589941:SSI589942 TBB589941:TCE589942 TKX589941:TMA589942 TUT589941:TVW589942 UEP589941:UFS589942 UOL589941:UPO589942 UYH589941:UZK589942 VID589941:VJG589942 VRZ589941:VTC589942 WBV589941:WCY589942 WLR589941:WMU589942 WVN589941:WWQ589942 D655477:AQ655478 JB655477:KE655478 SX655477:UA655478 ACT655477:ADW655478 AMP655477:ANS655478 AWL655477:AXO655478 BGH655477:BHK655478 BQD655477:BRG655478 BZZ655477:CBC655478 CJV655477:CKY655478 CTR655477:CUU655478 DDN655477:DEQ655478 DNJ655477:DOM655478 DXF655477:DYI655478 EHB655477:EIE655478 EQX655477:ESA655478 FAT655477:FBW655478 FKP655477:FLS655478 FUL655477:FVO655478 GEH655477:GFK655478 GOD655477:GPG655478 GXZ655477:GZC655478 HHV655477:HIY655478 HRR655477:HSU655478 IBN655477:ICQ655478 ILJ655477:IMM655478 IVF655477:IWI655478 JFB655477:JGE655478 JOX655477:JQA655478 JYT655477:JZW655478 KIP655477:KJS655478 KSL655477:KTO655478 LCH655477:LDK655478 LMD655477:LNG655478 LVZ655477:LXC655478 MFV655477:MGY655478 MPR655477:MQU655478 MZN655477:NAQ655478 NJJ655477:NKM655478 NTF655477:NUI655478 ODB655477:OEE655478 OMX655477:OOA655478 OWT655477:OXW655478 PGP655477:PHS655478 PQL655477:PRO655478 QAH655477:QBK655478 QKD655477:QLG655478 QTZ655477:QVC655478 RDV655477:REY655478 RNR655477:ROU655478 RXN655477:RYQ655478 SHJ655477:SIM655478 SRF655477:SSI655478 TBB655477:TCE655478 TKX655477:TMA655478 TUT655477:TVW655478 UEP655477:UFS655478 UOL655477:UPO655478 UYH655477:UZK655478 VID655477:VJG655478 VRZ655477:VTC655478 WBV655477:WCY655478 WLR655477:WMU655478 WVN655477:WWQ655478 D721013:AQ721014 JB721013:KE721014 SX721013:UA721014 ACT721013:ADW721014 AMP721013:ANS721014 AWL721013:AXO721014 BGH721013:BHK721014 BQD721013:BRG721014 BZZ721013:CBC721014 CJV721013:CKY721014 CTR721013:CUU721014 DDN721013:DEQ721014 DNJ721013:DOM721014 DXF721013:DYI721014 EHB721013:EIE721014 EQX721013:ESA721014 FAT721013:FBW721014 FKP721013:FLS721014 FUL721013:FVO721014 GEH721013:GFK721014 GOD721013:GPG721014 GXZ721013:GZC721014 HHV721013:HIY721014 HRR721013:HSU721014 IBN721013:ICQ721014 ILJ721013:IMM721014 IVF721013:IWI721014 JFB721013:JGE721014 JOX721013:JQA721014 JYT721013:JZW721014 KIP721013:KJS721014 KSL721013:KTO721014 LCH721013:LDK721014 LMD721013:LNG721014 LVZ721013:LXC721014 MFV721013:MGY721014 MPR721013:MQU721014 MZN721013:NAQ721014 NJJ721013:NKM721014 NTF721013:NUI721014 ODB721013:OEE721014 OMX721013:OOA721014 OWT721013:OXW721014 PGP721013:PHS721014 PQL721013:PRO721014 QAH721013:QBK721014 QKD721013:QLG721014 QTZ721013:QVC721014 RDV721013:REY721014 RNR721013:ROU721014 RXN721013:RYQ721014 SHJ721013:SIM721014 SRF721013:SSI721014 TBB721013:TCE721014 TKX721013:TMA721014 TUT721013:TVW721014 UEP721013:UFS721014 UOL721013:UPO721014 UYH721013:UZK721014 VID721013:VJG721014 VRZ721013:VTC721014 WBV721013:WCY721014 WLR721013:WMU721014 WVN721013:WWQ721014 D786549:AQ786550 JB786549:KE786550 SX786549:UA786550 ACT786549:ADW786550 AMP786549:ANS786550 AWL786549:AXO786550 BGH786549:BHK786550 BQD786549:BRG786550 BZZ786549:CBC786550 CJV786549:CKY786550 CTR786549:CUU786550 DDN786549:DEQ786550 DNJ786549:DOM786550 DXF786549:DYI786550 EHB786549:EIE786550 EQX786549:ESA786550 FAT786549:FBW786550 FKP786549:FLS786550 FUL786549:FVO786550 GEH786549:GFK786550 GOD786549:GPG786550 GXZ786549:GZC786550 HHV786549:HIY786550 HRR786549:HSU786550 IBN786549:ICQ786550 ILJ786549:IMM786550 IVF786549:IWI786550 JFB786549:JGE786550 JOX786549:JQA786550 JYT786549:JZW786550 KIP786549:KJS786550 KSL786549:KTO786550 LCH786549:LDK786550 LMD786549:LNG786550 LVZ786549:LXC786550 MFV786549:MGY786550 MPR786549:MQU786550 MZN786549:NAQ786550 NJJ786549:NKM786550 NTF786549:NUI786550 ODB786549:OEE786550 OMX786549:OOA786550 OWT786549:OXW786550 PGP786549:PHS786550 PQL786549:PRO786550 QAH786549:QBK786550 QKD786549:QLG786550 QTZ786549:QVC786550 RDV786549:REY786550 RNR786549:ROU786550 RXN786549:RYQ786550 SHJ786549:SIM786550 SRF786549:SSI786550 TBB786549:TCE786550 TKX786549:TMA786550 TUT786549:TVW786550 UEP786549:UFS786550 UOL786549:UPO786550 UYH786549:UZK786550 VID786549:VJG786550 VRZ786549:VTC786550 WBV786549:WCY786550 WLR786549:WMU786550 WVN786549:WWQ786550 D852085:AQ852086 JB852085:KE852086 SX852085:UA852086 ACT852085:ADW852086 AMP852085:ANS852086 AWL852085:AXO852086 BGH852085:BHK852086 BQD852085:BRG852086 BZZ852085:CBC852086 CJV852085:CKY852086 CTR852085:CUU852086 DDN852085:DEQ852086 DNJ852085:DOM852086 DXF852085:DYI852086 EHB852085:EIE852086 EQX852085:ESA852086 FAT852085:FBW852086 FKP852085:FLS852086 FUL852085:FVO852086 GEH852085:GFK852086 GOD852085:GPG852086 GXZ852085:GZC852086 HHV852085:HIY852086 HRR852085:HSU852086 IBN852085:ICQ852086 ILJ852085:IMM852086 IVF852085:IWI852086 JFB852085:JGE852086 JOX852085:JQA852086 JYT852085:JZW852086 KIP852085:KJS852086 KSL852085:KTO852086 LCH852085:LDK852086 LMD852085:LNG852086 LVZ852085:LXC852086 MFV852085:MGY852086 MPR852085:MQU852086 MZN852085:NAQ852086 NJJ852085:NKM852086 NTF852085:NUI852086 ODB852085:OEE852086 OMX852085:OOA852086 OWT852085:OXW852086 PGP852085:PHS852086 PQL852085:PRO852086 QAH852085:QBK852086 QKD852085:QLG852086 QTZ852085:QVC852086 RDV852085:REY852086 RNR852085:ROU852086 RXN852085:RYQ852086 SHJ852085:SIM852086 SRF852085:SSI852086 TBB852085:TCE852086 TKX852085:TMA852086 TUT852085:TVW852086 UEP852085:UFS852086 UOL852085:UPO852086 UYH852085:UZK852086 VID852085:VJG852086 VRZ852085:VTC852086 WBV852085:WCY852086 WLR852085:WMU852086 WVN852085:WWQ852086 D917621:AQ917622 JB917621:KE917622 SX917621:UA917622 ACT917621:ADW917622 AMP917621:ANS917622 AWL917621:AXO917622 BGH917621:BHK917622 BQD917621:BRG917622 BZZ917621:CBC917622 CJV917621:CKY917622 CTR917621:CUU917622 DDN917621:DEQ917622 DNJ917621:DOM917622 DXF917621:DYI917622 EHB917621:EIE917622 EQX917621:ESA917622 FAT917621:FBW917622 FKP917621:FLS917622 FUL917621:FVO917622 GEH917621:GFK917622 GOD917621:GPG917622 GXZ917621:GZC917622 HHV917621:HIY917622 HRR917621:HSU917622 IBN917621:ICQ917622 ILJ917621:IMM917622 IVF917621:IWI917622 JFB917621:JGE917622 JOX917621:JQA917622 JYT917621:JZW917622 KIP917621:KJS917622 KSL917621:KTO917622 LCH917621:LDK917622 LMD917621:LNG917622 LVZ917621:LXC917622 MFV917621:MGY917622 MPR917621:MQU917622 MZN917621:NAQ917622 NJJ917621:NKM917622 NTF917621:NUI917622 ODB917621:OEE917622 OMX917621:OOA917622 OWT917621:OXW917622 PGP917621:PHS917622 PQL917621:PRO917622 QAH917621:QBK917622 QKD917621:QLG917622 QTZ917621:QVC917622 RDV917621:REY917622 RNR917621:ROU917622 RXN917621:RYQ917622 SHJ917621:SIM917622 SRF917621:SSI917622 TBB917621:TCE917622 TKX917621:TMA917622 TUT917621:TVW917622 UEP917621:UFS917622 UOL917621:UPO917622 UYH917621:UZK917622 VID917621:VJG917622 VRZ917621:VTC917622 WBV917621:WCY917622 WLR917621:WMU917622 WVN917621:WWQ917622 D983157:AQ983158 JB983157:KE983158 SX983157:UA983158 ACT983157:ADW983158 AMP983157:ANS983158 AWL983157:AXO983158 BGH983157:BHK983158 BQD983157:BRG983158 BZZ983157:CBC983158 CJV983157:CKY983158 CTR983157:CUU983158 DDN983157:DEQ983158 DNJ983157:DOM983158 DXF983157:DYI983158 EHB983157:EIE983158 EQX983157:ESA983158 FAT983157:FBW983158 FKP983157:FLS983158 FUL983157:FVO983158 GEH983157:GFK983158 GOD983157:GPG983158 GXZ983157:GZC983158 HHV983157:HIY983158 HRR983157:HSU983158 IBN983157:ICQ983158 ILJ983157:IMM983158 IVF983157:IWI983158 JFB983157:JGE983158 JOX983157:JQA983158 JYT983157:JZW983158 KIP983157:KJS983158 KSL983157:KTO983158 LCH983157:LDK983158 LMD983157:LNG983158 LVZ983157:LXC983158 MFV983157:MGY983158 MPR983157:MQU983158 MZN983157:NAQ983158 NJJ983157:NKM983158 NTF983157:NUI983158 ODB983157:OEE983158 OMX983157:OOA983158 OWT983157:OXW983158 PGP983157:PHS983158 PQL983157:PRO983158 QAH983157:QBK983158 QKD983157:QLG983158 QTZ983157:QVC983158 RDV983157:REY983158 RNR983157:ROU983158 RXN983157:RYQ983158 SHJ983157:SIM983158 SRF983157:SSI983158 TBB983157:TCE983158 TKX983157:TMA983158 TUT983157:TVW983158 UEP983157:UFS983158 UOL983157:UPO983158 UYH983157:UZK983158 VID983157:VJG983158 VRZ983157:VTC983158 WBV983157:WCY983158 WLR983157:WMU983158 WVN983157:WWQ983158 QTZ161:QVC161 JB132:KE132 SX132:UA132 ACT132:ADW132 AMP132:ANS132 AWL132:AXO132 BGH132:BHK132 BQD132:BRG132 BZZ132:CBC132 CJV132:CKY132 CTR132:CUU132 DDN132:DEQ132 DNJ132:DOM132 DXF132:DYI132 EHB132:EIE132 EQX132:ESA132 FAT132:FBW132 FKP132:FLS132 FUL132:FVO132 GEH132:GFK132 GOD132:GPG132 GXZ132:GZC132 HHV132:HIY132 HRR132:HSU132 IBN132:ICQ132 ILJ132:IMM132 IVF132:IWI132 JFB132:JGE132 JOX132:JQA132 JYT132:JZW132 KIP132:KJS132 KSL132:KTO132 LCH132:LDK132 LMD132:LNG132 LVZ132:LXC132 MFV132:MGY132 MPR132:MQU132 MZN132:NAQ132 NJJ132:NKM132 NTF132:NUI132 ODB132:OEE132 OMX132:OOA132 OWT132:OXW132 PGP132:PHS132 PQL132:PRO132 QAH132:QBK132 QKD132:QLG132 QTZ132:QVC132 RDV132:REY132 RNR132:ROU132 RXN132:RYQ132 SHJ132:SIM132 SRF132:SSI132 TBB132:TCE132 TKX132:TMA132 TUT132:TVW132 UEP132:UFS132 UOL132:UPO132 UYH132:UZK132 VID132:VJG132 VRZ132:VTC132 WBV132:WCY132 WLR132:WMU132 WVN132:WWQ132 D65651:AQ65651 JB65651:KE65651 SX65651:UA65651 ACT65651:ADW65651 AMP65651:ANS65651 AWL65651:AXO65651 BGH65651:BHK65651 BQD65651:BRG65651 BZZ65651:CBC65651 CJV65651:CKY65651 CTR65651:CUU65651 DDN65651:DEQ65651 DNJ65651:DOM65651 DXF65651:DYI65651 EHB65651:EIE65651 EQX65651:ESA65651 FAT65651:FBW65651 FKP65651:FLS65651 FUL65651:FVO65651 GEH65651:GFK65651 GOD65651:GPG65651 GXZ65651:GZC65651 HHV65651:HIY65651 HRR65651:HSU65651 IBN65651:ICQ65651 ILJ65651:IMM65651 IVF65651:IWI65651 JFB65651:JGE65651 JOX65651:JQA65651 JYT65651:JZW65651 KIP65651:KJS65651 KSL65651:KTO65651 LCH65651:LDK65651 LMD65651:LNG65651 LVZ65651:LXC65651 MFV65651:MGY65651 MPR65651:MQU65651 MZN65651:NAQ65651 NJJ65651:NKM65651 NTF65651:NUI65651 ODB65651:OEE65651 OMX65651:OOA65651 OWT65651:OXW65651 PGP65651:PHS65651 PQL65651:PRO65651 QAH65651:QBK65651 QKD65651:QLG65651 QTZ65651:QVC65651 RDV65651:REY65651 RNR65651:ROU65651 RXN65651:RYQ65651 SHJ65651:SIM65651 SRF65651:SSI65651 TBB65651:TCE65651 TKX65651:TMA65651 TUT65651:TVW65651 UEP65651:UFS65651 UOL65651:UPO65651 UYH65651:UZK65651 VID65651:VJG65651 VRZ65651:VTC65651 WBV65651:WCY65651 WLR65651:WMU65651 WVN65651:WWQ65651 D131187:AQ131187 JB131187:KE131187 SX131187:UA131187 ACT131187:ADW131187 AMP131187:ANS131187 AWL131187:AXO131187 BGH131187:BHK131187 BQD131187:BRG131187 BZZ131187:CBC131187 CJV131187:CKY131187 CTR131187:CUU131187 DDN131187:DEQ131187 DNJ131187:DOM131187 DXF131187:DYI131187 EHB131187:EIE131187 EQX131187:ESA131187 FAT131187:FBW131187 FKP131187:FLS131187 FUL131187:FVO131187 GEH131187:GFK131187 GOD131187:GPG131187 GXZ131187:GZC131187 HHV131187:HIY131187 HRR131187:HSU131187 IBN131187:ICQ131187 ILJ131187:IMM131187 IVF131187:IWI131187 JFB131187:JGE131187 JOX131187:JQA131187 JYT131187:JZW131187 KIP131187:KJS131187 KSL131187:KTO131187 LCH131187:LDK131187 LMD131187:LNG131187 LVZ131187:LXC131187 MFV131187:MGY131187 MPR131187:MQU131187 MZN131187:NAQ131187 NJJ131187:NKM131187 NTF131187:NUI131187 ODB131187:OEE131187 OMX131187:OOA131187 OWT131187:OXW131187 PGP131187:PHS131187 PQL131187:PRO131187 QAH131187:QBK131187 QKD131187:QLG131187 QTZ131187:QVC131187 RDV131187:REY131187 RNR131187:ROU131187 RXN131187:RYQ131187 SHJ131187:SIM131187 SRF131187:SSI131187 TBB131187:TCE131187 TKX131187:TMA131187 TUT131187:TVW131187 UEP131187:UFS131187 UOL131187:UPO131187 UYH131187:UZK131187 VID131187:VJG131187 VRZ131187:VTC131187 WBV131187:WCY131187 WLR131187:WMU131187 WVN131187:WWQ131187 D196723:AQ196723 JB196723:KE196723 SX196723:UA196723 ACT196723:ADW196723 AMP196723:ANS196723 AWL196723:AXO196723 BGH196723:BHK196723 BQD196723:BRG196723 BZZ196723:CBC196723 CJV196723:CKY196723 CTR196723:CUU196723 DDN196723:DEQ196723 DNJ196723:DOM196723 DXF196723:DYI196723 EHB196723:EIE196723 EQX196723:ESA196723 FAT196723:FBW196723 FKP196723:FLS196723 FUL196723:FVO196723 GEH196723:GFK196723 GOD196723:GPG196723 GXZ196723:GZC196723 HHV196723:HIY196723 HRR196723:HSU196723 IBN196723:ICQ196723 ILJ196723:IMM196723 IVF196723:IWI196723 JFB196723:JGE196723 JOX196723:JQA196723 JYT196723:JZW196723 KIP196723:KJS196723 KSL196723:KTO196723 LCH196723:LDK196723 LMD196723:LNG196723 LVZ196723:LXC196723 MFV196723:MGY196723 MPR196723:MQU196723 MZN196723:NAQ196723 NJJ196723:NKM196723 NTF196723:NUI196723 ODB196723:OEE196723 OMX196723:OOA196723 OWT196723:OXW196723 PGP196723:PHS196723 PQL196723:PRO196723 QAH196723:QBK196723 QKD196723:QLG196723 QTZ196723:QVC196723 RDV196723:REY196723 RNR196723:ROU196723 RXN196723:RYQ196723 SHJ196723:SIM196723 SRF196723:SSI196723 TBB196723:TCE196723 TKX196723:TMA196723 TUT196723:TVW196723 UEP196723:UFS196723 UOL196723:UPO196723 UYH196723:UZK196723 VID196723:VJG196723 VRZ196723:VTC196723 WBV196723:WCY196723 WLR196723:WMU196723 WVN196723:WWQ196723 D262259:AQ262259 JB262259:KE262259 SX262259:UA262259 ACT262259:ADW262259 AMP262259:ANS262259 AWL262259:AXO262259 BGH262259:BHK262259 BQD262259:BRG262259 BZZ262259:CBC262259 CJV262259:CKY262259 CTR262259:CUU262259 DDN262259:DEQ262259 DNJ262259:DOM262259 DXF262259:DYI262259 EHB262259:EIE262259 EQX262259:ESA262259 FAT262259:FBW262259 FKP262259:FLS262259 FUL262259:FVO262259 GEH262259:GFK262259 GOD262259:GPG262259 GXZ262259:GZC262259 HHV262259:HIY262259 HRR262259:HSU262259 IBN262259:ICQ262259 ILJ262259:IMM262259 IVF262259:IWI262259 JFB262259:JGE262259 JOX262259:JQA262259 JYT262259:JZW262259 KIP262259:KJS262259 KSL262259:KTO262259 LCH262259:LDK262259 LMD262259:LNG262259 LVZ262259:LXC262259 MFV262259:MGY262259 MPR262259:MQU262259 MZN262259:NAQ262259 NJJ262259:NKM262259 NTF262259:NUI262259 ODB262259:OEE262259 OMX262259:OOA262259 OWT262259:OXW262259 PGP262259:PHS262259 PQL262259:PRO262259 QAH262259:QBK262259 QKD262259:QLG262259 QTZ262259:QVC262259 RDV262259:REY262259 RNR262259:ROU262259 RXN262259:RYQ262259 SHJ262259:SIM262259 SRF262259:SSI262259 TBB262259:TCE262259 TKX262259:TMA262259 TUT262259:TVW262259 UEP262259:UFS262259 UOL262259:UPO262259 UYH262259:UZK262259 VID262259:VJG262259 VRZ262259:VTC262259 WBV262259:WCY262259 WLR262259:WMU262259 WVN262259:WWQ262259 D327795:AQ327795 JB327795:KE327795 SX327795:UA327795 ACT327795:ADW327795 AMP327795:ANS327795 AWL327795:AXO327795 BGH327795:BHK327795 BQD327795:BRG327795 BZZ327795:CBC327795 CJV327795:CKY327795 CTR327795:CUU327795 DDN327795:DEQ327795 DNJ327795:DOM327795 DXF327795:DYI327795 EHB327795:EIE327795 EQX327795:ESA327795 FAT327795:FBW327795 FKP327795:FLS327795 FUL327795:FVO327795 GEH327795:GFK327795 GOD327795:GPG327795 GXZ327795:GZC327795 HHV327795:HIY327795 HRR327795:HSU327795 IBN327795:ICQ327795 ILJ327795:IMM327795 IVF327795:IWI327795 JFB327795:JGE327795 JOX327795:JQA327795 JYT327795:JZW327795 KIP327795:KJS327795 KSL327795:KTO327795 LCH327795:LDK327795 LMD327795:LNG327795 LVZ327795:LXC327795 MFV327795:MGY327795 MPR327795:MQU327795 MZN327795:NAQ327795 NJJ327795:NKM327795 NTF327795:NUI327795 ODB327795:OEE327795 OMX327795:OOA327795 OWT327795:OXW327795 PGP327795:PHS327795 PQL327795:PRO327795 QAH327795:QBK327795 QKD327795:QLG327795 QTZ327795:QVC327795 RDV327795:REY327795 RNR327795:ROU327795 RXN327795:RYQ327795 SHJ327795:SIM327795 SRF327795:SSI327795 TBB327795:TCE327795 TKX327795:TMA327795 TUT327795:TVW327795 UEP327795:UFS327795 UOL327795:UPO327795 UYH327795:UZK327795 VID327795:VJG327795 VRZ327795:VTC327795 WBV327795:WCY327795 WLR327795:WMU327795 WVN327795:WWQ327795 D393331:AQ393331 JB393331:KE393331 SX393331:UA393331 ACT393331:ADW393331 AMP393331:ANS393331 AWL393331:AXO393331 BGH393331:BHK393331 BQD393331:BRG393331 BZZ393331:CBC393331 CJV393331:CKY393331 CTR393331:CUU393331 DDN393331:DEQ393331 DNJ393331:DOM393331 DXF393331:DYI393331 EHB393331:EIE393331 EQX393331:ESA393331 FAT393331:FBW393331 FKP393331:FLS393331 FUL393331:FVO393331 GEH393331:GFK393331 GOD393331:GPG393331 GXZ393331:GZC393331 HHV393331:HIY393331 HRR393331:HSU393331 IBN393331:ICQ393331 ILJ393331:IMM393331 IVF393331:IWI393331 JFB393331:JGE393331 JOX393331:JQA393331 JYT393331:JZW393331 KIP393331:KJS393331 KSL393331:KTO393331 LCH393331:LDK393331 LMD393331:LNG393331 LVZ393331:LXC393331 MFV393331:MGY393331 MPR393331:MQU393331 MZN393331:NAQ393331 NJJ393331:NKM393331 NTF393331:NUI393331 ODB393331:OEE393331 OMX393331:OOA393331 OWT393331:OXW393331 PGP393331:PHS393331 PQL393331:PRO393331 QAH393331:QBK393331 QKD393331:QLG393331 QTZ393331:QVC393331 RDV393331:REY393331 RNR393331:ROU393331 RXN393331:RYQ393331 SHJ393331:SIM393331 SRF393331:SSI393331 TBB393331:TCE393331 TKX393331:TMA393331 TUT393331:TVW393331 UEP393331:UFS393331 UOL393331:UPO393331 UYH393331:UZK393331 VID393331:VJG393331 VRZ393331:VTC393331 WBV393331:WCY393331 WLR393331:WMU393331 WVN393331:WWQ393331 D458867:AQ458867 JB458867:KE458867 SX458867:UA458867 ACT458867:ADW458867 AMP458867:ANS458867 AWL458867:AXO458867 BGH458867:BHK458867 BQD458867:BRG458867 BZZ458867:CBC458867 CJV458867:CKY458867 CTR458867:CUU458867 DDN458867:DEQ458867 DNJ458867:DOM458867 DXF458867:DYI458867 EHB458867:EIE458867 EQX458867:ESA458867 FAT458867:FBW458867 FKP458867:FLS458867 FUL458867:FVO458867 GEH458867:GFK458867 GOD458867:GPG458867 GXZ458867:GZC458867 HHV458867:HIY458867 HRR458867:HSU458867 IBN458867:ICQ458867 ILJ458867:IMM458867 IVF458867:IWI458867 JFB458867:JGE458867 JOX458867:JQA458867 JYT458867:JZW458867 KIP458867:KJS458867 KSL458867:KTO458867 LCH458867:LDK458867 LMD458867:LNG458867 LVZ458867:LXC458867 MFV458867:MGY458867 MPR458867:MQU458867 MZN458867:NAQ458867 NJJ458867:NKM458867 NTF458867:NUI458867 ODB458867:OEE458867 OMX458867:OOA458867 OWT458867:OXW458867 PGP458867:PHS458867 PQL458867:PRO458867 QAH458867:QBK458867 QKD458867:QLG458867 QTZ458867:QVC458867 RDV458867:REY458867 RNR458867:ROU458867 RXN458867:RYQ458867 SHJ458867:SIM458867 SRF458867:SSI458867 TBB458867:TCE458867 TKX458867:TMA458867 TUT458867:TVW458867 UEP458867:UFS458867 UOL458867:UPO458867 UYH458867:UZK458867 VID458867:VJG458867 VRZ458867:VTC458867 WBV458867:WCY458867 WLR458867:WMU458867 WVN458867:WWQ458867 D524403:AQ524403 JB524403:KE524403 SX524403:UA524403 ACT524403:ADW524403 AMP524403:ANS524403 AWL524403:AXO524403 BGH524403:BHK524403 BQD524403:BRG524403 BZZ524403:CBC524403 CJV524403:CKY524403 CTR524403:CUU524403 DDN524403:DEQ524403 DNJ524403:DOM524403 DXF524403:DYI524403 EHB524403:EIE524403 EQX524403:ESA524403 FAT524403:FBW524403 FKP524403:FLS524403 FUL524403:FVO524403 GEH524403:GFK524403 GOD524403:GPG524403 GXZ524403:GZC524403 HHV524403:HIY524403 HRR524403:HSU524403 IBN524403:ICQ524403 ILJ524403:IMM524403 IVF524403:IWI524403 JFB524403:JGE524403 JOX524403:JQA524403 JYT524403:JZW524403 KIP524403:KJS524403 KSL524403:KTO524403 LCH524403:LDK524403 LMD524403:LNG524403 LVZ524403:LXC524403 MFV524403:MGY524403 MPR524403:MQU524403 MZN524403:NAQ524403 NJJ524403:NKM524403 NTF524403:NUI524403 ODB524403:OEE524403 OMX524403:OOA524403 OWT524403:OXW524403 PGP524403:PHS524403 PQL524403:PRO524403 QAH524403:QBK524403 QKD524403:QLG524403 QTZ524403:QVC524403 RDV524403:REY524403 RNR524403:ROU524403 RXN524403:RYQ524403 SHJ524403:SIM524403 SRF524403:SSI524403 TBB524403:TCE524403 TKX524403:TMA524403 TUT524403:TVW524403 UEP524403:UFS524403 UOL524403:UPO524403 UYH524403:UZK524403 VID524403:VJG524403 VRZ524403:VTC524403 WBV524403:WCY524403 WLR524403:WMU524403 WVN524403:WWQ524403 D589939:AQ589939 JB589939:KE589939 SX589939:UA589939 ACT589939:ADW589939 AMP589939:ANS589939 AWL589939:AXO589939 BGH589939:BHK589939 BQD589939:BRG589939 BZZ589939:CBC589939 CJV589939:CKY589939 CTR589939:CUU589939 DDN589939:DEQ589939 DNJ589939:DOM589939 DXF589939:DYI589939 EHB589939:EIE589939 EQX589939:ESA589939 FAT589939:FBW589939 FKP589939:FLS589939 FUL589939:FVO589939 GEH589939:GFK589939 GOD589939:GPG589939 GXZ589939:GZC589939 HHV589939:HIY589939 HRR589939:HSU589939 IBN589939:ICQ589939 ILJ589939:IMM589939 IVF589939:IWI589939 JFB589939:JGE589939 JOX589939:JQA589939 JYT589939:JZW589939 KIP589939:KJS589939 KSL589939:KTO589939 LCH589939:LDK589939 LMD589939:LNG589939 LVZ589939:LXC589939 MFV589939:MGY589939 MPR589939:MQU589939 MZN589939:NAQ589939 NJJ589939:NKM589939 NTF589939:NUI589939 ODB589939:OEE589939 OMX589939:OOA589939 OWT589939:OXW589939 PGP589939:PHS589939 PQL589939:PRO589939 QAH589939:QBK589939 QKD589939:QLG589939 QTZ589939:QVC589939 RDV589939:REY589939 RNR589939:ROU589939 RXN589939:RYQ589939 SHJ589939:SIM589939 SRF589939:SSI589939 TBB589939:TCE589939 TKX589939:TMA589939 TUT589939:TVW589939 UEP589939:UFS589939 UOL589939:UPO589939 UYH589939:UZK589939 VID589939:VJG589939 VRZ589939:VTC589939 WBV589939:WCY589939 WLR589939:WMU589939 WVN589939:WWQ589939 D655475:AQ655475 JB655475:KE655475 SX655475:UA655475 ACT655475:ADW655475 AMP655475:ANS655475 AWL655475:AXO655475 BGH655475:BHK655475 BQD655475:BRG655475 BZZ655475:CBC655475 CJV655475:CKY655475 CTR655475:CUU655475 DDN655475:DEQ655475 DNJ655475:DOM655475 DXF655475:DYI655475 EHB655475:EIE655475 EQX655475:ESA655475 FAT655475:FBW655475 FKP655475:FLS655475 FUL655475:FVO655475 GEH655475:GFK655475 GOD655475:GPG655475 GXZ655475:GZC655475 HHV655475:HIY655475 HRR655475:HSU655475 IBN655475:ICQ655475 ILJ655475:IMM655475 IVF655475:IWI655475 JFB655475:JGE655475 JOX655475:JQA655475 JYT655475:JZW655475 KIP655475:KJS655475 KSL655475:KTO655475 LCH655475:LDK655475 LMD655475:LNG655475 LVZ655475:LXC655475 MFV655475:MGY655475 MPR655475:MQU655475 MZN655475:NAQ655475 NJJ655475:NKM655475 NTF655475:NUI655475 ODB655475:OEE655475 OMX655475:OOA655475 OWT655475:OXW655475 PGP655475:PHS655475 PQL655475:PRO655475 QAH655475:QBK655475 QKD655475:QLG655475 QTZ655475:QVC655475 RDV655475:REY655475 RNR655475:ROU655475 RXN655475:RYQ655475 SHJ655475:SIM655475 SRF655475:SSI655475 TBB655475:TCE655475 TKX655475:TMA655475 TUT655475:TVW655475 UEP655475:UFS655475 UOL655475:UPO655475 UYH655475:UZK655475 VID655475:VJG655475 VRZ655475:VTC655475 WBV655475:WCY655475 WLR655475:WMU655475 WVN655475:WWQ655475 D721011:AQ721011 JB721011:KE721011 SX721011:UA721011 ACT721011:ADW721011 AMP721011:ANS721011 AWL721011:AXO721011 BGH721011:BHK721011 BQD721011:BRG721011 BZZ721011:CBC721011 CJV721011:CKY721011 CTR721011:CUU721011 DDN721011:DEQ721011 DNJ721011:DOM721011 DXF721011:DYI721011 EHB721011:EIE721011 EQX721011:ESA721011 FAT721011:FBW721011 FKP721011:FLS721011 FUL721011:FVO721011 GEH721011:GFK721011 GOD721011:GPG721011 GXZ721011:GZC721011 HHV721011:HIY721011 HRR721011:HSU721011 IBN721011:ICQ721011 ILJ721011:IMM721011 IVF721011:IWI721011 JFB721011:JGE721011 JOX721011:JQA721011 JYT721011:JZW721011 KIP721011:KJS721011 KSL721011:KTO721011 LCH721011:LDK721011 LMD721011:LNG721011 LVZ721011:LXC721011 MFV721011:MGY721011 MPR721011:MQU721011 MZN721011:NAQ721011 NJJ721011:NKM721011 NTF721011:NUI721011 ODB721011:OEE721011 OMX721011:OOA721011 OWT721011:OXW721011 PGP721011:PHS721011 PQL721011:PRO721011 QAH721011:QBK721011 QKD721011:QLG721011 QTZ721011:QVC721011 RDV721011:REY721011 RNR721011:ROU721011 RXN721011:RYQ721011 SHJ721011:SIM721011 SRF721011:SSI721011 TBB721011:TCE721011 TKX721011:TMA721011 TUT721011:TVW721011 UEP721011:UFS721011 UOL721011:UPO721011 UYH721011:UZK721011 VID721011:VJG721011 VRZ721011:VTC721011 WBV721011:WCY721011 WLR721011:WMU721011 WVN721011:WWQ721011 D786547:AQ786547 JB786547:KE786547 SX786547:UA786547 ACT786547:ADW786547 AMP786547:ANS786547 AWL786547:AXO786547 BGH786547:BHK786547 BQD786547:BRG786547 BZZ786547:CBC786547 CJV786547:CKY786547 CTR786547:CUU786547 DDN786547:DEQ786547 DNJ786547:DOM786547 DXF786547:DYI786547 EHB786547:EIE786547 EQX786547:ESA786547 FAT786547:FBW786547 FKP786547:FLS786547 FUL786547:FVO786547 GEH786547:GFK786547 GOD786547:GPG786547 GXZ786547:GZC786547 HHV786547:HIY786547 HRR786547:HSU786547 IBN786547:ICQ786547 ILJ786547:IMM786547 IVF786547:IWI786547 JFB786547:JGE786547 JOX786547:JQA786547 JYT786547:JZW786547 KIP786547:KJS786547 KSL786547:KTO786547 LCH786547:LDK786547 LMD786547:LNG786547 LVZ786547:LXC786547 MFV786547:MGY786547 MPR786547:MQU786547 MZN786547:NAQ786547 NJJ786547:NKM786547 NTF786547:NUI786547 ODB786547:OEE786547 OMX786547:OOA786547 OWT786547:OXW786547 PGP786547:PHS786547 PQL786547:PRO786547 QAH786547:QBK786547 QKD786547:QLG786547 QTZ786547:QVC786547 RDV786547:REY786547 RNR786547:ROU786547 RXN786547:RYQ786547 SHJ786547:SIM786547 SRF786547:SSI786547 TBB786547:TCE786547 TKX786547:TMA786547 TUT786547:TVW786547 UEP786547:UFS786547 UOL786547:UPO786547 UYH786547:UZK786547 VID786547:VJG786547 VRZ786547:VTC786547 WBV786547:WCY786547 WLR786547:WMU786547 WVN786547:WWQ786547 D852083:AQ852083 JB852083:KE852083 SX852083:UA852083 ACT852083:ADW852083 AMP852083:ANS852083 AWL852083:AXO852083 BGH852083:BHK852083 BQD852083:BRG852083 BZZ852083:CBC852083 CJV852083:CKY852083 CTR852083:CUU852083 DDN852083:DEQ852083 DNJ852083:DOM852083 DXF852083:DYI852083 EHB852083:EIE852083 EQX852083:ESA852083 FAT852083:FBW852083 FKP852083:FLS852083 FUL852083:FVO852083 GEH852083:GFK852083 GOD852083:GPG852083 GXZ852083:GZC852083 HHV852083:HIY852083 HRR852083:HSU852083 IBN852083:ICQ852083 ILJ852083:IMM852083 IVF852083:IWI852083 JFB852083:JGE852083 JOX852083:JQA852083 JYT852083:JZW852083 KIP852083:KJS852083 KSL852083:KTO852083 LCH852083:LDK852083 LMD852083:LNG852083 LVZ852083:LXC852083 MFV852083:MGY852083 MPR852083:MQU852083 MZN852083:NAQ852083 NJJ852083:NKM852083 NTF852083:NUI852083 ODB852083:OEE852083 OMX852083:OOA852083 OWT852083:OXW852083 PGP852083:PHS852083 PQL852083:PRO852083 QAH852083:QBK852083 QKD852083:QLG852083 QTZ852083:QVC852083 RDV852083:REY852083 RNR852083:ROU852083 RXN852083:RYQ852083 SHJ852083:SIM852083 SRF852083:SSI852083 TBB852083:TCE852083 TKX852083:TMA852083 TUT852083:TVW852083 UEP852083:UFS852083 UOL852083:UPO852083 UYH852083:UZK852083 VID852083:VJG852083 VRZ852083:VTC852083 WBV852083:WCY852083 WLR852083:WMU852083 WVN852083:WWQ852083 D917619:AQ917619 JB917619:KE917619 SX917619:UA917619 ACT917619:ADW917619 AMP917619:ANS917619 AWL917619:AXO917619 BGH917619:BHK917619 BQD917619:BRG917619 BZZ917619:CBC917619 CJV917619:CKY917619 CTR917619:CUU917619 DDN917619:DEQ917619 DNJ917619:DOM917619 DXF917619:DYI917619 EHB917619:EIE917619 EQX917619:ESA917619 FAT917619:FBW917619 FKP917619:FLS917619 FUL917619:FVO917619 GEH917619:GFK917619 GOD917619:GPG917619 GXZ917619:GZC917619 HHV917619:HIY917619 HRR917619:HSU917619 IBN917619:ICQ917619 ILJ917619:IMM917619 IVF917619:IWI917619 JFB917619:JGE917619 JOX917619:JQA917619 JYT917619:JZW917619 KIP917619:KJS917619 KSL917619:KTO917619 LCH917619:LDK917619 LMD917619:LNG917619 LVZ917619:LXC917619 MFV917619:MGY917619 MPR917619:MQU917619 MZN917619:NAQ917619 NJJ917619:NKM917619 NTF917619:NUI917619 ODB917619:OEE917619 OMX917619:OOA917619 OWT917619:OXW917619 PGP917619:PHS917619 PQL917619:PRO917619 QAH917619:QBK917619 QKD917619:QLG917619 QTZ917619:QVC917619 RDV917619:REY917619 RNR917619:ROU917619 RXN917619:RYQ917619 SHJ917619:SIM917619 SRF917619:SSI917619 TBB917619:TCE917619 TKX917619:TMA917619 TUT917619:TVW917619 UEP917619:UFS917619 UOL917619:UPO917619 UYH917619:UZK917619 VID917619:VJG917619 VRZ917619:VTC917619 WBV917619:WCY917619 WLR917619:WMU917619 WVN917619:WWQ917619 D983155:AQ983155 JB983155:KE983155 SX983155:UA983155 ACT983155:ADW983155 AMP983155:ANS983155 AWL983155:AXO983155 BGH983155:BHK983155 BQD983155:BRG983155 BZZ983155:CBC983155 CJV983155:CKY983155 CTR983155:CUU983155 DDN983155:DEQ983155 DNJ983155:DOM983155 DXF983155:DYI983155 EHB983155:EIE983155 EQX983155:ESA983155 FAT983155:FBW983155 FKP983155:FLS983155 FUL983155:FVO983155 GEH983155:GFK983155 GOD983155:GPG983155 GXZ983155:GZC983155 HHV983155:HIY983155 HRR983155:HSU983155 IBN983155:ICQ983155 ILJ983155:IMM983155 IVF983155:IWI983155 JFB983155:JGE983155 JOX983155:JQA983155 JYT983155:JZW983155 KIP983155:KJS983155 KSL983155:KTO983155 LCH983155:LDK983155 LMD983155:LNG983155 LVZ983155:LXC983155 MFV983155:MGY983155 MPR983155:MQU983155 MZN983155:NAQ983155 NJJ983155:NKM983155 NTF983155:NUI983155 ODB983155:OEE983155 OMX983155:OOA983155 OWT983155:OXW983155 PGP983155:PHS983155 PQL983155:PRO983155 QAH983155:QBK983155 QKD983155:QLG983155 QTZ983155:QVC983155 RDV983155:REY983155 RNR983155:ROU983155 RXN983155:RYQ983155 SHJ983155:SIM983155 SRF983155:SSI983155 TBB983155:TCE983155 TKX983155:TMA983155 TUT983155:TVW983155 UEP983155:UFS983155 UOL983155:UPO983155 UYH983155:UZK983155 VID983155:VJG983155 VRZ983155:VTC983155 WBV983155:WCY983155 WLR983155:WMU983155 WVN983155:WWQ983155 RNR161:ROU161 JB124:KE124 SX124:UA124 ACT124:ADW124 AMP124:ANS124 AWL124:AXO124 BGH124:BHK124 BQD124:BRG124 BZZ124:CBC124 CJV124:CKY124 CTR124:CUU124 DDN124:DEQ124 DNJ124:DOM124 DXF124:DYI124 EHB124:EIE124 EQX124:ESA124 FAT124:FBW124 FKP124:FLS124 FUL124:FVO124 GEH124:GFK124 GOD124:GPG124 GXZ124:GZC124 HHV124:HIY124 HRR124:HSU124 IBN124:ICQ124 ILJ124:IMM124 IVF124:IWI124 JFB124:JGE124 JOX124:JQA124 JYT124:JZW124 KIP124:KJS124 KSL124:KTO124 LCH124:LDK124 LMD124:LNG124 LVZ124:LXC124 MFV124:MGY124 MPR124:MQU124 MZN124:NAQ124 NJJ124:NKM124 NTF124:NUI124 ODB124:OEE124 OMX124:OOA124 OWT124:OXW124 PGP124:PHS124 PQL124:PRO124 QAH124:QBK124 QKD124:QLG124 QTZ124:QVC124 RDV124:REY124 RNR124:ROU124 RXN124:RYQ124 SHJ124:SIM124 SRF124:SSI124 TBB124:TCE124 TKX124:TMA124 TUT124:TVW124 UEP124:UFS124 UOL124:UPO124 UYH124:UZK124 VID124:VJG124 VRZ124:VTC124 WBV124:WCY124 WLR124:WMU124 WVN124:WWQ124 D65649:AQ65649 JB65649:KE65649 SX65649:UA65649 ACT65649:ADW65649 AMP65649:ANS65649 AWL65649:AXO65649 BGH65649:BHK65649 BQD65649:BRG65649 BZZ65649:CBC65649 CJV65649:CKY65649 CTR65649:CUU65649 DDN65649:DEQ65649 DNJ65649:DOM65649 DXF65649:DYI65649 EHB65649:EIE65649 EQX65649:ESA65649 FAT65649:FBW65649 FKP65649:FLS65649 FUL65649:FVO65649 GEH65649:GFK65649 GOD65649:GPG65649 GXZ65649:GZC65649 HHV65649:HIY65649 HRR65649:HSU65649 IBN65649:ICQ65649 ILJ65649:IMM65649 IVF65649:IWI65649 JFB65649:JGE65649 JOX65649:JQA65649 JYT65649:JZW65649 KIP65649:KJS65649 KSL65649:KTO65649 LCH65649:LDK65649 LMD65649:LNG65649 LVZ65649:LXC65649 MFV65649:MGY65649 MPR65649:MQU65649 MZN65649:NAQ65649 NJJ65649:NKM65649 NTF65649:NUI65649 ODB65649:OEE65649 OMX65649:OOA65649 OWT65649:OXW65649 PGP65649:PHS65649 PQL65649:PRO65649 QAH65649:QBK65649 QKD65649:QLG65649 QTZ65649:QVC65649 RDV65649:REY65649 RNR65649:ROU65649 RXN65649:RYQ65649 SHJ65649:SIM65649 SRF65649:SSI65649 TBB65649:TCE65649 TKX65649:TMA65649 TUT65649:TVW65649 UEP65649:UFS65649 UOL65649:UPO65649 UYH65649:UZK65649 VID65649:VJG65649 VRZ65649:VTC65649 WBV65649:WCY65649 WLR65649:WMU65649 WVN65649:WWQ65649 D131185:AQ131185 JB131185:KE131185 SX131185:UA131185 ACT131185:ADW131185 AMP131185:ANS131185 AWL131185:AXO131185 BGH131185:BHK131185 BQD131185:BRG131185 BZZ131185:CBC131185 CJV131185:CKY131185 CTR131185:CUU131185 DDN131185:DEQ131185 DNJ131185:DOM131185 DXF131185:DYI131185 EHB131185:EIE131185 EQX131185:ESA131185 FAT131185:FBW131185 FKP131185:FLS131185 FUL131185:FVO131185 GEH131185:GFK131185 GOD131185:GPG131185 GXZ131185:GZC131185 HHV131185:HIY131185 HRR131185:HSU131185 IBN131185:ICQ131185 ILJ131185:IMM131185 IVF131185:IWI131185 JFB131185:JGE131185 JOX131185:JQA131185 JYT131185:JZW131185 KIP131185:KJS131185 KSL131185:KTO131185 LCH131185:LDK131185 LMD131185:LNG131185 LVZ131185:LXC131185 MFV131185:MGY131185 MPR131185:MQU131185 MZN131185:NAQ131185 NJJ131185:NKM131185 NTF131185:NUI131185 ODB131185:OEE131185 OMX131185:OOA131185 OWT131185:OXW131185 PGP131185:PHS131185 PQL131185:PRO131185 QAH131185:QBK131185 QKD131185:QLG131185 QTZ131185:QVC131185 RDV131185:REY131185 RNR131185:ROU131185 RXN131185:RYQ131185 SHJ131185:SIM131185 SRF131185:SSI131185 TBB131185:TCE131185 TKX131185:TMA131185 TUT131185:TVW131185 UEP131185:UFS131185 UOL131185:UPO131185 UYH131185:UZK131185 VID131185:VJG131185 VRZ131185:VTC131185 WBV131185:WCY131185 WLR131185:WMU131185 WVN131185:WWQ131185 D196721:AQ196721 JB196721:KE196721 SX196721:UA196721 ACT196721:ADW196721 AMP196721:ANS196721 AWL196721:AXO196721 BGH196721:BHK196721 BQD196721:BRG196721 BZZ196721:CBC196721 CJV196721:CKY196721 CTR196721:CUU196721 DDN196721:DEQ196721 DNJ196721:DOM196721 DXF196721:DYI196721 EHB196721:EIE196721 EQX196721:ESA196721 FAT196721:FBW196721 FKP196721:FLS196721 FUL196721:FVO196721 GEH196721:GFK196721 GOD196721:GPG196721 GXZ196721:GZC196721 HHV196721:HIY196721 HRR196721:HSU196721 IBN196721:ICQ196721 ILJ196721:IMM196721 IVF196721:IWI196721 JFB196721:JGE196721 JOX196721:JQA196721 JYT196721:JZW196721 KIP196721:KJS196721 KSL196721:KTO196721 LCH196721:LDK196721 LMD196721:LNG196721 LVZ196721:LXC196721 MFV196721:MGY196721 MPR196721:MQU196721 MZN196721:NAQ196721 NJJ196721:NKM196721 NTF196721:NUI196721 ODB196721:OEE196721 OMX196721:OOA196721 OWT196721:OXW196721 PGP196721:PHS196721 PQL196721:PRO196721 QAH196721:QBK196721 QKD196721:QLG196721 QTZ196721:QVC196721 RDV196721:REY196721 RNR196721:ROU196721 RXN196721:RYQ196721 SHJ196721:SIM196721 SRF196721:SSI196721 TBB196721:TCE196721 TKX196721:TMA196721 TUT196721:TVW196721 UEP196721:UFS196721 UOL196721:UPO196721 UYH196721:UZK196721 VID196721:VJG196721 VRZ196721:VTC196721 WBV196721:WCY196721 WLR196721:WMU196721 WVN196721:WWQ196721 D262257:AQ262257 JB262257:KE262257 SX262257:UA262257 ACT262257:ADW262257 AMP262257:ANS262257 AWL262257:AXO262257 BGH262257:BHK262257 BQD262257:BRG262257 BZZ262257:CBC262257 CJV262257:CKY262257 CTR262257:CUU262257 DDN262257:DEQ262257 DNJ262257:DOM262257 DXF262257:DYI262257 EHB262257:EIE262257 EQX262257:ESA262257 FAT262257:FBW262257 FKP262257:FLS262257 FUL262257:FVO262257 GEH262257:GFK262257 GOD262257:GPG262257 GXZ262257:GZC262257 HHV262257:HIY262257 HRR262257:HSU262257 IBN262257:ICQ262257 ILJ262257:IMM262257 IVF262257:IWI262257 JFB262257:JGE262257 JOX262257:JQA262257 JYT262257:JZW262257 KIP262257:KJS262257 KSL262257:KTO262257 LCH262257:LDK262257 LMD262257:LNG262257 LVZ262257:LXC262257 MFV262257:MGY262257 MPR262257:MQU262257 MZN262257:NAQ262257 NJJ262257:NKM262257 NTF262257:NUI262257 ODB262257:OEE262257 OMX262257:OOA262257 OWT262257:OXW262257 PGP262257:PHS262257 PQL262257:PRO262257 QAH262257:QBK262257 QKD262257:QLG262257 QTZ262257:QVC262257 RDV262257:REY262257 RNR262257:ROU262257 RXN262257:RYQ262257 SHJ262257:SIM262257 SRF262257:SSI262257 TBB262257:TCE262257 TKX262257:TMA262257 TUT262257:TVW262257 UEP262257:UFS262257 UOL262257:UPO262257 UYH262257:UZK262257 VID262257:VJG262257 VRZ262257:VTC262257 WBV262257:WCY262257 WLR262257:WMU262257 WVN262257:WWQ262257 D327793:AQ327793 JB327793:KE327793 SX327793:UA327793 ACT327793:ADW327793 AMP327793:ANS327793 AWL327793:AXO327793 BGH327793:BHK327793 BQD327793:BRG327793 BZZ327793:CBC327793 CJV327793:CKY327793 CTR327793:CUU327793 DDN327793:DEQ327793 DNJ327793:DOM327793 DXF327793:DYI327793 EHB327793:EIE327793 EQX327793:ESA327793 FAT327793:FBW327793 FKP327793:FLS327793 FUL327793:FVO327793 GEH327793:GFK327793 GOD327793:GPG327793 GXZ327793:GZC327793 HHV327793:HIY327793 HRR327793:HSU327793 IBN327793:ICQ327793 ILJ327793:IMM327793 IVF327793:IWI327793 JFB327793:JGE327793 JOX327793:JQA327793 JYT327793:JZW327793 KIP327793:KJS327793 KSL327793:KTO327793 LCH327793:LDK327793 LMD327793:LNG327793 LVZ327793:LXC327793 MFV327793:MGY327793 MPR327793:MQU327793 MZN327793:NAQ327793 NJJ327793:NKM327793 NTF327793:NUI327793 ODB327793:OEE327793 OMX327793:OOA327793 OWT327793:OXW327793 PGP327793:PHS327793 PQL327793:PRO327793 QAH327793:QBK327793 QKD327793:QLG327793 QTZ327793:QVC327793 RDV327793:REY327793 RNR327793:ROU327793 RXN327793:RYQ327793 SHJ327793:SIM327793 SRF327793:SSI327793 TBB327793:TCE327793 TKX327793:TMA327793 TUT327793:TVW327793 UEP327793:UFS327793 UOL327793:UPO327793 UYH327793:UZK327793 VID327793:VJG327793 VRZ327793:VTC327793 WBV327793:WCY327793 WLR327793:WMU327793 WVN327793:WWQ327793 D393329:AQ393329 JB393329:KE393329 SX393329:UA393329 ACT393329:ADW393329 AMP393329:ANS393329 AWL393329:AXO393329 BGH393329:BHK393329 BQD393329:BRG393329 BZZ393329:CBC393329 CJV393329:CKY393329 CTR393329:CUU393329 DDN393329:DEQ393329 DNJ393329:DOM393329 DXF393329:DYI393329 EHB393329:EIE393329 EQX393329:ESA393329 FAT393329:FBW393329 FKP393329:FLS393329 FUL393329:FVO393329 GEH393329:GFK393329 GOD393329:GPG393329 GXZ393329:GZC393329 HHV393329:HIY393329 HRR393329:HSU393329 IBN393329:ICQ393329 ILJ393329:IMM393329 IVF393329:IWI393329 JFB393329:JGE393329 JOX393329:JQA393329 JYT393329:JZW393329 KIP393329:KJS393329 KSL393329:KTO393329 LCH393329:LDK393329 LMD393329:LNG393329 LVZ393329:LXC393329 MFV393329:MGY393329 MPR393329:MQU393329 MZN393329:NAQ393329 NJJ393329:NKM393329 NTF393329:NUI393329 ODB393329:OEE393329 OMX393329:OOA393329 OWT393329:OXW393329 PGP393329:PHS393329 PQL393329:PRO393329 QAH393329:QBK393329 QKD393329:QLG393329 QTZ393329:QVC393329 RDV393329:REY393329 RNR393329:ROU393329 RXN393329:RYQ393329 SHJ393329:SIM393329 SRF393329:SSI393329 TBB393329:TCE393329 TKX393329:TMA393329 TUT393329:TVW393329 UEP393329:UFS393329 UOL393329:UPO393329 UYH393329:UZK393329 VID393329:VJG393329 VRZ393329:VTC393329 WBV393329:WCY393329 WLR393329:WMU393329 WVN393329:WWQ393329 D458865:AQ458865 JB458865:KE458865 SX458865:UA458865 ACT458865:ADW458865 AMP458865:ANS458865 AWL458865:AXO458865 BGH458865:BHK458865 BQD458865:BRG458865 BZZ458865:CBC458865 CJV458865:CKY458865 CTR458865:CUU458865 DDN458865:DEQ458865 DNJ458865:DOM458865 DXF458865:DYI458865 EHB458865:EIE458865 EQX458865:ESA458865 FAT458865:FBW458865 FKP458865:FLS458865 FUL458865:FVO458865 GEH458865:GFK458865 GOD458865:GPG458865 GXZ458865:GZC458865 HHV458865:HIY458865 HRR458865:HSU458865 IBN458865:ICQ458865 ILJ458865:IMM458865 IVF458865:IWI458865 JFB458865:JGE458865 JOX458865:JQA458865 JYT458865:JZW458865 KIP458865:KJS458865 KSL458865:KTO458865 LCH458865:LDK458865 LMD458865:LNG458865 LVZ458865:LXC458865 MFV458865:MGY458865 MPR458865:MQU458865 MZN458865:NAQ458865 NJJ458865:NKM458865 NTF458865:NUI458865 ODB458865:OEE458865 OMX458865:OOA458865 OWT458865:OXW458865 PGP458865:PHS458865 PQL458865:PRO458865 QAH458865:QBK458865 QKD458865:QLG458865 QTZ458865:QVC458865 RDV458865:REY458865 RNR458865:ROU458865 RXN458865:RYQ458865 SHJ458865:SIM458865 SRF458865:SSI458865 TBB458865:TCE458865 TKX458865:TMA458865 TUT458865:TVW458865 UEP458865:UFS458865 UOL458865:UPO458865 UYH458865:UZK458865 VID458865:VJG458865 VRZ458865:VTC458865 WBV458865:WCY458865 WLR458865:WMU458865 WVN458865:WWQ458865 D524401:AQ524401 JB524401:KE524401 SX524401:UA524401 ACT524401:ADW524401 AMP524401:ANS524401 AWL524401:AXO524401 BGH524401:BHK524401 BQD524401:BRG524401 BZZ524401:CBC524401 CJV524401:CKY524401 CTR524401:CUU524401 DDN524401:DEQ524401 DNJ524401:DOM524401 DXF524401:DYI524401 EHB524401:EIE524401 EQX524401:ESA524401 FAT524401:FBW524401 FKP524401:FLS524401 FUL524401:FVO524401 GEH524401:GFK524401 GOD524401:GPG524401 GXZ524401:GZC524401 HHV524401:HIY524401 HRR524401:HSU524401 IBN524401:ICQ524401 ILJ524401:IMM524401 IVF524401:IWI524401 JFB524401:JGE524401 JOX524401:JQA524401 JYT524401:JZW524401 KIP524401:KJS524401 KSL524401:KTO524401 LCH524401:LDK524401 LMD524401:LNG524401 LVZ524401:LXC524401 MFV524401:MGY524401 MPR524401:MQU524401 MZN524401:NAQ524401 NJJ524401:NKM524401 NTF524401:NUI524401 ODB524401:OEE524401 OMX524401:OOA524401 OWT524401:OXW524401 PGP524401:PHS524401 PQL524401:PRO524401 QAH524401:QBK524401 QKD524401:QLG524401 QTZ524401:QVC524401 RDV524401:REY524401 RNR524401:ROU524401 RXN524401:RYQ524401 SHJ524401:SIM524401 SRF524401:SSI524401 TBB524401:TCE524401 TKX524401:TMA524401 TUT524401:TVW524401 UEP524401:UFS524401 UOL524401:UPO524401 UYH524401:UZK524401 VID524401:VJG524401 VRZ524401:VTC524401 WBV524401:WCY524401 WLR524401:WMU524401 WVN524401:WWQ524401 D589937:AQ589937 JB589937:KE589937 SX589937:UA589937 ACT589937:ADW589937 AMP589937:ANS589937 AWL589937:AXO589937 BGH589937:BHK589937 BQD589937:BRG589937 BZZ589937:CBC589937 CJV589937:CKY589937 CTR589937:CUU589937 DDN589937:DEQ589937 DNJ589937:DOM589937 DXF589937:DYI589937 EHB589937:EIE589937 EQX589937:ESA589937 FAT589937:FBW589937 FKP589937:FLS589937 FUL589937:FVO589937 GEH589937:GFK589937 GOD589937:GPG589937 GXZ589937:GZC589937 HHV589937:HIY589937 HRR589937:HSU589937 IBN589937:ICQ589937 ILJ589937:IMM589937 IVF589937:IWI589937 JFB589937:JGE589937 JOX589937:JQA589937 JYT589937:JZW589937 KIP589937:KJS589937 KSL589937:KTO589937 LCH589937:LDK589937 LMD589937:LNG589937 LVZ589937:LXC589937 MFV589937:MGY589937 MPR589937:MQU589937 MZN589937:NAQ589937 NJJ589937:NKM589937 NTF589937:NUI589937 ODB589937:OEE589937 OMX589937:OOA589937 OWT589937:OXW589937 PGP589937:PHS589937 PQL589937:PRO589937 QAH589937:QBK589937 QKD589937:QLG589937 QTZ589937:QVC589937 RDV589937:REY589937 RNR589937:ROU589937 RXN589937:RYQ589937 SHJ589937:SIM589937 SRF589937:SSI589937 TBB589937:TCE589937 TKX589937:TMA589937 TUT589937:TVW589937 UEP589937:UFS589937 UOL589937:UPO589937 UYH589937:UZK589937 VID589937:VJG589937 VRZ589937:VTC589937 WBV589937:WCY589937 WLR589937:WMU589937 WVN589937:WWQ589937 D655473:AQ655473 JB655473:KE655473 SX655473:UA655473 ACT655473:ADW655473 AMP655473:ANS655473 AWL655473:AXO655473 BGH655473:BHK655473 BQD655473:BRG655473 BZZ655473:CBC655473 CJV655473:CKY655473 CTR655473:CUU655473 DDN655473:DEQ655473 DNJ655473:DOM655473 DXF655473:DYI655473 EHB655473:EIE655473 EQX655473:ESA655473 FAT655473:FBW655473 FKP655473:FLS655473 FUL655473:FVO655473 GEH655473:GFK655473 GOD655473:GPG655473 GXZ655473:GZC655473 HHV655473:HIY655473 HRR655473:HSU655473 IBN655473:ICQ655473 ILJ655473:IMM655473 IVF655473:IWI655473 JFB655473:JGE655473 JOX655473:JQA655473 JYT655473:JZW655473 KIP655473:KJS655473 KSL655473:KTO655473 LCH655473:LDK655473 LMD655473:LNG655473 LVZ655473:LXC655473 MFV655473:MGY655473 MPR655473:MQU655473 MZN655473:NAQ655473 NJJ655473:NKM655473 NTF655473:NUI655473 ODB655473:OEE655473 OMX655473:OOA655473 OWT655473:OXW655473 PGP655473:PHS655473 PQL655473:PRO655473 QAH655473:QBK655473 QKD655473:QLG655473 QTZ655473:QVC655473 RDV655473:REY655473 RNR655473:ROU655473 RXN655473:RYQ655473 SHJ655473:SIM655473 SRF655473:SSI655473 TBB655473:TCE655473 TKX655473:TMA655473 TUT655473:TVW655473 UEP655473:UFS655473 UOL655473:UPO655473 UYH655473:UZK655473 VID655473:VJG655473 VRZ655473:VTC655473 WBV655473:WCY655473 WLR655473:WMU655473 WVN655473:WWQ655473 D721009:AQ721009 JB721009:KE721009 SX721009:UA721009 ACT721009:ADW721009 AMP721009:ANS721009 AWL721009:AXO721009 BGH721009:BHK721009 BQD721009:BRG721009 BZZ721009:CBC721009 CJV721009:CKY721009 CTR721009:CUU721009 DDN721009:DEQ721009 DNJ721009:DOM721009 DXF721009:DYI721009 EHB721009:EIE721009 EQX721009:ESA721009 FAT721009:FBW721009 FKP721009:FLS721009 FUL721009:FVO721009 GEH721009:GFK721009 GOD721009:GPG721009 GXZ721009:GZC721009 HHV721009:HIY721009 HRR721009:HSU721009 IBN721009:ICQ721009 ILJ721009:IMM721009 IVF721009:IWI721009 JFB721009:JGE721009 JOX721009:JQA721009 JYT721009:JZW721009 KIP721009:KJS721009 KSL721009:KTO721009 LCH721009:LDK721009 LMD721009:LNG721009 LVZ721009:LXC721009 MFV721009:MGY721009 MPR721009:MQU721009 MZN721009:NAQ721009 NJJ721009:NKM721009 NTF721009:NUI721009 ODB721009:OEE721009 OMX721009:OOA721009 OWT721009:OXW721009 PGP721009:PHS721009 PQL721009:PRO721009 QAH721009:QBK721009 QKD721009:QLG721009 QTZ721009:QVC721009 RDV721009:REY721009 RNR721009:ROU721009 RXN721009:RYQ721009 SHJ721009:SIM721009 SRF721009:SSI721009 TBB721009:TCE721009 TKX721009:TMA721009 TUT721009:TVW721009 UEP721009:UFS721009 UOL721009:UPO721009 UYH721009:UZK721009 VID721009:VJG721009 VRZ721009:VTC721009 WBV721009:WCY721009 WLR721009:WMU721009 WVN721009:WWQ721009 D786545:AQ786545 JB786545:KE786545 SX786545:UA786545 ACT786545:ADW786545 AMP786545:ANS786545 AWL786545:AXO786545 BGH786545:BHK786545 BQD786545:BRG786545 BZZ786545:CBC786545 CJV786545:CKY786545 CTR786545:CUU786545 DDN786545:DEQ786545 DNJ786545:DOM786545 DXF786545:DYI786545 EHB786545:EIE786545 EQX786545:ESA786545 FAT786545:FBW786545 FKP786545:FLS786545 FUL786545:FVO786545 GEH786545:GFK786545 GOD786545:GPG786545 GXZ786545:GZC786545 HHV786545:HIY786545 HRR786545:HSU786545 IBN786545:ICQ786545 ILJ786545:IMM786545 IVF786545:IWI786545 JFB786545:JGE786545 JOX786545:JQA786545 JYT786545:JZW786545 KIP786545:KJS786545 KSL786545:KTO786545 LCH786545:LDK786545 LMD786545:LNG786545 LVZ786545:LXC786545 MFV786545:MGY786545 MPR786545:MQU786545 MZN786545:NAQ786545 NJJ786545:NKM786545 NTF786545:NUI786545 ODB786545:OEE786545 OMX786545:OOA786545 OWT786545:OXW786545 PGP786545:PHS786545 PQL786545:PRO786545 QAH786545:QBK786545 QKD786545:QLG786545 QTZ786545:QVC786545 RDV786545:REY786545 RNR786545:ROU786545 RXN786545:RYQ786545 SHJ786545:SIM786545 SRF786545:SSI786545 TBB786545:TCE786545 TKX786545:TMA786545 TUT786545:TVW786545 UEP786545:UFS786545 UOL786545:UPO786545 UYH786545:UZK786545 VID786545:VJG786545 VRZ786545:VTC786545 WBV786545:WCY786545 WLR786545:WMU786545 WVN786545:WWQ786545 D852081:AQ852081 JB852081:KE852081 SX852081:UA852081 ACT852081:ADW852081 AMP852081:ANS852081 AWL852081:AXO852081 BGH852081:BHK852081 BQD852081:BRG852081 BZZ852081:CBC852081 CJV852081:CKY852081 CTR852081:CUU852081 DDN852081:DEQ852081 DNJ852081:DOM852081 DXF852081:DYI852081 EHB852081:EIE852081 EQX852081:ESA852081 FAT852081:FBW852081 FKP852081:FLS852081 FUL852081:FVO852081 GEH852081:GFK852081 GOD852081:GPG852081 GXZ852081:GZC852081 HHV852081:HIY852081 HRR852081:HSU852081 IBN852081:ICQ852081 ILJ852081:IMM852081 IVF852081:IWI852081 JFB852081:JGE852081 JOX852081:JQA852081 JYT852081:JZW852081 KIP852081:KJS852081 KSL852081:KTO852081 LCH852081:LDK852081 LMD852081:LNG852081 LVZ852081:LXC852081 MFV852081:MGY852081 MPR852081:MQU852081 MZN852081:NAQ852081 NJJ852081:NKM852081 NTF852081:NUI852081 ODB852081:OEE852081 OMX852081:OOA852081 OWT852081:OXW852081 PGP852081:PHS852081 PQL852081:PRO852081 QAH852081:QBK852081 QKD852081:QLG852081 QTZ852081:QVC852081 RDV852081:REY852081 RNR852081:ROU852081 RXN852081:RYQ852081 SHJ852081:SIM852081 SRF852081:SSI852081 TBB852081:TCE852081 TKX852081:TMA852081 TUT852081:TVW852081 UEP852081:UFS852081 UOL852081:UPO852081 UYH852081:UZK852081 VID852081:VJG852081 VRZ852081:VTC852081 WBV852081:WCY852081 WLR852081:WMU852081 WVN852081:WWQ852081 D917617:AQ917617 JB917617:KE917617 SX917617:UA917617 ACT917617:ADW917617 AMP917617:ANS917617 AWL917617:AXO917617 BGH917617:BHK917617 BQD917617:BRG917617 BZZ917617:CBC917617 CJV917617:CKY917617 CTR917617:CUU917617 DDN917617:DEQ917617 DNJ917617:DOM917617 DXF917617:DYI917617 EHB917617:EIE917617 EQX917617:ESA917617 FAT917617:FBW917617 FKP917617:FLS917617 FUL917617:FVO917617 GEH917617:GFK917617 GOD917617:GPG917617 GXZ917617:GZC917617 HHV917617:HIY917617 HRR917617:HSU917617 IBN917617:ICQ917617 ILJ917617:IMM917617 IVF917617:IWI917617 JFB917617:JGE917617 JOX917617:JQA917617 JYT917617:JZW917617 KIP917617:KJS917617 KSL917617:KTO917617 LCH917617:LDK917617 LMD917617:LNG917617 LVZ917617:LXC917617 MFV917617:MGY917617 MPR917617:MQU917617 MZN917617:NAQ917617 NJJ917617:NKM917617 NTF917617:NUI917617 ODB917617:OEE917617 OMX917617:OOA917617 OWT917617:OXW917617 PGP917617:PHS917617 PQL917617:PRO917617 QAH917617:QBK917617 QKD917617:QLG917617 QTZ917617:QVC917617 RDV917617:REY917617 RNR917617:ROU917617 RXN917617:RYQ917617 SHJ917617:SIM917617 SRF917617:SSI917617 TBB917617:TCE917617 TKX917617:TMA917617 TUT917617:TVW917617 UEP917617:UFS917617 UOL917617:UPO917617 UYH917617:UZK917617 VID917617:VJG917617 VRZ917617:VTC917617 WBV917617:WCY917617 WLR917617:WMU917617 WVN917617:WWQ917617 D983153:AQ983153 JB983153:KE983153 SX983153:UA983153 ACT983153:ADW983153 AMP983153:ANS983153 AWL983153:AXO983153 BGH983153:BHK983153 BQD983153:BRG983153 BZZ983153:CBC983153 CJV983153:CKY983153 CTR983153:CUU983153 DDN983153:DEQ983153 DNJ983153:DOM983153 DXF983153:DYI983153 EHB983153:EIE983153 EQX983153:ESA983153 FAT983153:FBW983153 FKP983153:FLS983153 FUL983153:FVO983153 GEH983153:GFK983153 GOD983153:GPG983153 GXZ983153:GZC983153 HHV983153:HIY983153 HRR983153:HSU983153 IBN983153:ICQ983153 ILJ983153:IMM983153 IVF983153:IWI983153 JFB983153:JGE983153 JOX983153:JQA983153 JYT983153:JZW983153 KIP983153:KJS983153 KSL983153:KTO983153 LCH983153:LDK983153 LMD983153:LNG983153 LVZ983153:LXC983153 MFV983153:MGY983153 MPR983153:MQU983153 MZN983153:NAQ983153 NJJ983153:NKM983153 NTF983153:NUI983153 ODB983153:OEE983153 OMX983153:OOA983153 OWT983153:OXW983153 PGP983153:PHS983153 PQL983153:PRO983153 QAH983153:QBK983153 QKD983153:QLG983153 QTZ983153:QVC983153 RDV983153:REY983153 RNR983153:ROU983153 RXN983153:RYQ983153 SHJ983153:SIM983153 SRF983153:SSI983153 TBB983153:TCE983153 TKX983153:TMA983153 TUT983153:TVW983153 UEP983153:UFS983153 UOL983153:UPO983153 UYH983153:UZK983153 VID983153:VJG983153 VRZ983153:VTC983153 WBV983153:WCY983153 WLR983153:WMU983153 WVN983153:WWQ983153 WVN161:WWQ161 JB118:KE120 SX118:UA120 ACT118:ADW120 AMP118:ANS120 AWL118:AXO120 BGH118:BHK120 BQD118:BRG120 BZZ118:CBC120 CJV118:CKY120 CTR118:CUU120 DDN118:DEQ120 DNJ118:DOM120 DXF118:DYI120 EHB118:EIE120 EQX118:ESA120 FAT118:FBW120 FKP118:FLS120 FUL118:FVO120 GEH118:GFK120 GOD118:GPG120 GXZ118:GZC120 HHV118:HIY120 HRR118:HSU120 IBN118:ICQ120 ILJ118:IMM120 IVF118:IWI120 JFB118:JGE120 JOX118:JQA120 JYT118:JZW120 KIP118:KJS120 KSL118:KTO120 LCH118:LDK120 LMD118:LNG120 LVZ118:LXC120 MFV118:MGY120 MPR118:MQU120 MZN118:NAQ120 NJJ118:NKM120 NTF118:NUI120 ODB118:OEE120 OMX118:OOA120 OWT118:OXW120 PGP118:PHS120 PQL118:PRO120 QAH118:QBK120 QKD118:QLG120 QTZ118:QVC120 RDV118:REY120 RNR118:ROU120 RXN118:RYQ120 SHJ118:SIM120 SRF118:SSI120 TBB118:TCE120 TKX118:TMA120 TUT118:TVW120 UEP118:UFS120 UOL118:UPO120 UYH118:UZK120 VID118:VJG120 VRZ118:VTC120 WBV118:WCY120 WLR118:WMU120 WVN118:WWQ120 D65643:AQ65645 JB65643:KE65645 SX65643:UA65645 ACT65643:ADW65645 AMP65643:ANS65645 AWL65643:AXO65645 BGH65643:BHK65645 BQD65643:BRG65645 BZZ65643:CBC65645 CJV65643:CKY65645 CTR65643:CUU65645 DDN65643:DEQ65645 DNJ65643:DOM65645 DXF65643:DYI65645 EHB65643:EIE65645 EQX65643:ESA65645 FAT65643:FBW65645 FKP65643:FLS65645 FUL65643:FVO65645 GEH65643:GFK65645 GOD65643:GPG65645 GXZ65643:GZC65645 HHV65643:HIY65645 HRR65643:HSU65645 IBN65643:ICQ65645 ILJ65643:IMM65645 IVF65643:IWI65645 JFB65643:JGE65645 JOX65643:JQA65645 JYT65643:JZW65645 KIP65643:KJS65645 KSL65643:KTO65645 LCH65643:LDK65645 LMD65643:LNG65645 LVZ65643:LXC65645 MFV65643:MGY65645 MPR65643:MQU65645 MZN65643:NAQ65645 NJJ65643:NKM65645 NTF65643:NUI65645 ODB65643:OEE65645 OMX65643:OOA65645 OWT65643:OXW65645 PGP65643:PHS65645 PQL65643:PRO65645 QAH65643:QBK65645 QKD65643:QLG65645 QTZ65643:QVC65645 RDV65643:REY65645 RNR65643:ROU65645 RXN65643:RYQ65645 SHJ65643:SIM65645 SRF65643:SSI65645 TBB65643:TCE65645 TKX65643:TMA65645 TUT65643:TVW65645 UEP65643:UFS65645 UOL65643:UPO65645 UYH65643:UZK65645 VID65643:VJG65645 VRZ65643:VTC65645 WBV65643:WCY65645 WLR65643:WMU65645 WVN65643:WWQ65645 D131179:AQ131181 JB131179:KE131181 SX131179:UA131181 ACT131179:ADW131181 AMP131179:ANS131181 AWL131179:AXO131181 BGH131179:BHK131181 BQD131179:BRG131181 BZZ131179:CBC131181 CJV131179:CKY131181 CTR131179:CUU131181 DDN131179:DEQ131181 DNJ131179:DOM131181 DXF131179:DYI131181 EHB131179:EIE131181 EQX131179:ESA131181 FAT131179:FBW131181 FKP131179:FLS131181 FUL131179:FVO131181 GEH131179:GFK131181 GOD131179:GPG131181 GXZ131179:GZC131181 HHV131179:HIY131181 HRR131179:HSU131181 IBN131179:ICQ131181 ILJ131179:IMM131181 IVF131179:IWI131181 JFB131179:JGE131181 JOX131179:JQA131181 JYT131179:JZW131181 KIP131179:KJS131181 KSL131179:KTO131181 LCH131179:LDK131181 LMD131179:LNG131181 LVZ131179:LXC131181 MFV131179:MGY131181 MPR131179:MQU131181 MZN131179:NAQ131181 NJJ131179:NKM131181 NTF131179:NUI131181 ODB131179:OEE131181 OMX131179:OOA131181 OWT131179:OXW131181 PGP131179:PHS131181 PQL131179:PRO131181 QAH131179:QBK131181 QKD131179:QLG131181 QTZ131179:QVC131181 RDV131179:REY131181 RNR131179:ROU131181 RXN131179:RYQ131181 SHJ131179:SIM131181 SRF131179:SSI131181 TBB131179:TCE131181 TKX131179:TMA131181 TUT131179:TVW131181 UEP131179:UFS131181 UOL131179:UPO131181 UYH131179:UZK131181 VID131179:VJG131181 VRZ131179:VTC131181 WBV131179:WCY131181 WLR131179:WMU131181 WVN131179:WWQ131181 D196715:AQ196717 JB196715:KE196717 SX196715:UA196717 ACT196715:ADW196717 AMP196715:ANS196717 AWL196715:AXO196717 BGH196715:BHK196717 BQD196715:BRG196717 BZZ196715:CBC196717 CJV196715:CKY196717 CTR196715:CUU196717 DDN196715:DEQ196717 DNJ196715:DOM196717 DXF196715:DYI196717 EHB196715:EIE196717 EQX196715:ESA196717 FAT196715:FBW196717 FKP196715:FLS196717 FUL196715:FVO196717 GEH196715:GFK196717 GOD196715:GPG196717 GXZ196715:GZC196717 HHV196715:HIY196717 HRR196715:HSU196717 IBN196715:ICQ196717 ILJ196715:IMM196717 IVF196715:IWI196717 JFB196715:JGE196717 JOX196715:JQA196717 JYT196715:JZW196717 KIP196715:KJS196717 KSL196715:KTO196717 LCH196715:LDK196717 LMD196715:LNG196717 LVZ196715:LXC196717 MFV196715:MGY196717 MPR196715:MQU196717 MZN196715:NAQ196717 NJJ196715:NKM196717 NTF196715:NUI196717 ODB196715:OEE196717 OMX196715:OOA196717 OWT196715:OXW196717 PGP196715:PHS196717 PQL196715:PRO196717 QAH196715:QBK196717 QKD196715:QLG196717 QTZ196715:QVC196717 RDV196715:REY196717 RNR196715:ROU196717 RXN196715:RYQ196717 SHJ196715:SIM196717 SRF196715:SSI196717 TBB196715:TCE196717 TKX196715:TMA196717 TUT196715:TVW196717 UEP196715:UFS196717 UOL196715:UPO196717 UYH196715:UZK196717 VID196715:VJG196717 VRZ196715:VTC196717 WBV196715:WCY196717 WLR196715:WMU196717 WVN196715:WWQ196717 D262251:AQ262253 JB262251:KE262253 SX262251:UA262253 ACT262251:ADW262253 AMP262251:ANS262253 AWL262251:AXO262253 BGH262251:BHK262253 BQD262251:BRG262253 BZZ262251:CBC262253 CJV262251:CKY262253 CTR262251:CUU262253 DDN262251:DEQ262253 DNJ262251:DOM262253 DXF262251:DYI262253 EHB262251:EIE262253 EQX262251:ESA262253 FAT262251:FBW262253 FKP262251:FLS262253 FUL262251:FVO262253 GEH262251:GFK262253 GOD262251:GPG262253 GXZ262251:GZC262253 HHV262251:HIY262253 HRR262251:HSU262253 IBN262251:ICQ262253 ILJ262251:IMM262253 IVF262251:IWI262253 JFB262251:JGE262253 JOX262251:JQA262253 JYT262251:JZW262253 KIP262251:KJS262253 KSL262251:KTO262253 LCH262251:LDK262253 LMD262251:LNG262253 LVZ262251:LXC262253 MFV262251:MGY262253 MPR262251:MQU262253 MZN262251:NAQ262253 NJJ262251:NKM262253 NTF262251:NUI262253 ODB262251:OEE262253 OMX262251:OOA262253 OWT262251:OXW262253 PGP262251:PHS262253 PQL262251:PRO262253 QAH262251:QBK262253 QKD262251:QLG262253 QTZ262251:QVC262253 RDV262251:REY262253 RNR262251:ROU262253 RXN262251:RYQ262253 SHJ262251:SIM262253 SRF262251:SSI262253 TBB262251:TCE262253 TKX262251:TMA262253 TUT262251:TVW262253 UEP262251:UFS262253 UOL262251:UPO262253 UYH262251:UZK262253 VID262251:VJG262253 VRZ262251:VTC262253 WBV262251:WCY262253 WLR262251:WMU262253 WVN262251:WWQ262253 D327787:AQ327789 JB327787:KE327789 SX327787:UA327789 ACT327787:ADW327789 AMP327787:ANS327789 AWL327787:AXO327789 BGH327787:BHK327789 BQD327787:BRG327789 BZZ327787:CBC327789 CJV327787:CKY327789 CTR327787:CUU327789 DDN327787:DEQ327789 DNJ327787:DOM327789 DXF327787:DYI327789 EHB327787:EIE327789 EQX327787:ESA327789 FAT327787:FBW327789 FKP327787:FLS327789 FUL327787:FVO327789 GEH327787:GFK327789 GOD327787:GPG327789 GXZ327787:GZC327789 HHV327787:HIY327789 HRR327787:HSU327789 IBN327787:ICQ327789 ILJ327787:IMM327789 IVF327787:IWI327789 JFB327787:JGE327789 JOX327787:JQA327789 JYT327787:JZW327789 KIP327787:KJS327789 KSL327787:KTO327789 LCH327787:LDK327789 LMD327787:LNG327789 LVZ327787:LXC327789 MFV327787:MGY327789 MPR327787:MQU327789 MZN327787:NAQ327789 NJJ327787:NKM327789 NTF327787:NUI327789 ODB327787:OEE327789 OMX327787:OOA327789 OWT327787:OXW327789 PGP327787:PHS327789 PQL327787:PRO327789 QAH327787:QBK327789 QKD327787:QLG327789 QTZ327787:QVC327789 RDV327787:REY327789 RNR327787:ROU327789 RXN327787:RYQ327789 SHJ327787:SIM327789 SRF327787:SSI327789 TBB327787:TCE327789 TKX327787:TMA327789 TUT327787:TVW327789 UEP327787:UFS327789 UOL327787:UPO327789 UYH327787:UZK327789 VID327787:VJG327789 VRZ327787:VTC327789 WBV327787:WCY327789 WLR327787:WMU327789 WVN327787:WWQ327789 D393323:AQ393325 JB393323:KE393325 SX393323:UA393325 ACT393323:ADW393325 AMP393323:ANS393325 AWL393323:AXO393325 BGH393323:BHK393325 BQD393323:BRG393325 BZZ393323:CBC393325 CJV393323:CKY393325 CTR393323:CUU393325 DDN393323:DEQ393325 DNJ393323:DOM393325 DXF393323:DYI393325 EHB393323:EIE393325 EQX393323:ESA393325 FAT393323:FBW393325 FKP393323:FLS393325 FUL393323:FVO393325 GEH393323:GFK393325 GOD393323:GPG393325 GXZ393323:GZC393325 HHV393323:HIY393325 HRR393323:HSU393325 IBN393323:ICQ393325 ILJ393323:IMM393325 IVF393323:IWI393325 JFB393323:JGE393325 JOX393323:JQA393325 JYT393323:JZW393325 KIP393323:KJS393325 KSL393323:KTO393325 LCH393323:LDK393325 LMD393323:LNG393325 LVZ393323:LXC393325 MFV393323:MGY393325 MPR393323:MQU393325 MZN393323:NAQ393325 NJJ393323:NKM393325 NTF393323:NUI393325 ODB393323:OEE393325 OMX393323:OOA393325 OWT393323:OXW393325 PGP393323:PHS393325 PQL393323:PRO393325 QAH393323:QBK393325 QKD393323:QLG393325 QTZ393323:QVC393325 RDV393323:REY393325 RNR393323:ROU393325 RXN393323:RYQ393325 SHJ393323:SIM393325 SRF393323:SSI393325 TBB393323:TCE393325 TKX393323:TMA393325 TUT393323:TVW393325 UEP393323:UFS393325 UOL393323:UPO393325 UYH393323:UZK393325 VID393323:VJG393325 VRZ393323:VTC393325 WBV393323:WCY393325 WLR393323:WMU393325 WVN393323:WWQ393325 D458859:AQ458861 JB458859:KE458861 SX458859:UA458861 ACT458859:ADW458861 AMP458859:ANS458861 AWL458859:AXO458861 BGH458859:BHK458861 BQD458859:BRG458861 BZZ458859:CBC458861 CJV458859:CKY458861 CTR458859:CUU458861 DDN458859:DEQ458861 DNJ458859:DOM458861 DXF458859:DYI458861 EHB458859:EIE458861 EQX458859:ESA458861 FAT458859:FBW458861 FKP458859:FLS458861 FUL458859:FVO458861 GEH458859:GFK458861 GOD458859:GPG458861 GXZ458859:GZC458861 HHV458859:HIY458861 HRR458859:HSU458861 IBN458859:ICQ458861 ILJ458859:IMM458861 IVF458859:IWI458861 JFB458859:JGE458861 JOX458859:JQA458861 JYT458859:JZW458861 KIP458859:KJS458861 KSL458859:KTO458861 LCH458859:LDK458861 LMD458859:LNG458861 LVZ458859:LXC458861 MFV458859:MGY458861 MPR458859:MQU458861 MZN458859:NAQ458861 NJJ458859:NKM458861 NTF458859:NUI458861 ODB458859:OEE458861 OMX458859:OOA458861 OWT458859:OXW458861 PGP458859:PHS458861 PQL458859:PRO458861 QAH458859:QBK458861 QKD458859:QLG458861 QTZ458859:QVC458861 RDV458859:REY458861 RNR458859:ROU458861 RXN458859:RYQ458861 SHJ458859:SIM458861 SRF458859:SSI458861 TBB458859:TCE458861 TKX458859:TMA458861 TUT458859:TVW458861 UEP458859:UFS458861 UOL458859:UPO458861 UYH458859:UZK458861 VID458859:VJG458861 VRZ458859:VTC458861 WBV458859:WCY458861 WLR458859:WMU458861 WVN458859:WWQ458861 D524395:AQ524397 JB524395:KE524397 SX524395:UA524397 ACT524395:ADW524397 AMP524395:ANS524397 AWL524395:AXO524397 BGH524395:BHK524397 BQD524395:BRG524397 BZZ524395:CBC524397 CJV524395:CKY524397 CTR524395:CUU524397 DDN524395:DEQ524397 DNJ524395:DOM524397 DXF524395:DYI524397 EHB524395:EIE524397 EQX524395:ESA524397 FAT524395:FBW524397 FKP524395:FLS524397 FUL524395:FVO524397 GEH524395:GFK524397 GOD524395:GPG524397 GXZ524395:GZC524397 HHV524395:HIY524397 HRR524395:HSU524397 IBN524395:ICQ524397 ILJ524395:IMM524397 IVF524395:IWI524397 JFB524395:JGE524397 JOX524395:JQA524397 JYT524395:JZW524397 KIP524395:KJS524397 KSL524395:KTO524397 LCH524395:LDK524397 LMD524395:LNG524397 LVZ524395:LXC524397 MFV524395:MGY524397 MPR524395:MQU524397 MZN524395:NAQ524397 NJJ524395:NKM524397 NTF524395:NUI524397 ODB524395:OEE524397 OMX524395:OOA524397 OWT524395:OXW524397 PGP524395:PHS524397 PQL524395:PRO524397 QAH524395:QBK524397 QKD524395:QLG524397 QTZ524395:QVC524397 RDV524395:REY524397 RNR524395:ROU524397 RXN524395:RYQ524397 SHJ524395:SIM524397 SRF524395:SSI524397 TBB524395:TCE524397 TKX524395:TMA524397 TUT524395:TVW524397 UEP524395:UFS524397 UOL524395:UPO524397 UYH524395:UZK524397 VID524395:VJG524397 VRZ524395:VTC524397 WBV524395:WCY524397 WLR524395:WMU524397 WVN524395:WWQ524397 D589931:AQ589933 JB589931:KE589933 SX589931:UA589933 ACT589931:ADW589933 AMP589931:ANS589933 AWL589931:AXO589933 BGH589931:BHK589933 BQD589931:BRG589933 BZZ589931:CBC589933 CJV589931:CKY589933 CTR589931:CUU589933 DDN589931:DEQ589933 DNJ589931:DOM589933 DXF589931:DYI589933 EHB589931:EIE589933 EQX589931:ESA589933 FAT589931:FBW589933 FKP589931:FLS589933 FUL589931:FVO589933 GEH589931:GFK589933 GOD589931:GPG589933 GXZ589931:GZC589933 HHV589931:HIY589933 HRR589931:HSU589933 IBN589931:ICQ589933 ILJ589931:IMM589933 IVF589931:IWI589933 JFB589931:JGE589933 JOX589931:JQA589933 JYT589931:JZW589933 KIP589931:KJS589933 KSL589931:KTO589933 LCH589931:LDK589933 LMD589931:LNG589933 LVZ589931:LXC589933 MFV589931:MGY589933 MPR589931:MQU589933 MZN589931:NAQ589933 NJJ589931:NKM589933 NTF589931:NUI589933 ODB589931:OEE589933 OMX589931:OOA589933 OWT589931:OXW589933 PGP589931:PHS589933 PQL589931:PRO589933 QAH589931:QBK589933 QKD589931:QLG589933 QTZ589931:QVC589933 RDV589931:REY589933 RNR589931:ROU589933 RXN589931:RYQ589933 SHJ589931:SIM589933 SRF589931:SSI589933 TBB589931:TCE589933 TKX589931:TMA589933 TUT589931:TVW589933 UEP589931:UFS589933 UOL589931:UPO589933 UYH589931:UZK589933 VID589931:VJG589933 VRZ589931:VTC589933 WBV589931:WCY589933 WLR589931:WMU589933 WVN589931:WWQ589933 D655467:AQ655469 JB655467:KE655469 SX655467:UA655469 ACT655467:ADW655469 AMP655467:ANS655469 AWL655467:AXO655469 BGH655467:BHK655469 BQD655467:BRG655469 BZZ655467:CBC655469 CJV655467:CKY655469 CTR655467:CUU655469 DDN655467:DEQ655469 DNJ655467:DOM655469 DXF655467:DYI655469 EHB655467:EIE655469 EQX655467:ESA655469 FAT655467:FBW655469 FKP655467:FLS655469 FUL655467:FVO655469 GEH655467:GFK655469 GOD655467:GPG655469 GXZ655467:GZC655469 HHV655467:HIY655469 HRR655467:HSU655469 IBN655467:ICQ655469 ILJ655467:IMM655469 IVF655467:IWI655469 JFB655467:JGE655469 JOX655467:JQA655469 JYT655467:JZW655469 KIP655467:KJS655469 KSL655467:KTO655469 LCH655467:LDK655469 LMD655467:LNG655469 LVZ655467:LXC655469 MFV655467:MGY655469 MPR655467:MQU655469 MZN655467:NAQ655469 NJJ655467:NKM655469 NTF655467:NUI655469 ODB655467:OEE655469 OMX655467:OOA655469 OWT655467:OXW655469 PGP655467:PHS655469 PQL655467:PRO655469 QAH655467:QBK655469 QKD655467:QLG655469 QTZ655467:QVC655469 RDV655467:REY655469 RNR655467:ROU655469 RXN655467:RYQ655469 SHJ655467:SIM655469 SRF655467:SSI655469 TBB655467:TCE655469 TKX655467:TMA655469 TUT655467:TVW655469 UEP655467:UFS655469 UOL655467:UPO655469 UYH655467:UZK655469 VID655467:VJG655469 VRZ655467:VTC655469 WBV655467:WCY655469 WLR655467:WMU655469 WVN655467:WWQ655469 D721003:AQ721005 JB721003:KE721005 SX721003:UA721005 ACT721003:ADW721005 AMP721003:ANS721005 AWL721003:AXO721005 BGH721003:BHK721005 BQD721003:BRG721005 BZZ721003:CBC721005 CJV721003:CKY721005 CTR721003:CUU721005 DDN721003:DEQ721005 DNJ721003:DOM721005 DXF721003:DYI721005 EHB721003:EIE721005 EQX721003:ESA721005 FAT721003:FBW721005 FKP721003:FLS721005 FUL721003:FVO721005 GEH721003:GFK721005 GOD721003:GPG721005 GXZ721003:GZC721005 HHV721003:HIY721005 HRR721003:HSU721005 IBN721003:ICQ721005 ILJ721003:IMM721005 IVF721003:IWI721005 JFB721003:JGE721005 JOX721003:JQA721005 JYT721003:JZW721005 KIP721003:KJS721005 KSL721003:KTO721005 LCH721003:LDK721005 LMD721003:LNG721005 LVZ721003:LXC721005 MFV721003:MGY721005 MPR721003:MQU721005 MZN721003:NAQ721005 NJJ721003:NKM721005 NTF721003:NUI721005 ODB721003:OEE721005 OMX721003:OOA721005 OWT721003:OXW721005 PGP721003:PHS721005 PQL721003:PRO721005 QAH721003:QBK721005 QKD721003:QLG721005 QTZ721003:QVC721005 RDV721003:REY721005 RNR721003:ROU721005 RXN721003:RYQ721005 SHJ721003:SIM721005 SRF721003:SSI721005 TBB721003:TCE721005 TKX721003:TMA721005 TUT721003:TVW721005 UEP721003:UFS721005 UOL721003:UPO721005 UYH721003:UZK721005 VID721003:VJG721005 VRZ721003:VTC721005 WBV721003:WCY721005 WLR721003:WMU721005 WVN721003:WWQ721005 D786539:AQ786541 JB786539:KE786541 SX786539:UA786541 ACT786539:ADW786541 AMP786539:ANS786541 AWL786539:AXO786541 BGH786539:BHK786541 BQD786539:BRG786541 BZZ786539:CBC786541 CJV786539:CKY786541 CTR786539:CUU786541 DDN786539:DEQ786541 DNJ786539:DOM786541 DXF786539:DYI786541 EHB786539:EIE786541 EQX786539:ESA786541 FAT786539:FBW786541 FKP786539:FLS786541 FUL786539:FVO786541 GEH786539:GFK786541 GOD786539:GPG786541 GXZ786539:GZC786541 HHV786539:HIY786541 HRR786539:HSU786541 IBN786539:ICQ786541 ILJ786539:IMM786541 IVF786539:IWI786541 JFB786539:JGE786541 JOX786539:JQA786541 JYT786539:JZW786541 KIP786539:KJS786541 KSL786539:KTO786541 LCH786539:LDK786541 LMD786539:LNG786541 LVZ786539:LXC786541 MFV786539:MGY786541 MPR786539:MQU786541 MZN786539:NAQ786541 NJJ786539:NKM786541 NTF786539:NUI786541 ODB786539:OEE786541 OMX786539:OOA786541 OWT786539:OXW786541 PGP786539:PHS786541 PQL786539:PRO786541 QAH786539:QBK786541 QKD786539:QLG786541 QTZ786539:QVC786541 RDV786539:REY786541 RNR786539:ROU786541 RXN786539:RYQ786541 SHJ786539:SIM786541 SRF786539:SSI786541 TBB786539:TCE786541 TKX786539:TMA786541 TUT786539:TVW786541 UEP786539:UFS786541 UOL786539:UPO786541 UYH786539:UZK786541 VID786539:VJG786541 VRZ786539:VTC786541 WBV786539:WCY786541 WLR786539:WMU786541 WVN786539:WWQ786541 D852075:AQ852077 JB852075:KE852077 SX852075:UA852077 ACT852075:ADW852077 AMP852075:ANS852077 AWL852075:AXO852077 BGH852075:BHK852077 BQD852075:BRG852077 BZZ852075:CBC852077 CJV852075:CKY852077 CTR852075:CUU852077 DDN852075:DEQ852077 DNJ852075:DOM852077 DXF852075:DYI852077 EHB852075:EIE852077 EQX852075:ESA852077 FAT852075:FBW852077 FKP852075:FLS852077 FUL852075:FVO852077 GEH852075:GFK852077 GOD852075:GPG852077 GXZ852075:GZC852077 HHV852075:HIY852077 HRR852075:HSU852077 IBN852075:ICQ852077 ILJ852075:IMM852077 IVF852075:IWI852077 JFB852075:JGE852077 JOX852075:JQA852077 JYT852075:JZW852077 KIP852075:KJS852077 KSL852075:KTO852077 LCH852075:LDK852077 LMD852075:LNG852077 LVZ852075:LXC852077 MFV852075:MGY852077 MPR852075:MQU852077 MZN852075:NAQ852077 NJJ852075:NKM852077 NTF852075:NUI852077 ODB852075:OEE852077 OMX852075:OOA852077 OWT852075:OXW852077 PGP852075:PHS852077 PQL852075:PRO852077 QAH852075:QBK852077 QKD852075:QLG852077 QTZ852075:QVC852077 RDV852075:REY852077 RNR852075:ROU852077 RXN852075:RYQ852077 SHJ852075:SIM852077 SRF852075:SSI852077 TBB852075:TCE852077 TKX852075:TMA852077 TUT852075:TVW852077 UEP852075:UFS852077 UOL852075:UPO852077 UYH852075:UZK852077 VID852075:VJG852077 VRZ852075:VTC852077 WBV852075:WCY852077 WLR852075:WMU852077 WVN852075:WWQ852077 D917611:AQ917613 JB917611:KE917613 SX917611:UA917613 ACT917611:ADW917613 AMP917611:ANS917613 AWL917611:AXO917613 BGH917611:BHK917613 BQD917611:BRG917613 BZZ917611:CBC917613 CJV917611:CKY917613 CTR917611:CUU917613 DDN917611:DEQ917613 DNJ917611:DOM917613 DXF917611:DYI917613 EHB917611:EIE917613 EQX917611:ESA917613 FAT917611:FBW917613 FKP917611:FLS917613 FUL917611:FVO917613 GEH917611:GFK917613 GOD917611:GPG917613 GXZ917611:GZC917613 HHV917611:HIY917613 HRR917611:HSU917613 IBN917611:ICQ917613 ILJ917611:IMM917613 IVF917611:IWI917613 JFB917611:JGE917613 JOX917611:JQA917613 JYT917611:JZW917613 KIP917611:KJS917613 KSL917611:KTO917613 LCH917611:LDK917613 LMD917611:LNG917613 LVZ917611:LXC917613 MFV917611:MGY917613 MPR917611:MQU917613 MZN917611:NAQ917613 NJJ917611:NKM917613 NTF917611:NUI917613 ODB917611:OEE917613 OMX917611:OOA917613 OWT917611:OXW917613 PGP917611:PHS917613 PQL917611:PRO917613 QAH917611:QBK917613 QKD917611:QLG917613 QTZ917611:QVC917613 RDV917611:REY917613 RNR917611:ROU917613 RXN917611:RYQ917613 SHJ917611:SIM917613 SRF917611:SSI917613 TBB917611:TCE917613 TKX917611:TMA917613 TUT917611:TVW917613 UEP917611:UFS917613 UOL917611:UPO917613 UYH917611:UZK917613 VID917611:VJG917613 VRZ917611:VTC917613 WBV917611:WCY917613 WLR917611:WMU917613 WVN917611:WWQ917613 D983147:AQ983149 JB983147:KE983149 SX983147:UA983149 ACT983147:ADW983149 AMP983147:ANS983149 AWL983147:AXO983149 BGH983147:BHK983149 BQD983147:BRG983149 BZZ983147:CBC983149 CJV983147:CKY983149 CTR983147:CUU983149 DDN983147:DEQ983149 DNJ983147:DOM983149 DXF983147:DYI983149 EHB983147:EIE983149 EQX983147:ESA983149 FAT983147:FBW983149 FKP983147:FLS983149 FUL983147:FVO983149 GEH983147:GFK983149 GOD983147:GPG983149 GXZ983147:GZC983149 HHV983147:HIY983149 HRR983147:HSU983149 IBN983147:ICQ983149 ILJ983147:IMM983149 IVF983147:IWI983149 JFB983147:JGE983149 JOX983147:JQA983149 JYT983147:JZW983149 KIP983147:KJS983149 KSL983147:KTO983149 LCH983147:LDK983149 LMD983147:LNG983149 LVZ983147:LXC983149 MFV983147:MGY983149 MPR983147:MQU983149 MZN983147:NAQ983149 NJJ983147:NKM983149 NTF983147:NUI983149 ODB983147:OEE983149 OMX983147:OOA983149 OWT983147:OXW983149 PGP983147:PHS983149 PQL983147:PRO983149 QAH983147:QBK983149 QKD983147:QLG983149 QTZ983147:QVC983149 RDV983147:REY983149 RNR983147:ROU983149 RXN983147:RYQ983149 SHJ983147:SIM983149 SRF983147:SSI983149 TBB983147:TCE983149 TKX983147:TMA983149 TUT983147:TVW983149 UEP983147:UFS983149 UOL983147:UPO983149 UYH983147:UZK983149 VID983147:VJG983149 VRZ983147:VTC983149 WBV983147:WCY983149 WLR983147:WMU983149 WVN983147:WWQ983149 VID161:VJG161 JB114:KE115 SX114:UA115 ACT114:ADW115 AMP114:ANS115 AWL114:AXO115 BGH114:BHK115 BQD114:BRG115 BZZ114:CBC115 CJV114:CKY115 CTR114:CUU115 DDN114:DEQ115 DNJ114:DOM115 DXF114:DYI115 EHB114:EIE115 EQX114:ESA115 FAT114:FBW115 FKP114:FLS115 FUL114:FVO115 GEH114:GFK115 GOD114:GPG115 GXZ114:GZC115 HHV114:HIY115 HRR114:HSU115 IBN114:ICQ115 ILJ114:IMM115 IVF114:IWI115 JFB114:JGE115 JOX114:JQA115 JYT114:JZW115 KIP114:KJS115 KSL114:KTO115 LCH114:LDK115 LMD114:LNG115 LVZ114:LXC115 MFV114:MGY115 MPR114:MQU115 MZN114:NAQ115 NJJ114:NKM115 NTF114:NUI115 ODB114:OEE115 OMX114:OOA115 OWT114:OXW115 PGP114:PHS115 PQL114:PRO115 QAH114:QBK115 QKD114:QLG115 QTZ114:QVC115 RDV114:REY115 RNR114:ROU115 RXN114:RYQ115 SHJ114:SIM115 SRF114:SSI115 TBB114:TCE115 TKX114:TMA115 TUT114:TVW115 UEP114:UFS115 UOL114:UPO115 UYH114:UZK115 VID114:VJG115 VRZ114:VTC115 WBV114:WCY115 WLR114:WMU115 WVN114:WWQ115 D65639:AQ65640 JB65639:KE65640 SX65639:UA65640 ACT65639:ADW65640 AMP65639:ANS65640 AWL65639:AXO65640 BGH65639:BHK65640 BQD65639:BRG65640 BZZ65639:CBC65640 CJV65639:CKY65640 CTR65639:CUU65640 DDN65639:DEQ65640 DNJ65639:DOM65640 DXF65639:DYI65640 EHB65639:EIE65640 EQX65639:ESA65640 FAT65639:FBW65640 FKP65639:FLS65640 FUL65639:FVO65640 GEH65639:GFK65640 GOD65639:GPG65640 GXZ65639:GZC65640 HHV65639:HIY65640 HRR65639:HSU65640 IBN65639:ICQ65640 ILJ65639:IMM65640 IVF65639:IWI65640 JFB65639:JGE65640 JOX65639:JQA65640 JYT65639:JZW65640 KIP65639:KJS65640 KSL65639:KTO65640 LCH65639:LDK65640 LMD65639:LNG65640 LVZ65639:LXC65640 MFV65639:MGY65640 MPR65639:MQU65640 MZN65639:NAQ65640 NJJ65639:NKM65640 NTF65639:NUI65640 ODB65639:OEE65640 OMX65639:OOA65640 OWT65639:OXW65640 PGP65639:PHS65640 PQL65639:PRO65640 QAH65639:QBK65640 QKD65639:QLG65640 QTZ65639:QVC65640 RDV65639:REY65640 RNR65639:ROU65640 RXN65639:RYQ65640 SHJ65639:SIM65640 SRF65639:SSI65640 TBB65639:TCE65640 TKX65639:TMA65640 TUT65639:TVW65640 UEP65639:UFS65640 UOL65639:UPO65640 UYH65639:UZK65640 VID65639:VJG65640 VRZ65639:VTC65640 WBV65639:WCY65640 WLR65639:WMU65640 WVN65639:WWQ65640 D131175:AQ131176 JB131175:KE131176 SX131175:UA131176 ACT131175:ADW131176 AMP131175:ANS131176 AWL131175:AXO131176 BGH131175:BHK131176 BQD131175:BRG131176 BZZ131175:CBC131176 CJV131175:CKY131176 CTR131175:CUU131176 DDN131175:DEQ131176 DNJ131175:DOM131176 DXF131175:DYI131176 EHB131175:EIE131176 EQX131175:ESA131176 FAT131175:FBW131176 FKP131175:FLS131176 FUL131175:FVO131176 GEH131175:GFK131176 GOD131175:GPG131176 GXZ131175:GZC131176 HHV131175:HIY131176 HRR131175:HSU131176 IBN131175:ICQ131176 ILJ131175:IMM131176 IVF131175:IWI131176 JFB131175:JGE131176 JOX131175:JQA131176 JYT131175:JZW131176 KIP131175:KJS131176 KSL131175:KTO131176 LCH131175:LDK131176 LMD131175:LNG131176 LVZ131175:LXC131176 MFV131175:MGY131176 MPR131175:MQU131176 MZN131175:NAQ131176 NJJ131175:NKM131176 NTF131175:NUI131176 ODB131175:OEE131176 OMX131175:OOA131176 OWT131175:OXW131176 PGP131175:PHS131176 PQL131175:PRO131176 QAH131175:QBK131176 QKD131175:QLG131176 QTZ131175:QVC131176 RDV131175:REY131176 RNR131175:ROU131176 RXN131175:RYQ131176 SHJ131175:SIM131176 SRF131175:SSI131176 TBB131175:TCE131176 TKX131175:TMA131176 TUT131175:TVW131176 UEP131175:UFS131176 UOL131175:UPO131176 UYH131175:UZK131176 VID131175:VJG131176 VRZ131175:VTC131176 WBV131175:WCY131176 WLR131175:WMU131176 WVN131175:WWQ131176 D196711:AQ196712 JB196711:KE196712 SX196711:UA196712 ACT196711:ADW196712 AMP196711:ANS196712 AWL196711:AXO196712 BGH196711:BHK196712 BQD196711:BRG196712 BZZ196711:CBC196712 CJV196711:CKY196712 CTR196711:CUU196712 DDN196711:DEQ196712 DNJ196711:DOM196712 DXF196711:DYI196712 EHB196711:EIE196712 EQX196711:ESA196712 FAT196711:FBW196712 FKP196711:FLS196712 FUL196711:FVO196712 GEH196711:GFK196712 GOD196711:GPG196712 GXZ196711:GZC196712 HHV196711:HIY196712 HRR196711:HSU196712 IBN196711:ICQ196712 ILJ196711:IMM196712 IVF196711:IWI196712 JFB196711:JGE196712 JOX196711:JQA196712 JYT196711:JZW196712 KIP196711:KJS196712 KSL196711:KTO196712 LCH196711:LDK196712 LMD196711:LNG196712 LVZ196711:LXC196712 MFV196711:MGY196712 MPR196711:MQU196712 MZN196711:NAQ196712 NJJ196711:NKM196712 NTF196711:NUI196712 ODB196711:OEE196712 OMX196711:OOA196712 OWT196711:OXW196712 PGP196711:PHS196712 PQL196711:PRO196712 QAH196711:QBK196712 QKD196711:QLG196712 QTZ196711:QVC196712 RDV196711:REY196712 RNR196711:ROU196712 RXN196711:RYQ196712 SHJ196711:SIM196712 SRF196711:SSI196712 TBB196711:TCE196712 TKX196711:TMA196712 TUT196711:TVW196712 UEP196711:UFS196712 UOL196711:UPO196712 UYH196711:UZK196712 VID196711:VJG196712 VRZ196711:VTC196712 WBV196711:WCY196712 WLR196711:WMU196712 WVN196711:WWQ196712 D262247:AQ262248 JB262247:KE262248 SX262247:UA262248 ACT262247:ADW262248 AMP262247:ANS262248 AWL262247:AXO262248 BGH262247:BHK262248 BQD262247:BRG262248 BZZ262247:CBC262248 CJV262247:CKY262248 CTR262247:CUU262248 DDN262247:DEQ262248 DNJ262247:DOM262248 DXF262247:DYI262248 EHB262247:EIE262248 EQX262247:ESA262248 FAT262247:FBW262248 FKP262247:FLS262248 FUL262247:FVO262248 GEH262247:GFK262248 GOD262247:GPG262248 GXZ262247:GZC262248 HHV262247:HIY262248 HRR262247:HSU262248 IBN262247:ICQ262248 ILJ262247:IMM262248 IVF262247:IWI262248 JFB262247:JGE262248 JOX262247:JQA262248 JYT262247:JZW262248 KIP262247:KJS262248 KSL262247:KTO262248 LCH262247:LDK262248 LMD262247:LNG262248 LVZ262247:LXC262248 MFV262247:MGY262248 MPR262247:MQU262248 MZN262247:NAQ262248 NJJ262247:NKM262248 NTF262247:NUI262248 ODB262247:OEE262248 OMX262247:OOA262248 OWT262247:OXW262248 PGP262247:PHS262248 PQL262247:PRO262248 QAH262247:QBK262248 QKD262247:QLG262248 QTZ262247:QVC262248 RDV262247:REY262248 RNR262247:ROU262248 RXN262247:RYQ262248 SHJ262247:SIM262248 SRF262247:SSI262248 TBB262247:TCE262248 TKX262247:TMA262248 TUT262247:TVW262248 UEP262247:UFS262248 UOL262247:UPO262248 UYH262247:UZK262248 VID262247:VJG262248 VRZ262247:VTC262248 WBV262247:WCY262248 WLR262247:WMU262248 WVN262247:WWQ262248 D327783:AQ327784 JB327783:KE327784 SX327783:UA327784 ACT327783:ADW327784 AMP327783:ANS327784 AWL327783:AXO327784 BGH327783:BHK327784 BQD327783:BRG327784 BZZ327783:CBC327784 CJV327783:CKY327784 CTR327783:CUU327784 DDN327783:DEQ327784 DNJ327783:DOM327784 DXF327783:DYI327784 EHB327783:EIE327784 EQX327783:ESA327784 FAT327783:FBW327784 FKP327783:FLS327784 FUL327783:FVO327784 GEH327783:GFK327784 GOD327783:GPG327784 GXZ327783:GZC327784 HHV327783:HIY327784 HRR327783:HSU327784 IBN327783:ICQ327784 ILJ327783:IMM327784 IVF327783:IWI327784 JFB327783:JGE327784 JOX327783:JQA327784 JYT327783:JZW327784 KIP327783:KJS327784 KSL327783:KTO327784 LCH327783:LDK327784 LMD327783:LNG327784 LVZ327783:LXC327784 MFV327783:MGY327784 MPR327783:MQU327784 MZN327783:NAQ327784 NJJ327783:NKM327784 NTF327783:NUI327784 ODB327783:OEE327784 OMX327783:OOA327784 OWT327783:OXW327784 PGP327783:PHS327784 PQL327783:PRO327784 QAH327783:QBK327784 QKD327783:QLG327784 QTZ327783:QVC327784 RDV327783:REY327784 RNR327783:ROU327784 RXN327783:RYQ327784 SHJ327783:SIM327784 SRF327783:SSI327784 TBB327783:TCE327784 TKX327783:TMA327784 TUT327783:TVW327784 UEP327783:UFS327784 UOL327783:UPO327784 UYH327783:UZK327784 VID327783:VJG327784 VRZ327783:VTC327784 WBV327783:WCY327784 WLR327783:WMU327784 WVN327783:WWQ327784 D393319:AQ393320 JB393319:KE393320 SX393319:UA393320 ACT393319:ADW393320 AMP393319:ANS393320 AWL393319:AXO393320 BGH393319:BHK393320 BQD393319:BRG393320 BZZ393319:CBC393320 CJV393319:CKY393320 CTR393319:CUU393320 DDN393319:DEQ393320 DNJ393319:DOM393320 DXF393319:DYI393320 EHB393319:EIE393320 EQX393319:ESA393320 FAT393319:FBW393320 FKP393319:FLS393320 FUL393319:FVO393320 GEH393319:GFK393320 GOD393319:GPG393320 GXZ393319:GZC393320 HHV393319:HIY393320 HRR393319:HSU393320 IBN393319:ICQ393320 ILJ393319:IMM393320 IVF393319:IWI393320 JFB393319:JGE393320 JOX393319:JQA393320 JYT393319:JZW393320 KIP393319:KJS393320 KSL393319:KTO393320 LCH393319:LDK393320 LMD393319:LNG393320 LVZ393319:LXC393320 MFV393319:MGY393320 MPR393319:MQU393320 MZN393319:NAQ393320 NJJ393319:NKM393320 NTF393319:NUI393320 ODB393319:OEE393320 OMX393319:OOA393320 OWT393319:OXW393320 PGP393319:PHS393320 PQL393319:PRO393320 QAH393319:QBK393320 QKD393319:QLG393320 QTZ393319:QVC393320 RDV393319:REY393320 RNR393319:ROU393320 RXN393319:RYQ393320 SHJ393319:SIM393320 SRF393319:SSI393320 TBB393319:TCE393320 TKX393319:TMA393320 TUT393319:TVW393320 UEP393319:UFS393320 UOL393319:UPO393320 UYH393319:UZK393320 VID393319:VJG393320 VRZ393319:VTC393320 WBV393319:WCY393320 WLR393319:WMU393320 WVN393319:WWQ393320 D458855:AQ458856 JB458855:KE458856 SX458855:UA458856 ACT458855:ADW458856 AMP458855:ANS458856 AWL458855:AXO458856 BGH458855:BHK458856 BQD458855:BRG458856 BZZ458855:CBC458856 CJV458855:CKY458856 CTR458855:CUU458856 DDN458855:DEQ458856 DNJ458855:DOM458856 DXF458855:DYI458856 EHB458855:EIE458856 EQX458855:ESA458856 FAT458855:FBW458856 FKP458855:FLS458856 FUL458855:FVO458856 GEH458855:GFK458856 GOD458855:GPG458856 GXZ458855:GZC458856 HHV458855:HIY458856 HRR458855:HSU458856 IBN458855:ICQ458856 ILJ458855:IMM458856 IVF458855:IWI458856 JFB458855:JGE458856 JOX458855:JQA458856 JYT458855:JZW458856 KIP458855:KJS458856 KSL458855:KTO458856 LCH458855:LDK458856 LMD458855:LNG458856 LVZ458855:LXC458856 MFV458855:MGY458856 MPR458855:MQU458856 MZN458855:NAQ458856 NJJ458855:NKM458856 NTF458855:NUI458856 ODB458855:OEE458856 OMX458855:OOA458856 OWT458855:OXW458856 PGP458855:PHS458856 PQL458855:PRO458856 QAH458855:QBK458856 QKD458855:QLG458856 QTZ458855:QVC458856 RDV458855:REY458856 RNR458855:ROU458856 RXN458855:RYQ458856 SHJ458855:SIM458856 SRF458855:SSI458856 TBB458855:TCE458856 TKX458855:TMA458856 TUT458855:TVW458856 UEP458855:UFS458856 UOL458855:UPO458856 UYH458855:UZK458856 VID458855:VJG458856 VRZ458855:VTC458856 WBV458855:WCY458856 WLR458855:WMU458856 WVN458855:WWQ458856 D524391:AQ524392 JB524391:KE524392 SX524391:UA524392 ACT524391:ADW524392 AMP524391:ANS524392 AWL524391:AXO524392 BGH524391:BHK524392 BQD524391:BRG524392 BZZ524391:CBC524392 CJV524391:CKY524392 CTR524391:CUU524392 DDN524391:DEQ524392 DNJ524391:DOM524392 DXF524391:DYI524392 EHB524391:EIE524392 EQX524391:ESA524392 FAT524391:FBW524392 FKP524391:FLS524392 FUL524391:FVO524392 GEH524391:GFK524392 GOD524391:GPG524392 GXZ524391:GZC524392 HHV524391:HIY524392 HRR524391:HSU524392 IBN524391:ICQ524392 ILJ524391:IMM524392 IVF524391:IWI524392 JFB524391:JGE524392 JOX524391:JQA524392 JYT524391:JZW524392 KIP524391:KJS524392 KSL524391:KTO524392 LCH524391:LDK524392 LMD524391:LNG524392 LVZ524391:LXC524392 MFV524391:MGY524392 MPR524391:MQU524392 MZN524391:NAQ524392 NJJ524391:NKM524392 NTF524391:NUI524392 ODB524391:OEE524392 OMX524391:OOA524392 OWT524391:OXW524392 PGP524391:PHS524392 PQL524391:PRO524392 QAH524391:QBK524392 QKD524391:QLG524392 QTZ524391:QVC524392 RDV524391:REY524392 RNR524391:ROU524392 RXN524391:RYQ524392 SHJ524391:SIM524392 SRF524391:SSI524392 TBB524391:TCE524392 TKX524391:TMA524392 TUT524391:TVW524392 UEP524391:UFS524392 UOL524391:UPO524392 UYH524391:UZK524392 VID524391:VJG524392 VRZ524391:VTC524392 WBV524391:WCY524392 WLR524391:WMU524392 WVN524391:WWQ524392 D589927:AQ589928 JB589927:KE589928 SX589927:UA589928 ACT589927:ADW589928 AMP589927:ANS589928 AWL589927:AXO589928 BGH589927:BHK589928 BQD589927:BRG589928 BZZ589927:CBC589928 CJV589927:CKY589928 CTR589927:CUU589928 DDN589927:DEQ589928 DNJ589927:DOM589928 DXF589927:DYI589928 EHB589927:EIE589928 EQX589927:ESA589928 FAT589927:FBW589928 FKP589927:FLS589928 FUL589927:FVO589928 GEH589927:GFK589928 GOD589927:GPG589928 GXZ589927:GZC589928 HHV589927:HIY589928 HRR589927:HSU589928 IBN589927:ICQ589928 ILJ589927:IMM589928 IVF589927:IWI589928 JFB589927:JGE589928 JOX589927:JQA589928 JYT589927:JZW589928 KIP589927:KJS589928 KSL589927:KTO589928 LCH589927:LDK589928 LMD589927:LNG589928 LVZ589927:LXC589928 MFV589927:MGY589928 MPR589927:MQU589928 MZN589927:NAQ589928 NJJ589927:NKM589928 NTF589927:NUI589928 ODB589927:OEE589928 OMX589927:OOA589928 OWT589927:OXW589928 PGP589927:PHS589928 PQL589927:PRO589928 QAH589927:QBK589928 QKD589927:QLG589928 QTZ589927:QVC589928 RDV589927:REY589928 RNR589927:ROU589928 RXN589927:RYQ589928 SHJ589927:SIM589928 SRF589927:SSI589928 TBB589927:TCE589928 TKX589927:TMA589928 TUT589927:TVW589928 UEP589927:UFS589928 UOL589927:UPO589928 UYH589927:UZK589928 VID589927:VJG589928 VRZ589927:VTC589928 WBV589927:WCY589928 WLR589927:WMU589928 WVN589927:WWQ589928 D655463:AQ655464 JB655463:KE655464 SX655463:UA655464 ACT655463:ADW655464 AMP655463:ANS655464 AWL655463:AXO655464 BGH655463:BHK655464 BQD655463:BRG655464 BZZ655463:CBC655464 CJV655463:CKY655464 CTR655463:CUU655464 DDN655463:DEQ655464 DNJ655463:DOM655464 DXF655463:DYI655464 EHB655463:EIE655464 EQX655463:ESA655464 FAT655463:FBW655464 FKP655463:FLS655464 FUL655463:FVO655464 GEH655463:GFK655464 GOD655463:GPG655464 GXZ655463:GZC655464 HHV655463:HIY655464 HRR655463:HSU655464 IBN655463:ICQ655464 ILJ655463:IMM655464 IVF655463:IWI655464 JFB655463:JGE655464 JOX655463:JQA655464 JYT655463:JZW655464 KIP655463:KJS655464 KSL655463:KTO655464 LCH655463:LDK655464 LMD655463:LNG655464 LVZ655463:LXC655464 MFV655463:MGY655464 MPR655463:MQU655464 MZN655463:NAQ655464 NJJ655463:NKM655464 NTF655463:NUI655464 ODB655463:OEE655464 OMX655463:OOA655464 OWT655463:OXW655464 PGP655463:PHS655464 PQL655463:PRO655464 QAH655463:QBK655464 QKD655463:QLG655464 QTZ655463:QVC655464 RDV655463:REY655464 RNR655463:ROU655464 RXN655463:RYQ655464 SHJ655463:SIM655464 SRF655463:SSI655464 TBB655463:TCE655464 TKX655463:TMA655464 TUT655463:TVW655464 UEP655463:UFS655464 UOL655463:UPO655464 UYH655463:UZK655464 VID655463:VJG655464 VRZ655463:VTC655464 WBV655463:WCY655464 WLR655463:WMU655464 WVN655463:WWQ655464 D720999:AQ721000 JB720999:KE721000 SX720999:UA721000 ACT720999:ADW721000 AMP720999:ANS721000 AWL720999:AXO721000 BGH720999:BHK721000 BQD720999:BRG721000 BZZ720999:CBC721000 CJV720999:CKY721000 CTR720999:CUU721000 DDN720999:DEQ721000 DNJ720999:DOM721000 DXF720999:DYI721000 EHB720999:EIE721000 EQX720999:ESA721000 FAT720999:FBW721000 FKP720999:FLS721000 FUL720999:FVO721000 GEH720999:GFK721000 GOD720999:GPG721000 GXZ720999:GZC721000 HHV720999:HIY721000 HRR720999:HSU721000 IBN720999:ICQ721000 ILJ720999:IMM721000 IVF720999:IWI721000 JFB720999:JGE721000 JOX720999:JQA721000 JYT720999:JZW721000 KIP720999:KJS721000 KSL720999:KTO721000 LCH720999:LDK721000 LMD720999:LNG721000 LVZ720999:LXC721000 MFV720999:MGY721000 MPR720999:MQU721000 MZN720999:NAQ721000 NJJ720999:NKM721000 NTF720999:NUI721000 ODB720999:OEE721000 OMX720999:OOA721000 OWT720999:OXW721000 PGP720999:PHS721000 PQL720999:PRO721000 QAH720999:QBK721000 QKD720999:QLG721000 QTZ720999:QVC721000 RDV720999:REY721000 RNR720999:ROU721000 RXN720999:RYQ721000 SHJ720999:SIM721000 SRF720999:SSI721000 TBB720999:TCE721000 TKX720999:TMA721000 TUT720999:TVW721000 UEP720999:UFS721000 UOL720999:UPO721000 UYH720999:UZK721000 VID720999:VJG721000 VRZ720999:VTC721000 WBV720999:WCY721000 WLR720999:WMU721000 WVN720999:WWQ721000 D786535:AQ786536 JB786535:KE786536 SX786535:UA786536 ACT786535:ADW786536 AMP786535:ANS786536 AWL786535:AXO786536 BGH786535:BHK786536 BQD786535:BRG786536 BZZ786535:CBC786536 CJV786535:CKY786536 CTR786535:CUU786536 DDN786535:DEQ786536 DNJ786535:DOM786536 DXF786535:DYI786536 EHB786535:EIE786536 EQX786535:ESA786536 FAT786535:FBW786536 FKP786535:FLS786536 FUL786535:FVO786536 GEH786535:GFK786536 GOD786535:GPG786536 GXZ786535:GZC786536 HHV786535:HIY786536 HRR786535:HSU786536 IBN786535:ICQ786536 ILJ786535:IMM786536 IVF786535:IWI786536 JFB786535:JGE786536 JOX786535:JQA786536 JYT786535:JZW786536 KIP786535:KJS786536 KSL786535:KTO786536 LCH786535:LDK786536 LMD786535:LNG786536 LVZ786535:LXC786536 MFV786535:MGY786536 MPR786535:MQU786536 MZN786535:NAQ786536 NJJ786535:NKM786536 NTF786535:NUI786536 ODB786535:OEE786536 OMX786535:OOA786536 OWT786535:OXW786536 PGP786535:PHS786536 PQL786535:PRO786536 QAH786535:QBK786536 QKD786535:QLG786536 QTZ786535:QVC786536 RDV786535:REY786536 RNR786535:ROU786536 RXN786535:RYQ786536 SHJ786535:SIM786536 SRF786535:SSI786536 TBB786535:TCE786536 TKX786535:TMA786536 TUT786535:TVW786536 UEP786535:UFS786536 UOL786535:UPO786536 UYH786535:UZK786536 VID786535:VJG786536 VRZ786535:VTC786536 WBV786535:WCY786536 WLR786535:WMU786536 WVN786535:WWQ786536 D852071:AQ852072 JB852071:KE852072 SX852071:UA852072 ACT852071:ADW852072 AMP852071:ANS852072 AWL852071:AXO852072 BGH852071:BHK852072 BQD852071:BRG852072 BZZ852071:CBC852072 CJV852071:CKY852072 CTR852071:CUU852072 DDN852071:DEQ852072 DNJ852071:DOM852072 DXF852071:DYI852072 EHB852071:EIE852072 EQX852071:ESA852072 FAT852071:FBW852072 FKP852071:FLS852072 FUL852071:FVO852072 GEH852071:GFK852072 GOD852071:GPG852072 GXZ852071:GZC852072 HHV852071:HIY852072 HRR852071:HSU852072 IBN852071:ICQ852072 ILJ852071:IMM852072 IVF852071:IWI852072 JFB852071:JGE852072 JOX852071:JQA852072 JYT852071:JZW852072 KIP852071:KJS852072 KSL852071:KTO852072 LCH852071:LDK852072 LMD852071:LNG852072 LVZ852071:LXC852072 MFV852071:MGY852072 MPR852071:MQU852072 MZN852071:NAQ852072 NJJ852071:NKM852072 NTF852071:NUI852072 ODB852071:OEE852072 OMX852071:OOA852072 OWT852071:OXW852072 PGP852071:PHS852072 PQL852071:PRO852072 QAH852071:QBK852072 QKD852071:QLG852072 QTZ852071:QVC852072 RDV852071:REY852072 RNR852071:ROU852072 RXN852071:RYQ852072 SHJ852071:SIM852072 SRF852071:SSI852072 TBB852071:TCE852072 TKX852071:TMA852072 TUT852071:TVW852072 UEP852071:UFS852072 UOL852071:UPO852072 UYH852071:UZK852072 VID852071:VJG852072 VRZ852071:VTC852072 WBV852071:WCY852072 WLR852071:WMU852072 WVN852071:WWQ852072 D917607:AQ917608 JB917607:KE917608 SX917607:UA917608 ACT917607:ADW917608 AMP917607:ANS917608 AWL917607:AXO917608 BGH917607:BHK917608 BQD917607:BRG917608 BZZ917607:CBC917608 CJV917607:CKY917608 CTR917607:CUU917608 DDN917607:DEQ917608 DNJ917607:DOM917608 DXF917607:DYI917608 EHB917607:EIE917608 EQX917607:ESA917608 FAT917607:FBW917608 FKP917607:FLS917608 FUL917607:FVO917608 GEH917607:GFK917608 GOD917607:GPG917608 GXZ917607:GZC917608 HHV917607:HIY917608 HRR917607:HSU917608 IBN917607:ICQ917608 ILJ917607:IMM917608 IVF917607:IWI917608 JFB917607:JGE917608 JOX917607:JQA917608 JYT917607:JZW917608 KIP917607:KJS917608 KSL917607:KTO917608 LCH917607:LDK917608 LMD917607:LNG917608 LVZ917607:LXC917608 MFV917607:MGY917608 MPR917607:MQU917608 MZN917607:NAQ917608 NJJ917607:NKM917608 NTF917607:NUI917608 ODB917607:OEE917608 OMX917607:OOA917608 OWT917607:OXW917608 PGP917607:PHS917608 PQL917607:PRO917608 QAH917607:QBK917608 QKD917607:QLG917608 QTZ917607:QVC917608 RDV917607:REY917608 RNR917607:ROU917608 RXN917607:RYQ917608 SHJ917607:SIM917608 SRF917607:SSI917608 TBB917607:TCE917608 TKX917607:TMA917608 TUT917607:TVW917608 UEP917607:UFS917608 UOL917607:UPO917608 UYH917607:UZK917608 VID917607:VJG917608 VRZ917607:VTC917608 WBV917607:WCY917608 WLR917607:WMU917608 WVN917607:WWQ917608 D983143:AQ983144 JB983143:KE983144 SX983143:UA983144 ACT983143:ADW983144 AMP983143:ANS983144 AWL983143:AXO983144 BGH983143:BHK983144 BQD983143:BRG983144 BZZ983143:CBC983144 CJV983143:CKY983144 CTR983143:CUU983144 DDN983143:DEQ983144 DNJ983143:DOM983144 DXF983143:DYI983144 EHB983143:EIE983144 EQX983143:ESA983144 FAT983143:FBW983144 FKP983143:FLS983144 FUL983143:FVO983144 GEH983143:GFK983144 GOD983143:GPG983144 GXZ983143:GZC983144 HHV983143:HIY983144 HRR983143:HSU983144 IBN983143:ICQ983144 ILJ983143:IMM983144 IVF983143:IWI983144 JFB983143:JGE983144 JOX983143:JQA983144 JYT983143:JZW983144 KIP983143:KJS983144 KSL983143:KTO983144 LCH983143:LDK983144 LMD983143:LNG983144 LVZ983143:LXC983144 MFV983143:MGY983144 MPR983143:MQU983144 MZN983143:NAQ983144 NJJ983143:NKM983144 NTF983143:NUI983144 ODB983143:OEE983144 OMX983143:OOA983144 OWT983143:OXW983144 PGP983143:PHS983144 PQL983143:PRO983144 QAH983143:QBK983144 QKD983143:QLG983144 QTZ983143:QVC983144 RDV983143:REY983144 RNR983143:ROU983144 RXN983143:RYQ983144 SHJ983143:SIM983144 SRF983143:SSI983144 TBB983143:TCE983144 TKX983143:TMA983144 TUT983143:TVW983144 UEP983143:UFS983144 UOL983143:UPO983144 UYH983143:UZK983144 VID983143:VJG983144 VRZ983143:VTC983144 WBV983143:WCY983144 WLR983143:WMU983144 WVN983143:WWQ983144 VRZ161:VTC161 JB110:KE110 SX110:UA110 ACT110:ADW110 AMP110:ANS110 AWL110:AXO110 BGH110:BHK110 BQD110:BRG110 BZZ110:CBC110 CJV110:CKY110 CTR110:CUU110 DDN110:DEQ110 DNJ110:DOM110 DXF110:DYI110 EHB110:EIE110 EQX110:ESA110 FAT110:FBW110 FKP110:FLS110 FUL110:FVO110 GEH110:GFK110 GOD110:GPG110 GXZ110:GZC110 HHV110:HIY110 HRR110:HSU110 IBN110:ICQ110 ILJ110:IMM110 IVF110:IWI110 JFB110:JGE110 JOX110:JQA110 JYT110:JZW110 KIP110:KJS110 KSL110:KTO110 LCH110:LDK110 LMD110:LNG110 LVZ110:LXC110 MFV110:MGY110 MPR110:MQU110 MZN110:NAQ110 NJJ110:NKM110 NTF110:NUI110 ODB110:OEE110 OMX110:OOA110 OWT110:OXW110 PGP110:PHS110 PQL110:PRO110 QAH110:QBK110 QKD110:QLG110 QTZ110:QVC110 RDV110:REY110 RNR110:ROU110 RXN110:RYQ110 SHJ110:SIM110 SRF110:SSI110 TBB110:TCE110 TKX110:TMA110 TUT110:TVW110 UEP110:UFS110 UOL110:UPO110 UYH110:UZK110 VID110:VJG110 VRZ110:VTC110 WBV110:WCY110 WLR110:WMU110 WVN110:WWQ110 D65635:AQ65635 JB65635:KE65635 SX65635:UA65635 ACT65635:ADW65635 AMP65635:ANS65635 AWL65635:AXO65635 BGH65635:BHK65635 BQD65635:BRG65635 BZZ65635:CBC65635 CJV65635:CKY65635 CTR65635:CUU65635 DDN65635:DEQ65635 DNJ65635:DOM65635 DXF65635:DYI65635 EHB65635:EIE65635 EQX65635:ESA65635 FAT65635:FBW65635 FKP65635:FLS65635 FUL65635:FVO65635 GEH65635:GFK65635 GOD65635:GPG65635 GXZ65635:GZC65635 HHV65635:HIY65635 HRR65635:HSU65635 IBN65635:ICQ65635 ILJ65635:IMM65635 IVF65635:IWI65635 JFB65635:JGE65635 JOX65635:JQA65635 JYT65635:JZW65635 KIP65635:KJS65635 KSL65635:KTO65635 LCH65635:LDK65635 LMD65635:LNG65635 LVZ65635:LXC65635 MFV65635:MGY65635 MPR65635:MQU65635 MZN65635:NAQ65635 NJJ65635:NKM65635 NTF65635:NUI65635 ODB65635:OEE65635 OMX65635:OOA65635 OWT65635:OXW65635 PGP65635:PHS65635 PQL65635:PRO65635 QAH65635:QBK65635 QKD65635:QLG65635 QTZ65635:QVC65635 RDV65635:REY65635 RNR65635:ROU65635 RXN65635:RYQ65635 SHJ65635:SIM65635 SRF65635:SSI65635 TBB65635:TCE65635 TKX65635:TMA65635 TUT65635:TVW65635 UEP65635:UFS65635 UOL65635:UPO65635 UYH65635:UZK65635 VID65635:VJG65635 VRZ65635:VTC65635 WBV65635:WCY65635 WLR65635:WMU65635 WVN65635:WWQ65635 D131171:AQ131171 JB131171:KE131171 SX131171:UA131171 ACT131171:ADW131171 AMP131171:ANS131171 AWL131171:AXO131171 BGH131171:BHK131171 BQD131171:BRG131171 BZZ131171:CBC131171 CJV131171:CKY131171 CTR131171:CUU131171 DDN131171:DEQ131171 DNJ131171:DOM131171 DXF131171:DYI131171 EHB131171:EIE131171 EQX131171:ESA131171 FAT131171:FBW131171 FKP131171:FLS131171 FUL131171:FVO131171 GEH131171:GFK131171 GOD131171:GPG131171 GXZ131171:GZC131171 HHV131171:HIY131171 HRR131171:HSU131171 IBN131171:ICQ131171 ILJ131171:IMM131171 IVF131171:IWI131171 JFB131171:JGE131171 JOX131171:JQA131171 JYT131171:JZW131171 KIP131171:KJS131171 KSL131171:KTO131171 LCH131171:LDK131171 LMD131171:LNG131171 LVZ131171:LXC131171 MFV131171:MGY131171 MPR131171:MQU131171 MZN131171:NAQ131171 NJJ131171:NKM131171 NTF131171:NUI131171 ODB131171:OEE131171 OMX131171:OOA131171 OWT131171:OXW131171 PGP131171:PHS131171 PQL131171:PRO131171 QAH131171:QBK131171 QKD131171:QLG131171 QTZ131171:QVC131171 RDV131171:REY131171 RNR131171:ROU131171 RXN131171:RYQ131171 SHJ131171:SIM131171 SRF131171:SSI131171 TBB131171:TCE131171 TKX131171:TMA131171 TUT131171:TVW131171 UEP131171:UFS131171 UOL131171:UPO131171 UYH131171:UZK131171 VID131171:VJG131171 VRZ131171:VTC131171 WBV131171:WCY131171 WLR131171:WMU131171 WVN131171:WWQ131171 D196707:AQ196707 JB196707:KE196707 SX196707:UA196707 ACT196707:ADW196707 AMP196707:ANS196707 AWL196707:AXO196707 BGH196707:BHK196707 BQD196707:BRG196707 BZZ196707:CBC196707 CJV196707:CKY196707 CTR196707:CUU196707 DDN196707:DEQ196707 DNJ196707:DOM196707 DXF196707:DYI196707 EHB196707:EIE196707 EQX196707:ESA196707 FAT196707:FBW196707 FKP196707:FLS196707 FUL196707:FVO196707 GEH196707:GFK196707 GOD196707:GPG196707 GXZ196707:GZC196707 HHV196707:HIY196707 HRR196707:HSU196707 IBN196707:ICQ196707 ILJ196707:IMM196707 IVF196707:IWI196707 JFB196707:JGE196707 JOX196707:JQA196707 JYT196707:JZW196707 KIP196707:KJS196707 KSL196707:KTO196707 LCH196707:LDK196707 LMD196707:LNG196707 LVZ196707:LXC196707 MFV196707:MGY196707 MPR196707:MQU196707 MZN196707:NAQ196707 NJJ196707:NKM196707 NTF196707:NUI196707 ODB196707:OEE196707 OMX196707:OOA196707 OWT196707:OXW196707 PGP196707:PHS196707 PQL196707:PRO196707 QAH196707:QBK196707 QKD196707:QLG196707 QTZ196707:QVC196707 RDV196707:REY196707 RNR196707:ROU196707 RXN196707:RYQ196707 SHJ196707:SIM196707 SRF196707:SSI196707 TBB196707:TCE196707 TKX196707:TMA196707 TUT196707:TVW196707 UEP196707:UFS196707 UOL196707:UPO196707 UYH196707:UZK196707 VID196707:VJG196707 VRZ196707:VTC196707 WBV196707:WCY196707 WLR196707:WMU196707 WVN196707:WWQ196707 D262243:AQ262243 JB262243:KE262243 SX262243:UA262243 ACT262243:ADW262243 AMP262243:ANS262243 AWL262243:AXO262243 BGH262243:BHK262243 BQD262243:BRG262243 BZZ262243:CBC262243 CJV262243:CKY262243 CTR262243:CUU262243 DDN262243:DEQ262243 DNJ262243:DOM262243 DXF262243:DYI262243 EHB262243:EIE262243 EQX262243:ESA262243 FAT262243:FBW262243 FKP262243:FLS262243 FUL262243:FVO262243 GEH262243:GFK262243 GOD262243:GPG262243 GXZ262243:GZC262243 HHV262243:HIY262243 HRR262243:HSU262243 IBN262243:ICQ262243 ILJ262243:IMM262243 IVF262243:IWI262243 JFB262243:JGE262243 JOX262243:JQA262243 JYT262243:JZW262243 KIP262243:KJS262243 KSL262243:KTO262243 LCH262243:LDK262243 LMD262243:LNG262243 LVZ262243:LXC262243 MFV262243:MGY262243 MPR262243:MQU262243 MZN262243:NAQ262243 NJJ262243:NKM262243 NTF262243:NUI262243 ODB262243:OEE262243 OMX262243:OOA262243 OWT262243:OXW262243 PGP262243:PHS262243 PQL262243:PRO262243 QAH262243:QBK262243 QKD262243:QLG262243 QTZ262243:QVC262243 RDV262243:REY262243 RNR262243:ROU262243 RXN262243:RYQ262243 SHJ262243:SIM262243 SRF262243:SSI262243 TBB262243:TCE262243 TKX262243:TMA262243 TUT262243:TVW262243 UEP262243:UFS262243 UOL262243:UPO262243 UYH262243:UZK262243 VID262243:VJG262243 VRZ262243:VTC262243 WBV262243:WCY262243 WLR262243:WMU262243 WVN262243:WWQ262243 D327779:AQ327779 JB327779:KE327779 SX327779:UA327779 ACT327779:ADW327779 AMP327779:ANS327779 AWL327779:AXO327779 BGH327779:BHK327779 BQD327779:BRG327779 BZZ327779:CBC327779 CJV327779:CKY327779 CTR327779:CUU327779 DDN327779:DEQ327779 DNJ327779:DOM327779 DXF327779:DYI327779 EHB327779:EIE327779 EQX327779:ESA327779 FAT327779:FBW327779 FKP327779:FLS327779 FUL327779:FVO327779 GEH327779:GFK327779 GOD327779:GPG327779 GXZ327779:GZC327779 HHV327779:HIY327779 HRR327779:HSU327779 IBN327779:ICQ327779 ILJ327779:IMM327779 IVF327779:IWI327779 JFB327779:JGE327779 JOX327779:JQA327779 JYT327779:JZW327779 KIP327779:KJS327779 KSL327779:KTO327779 LCH327779:LDK327779 LMD327779:LNG327779 LVZ327779:LXC327779 MFV327779:MGY327779 MPR327779:MQU327779 MZN327779:NAQ327779 NJJ327779:NKM327779 NTF327779:NUI327779 ODB327779:OEE327779 OMX327779:OOA327779 OWT327779:OXW327779 PGP327779:PHS327779 PQL327779:PRO327779 QAH327779:QBK327779 QKD327779:QLG327779 QTZ327779:QVC327779 RDV327779:REY327779 RNR327779:ROU327779 RXN327779:RYQ327779 SHJ327779:SIM327779 SRF327779:SSI327779 TBB327779:TCE327779 TKX327779:TMA327779 TUT327779:TVW327779 UEP327779:UFS327779 UOL327779:UPO327779 UYH327779:UZK327779 VID327779:VJG327779 VRZ327779:VTC327779 WBV327779:WCY327779 WLR327779:WMU327779 WVN327779:WWQ327779 D393315:AQ393315 JB393315:KE393315 SX393315:UA393315 ACT393315:ADW393315 AMP393315:ANS393315 AWL393315:AXO393315 BGH393315:BHK393315 BQD393315:BRG393315 BZZ393315:CBC393315 CJV393315:CKY393315 CTR393315:CUU393315 DDN393315:DEQ393315 DNJ393315:DOM393315 DXF393315:DYI393315 EHB393315:EIE393315 EQX393315:ESA393315 FAT393315:FBW393315 FKP393315:FLS393315 FUL393315:FVO393315 GEH393315:GFK393315 GOD393315:GPG393315 GXZ393315:GZC393315 HHV393315:HIY393315 HRR393315:HSU393315 IBN393315:ICQ393315 ILJ393315:IMM393315 IVF393315:IWI393315 JFB393315:JGE393315 JOX393315:JQA393315 JYT393315:JZW393315 KIP393315:KJS393315 KSL393315:KTO393315 LCH393315:LDK393315 LMD393315:LNG393315 LVZ393315:LXC393315 MFV393315:MGY393315 MPR393315:MQU393315 MZN393315:NAQ393315 NJJ393315:NKM393315 NTF393315:NUI393315 ODB393315:OEE393315 OMX393315:OOA393315 OWT393315:OXW393315 PGP393315:PHS393315 PQL393315:PRO393315 QAH393315:QBK393315 QKD393315:QLG393315 QTZ393315:QVC393315 RDV393315:REY393315 RNR393315:ROU393315 RXN393315:RYQ393315 SHJ393315:SIM393315 SRF393315:SSI393315 TBB393315:TCE393315 TKX393315:TMA393315 TUT393315:TVW393315 UEP393315:UFS393315 UOL393315:UPO393315 UYH393315:UZK393315 VID393315:VJG393315 VRZ393315:VTC393315 WBV393315:WCY393315 WLR393315:WMU393315 WVN393315:WWQ393315 D458851:AQ458851 JB458851:KE458851 SX458851:UA458851 ACT458851:ADW458851 AMP458851:ANS458851 AWL458851:AXO458851 BGH458851:BHK458851 BQD458851:BRG458851 BZZ458851:CBC458851 CJV458851:CKY458851 CTR458851:CUU458851 DDN458851:DEQ458851 DNJ458851:DOM458851 DXF458851:DYI458851 EHB458851:EIE458851 EQX458851:ESA458851 FAT458851:FBW458851 FKP458851:FLS458851 FUL458851:FVO458851 GEH458851:GFK458851 GOD458851:GPG458851 GXZ458851:GZC458851 HHV458851:HIY458851 HRR458851:HSU458851 IBN458851:ICQ458851 ILJ458851:IMM458851 IVF458851:IWI458851 JFB458851:JGE458851 JOX458851:JQA458851 JYT458851:JZW458851 KIP458851:KJS458851 KSL458851:KTO458851 LCH458851:LDK458851 LMD458851:LNG458851 LVZ458851:LXC458851 MFV458851:MGY458851 MPR458851:MQU458851 MZN458851:NAQ458851 NJJ458851:NKM458851 NTF458851:NUI458851 ODB458851:OEE458851 OMX458851:OOA458851 OWT458851:OXW458851 PGP458851:PHS458851 PQL458851:PRO458851 QAH458851:QBK458851 QKD458851:QLG458851 QTZ458851:QVC458851 RDV458851:REY458851 RNR458851:ROU458851 RXN458851:RYQ458851 SHJ458851:SIM458851 SRF458851:SSI458851 TBB458851:TCE458851 TKX458851:TMA458851 TUT458851:TVW458851 UEP458851:UFS458851 UOL458851:UPO458851 UYH458851:UZK458851 VID458851:VJG458851 VRZ458851:VTC458851 WBV458851:WCY458851 WLR458851:WMU458851 WVN458851:WWQ458851 D524387:AQ524387 JB524387:KE524387 SX524387:UA524387 ACT524387:ADW524387 AMP524387:ANS524387 AWL524387:AXO524387 BGH524387:BHK524387 BQD524387:BRG524387 BZZ524387:CBC524387 CJV524387:CKY524387 CTR524387:CUU524387 DDN524387:DEQ524387 DNJ524387:DOM524387 DXF524387:DYI524387 EHB524387:EIE524387 EQX524387:ESA524387 FAT524387:FBW524387 FKP524387:FLS524387 FUL524387:FVO524387 GEH524387:GFK524387 GOD524387:GPG524387 GXZ524387:GZC524387 HHV524387:HIY524387 HRR524387:HSU524387 IBN524387:ICQ524387 ILJ524387:IMM524387 IVF524387:IWI524387 JFB524387:JGE524387 JOX524387:JQA524387 JYT524387:JZW524387 KIP524387:KJS524387 KSL524387:KTO524387 LCH524387:LDK524387 LMD524387:LNG524387 LVZ524387:LXC524387 MFV524387:MGY524387 MPR524387:MQU524387 MZN524387:NAQ524387 NJJ524387:NKM524387 NTF524387:NUI524387 ODB524387:OEE524387 OMX524387:OOA524387 OWT524387:OXW524387 PGP524387:PHS524387 PQL524387:PRO524387 QAH524387:QBK524387 QKD524387:QLG524387 QTZ524387:QVC524387 RDV524387:REY524387 RNR524387:ROU524387 RXN524387:RYQ524387 SHJ524387:SIM524387 SRF524387:SSI524387 TBB524387:TCE524387 TKX524387:TMA524387 TUT524387:TVW524387 UEP524387:UFS524387 UOL524387:UPO524387 UYH524387:UZK524387 VID524387:VJG524387 VRZ524387:VTC524387 WBV524387:WCY524387 WLR524387:WMU524387 WVN524387:WWQ524387 D589923:AQ589923 JB589923:KE589923 SX589923:UA589923 ACT589923:ADW589923 AMP589923:ANS589923 AWL589923:AXO589923 BGH589923:BHK589923 BQD589923:BRG589923 BZZ589923:CBC589923 CJV589923:CKY589923 CTR589923:CUU589923 DDN589923:DEQ589923 DNJ589923:DOM589923 DXF589923:DYI589923 EHB589923:EIE589923 EQX589923:ESA589923 FAT589923:FBW589923 FKP589923:FLS589923 FUL589923:FVO589923 GEH589923:GFK589923 GOD589923:GPG589923 GXZ589923:GZC589923 HHV589923:HIY589923 HRR589923:HSU589923 IBN589923:ICQ589923 ILJ589923:IMM589923 IVF589923:IWI589923 JFB589923:JGE589923 JOX589923:JQA589923 JYT589923:JZW589923 KIP589923:KJS589923 KSL589923:KTO589923 LCH589923:LDK589923 LMD589923:LNG589923 LVZ589923:LXC589923 MFV589923:MGY589923 MPR589923:MQU589923 MZN589923:NAQ589923 NJJ589923:NKM589923 NTF589923:NUI589923 ODB589923:OEE589923 OMX589923:OOA589923 OWT589923:OXW589923 PGP589923:PHS589923 PQL589923:PRO589923 QAH589923:QBK589923 QKD589923:QLG589923 QTZ589923:QVC589923 RDV589923:REY589923 RNR589923:ROU589923 RXN589923:RYQ589923 SHJ589923:SIM589923 SRF589923:SSI589923 TBB589923:TCE589923 TKX589923:TMA589923 TUT589923:TVW589923 UEP589923:UFS589923 UOL589923:UPO589923 UYH589923:UZK589923 VID589923:VJG589923 VRZ589923:VTC589923 WBV589923:WCY589923 WLR589923:WMU589923 WVN589923:WWQ589923 D655459:AQ655459 JB655459:KE655459 SX655459:UA655459 ACT655459:ADW655459 AMP655459:ANS655459 AWL655459:AXO655459 BGH655459:BHK655459 BQD655459:BRG655459 BZZ655459:CBC655459 CJV655459:CKY655459 CTR655459:CUU655459 DDN655459:DEQ655459 DNJ655459:DOM655459 DXF655459:DYI655459 EHB655459:EIE655459 EQX655459:ESA655459 FAT655459:FBW655459 FKP655459:FLS655459 FUL655459:FVO655459 GEH655459:GFK655459 GOD655459:GPG655459 GXZ655459:GZC655459 HHV655459:HIY655459 HRR655459:HSU655459 IBN655459:ICQ655459 ILJ655459:IMM655459 IVF655459:IWI655459 JFB655459:JGE655459 JOX655459:JQA655459 JYT655459:JZW655459 KIP655459:KJS655459 KSL655459:KTO655459 LCH655459:LDK655459 LMD655459:LNG655459 LVZ655459:LXC655459 MFV655459:MGY655459 MPR655459:MQU655459 MZN655459:NAQ655459 NJJ655459:NKM655459 NTF655459:NUI655459 ODB655459:OEE655459 OMX655459:OOA655459 OWT655459:OXW655459 PGP655459:PHS655459 PQL655459:PRO655459 QAH655459:QBK655459 QKD655459:QLG655459 QTZ655459:QVC655459 RDV655459:REY655459 RNR655459:ROU655459 RXN655459:RYQ655459 SHJ655459:SIM655459 SRF655459:SSI655459 TBB655459:TCE655459 TKX655459:TMA655459 TUT655459:TVW655459 UEP655459:UFS655459 UOL655459:UPO655459 UYH655459:UZK655459 VID655459:VJG655459 VRZ655459:VTC655459 WBV655459:WCY655459 WLR655459:WMU655459 WVN655459:WWQ655459 D720995:AQ720995 JB720995:KE720995 SX720995:UA720995 ACT720995:ADW720995 AMP720995:ANS720995 AWL720995:AXO720995 BGH720995:BHK720995 BQD720995:BRG720995 BZZ720995:CBC720995 CJV720995:CKY720995 CTR720995:CUU720995 DDN720995:DEQ720995 DNJ720995:DOM720995 DXF720995:DYI720995 EHB720995:EIE720995 EQX720995:ESA720995 FAT720995:FBW720995 FKP720995:FLS720995 FUL720995:FVO720995 GEH720995:GFK720995 GOD720995:GPG720995 GXZ720995:GZC720995 HHV720995:HIY720995 HRR720995:HSU720995 IBN720995:ICQ720995 ILJ720995:IMM720995 IVF720995:IWI720995 JFB720995:JGE720995 JOX720995:JQA720995 JYT720995:JZW720995 KIP720995:KJS720995 KSL720995:KTO720995 LCH720995:LDK720995 LMD720995:LNG720995 LVZ720995:LXC720995 MFV720995:MGY720995 MPR720995:MQU720995 MZN720995:NAQ720995 NJJ720995:NKM720995 NTF720995:NUI720995 ODB720995:OEE720995 OMX720995:OOA720995 OWT720995:OXW720995 PGP720995:PHS720995 PQL720995:PRO720995 QAH720995:QBK720995 QKD720995:QLG720995 QTZ720995:QVC720995 RDV720995:REY720995 RNR720995:ROU720995 RXN720995:RYQ720995 SHJ720995:SIM720995 SRF720995:SSI720995 TBB720995:TCE720995 TKX720995:TMA720995 TUT720995:TVW720995 UEP720995:UFS720995 UOL720995:UPO720995 UYH720995:UZK720995 VID720995:VJG720995 VRZ720995:VTC720995 WBV720995:WCY720995 WLR720995:WMU720995 WVN720995:WWQ720995 D786531:AQ786531 JB786531:KE786531 SX786531:UA786531 ACT786531:ADW786531 AMP786531:ANS786531 AWL786531:AXO786531 BGH786531:BHK786531 BQD786531:BRG786531 BZZ786531:CBC786531 CJV786531:CKY786531 CTR786531:CUU786531 DDN786531:DEQ786531 DNJ786531:DOM786531 DXF786531:DYI786531 EHB786531:EIE786531 EQX786531:ESA786531 FAT786531:FBW786531 FKP786531:FLS786531 FUL786531:FVO786531 GEH786531:GFK786531 GOD786531:GPG786531 GXZ786531:GZC786531 HHV786531:HIY786531 HRR786531:HSU786531 IBN786531:ICQ786531 ILJ786531:IMM786531 IVF786531:IWI786531 JFB786531:JGE786531 JOX786531:JQA786531 JYT786531:JZW786531 KIP786531:KJS786531 KSL786531:KTO786531 LCH786531:LDK786531 LMD786531:LNG786531 LVZ786531:LXC786531 MFV786531:MGY786531 MPR786531:MQU786531 MZN786531:NAQ786531 NJJ786531:NKM786531 NTF786531:NUI786531 ODB786531:OEE786531 OMX786531:OOA786531 OWT786531:OXW786531 PGP786531:PHS786531 PQL786531:PRO786531 QAH786531:QBK786531 QKD786531:QLG786531 QTZ786531:QVC786531 RDV786531:REY786531 RNR786531:ROU786531 RXN786531:RYQ786531 SHJ786531:SIM786531 SRF786531:SSI786531 TBB786531:TCE786531 TKX786531:TMA786531 TUT786531:TVW786531 UEP786531:UFS786531 UOL786531:UPO786531 UYH786531:UZK786531 VID786531:VJG786531 VRZ786531:VTC786531 WBV786531:WCY786531 WLR786531:WMU786531 WVN786531:WWQ786531 D852067:AQ852067 JB852067:KE852067 SX852067:UA852067 ACT852067:ADW852067 AMP852067:ANS852067 AWL852067:AXO852067 BGH852067:BHK852067 BQD852067:BRG852067 BZZ852067:CBC852067 CJV852067:CKY852067 CTR852067:CUU852067 DDN852067:DEQ852067 DNJ852067:DOM852067 DXF852067:DYI852067 EHB852067:EIE852067 EQX852067:ESA852067 FAT852067:FBW852067 FKP852067:FLS852067 FUL852067:FVO852067 GEH852067:GFK852067 GOD852067:GPG852067 GXZ852067:GZC852067 HHV852067:HIY852067 HRR852067:HSU852067 IBN852067:ICQ852067 ILJ852067:IMM852067 IVF852067:IWI852067 JFB852067:JGE852067 JOX852067:JQA852067 JYT852067:JZW852067 KIP852067:KJS852067 KSL852067:KTO852067 LCH852067:LDK852067 LMD852067:LNG852067 LVZ852067:LXC852067 MFV852067:MGY852067 MPR852067:MQU852067 MZN852067:NAQ852067 NJJ852067:NKM852067 NTF852067:NUI852067 ODB852067:OEE852067 OMX852067:OOA852067 OWT852067:OXW852067 PGP852067:PHS852067 PQL852067:PRO852067 QAH852067:QBK852067 QKD852067:QLG852067 QTZ852067:QVC852067 RDV852067:REY852067 RNR852067:ROU852067 RXN852067:RYQ852067 SHJ852067:SIM852067 SRF852067:SSI852067 TBB852067:TCE852067 TKX852067:TMA852067 TUT852067:TVW852067 UEP852067:UFS852067 UOL852067:UPO852067 UYH852067:UZK852067 VID852067:VJG852067 VRZ852067:VTC852067 WBV852067:WCY852067 WLR852067:WMU852067 WVN852067:WWQ852067 D917603:AQ917603 JB917603:KE917603 SX917603:UA917603 ACT917603:ADW917603 AMP917603:ANS917603 AWL917603:AXO917603 BGH917603:BHK917603 BQD917603:BRG917603 BZZ917603:CBC917603 CJV917603:CKY917603 CTR917603:CUU917603 DDN917603:DEQ917603 DNJ917603:DOM917603 DXF917603:DYI917603 EHB917603:EIE917603 EQX917603:ESA917603 FAT917603:FBW917603 FKP917603:FLS917603 FUL917603:FVO917603 GEH917603:GFK917603 GOD917603:GPG917603 GXZ917603:GZC917603 HHV917603:HIY917603 HRR917603:HSU917603 IBN917603:ICQ917603 ILJ917603:IMM917603 IVF917603:IWI917603 JFB917603:JGE917603 JOX917603:JQA917603 JYT917603:JZW917603 KIP917603:KJS917603 KSL917603:KTO917603 LCH917603:LDK917603 LMD917603:LNG917603 LVZ917603:LXC917603 MFV917603:MGY917603 MPR917603:MQU917603 MZN917603:NAQ917603 NJJ917603:NKM917603 NTF917603:NUI917603 ODB917603:OEE917603 OMX917603:OOA917603 OWT917603:OXW917603 PGP917603:PHS917603 PQL917603:PRO917603 QAH917603:QBK917603 QKD917603:QLG917603 QTZ917603:QVC917603 RDV917603:REY917603 RNR917603:ROU917603 RXN917603:RYQ917603 SHJ917603:SIM917603 SRF917603:SSI917603 TBB917603:TCE917603 TKX917603:TMA917603 TUT917603:TVW917603 UEP917603:UFS917603 UOL917603:UPO917603 UYH917603:UZK917603 VID917603:VJG917603 VRZ917603:VTC917603 WBV917603:WCY917603 WLR917603:WMU917603 WVN917603:WWQ917603 D983139:AQ983139 JB983139:KE983139 SX983139:UA983139 ACT983139:ADW983139 AMP983139:ANS983139 AWL983139:AXO983139 BGH983139:BHK983139 BQD983139:BRG983139 BZZ983139:CBC983139 CJV983139:CKY983139 CTR983139:CUU983139 DDN983139:DEQ983139 DNJ983139:DOM983139 DXF983139:DYI983139 EHB983139:EIE983139 EQX983139:ESA983139 FAT983139:FBW983139 FKP983139:FLS983139 FUL983139:FVO983139 GEH983139:GFK983139 GOD983139:GPG983139 GXZ983139:GZC983139 HHV983139:HIY983139 HRR983139:HSU983139 IBN983139:ICQ983139 ILJ983139:IMM983139 IVF983139:IWI983139 JFB983139:JGE983139 JOX983139:JQA983139 JYT983139:JZW983139 KIP983139:KJS983139 KSL983139:KTO983139 LCH983139:LDK983139 LMD983139:LNG983139 LVZ983139:LXC983139 MFV983139:MGY983139 MPR983139:MQU983139 MZN983139:NAQ983139 NJJ983139:NKM983139 NTF983139:NUI983139 ODB983139:OEE983139 OMX983139:OOA983139 OWT983139:OXW983139 PGP983139:PHS983139 PQL983139:PRO983139 QAH983139:QBK983139 QKD983139:QLG983139 QTZ983139:QVC983139 RDV983139:REY983139 RNR983139:ROU983139 RXN983139:RYQ983139 SHJ983139:SIM983139 SRF983139:SSI983139 TBB983139:TCE983139 TKX983139:TMA983139 TUT983139:TVW983139 UEP983139:UFS983139 UOL983139:UPO983139 UYH983139:UZK983139 VID983139:VJG983139 VRZ983139:VTC983139 WBV983139:WCY983139 WLR983139:WMU983139 WVN983139:WWQ983139 D65673:AQ65676 JB65673:KE65676 SX65673:UA65676 ACT65673:ADW65676 AMP65673:ANS65676 AWL65673:AXO65676 BGH65673:BHK65676 BQD65673:BRG65676 BZZ65673:CBC65676 CJV65673:CKY65676 CTR65673:CUU65676 DDN65673:DEQ65676 DNJ65673:DOM65676 DXF65673:DYI65676 EHB65673:EIE65676 EQX65673:ESA65676 FAT65673:FBW65676 FKP65673:FLS65676 FUL65673:FVO65676 GEH65673:GFK65676 GOD65673:GPG65676 GXZ65673:GZC65676 HHV65673:HIY65676 HRR65673:HSU65676 IBN65673:ICQ65676 ILJ65673:IMM65676 IVF65673:IWI65676 JFB65673:JGE65676 JOX65673:JQA65676 JYT65673:JZW65676 KIP65673:KJS65676 KSL65673:KTO65676 LCH65673:LDK65676 LMD65673:LNG65676 LVZ65673:LXC65676 MFV65673:MGY65676 MPR65673:MQU65676 MZN65673:NAQ65676 NJJ65673:NKM65676 NTF65673:NUI65676 ODB65673:OEE65676 OMX65673:OOA65676 OWT65673:OXW65676 PGP65673:PHS65676 PQL65673:PRO65676 QAH65673:QBK65676 QKD65673:QLG65676 QTZ65673:QVC65676 RDV65673:REY65676 RNR65673:ROU65676 RXN65673:RYQ65676 SHJ65673:SIM65676 SRF65673:SSI65676 TBB65673:TCE65676 TKX65673:TMA65676 TUT65673:TVW65676 UEP65673:UFS65676 UOL65673:UPO65676 UYH65673:UZK65676 VID65673:VJG65676 VRZ65673:VTC65676 WBV65673:WCY65676 WLR65673:WMU65676 WVN65673:WWQ65676 D131209:AQ131212 JB131209:KE131212 SX131209:UA131212 ACT131209:ADW131212 AMP131209:ANS131212 AWL131209:AXO131212 BGH131209:BHK131212 BQD131209:BRG131212 BZZ131209:CBC131212 CJV131209:CKY131212 CTR131209:CUU131212 DDN131209:DEQ131212 DNJ131209:DOM131212 DXF131209:DYI131212 EHB131209:EIE131212 EQX131209:ESA131212 FAT131209:FBW131212 FKP131209:FLS131212 FUL131209:FVO131212 GEH131209:GFK131212 GOD131209:GPG131212 GXZ131209:GZC131212 HHV131209:HIY131212 HRR131209:HSU131212 IBN131209:ICQ131212 ILJ131209:IMM131212 IVF131209:IWI131212 JFB131209:JGE131212 JOX131209:JQA131212 JYT131209:JZW131212 KIP131209:KJS131212 KSL131209:KTO131212 LCH131209:LDK131212 LMD131209:LNG131212 LVZ131209:LXC131212 MFV131209:MGY131212 MPR131209:MQU131212 MZN131209:NAQ131212 NJJ131209:NKM131212 NTF131209:NUI131212 ODB131209:OEE131212 OMX131209:OOA131212 OWT131209:OXW131212 PGP131209:PHS131212 PQL131209:PRO131212 QAH131209:QBK131212 QKD131209:QLG131212 QTZ131209:QVC131212 RDV131209:REY131212 RNR131209:ROU131212 RXN131209:RYQ131212 SHJ131209:SIM131212 SRF131209:SSI131212 TBB131209:TCE131212 TKX131209:TMA131212 TUT131209:TVW131212 UEP131209:UFS131212 UOL131209:UPO131212 UYH131209:UZK131212 VID131209:VJG131212 VRZ131209:VTC131212 WBV131209:WCY131212 WLR131209:WMU131212 WVN131209:WWQ131212 D196745:AQ196748 JB196745:KE196748 SX196745:UA196748 ACT196745:ADW196748 AMP196745:ANS196748 AWL196745:AXO196748 BGH196745:BHK196748 BQD196745:BRG196748 BZZ196745:CBC196748 CJV196745:CKY196748 CTR196745:CUU196748 DDN196745:DEQ196748 DNJ196745:DOM196748 DXF196745:DYI196748 EHB196745:EIE196748 EQX196745:ESA196748 FAT196745:FBW196748 FKP196745:FLS196748 FUL196745:FVO196748 GEH196745:GFK196748 GOD196745:GPG196748 GXZ196745:GZC196748 HHV196745:HIY196748 HRR196745:HSU196748 IBN196745:ICQ196748 ILJ196745:IMM196748 IVF196745:IWI196748 JFB196745:JGE196748 JOX196745:JQA196748 JYT196745:JZW196748 KIP196745:KJS196748 KSL196745:KTO196748 LCH196745:LDK196748 LMD196745:LNG196748 LVZ196745:LXC196748 MFV196745:MGY196748 MPR196745:MQU196748 MZN196745:NAQ196748 NJJ196745:NKM196748 NTF196745:NUI196748 ODB196745:OEE196748 OMX196745:OOA196748 OWT196745:OXW196748 PGP196745:PHS196748 PQL196745:PRO196748 QAH196745:QBK196748 QKD196745:QLG196748 QTZ196745:QVC196748 RDV196745:REY196748 RNR196745:ROU196748 RXN196745:RYQ196748 SHJ196745:SIM196748 SRF196745:SSI196748 TBB196745:TCE196748 TKX196745:TMA196748 TUT196745:TVW196748 UEP196745:UFS196748 UOL196745:UPO196748 UYH196745:UZK196748 VID196745:VJG196748 VRZ196745:VTC196748 WBV196745:WCY196748 WLR196745:WMU196748 WVN196745:WWQ196748 D262281:AQ262284 JB262281:KE262284 SX262281:UA262284 ACT262281:ADW262284 AMP262281:ANS262284 AWL262281:AXO262284 BGH262281:BHK262284 BQD262281:BRG262284 BZZ262281:CBC262284 CJV262281:CKY262284 CTR262281:CUU262284 DDN262281:DEQ262284 DNJ262281:DOM262284 DXF262281:DYI262284 EHB262281:EIE262284 EQX262281:ESA262284 FAT262281:FBW262284 FKP262281:FLS262284 FUL262281:FVO262284 GEH262281:GFK262284 GOD262281:GPG262284 GXZ262281:GZC262284 HHV262281:HIY262284 HRR262281:HSU262284 IBN262281:ICQ262284 ILJ262281:IMM262284 IVF262281:IWI262284 JFB262281:JGE262284 JOX262281:JQA262284 JYT262281:JZW262284 KIP262281:KJS262284 KSL262281:KTO262284 LCH262281:LDK262284 LMD262281:LNG262284 LVZ262281:LXC262284 MFV262281:MGY262284 MPR262281:MQU262284 MZN262281:NAQ262284 NJJ262281:NKM262284 NTF262281:NUI262284 ODB262281:OEE262284 OMX262281:OOA262284 OWT262281:OXW262284 PGP262281:PHS262284 PQL262281:PRO262284 QAH262281:QBK262284 QKD262281:QLG262284 QTZ262281:QVC262284 RDV262281:REY262284 RNR262281:ROU262284 RXN262281:RYQ262284 SHJ262281:SIM262284 SRF262281:SSI262284 TBB262281:TCE262284 TKX262281:TMA262284 TUT262281:TVW262284 UEP262281:UFS262284 UOL262281:UPO262284 UYH262281:UZK262284 VID262281:VJG262284 VRZ262281:VTC262284 WBV262281:WCY262284 WLR262281:WMU262284 WVN262281:WWQ262284 D327817:AQ327820 JB327817:KE327820 SX327817:UA327820 ACT327817:ADW327820 AMP327817:ANS327820 AWL327817:AXO327820 BGH327817:BHK327820 BQD327817:BRG327820 BZZ327817:CBC327820 CJV327817:CKY327820 CTR327817:CUU327820 DDN327817:DEQ327820 DNJ327817:DOM327820 DXF327817:DYI327820 EHB327817:EIE327820 EQX327817:ESA327820 FAT327817:FBW327820 FKP327817:FLS327820 FUL327817:FVO327820 GEH327817:GFK327820 GOD327817:GPG327820 GXZ327817:GZC327820 HHV327817:HIY327820 HRR327817:HSU327820 IBN327817:ICQ327820 ILJ327817:IMM327820 IVF327817:IWI327820 JFB327817:JGE327820 JOX327817:JQA327820 JYT327817:JZW327820 KIP327817:KJS327820 KSL327817:KTO327820 LCH327817:LDK327820 LMD327817:LNG327820 LVZ327817:LXC327820 MFV327817:MGY327820 MPR327817:MQU327820 MZN327817:NAQ327820 NJJ327817:NKM327820 NTF327817:NUI327820 ODB327817:OEE327820 OMX327817:OOA327820 OWT327817:OXW327820 PGP327817:PHS327820 PQL327817:PRO327820 QAH327817:QBK327820 QKD327817:QLG327820 QTZ327817:QVC327820 RDV327817:REY327820 RNR327817:ROU327820 RXN327817:RYQ327820 SHJ327817:SIM327820 SRF327817:SSI327820 TBB327817:TCE327820 TKX327817:TMA327820 TUT327817:TVW327820 UEP327817:UFS327820 UOL327817:UPO327820 UYH327817:UZK327820 VID327817:VJG327820 VRZ327817:VTC327820 WBV327817:WCY327820 WLR327817:WMU327820 WVN327817:WWQ327820 D393353:AQ393356 JB393353:KE393356 SX393353:UA393356 ACT393353:ADW393356 AMP393353:ANS393356 AWL393353:AXO393356 BGH393353:BHK393356 BQD393353:BRG393356 BZZ393353:CBC393356 CJV393353:CKY393356 CTR393353:CUU393356 DDN393353:DEQ393356 DNJ393353:DOM393356 DXF393353:DYI393356 EHB393353:EIE393356 EQX393353:ESA393356 FAT393353:FBW393356 FKP393353:FLS393356 FUL393353:FVO393356 GEH393353:GFK393356 GOD393353:GPG393356 GXZ393353:GZC393356 HHV393353:HIY393356 HRR393353:HSU393356 IBN393353:ICQ393356 ILJ393353:IMM393356 IVF393353:IWI393356 JFB393353:JGE393356 JOX393353:JQA393356 JYT393353:JZW393356 KIP393353:KJS393356 KSL393353:KTO393356 LCH393353:LDK393356 LMD393353:LNG393356 LVZ393353:LXC393356 MFV393353:MGY393356 MPR393353:MQU393356 MZN393353:NAQ393356 NJJ393353:NKM393356 NTF393353:NUI393356 ODB393353:OEE393356 OMX393353:OOA393356 OWT393353:OXW393356 PGP393353:PHS393356 PQL393353:PRO393356 QAH393353:QBK393356 QKD393353:QLG393356 QTZ393353:QVC393356 RDV393353:REY393356 RNR393353:ROU393356 RXN393353:RYQ393356 SHJ393353:SIM393356 SRF393353:SSI393356 TBB393353:TCE393356 TKX393353:TMA393356 TUT393353:TVW393356 UEP393353:UFS393356 UOL393353:UPO393356 UYH393353:UZK393356 VID393353:VJG393356 VRZ393353:VTC393356 WBV393353:WCY393356 WLR393353:WMU393356 WVN393353:WWQ393356 D458889:AQ458892 JB458889:KE458892 SX458889:UA458892 ACT458889:ADW458892 AMP458889:ANS458892 AWL458889:AXO458892 BGH458889:BHK458892 BQD458889:BRG458892 BZZ458889:CBC458892 CJV458889:CKY458892 CTR458889:CUU458892 DDN458889:DEQ458892 DNJ458889:DOM458892 DXF458889:DYI458892 EHB458889:EIE458892 EQX458889:ESA458892 FAT458889:FBW458892 FKP458889:FLS458892 FUL458889:FVO458892 GEH458889:GFK458892 GOD458889:GPG458892 GXZ458889:GZC458892 HHV458889:HIY458892 HRR458889:HSU458892 IBN458889:ICQ458892 ILJ458889:IMM458892 IVF458889:IWI458892 JFB458889:JGE458892 JOX458889:JQA458892 JYT458889:JZW458892 KIP458889:KJS458892 KSL458889:KTO458892 LCH458889:LDK458892 LMD458889:LNG458892 LVZ458889:LXC458892 MFV458889:MGY458892 MPR458889:MQU458892 MZN458889:NAQ458892 NJJ458889:NKM458892 NTF458889:NUI458892 ODB458889:OEE458892 OMX458889:OOA458892 OWT458889:OXW458892 PGP458889:PHS458892 PQL458889:PRO458892 QAH458889:QBK458892 QKD458889:QLG458892 QTZ458889:QVC458892 RDV458889:REY458892 RNR458889:ROU458892 RXN458889:RYQ458892 SHJ458889:SIM458892 SRF458889:SSI458892 TBB458889:TCE458892 TKX458889:TMA458892 TUT458889:TVW458892 UEP458889:UFS458892 UOL458889:UPO458892 UYH458889:UZK458892 VID458889:VJG458892 VRZ458889:VTC458892 WBV458889:WCY458892 WLR458889:WMU458892 WVN458889:WWQ458892 D524425:AQ524428 JB524425:KE524428 SX524425:UA524428 ACT524425:ADW524428 AMP524425:ANS524428 AWL524425:AXO524428 BGH524425:BHK524428 BQD524425:BRG524428 BZZ524425:CBC524428 CJV524425:CKY524428 CTR524425:CUU524428 DDN524425:DEQ524428 DNJ524425:DOM524428 DXF524425:DYI524428 EHB524425:EIE524428 EQX524425:ESA524428 FAT524425:FBW524428 FKP524425:FLS524428 FUL524425:FVO524428 GEH524425:GFK524428 GOD524425:GPG524428 GXZ524425:GZC524428 HHV524425:HIY524428 HRR524425:HSU524428 IBN524425:ICQ524428 ILJ524425:IMM524428 IVF524425:IWI524428 JFB524425:JGE524428 JOX524425:JQA524428 JYT524425:JZW524428 KIP524425:KJS524428 KSL524425:KTO524428 LCH524425:LDK524428 LMD524425:LNG524428 LVZ524425:LXC524428 MFV524425:MGY524428 MPR524425:MQU524428 MZN524425:NAQ524428 NJJ524425:NKM524428 NTF524425:NUI524428 ODB524425:OEE524428 OMX524425:OOA524428 OWT524425:OXW524428 PGP524425:PHS524428 PQL524425:PRO524428 QAH524425:QBK524428 QKD524425:QLG524428 QTZ524425:QVC524428 RDV524425:REY524428 RNR524425:ROU524428 RXN524425:RYQ524428 SHJ524425:SIM524428 SRF524425:SSI524428 TBB524425:TCE524428 TKX524425:TMA524428 TUT524425:TVW524428 UEP524425:UFS524428 UOL524425:UPO524428 UYH524425:UZK524428 VID524425:VJG524428 VRZ524425:VTC524428 WBV524425:WCY524428 WLR524425:WMU524428 WVN524425:WWQ524428 D589961:AQ589964 JB589961:KE589964 SX589961:UA589964 ACT589961:ADW589964 AMP589961:ANS589964 AWL589961:AXO589964 BGH589961:BHK589964 BQD589961:BRG589964 BZZ589961:CBC589964 CJV589961:CKY589964 CTR589961:CUU589964 DDN589961:DEQ589964 DNJ589961:DOM589964 DXF589961:DYI589964 EHB589961:EIE589964 EQX589961:ESA589964 FAT589961:FBW589964 FKP589961:FLS589964 FUL589961:FVO589964 GEH589961:GFK589964 GOD589961:GPG589964 GXZ589961:GZC589964 HHV589961:HIY589964 HRR589961:HSU589964 IBN589961:ICQ589964 ILJ589961:IMM589964 IVF589961:IWI589964 JFB589961:JGE589964 JOX589961:JQA589964 JYT589961:JZW589964 KIP589961:KJS589964 KSL589961:KTO589964 LCH589961:LDK589964 LMD589961:LNG589964 LVZ589961:LXC589964 MFV589961:MGY589964 MPR589961:MQU589964 MZN589961:NAQ589964 NJJ589961:NKM589964 NTF589961:NUI589964 ODB589961:OEE589964 OMX589961:OOA589964 OWT589961:OXW589964 PGP589961:PHS589964 PQL589961:PRO589964 QAH589961:QBK589964 QKD589961:QLG589964 QTZ589961:QVC589964 RDV589961:REY589964 RNR589961:ROU589964 RXN589961:RYQ589964 SHJ589961:SIM589964 SRF589961:SSI589964 TBB589961:TCE589964 TKX589961:TMA589964 TUT589961:TVW589964 UEP589961:UFS589964 UOL589961:UPO589964 UYH589961:UZK589964 VID589961:VJG589964 VRZ589961:VTC589964 WBV589961:WCY589964 WLR589961:WMU589964 WVN589961:WWQ589964 D655497:AQ655500 JB655497:KE655500 SX655497:UA655500 ACT655497:ADW655500 AMP655497:ANS655500 AWL655497:AXO655500 BGH655497:BHK655500 BQD655497:BRG655500 BZZ655497:CBC655500 CJV655497:CKY655500 CTR655497:CUU655500 DDN655497:DEQ655500 DNJ655497:DOM655500 DXF655497:DYI655500 EHB655497:EIE655500 EQX655497:ESA655500 FAT655497:FBW655500 FKP655497:FLS655500 FUL655497:FVO655500 GEH655497:GFK655500 GOD655497:GPG655500 GXZ655497:GZC655500 HHV655497:HIY655500 HRR655497:HSU655500 IBN655497:ICQ655500 ILJ655497:IMM655500 IVF655497:IWI655500 JFB655497:JGE655500 JOX655497:JQA655500 JYT655497:JZW655500 KIP655497:KJS655500 KSL655497:KTO655500 LCH655497:LDK655500 LMD655497:LNG655500 LVZ655497:LXC655500 MFV655497:MGY655500 MPR655497:MQU655500 MZN655497:NAQ655500 NJJ655497:NKM655500 NTF655497:NUI655500 ODB655497:OEE655500 OMX655497:OOA655500 OWT655497:OXW655500 PGP655497:PHS655500 PQL655497:PRO655500 QAH655497:QBK655500 QKD655497:QLG655500 QTZ655497:QVC655500 RDV655497:REY655500 RNR655497:ROU655500 RXN655497:RYQ655500 SHJ655497:SIM655500 SRF655497:SSI655500 TBB655497:TCE655500 TKX655497:TMA655500 TUT655497:TVW655500 UEP655497:UFS655500 UOL655497:UPO655500 UYH655497:UZK655500 VID655497:VJG655500 VRZ655497:VTC655500 WBV655497:WCY655500 WLR655497:WMU655500 WVN655497:WWQ655500 D721033:AQ721036 JB721033:KE721036 SX721033:UA721036 ACT721033:ADW721036 AMP721033:ANS721036 AWL721033:AXO721036 BGH721033:BHK721036 BQD721033:BRG721036 BZZ721033:CBC721036 CJV721033:CKY721036 CTR721033:CUU721036 DDN721033:DEQ721036 DNJ721033:DOM721036 DXF721033:DYI721036 EHB721033:EIE721036 EQX721033:ESA721036 FAT721033:FBW721036 FKP721033:FLS721036 FUL721033:FVO721036 GEH721033:GFK721036 GOD721033:GPG721036 GXZ721033:GZC721036 HHV721033:HIY721036 HRR721033:HSU721036 IBN721033:ICQ721036 ILJ721033:IMM721036 IVF721033:IWI721036 JFB721033:JGE721036 JOX721033:JQA721036 JYT721033:JZW721036 KIP721033:KJS721036 KSL721033:KTO721036 LCH721033:LDK721036 LMD721033:LNG721036 LVZ721033:LXC721036 MFV721033:MGY721036 MPR721033:MQU721036 MZN721033:NAQ721036 NJJ721033:NKM721036 NTF721033:NUI721036 ODB721033:OEE721036 OMX721033:OOA721036 OWT721033:OXW721036 PGP721033:PHS721036 PQL721033:PRO721036 QAH721033:QBK721036 QKD721033:QLG721036 QTZ721033:QVC721036 RDV721033:REY721036 RNR721033:ROU721036 RXN721033:RYQ721036 SHJ721033:SIM721036 SRF721033:SSI721036 TBB721033:TCE721036 TKX721033:TMA721036 TUT721033:TVW721036 UEP721033:UFS721036 UOL721033:UPO721036 UYH721033:UZK721036 VID721033:VJG721036 VRZ721033:VTC721036 WBV721033:WCY721036 WLR721033:WMU721036 WVN721033:WWQ721036 D786569:AQ786572 JB786569:KE786572 SX786569:UA786572 ACT786569:ADW786572 AMP786569:ANS786572 AWL786569:AXO786572 BGH786569:BHK786572 BQD786569:BRG786572 BZZ786569:CBC786572 CJV786569:CKY786572 CTR786569:CUU786572 DDN786569:DEQ786572 DNJ786569:DOM786572 DXF786569:DYI786572 EHB786569:EIE786572 EQX786569:ESA786572 FAT786569:FBW786572 FKP786569:FLS786572 FUL786569:FVO786572 GEH786569:GFK786572 GOD786569:GPG786572 GXZ786569:GZC786572 HHV786569:HIY786572 HRR786569:HSU786572 IBN786569:ICQ786572 ILJ786569:IMM786572 IVF786569:IWI786572 JFB786569:JGE786572 JOX786569:JQA786572 JYT786569:JZW786572 KIP786569:KJS786572 KSL786569:KTO786572 LCH786569:LDK786572 LMD786569:LNG786572 LVZ786569:LXC786572 MFV786569:MGY786572 MPR786569:MQU786572 MZN786569:NAQ786572 NJJ786569:NKM786572 NTF786569:NUI786572 ODB786569:OEE786572 OMX786569:OOA786572 OWT786569:OXW786572 PGP786569:PHS786572 PQL786569:PRO786572 QAH786569:QBK786572 QKD786569:QLG786572 QTZ786569:QVC786572 RDV786569:REY786572 RNR786569:ROU786572 RXN786569:RYQ786572 SHJ786569:SIM786572 SRF786569:SSI786572 TBB786569:TCE786572 TKX786569:TMA786572 TUT786569:TVW786572 UEP786569:UFS786572 UOL786569:UPO786572 UYH786569:UZK786572 VID786569:VJG786572 VRZ786569:VTC786572 WBV786569:WCY786572 WLR786569:WMU786572 WVN786569:WWQ786572 D852105:AQ852108 JB852105:KE852108 SX852105:UA852108 ACT852105:ADW852108 AMP852105:ANS852108 AWL852105:AXO852108 BGH852105:BHK852108 BQD852105:BRG852108 BZZ852105:CBC852108 CJV852105:CKY852108 CTR852105:CUU852108 DDN852105:DEQ852108 DNJ852105:DOM852108 DXF852105:DYI852108 EHB852105:EIE852108 EQX852105:ESA852108 FAT852105:FBW852108 FKP852105:FLS852108 FUL852105:FVO852108 GEH852105:GFK852108 GOD852105:GPG852108 GXZ852105:GZC852108 HHV852105:HIY852108 HRR852105:HSU852108 IBN852105:ICQ852108 ILJ852105:IMM852108 IVF852105:IWI852108 JFB852105:JGE852108 JOX852105:JQA852108 JYT852105:JZW852108 KIP852105:KJS852108 KSL852105:KTO852108 LCH852105:LDK852108 LMD852105:LNG852108 LVZ852105:LXC852108 MFV852105:MGY852108 MPR852105:MQU852108 MZN852105:NAQ852108 NJJ852105:NKM852108 NTF852105:NUI852108 ODB852105:OEE852108 OMX852105:OOA852108 OWT852105:OXW852108 PGP852105:PHS852108 PQL852105:PRO852108 QAH852105:QBK852108 QKD852105:QLG852108 QTZ852105:QVC852108 RDV852105:REY852108 RNR852105:ROU852108 RXN852105:RYQ852108 SHJ852105:SIM852108 SRF852105:SSI852108 TBB852105:TCE852108 TKX852105:TMA852108 TUT852105:TVW852108 UEP852105:UFS852108 UOL852105:UPO852108 UYH852105:UZK852108 VID852105:VJG852108 VRZ852105:VTC852108 WBV852105:WCY852108 WLR852105:WMU852108 WVN852105:WWQ852108 D917641:AQ917644 JB917641:KE917644 SX917641:UA917644 ACT917641:ADW917644 AMP917641:ANS917644 AWL917641:AXO917644 BGH917641:BHK917644 BQD917641:BRG917644 BZZ917641:CBC917644 CJV917641:CKY917644 CTR917641:CUU917644 DDN917641:DEQ917644 DNJ917641:DOM917644 DXF917641:DYI917644 EHB917641:EIE917644 EQX917641:ESA917644 FAT917641:FBW917644 FKP917641:FLS917644 FUL917641:FVO917644 GEH917641:GFK917644 GOD917641:GPG917644 GXZ917641:GZC917644 HHV917641:HIY917644 HRR917641:HSU917644 IBN917641:ICQ917644 ILJ917641:IMM917644 IVF917641:IWI917644 JFB917641:JGE917644 JOX917641:JQA917644 JYT917641:JZW917644 KIP917641:KJS917644 KSL917641:KTO917644 LCH917641:LDK917644 LMD917641:LNG917644 LVZ917641:LXC917644 MFV917641:MGY917644 MPR917641:MQU917644 MZN917641:NAQ917644 NJJ917641:NKM917644 NTF917641:NUI917644 ODB917641:OEE917644 OMX917641:OOA917644 OWT917641:OXW917644 PGP917641:PHS917644 PQL917641:PRO917644 QAH917641:QBK917644 QKD917641:QLG917644 QTZ917641:QVC917644 RDV917641:REY917644 RNR917641:ROU917644 RXN917641:RYQ917644 SHJ917641:SIM917644 SRF917641:SSI917644 TBB917641:TCE917644 TKX917641:TMA917644 TUT917641:TVW917644 UEP917641:UFS917644 UOL917641:UPO917644 UYH917641:UZK917644 VID917641:VJG917644 VRZ917641:VTC917644 WBV917641:WCY917644 WLR917641:WMU917644 WVN917641:WWQ917644 D983177:AQ983180 JB983177:KE983180 SX983177:UA983180 ACT983177:ADW983180 AMP983177:ANS983180 AWL983177:AXO983180 BGH983177:BHK983180 BQD983177:BRG983180 BZZ983177:CBC983180 CJV983177:CKY983180 CTR983177:CUU983180 DDN983177:DEQ983180 DNJ983177:DOM983180 DXF983177:DYI983180 EHB983177:EIE983180 EQX983177:ESA983180 FAT983177:FBW983180 FKP983177:FLS983180 FUL983177:FVO983180 GEH983177:GFK983180 GOD983177:GPG983180 GXZ983177:GZC983180 HHV983177:HIY983180 HRR983177:HSU983180 IBN983177:ICQ983180 ILJ983177:IMM983180 IVF983177:IWI983180 JFB983177:JGE983180 JOX983177:JQA983180 JYT983177:JZW983180 KIP983177:KJS983180 KSL983177:KTO983180 LCH983177:LDK983180 LMD983177:LNG983180 LVZ983177:LXC983180 MFV983177:MGY983180 MPR983177:MQU983180 MZN983177:NAQ983180 NJJ983177:NKM983180 NTF983177:NUI983180 ODB983177:OEE983180 OMX983177:OOA983180 OWT983177:OXW983180 PGP983177:PHS983180 PQL983177:PRO983180 QAH983177:QBK983180 QKD983177:QLG983180 QTZ983177:QVC983180 RDV983177:REY983180 RNR983177:ROU983180 RXN983177:RYQ983180 SHJ983177:SIM983180 SRF983177:SSI983180 TBB983177:TCE983180 TKX983177:TMA983180 TUT983177:TVW983180 UEP983177:UFS983180 UOL983177:UPO983180 UYH983177:UZK983180 VID983177:VJG983180 VRZ983177:VTC983180 WBV983177:WCY983180 WLR983177:WMU983180 WVN983177:WWQ983180 RDV161:REY161 WBV161:WCY161 JB185:KE187 SX185:UA187 ACT185:ADW187 AMP185:ANS187 AWL185:AXO187 BGH185:BHK187 BQD185:BRG187 BZZ185:CBC187 CJV185:CKY187 CTR185:CUU187 DDN185:DEQ187 DNJ185:DOM187 DXF185:DYI187 EHB185:EIE187 EQX185:ESA187 FAT185:FBW187 FKP185:FLS187 FUL185:FVO187 GEH185:GFK187 GOD185:GPG187 GXZ185:GZC187 HHV185:HIY187 HRR185:HSU187 IBN185:ICQ187 ILJ185:IMM187 IVF185:IWI187 JFB185:JGE187 JOX185:JQA187 JYT185:JZW187 KIP185:KJS187 KSL185:KTO187 LCH185:LDK187 LMD185:LNG187 LVZ185:LXC187 MFV185:MGY187 MPR185:MQU187 MZN185:NAQ187 NJJ185:NKM187 NTF185:NUI187 ODB185:OEE187 OMX185:OOA187 OWT185:OXW187 PGP185:PHS187 PQL185:PRO187 QAH185:QBK187 QKD185:QLG187 QTZ185:QVC187 RDV185:REY187 RNR185:ROU187 RXN185:RYQ187 SHJ185:SIM187 SRF185:SSI187 TBB185:TCE187 TKX185:TMA187 TUT185:TVW187 UEP185:UFS187 UOL185:UPO187 UYH185:UZK187 VID185:VJG187 VRZ185:VTC187 WBV185:WCY187 WLR185:WMU187 WVN185:WWQ187 RXN161:RYQ161 JB183:KE183 SX183:UA183 ACT183:ADW183 AMP183:ANS183 AWL183:AXO183 BGH183:BHK183 BQD183:BRG183 BZZ183:CBC183 CJV183:CKY183 CTR183:CUU183 DDN183:DEQ183 DNJ183:DOM183 DXF183:DYI183 EHB183:EIE183 EQX183:ESA183 FAT183:FBW183 FKP183:FLS183 FUL183:FVO183 GEH183:GFK183 GOD183:GPG183 GXZ183:GZC183 HHV183:HIY183 HRR183:HSU183 IBN183:ICQ183 ILJ183:IMM183 IVF183:IWI183 JFB183:JGE183 JOX183:JQA183 JYT183:JZW183 KIP183:KJS183 KSL183:KTO183 LCH183:LDK183 LMD183:LNG183 LVZ183:LXC183 MFV183:MGY183 MPR183:MQU183 MZN183:NAQ183 NJJ183:NKM183 NTF183:NUI183 ODB183:OEE183 OMX183:OOA183 OWT183:OXW183 PGP183:PHS183 PQL183:PRO183 QAH183:QBK183 QKD183:QLG183 QTZ183:QVC183 RDV183:REY183 RNR183:ROU183 RXN183:RYQ183 SHJ183:SIM183 SRF183:SSI183 TBB183:TCE183 TKX183:TMA183 TUT183:TVW183 UEP183:UFS183 UOL183:UPO183 UYH183:UZK183 VID183:VJG183 VRZ183:VTC183 WBV183:WCY183 WLR183:WMU183 WVN183:WWQ183 TBB161:TCE161 JB179:KE180 SX179:UA180 ACT179:ADW180 AMP179:ANS180 AWL179:AXO180 BGH179:BHK180 BQD179:BRG180 BZZ179:CBC180 CJV179:CKY180 CTR179:CUU180 DDN179:DEQ180 DNJ179:DOM180 DXF179:DYI180 EHB179:EIE180 EQX179:ESA180 FAT179:FBW180 FKP179:FLS180 FUL179:FVO180 GEH179:GFK180 GOD179:GPG180 GXZ179:GZC180 HHV179:HIY180 HRR179:HSU180 IBN179:ICQ180 ILJ179:IMM180 IVF179:IWI180 JFB179:JGE180 JOX179:JQA180 JYT179:JZW180 KIP179:KJS180 KSL179:KTO180 LCH179:LDK180 LMD179:LNG180 LVZ179:LXC180 MFV179:MGY180 MPR179:MQU180 MZN179:NAQ180 NJJ179:NKM180 NTF179:NUI180 ODB179:OEE180 OMX179:OOA180 OWT179:OXW180 PGP179:PHS180 PQL179:PRO180 QAH179:QBK180 QKD179:QLG180 QTZ179:QVC180 RDV179:REY180 RNR179:ROU180 RXN179:RYQ180 SHJ179:SIM180 SRF179:SSI180 TBB179:TCE180 TKX179:TMA180 TUT179:TVW180 UEP179:UFS180 UOL179:UPO180 UYH179:UZK180 VID179:VJG180 VRZ179:VTC180 WBV179:WCY180 WLR179:WMU180 WVN179:WWQ180 SHJ161:SIM161 JB177:KE177 SX177:UA177 ACT177:ADW177 AMP177:ANS177 AWL177:AXO177 BGH177:BHK177 BQD177:BRG177 BZZ177:CBC177 CJV177:CKY177 CTR177:CUU177 DDN177:DEQ177 DNJ177:DOM177 DXF177:DYI177 EHB177:EIE177 EQX177:ESA177 FAT177:FBW177 FKP177:FLS177 FUL177:FVO177 GEH177:GFK177 GOD177:GPG177 GXZ177:GZC177 HHV177:HIY177 HRR177:HSU177 IBN177:ICQ177 ILJ177:IMM177 IVF177:IWI177 JFB177:JGE177 JOX177:JQA177 JYT177:JZW177 KIP177:KJS177 KSL177:KTO177 LCH177:LDK177 LMD177:LNG177 LVZ177:LXC177 MFV177:MGY177 MPR177:MQU177 MZN177:NAQ177 NJJ177:NKM177 NTF177:NUI177 ODB177:OEE177 OMX177:OOA177 OWT177:OXW177 PGP177:PHS177 PQL177:PRO177 QAH177:QBK177 QKD177:QLG177 QTZ177:QVC177 RDV177:REY177 RNR177:ROU177 RXN177:RYQ177 SHJ177:SIM177 SRF177:SSI177 TBB177:TCE177 TKX177:TMA177 TUT177:TVW177 UEP177:UFS177 UOL177:UPO177 UYH177:UZK177 VID177:VJG177 VRZ177:VTC177 WBV177:WCY177 WLR177:WMU177 WVN177:WWQ177 SRF161:SSI161 JB175:KE175 SX175:UA175 ACT175:ADW175 AMP175:ANS175 AWL175:AXO175 BGH175:BHK175 BQD175:BRG175 BZZ175:CBC175 CJV175:CKY175 CTR175:CUU175 DDN175:DEQ175 DNJ175:DOM175 DXF175:DYI175 EHB175:EIE175 EQX175:ESA175 FAT175:FBW175 FKP175:FLS175 FUL175:FVO175 GEH175:GFK175 GOD175:GPG175 GXZ175:GZC175 HHV175:HIY175 HRR175:HSU175 IBN175:ICQ175 ILJ175:IMM175 IVF175:IWI175 JFB175:JGE175 JOX175:JQA175 JYT175:JZW175 KIP175:KJS175 KSL175:KTO175 LCH175:LDK175 LMD175:LNG175 LVZ175:LXC175 MFV175:MGY175 MPR175:MQU175 MZN175:NAQ175 NJJ175:NKM175 NTF175:NUI175 ODB175:OEE175 OMX175:OOA175 OWT175:OXW175 PGP175:PHS175 PQL175:PRO175 QAH175:QBK175 QKD175:QLG175 QTZ175:QVC175 RDV175:REY175 RNR175:ROU175 RXN175:RYQ175 SHJ175:SIM175 SRF175:SSI175 TBB175:TCE175 TKX175:TMA175 TUT175:TVW175 UEP175:UFS175 UOL175:UPO175 UYH175:UZK175 VID175:VJG175 VRZ175:VTC175 WBV175:WCY175 WLR175:WMU175 WVN175:WWQ175 QKD161:QLG161 JB169:KE171 SX169:UA171 ACT169:ADW171 AMP169:ANS171 AWL169:AXO171 BGH169:BHK171 BQD169:BRG171 BZZ169:CBC171 CJV169:CKY171 CTR169:CUU171 DDN169:DEQ171 DNJ169:DOM171 DXF169:DYI171 EHB169:EIE171 EQX169:ESA171 FAT169:FBW171 FKP169:FLS171 FUL169:FVO171 GEH169:GFK171 GOD169:GPG171 GXZ169:GZC171 HHV169:HIY171 HRR169:HSU171 IBN169:ICQ171 ILJ169:IMM171 IVF169:IWI171 JFB169:JGE171 JOX169:JQA171 JYT169:JZW171 KIP169:KJS171 KSL169:KTO171 LCH169:LDK171 LMD169:LNG171 LVZ169:LXC171 MFV169:MGY171 MPR169:MQU171 MZN169:NAQ171 NJJ169:NKM171 NTF169:NUI171 ODB169:OEE171 OMX169:OOA171 OWT169:OXW171 PGP169:PHS171 PQL169:PRO171 QAH169:QBK171 QKD169:QLG171 QTZ169:QVC171 RDV169:REY171 RNR169:ROU171 RXN169:RYQ171 SHJ169:SIM171 SRF169:SSI171 TBB169:TCE171 TKX169:TMA171 TUT169:TVW171 UEP169:UFS171 UOL169:UPO171 UYH169:UZK171 VID169:VJG171 VRZ169:VTC171 WBV169:WCY171 WLR169:WMU171 WVN169:WWQ171 WLR161:WMU161 JB165:KE166 SX165:UA166 ACT165:ADW166 AMP165:ANS166 AWL165:AXO166 BGH165:BHK166 BQD165:BRG166 BZZ165:CBC166 CJV165:CKY166 CTR165:CUU166 DDN165:DEQ166 DNJ165:DOM166 DXF165:DYI166 EHB165:EIE166 EQX165:ESA166 FAT165:FBW166 FKP165:FLS166 FUL165:FVO166 GEH165:GFK166 GOD165:GPG166 GXZ165:GZC166 HHV165:HIY166 HRR165:HSU166 IBN165:ICQ166 ILJ165:IMM166 IVF165:IWI166 JFB165:JGE166 JOX165:JQA166 JYT165:JZW166 KIP165:KJS166 KSL165:KTO166 LCH165:LDK166 LMD165:LNG166 LVZ165:LXC166 MFV165:MGY166 MPR165:MQU166 MZN165:NAQ166 NJJ165:NKM166 NTF165:NUI166 ODB165:OEE166 OMX165:OOA166 OWT165:OXW166 PGP165:PHS166 PQL165:PRO166 QAH165:QBK166 QKD165:QLG166 QTZ165:QVC166 RDV165:REY166 RNR165:ROU166 RXN165:RYQ166 SHJ165:SIM166 SRF165:SSI166 TBB165:TCE166 TKX165:TMA166 TUT165:TVW166 UEP165:UFS166 UOL165:UPO166 UYH165:UZK166 VID165:VJG166 VRZ165:VTC166 WBV165:WCY166 WLR165:WMU166 WVN165:WWQ166 TUT161:TVW161 JB161:KE161 SX161:UA161 ACT161:ADW161 AMP161:ANS161 AWL161:AXO161 BGH161:BHK161 BQD161:BRG161 BZZ161:CBC161 CJV161:CKY161 CTR161:CUU161 DDN161:DEQ161 DNJ161:DOM161 DXF161:DYI161 EHB161:EIE161 EQX161:ESA161 FAT161:FBW161 FKP161:FLS161 FUL161:FVO161 GEH161:GFK161 GOD161:GPG161 GXZ161:GZC161 HHV161:HIY161 HRR161:HSU161 IBN161:ICQ161 ILJ161:IMM161 IVF161:IWI161 JFB161:JGE161 JOX161:JQA161 JYT161:JZW161 KIP161:KJS161 KSL161:KTO161 LCH161:LDK161 LMD161:LNG161 LVZ161:LXC161 MFV161:MGY161 MPR161:MQU161 MZN161:NAQ161 NJJ161:NKM161 NTF161:NUI161 ODB161:OEE161 OMX161:OOA161 OWT161:OXW161 PGP161:PHS161 PQL161:PRO161 QAH161:QBK161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2"/>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88" t="s">
        <v>128</v>
      </c>
      <c r="B1" s="289"/>
      <c r="C1" s="289"/>
      <c r="D1" s="289"/>
      <c r="E1" s="289"/>
      <c r="F1" s="289"/>
      <c r="G1" s="290"/>
    </row>
    <row r="2" spans="1:10" ht="46.5" customHeight="1" thickBot="1" x14ac:dyDescent="0.3">
      <c r="A2" s="291" t="s">
        <v>127</v>
      </c>
      <c r="B2" s="292"/>
      <c r="C2" s="292"/>
      <c r="D2" s="292"/>
      <c r="E2" s="292"/>
      <c r="F2" s="292"/>
    </row>
    <row r="3" spans="1:10" s="21" customFormat="1" ht="47.25" customHeight="1" thickBot="1" x14ac:dyDescent="0.3">
      <c r="A3" s="71"/>
      <c r="B3" s="71"/>
      <c r="C3" s="71"/>
      <c r="D3" s="169" t="str">
        <f>IF(COUNTBLANK('Student data'!D24:AQ24)=40,"No student is selected",'Student data'!M8)&amp;" in row 24 of the 'Student data' worksheet"</f>
        <v>No student is selected in row 24 of the 'Student data' worksheet</v>
      </c>
      <c r="E3" s="168" t="s">
        <v>14</v>
      </c>
      <c r="F3" s="19" t="s">
        <v>5</v>
      </c>
      <c r="G3" s="19" t="s">
        <v>15</v>
      </c>
      <c r="I3" s="232" t="s">
        <v>140</v>
      </c>
      <c r="J3" s="287"/>
    </row>
    <row r="4" spans="1:10" x14ac:dyDescent="0.25">
      <c r="A4" s="53"/>
      <c r="B4" s="25"/>
      <c r="C4" s="25"/>
      <c r="D4" s="25" t="s">
        <v>11</v>
      </c>
      <c r="E4" s="2">
        <f>SUMIF(D20:D65,"Number",C20:C65)</f>
        <v>20</v>
      </c>
      <c r="F4" s="2">
        <f>SUMIF(D20:D65,"Number",F20:F65)</f>
        <v>0</v>
      </c>
      <c r="G4" s="73">
        <f t="shared" ref="G4:G9" si="0">F4/E4</f>
        <v>0</v>
      </c>
      <c r="I4" s="92">
        <v>5</v>
      </c>
      <c r="J4" s="93">
        <v>57</v>
      </c>
    </row>
    <row r="5" spans="1:10" x14ac:dyDescent="0.25">
      <c r="A5" s="53"/>
      <c r="B5" s="26"/>
      <c r="C5" s="26"/>
      <c r="D5" s="26" t="s">
        <v>12</v>
      </c>
      <c r="E5" s="3">
        <f>SUMIF(D20:D65,"Algebra",C20:C65)</f>
        <v>23</v>
      </c>
      <c r="F5" s="3">
        <f>SUMIF(D20:D65,"Algebra",F20:F65)</f>
        <v>0</v>
      </c>
      <c r="G5" s="74">
        <f t="shared" si="0"/>
        <v>0</v>
      </c>
      <c r="I5" s="94">
        <v>4</v>
      </c>
      <c r="J5" s="95">
        <v>45</v>
      </c>
    </row>
    <row r="6" spans="1:10" x14ac:dyDescent="0.25">
      <c r="A6" s="53"/>
      <c r="B6" s="27"/>
      <c r="C6" s="27"/>
      <c r="D6" s="27" t="s">
        <v>32</v>
      </c>
      <c r="E6" s="4">
        <f>SUMIF(D20:D65,"RPR",C20:C65)</f>
        <v>22</v>
      </c>
      <c r="F6" s="4">
        <f>SUMIF(D20:D65,"RPR",F20:F65)</f>
        <v>0</v>
      </c>
      <c r="G6" s="75">
        <f t="shared" si="0"/>
        <v>0</v>
      </c>
      <c r="I6" s="94">
        <v>3</v>
      </c>
      <c r="J6" s="95">
        <v>33</v>
      </c>
    </row>
    <row r="7" spans="1:10" x14ac:dyDescent="0.25">
      <c r="A7" s="53"/>
      <c r="B7" s="28"/>
      <c r="C7" s="28"/>
      <c r="D7" s="28" t="s">
        <v>8</v>
      </c>
      <c r="E7" s="5">
        <f>SUMIF(D20:D65,"Geometry and measures",C20:C65)</f>
        <v>17</v>
      </c>
      <c r="F7" s="5">
        <f>SUMIF(D20:D65,"Geometry and measures",F20:F65)</f>
        <v>0</v>
      </c>
      <c r="G7" s="76">
        <f t="shared" si="0"/>
        <v>0</v>
      </c>
      <c r="I7" s="94">
        <v>2</v>
      </c>
      <c r="J7" s="95">
        <v>21</v>
      </c>
    </row>
    <row r="8" spans="1:10" x14ac:dyDescent="0.25">
      <c r="A8" s="53"/>
      <c r="B8" s="29"/>
      <c r="C8" s="29"/>
      <c r="D8" s="29" t="s">
        <v>33</v>
      </c>
      <c r="E8" s="6">
        <f>SUMIF(D20:D65,"Probability",C20:C65)</f>
        <v>10</v>
      </c>
      <c r="F8" s="6">
        <f>SUMIF(D20:D65,"Probability",F20:F65)</f>
        <v>0</v>
      </c>
      <c r="G8" s="77">
        <f t="shared" si="0"/>
        <v>0</v>
      </c>
      <c r="I8" s="94">
        <v>1</v>
      </c>
      <c r="J8" s="95">
        <v>9</v>
      </c>
    </row>
    <row r="9" spans="1:10" ht="15.75" thickBot="1" x14ac:dyDescent="0.3">
      <c r="A9" s="53"/>
      <c r="B9" s="31"/>
      <c r="C9" s="31"/>
      <c r="D9" s="31" t="s">
        <v>6</v>
      </c>
      <c r="E9" s="7">
        <f>SUMIF(D20:D65,"Statistics",C20:C65)</f>
        <v>8</v>
      </c>
      <c r="F9" s="7">
        <f>SUMIF(D20:D65,"Statistics",F20:F65)</f>
        <v>0</v>
      </c>
      <c r="G9" s="78">
        <f t="shared" si="0"/>
        <v>0</v>
      </c>
      <c r="I9" s="96" t="s">
        <v>85</v>
      </c>
      <c r="J9" s="97">
        <v>0</v>
      </c>
    </row>
    <row r="10" spans="1:10" x14ac:dyDescent="0.25">
      <c r="A10" s="53"/>
      <c r="B10" s="40"/>
      <c r="C10" s="40"/>
      <c r="D10" s="8"/>
      <c r="E10" s="9"/>
      <c r="F10" s="9"/>
      <c r="G10" s="45"/>
    </row>
    <row r="11" spans="1:10" x14ac:dyDescent="0.25">
      <c r="A11" s="53"/>
      <c r="B11" s="32"/>
      <c r="C11" s="32"/>
      <c r="D11" s="32" t="s">
        <v>9</v>
      </c>
      <c r="E11" s="10">
        <f>SUMIF(E20:E65,"AO1",C20:C65)</f>
        <v>40</v>
      </c>
      <c r="F11" s="10">
        <f>SUMIF(E20:E65,"AO1",F20:F65)</f>
        <v>0</v>
      </c>
      <c r="G11" s="79">
        <f>F11/E11</f>
        <v>0</v>
      </c>
    </row>
    <row r="12" spans="1:10" x14ac:dyDescent="0.25">
      <c r="A12" s="53"/>
      <c r="B12" s="33"/>
      <c r="C12" s="33"/>
      <c r="D12" s="33" t="s">
        <v>7</v>
      </c>
      <c r="E12" s="11">
        <f>SUMIF(E20:E65,"AO2",C20:C65)</f>
        <v>21</v>
      </c>
      <c r="F12" s="11">
        <f>SUMIF(E20:E65,"AO2",F20:F65)</f>
        <v>0</v>
      </c>
      <c r="G12" s="80">
        <f>F12/E12</f>
        <v>0</v>
      </c>
    </row>
    <row r="13" spans="1:10" x14ac:dyDescent="0.25">
      <c r="A13" s="53"/>
      <c r="B13" s="34"/>
      <c r="C13" s="34"/>
      <c r="D13" s="34" t="s">
        <v>10</v>
      </c>
      <c r="E13" s="12">
        <f>SUMIF(E20:E65,"AO3",C20:C65)</f>
        <v>39</v>
      </c>
      <c r="F13" s="12">
        <f>SUMIF(E20:E65,"AO3",F20:F65)</f>
        <v>0</v>
      </c>
      <c r="G13" s="81">
        <f>F13/E13</f>
        <v>0</v>
      </c>
    </row>
    <row r="14" spans="1:10" x14ac:dyDescent="0.25">
      <c r="A14" s="53"/>
      <c r="B14" s="40"/>
      <c r="C14" s="40"/>
      <c r="D14" s="8"/>
      <c r="E14" s="9"/>
      <c r="F14" s="9"/>
      <c r="G14" s="46"/>
    </row>
    <row r="15" spans="1:10" x14ac:dyDescent="0.25">
      <c r="A15" s="53"/>
      <c r="B15" s="13"/>
      <c r="C15" s="13"/>
      <c r="D15" s="13" t="s">
        <v>51</v>
      </c>
      <c r="E15" s="47">
        <f>SUMIF(B20:B65,"x",C20:C65)</f>
        <v>24</v>
      </c>
      <c r="F15" s="47">
        <f>SUMIF(B20:B65,"x",F20:F65)</f>
        <v>0</v>
      </c>
      <c r="G15" s="82">
        <f t="shared" ref="G15" si="1">F15/E15</f>
        <v>0</v>
      </c>
    </row>
    <row r="16" spans="1:10" ht="15.75" thickBot="1" x14ac:dyDescent="0.3">
      <c r="A16" s="53"/>
      <c r="B16" s="35"/>
      <c r="C16" s="35"/>
      <c r="D16" s="35"/>
      <c r="E16" s="49"/>
      <c r="F16" s="49"/>
      <c r="G16" s="49"/>
    </row>
    <row r="17" spans="1:8" ht="15.75" thickBot="1" x14ac:dyDescent="0.3">
      <c r="A17" s="53"/>
      <c r="B17" s="51"/>
      <c r="C17" s="51"/>
      <c r="D17" s="51" t="s">
        <v>133</v>
      </c>
      <c r="E17" s="52">
        <v>100</v>
      </c>
      <c r="F17" s="50">
        <f>SUM(F20:F65)</f>
        <v>0</v>
      </c>
      <c r="G17" s="72">
        <f>F17/E17</f>
        <v>0</v>
      </c>
      <c r="H17" s="198" t="str">
        <f>"Grade "&amp;IF(F17&lt;9,"u",IF(F17&lt;21,"1",IF(F17&lt;33,"2",IF(F17&lt;45,"3",IF(F17&lt;57,"4","5")))))</f>
        <v>Grade u</v>
      </c>
    </row>
    <row r="18" spans="1:8" x14ac:dyDescent="0.25">
      <c r="A18" s="53"/>
      <c r="B18" s="53"/>
      <c r="C18" s="53"/>
      <c r="D18" s="53"/>
      <c r="E18" s="53"/>
      <c r="F18" s="53"/>
      <c r="G18" s="35"/>
    </row>
    <row r="19" spans="1:8" ht="45" x14ac:dyDescent="0.25">
      <c r="A19" s="19" t="s">
        <v>0</v>
      </c>
      <c r="B19" s="19" t="s">
        <v>1</v>
      </c>
      <c r="C19" s="19" t="s">
        <v>2</v>
      </c>
      <c r="D19" s="19" t="s">
        <v>3</v>
      </c>
      <c r="E19" s="19" t="s">
        <v>4</v>
      </c>
      <c r="F19" s="19" t="s">
        <v>5</v>
      </c>
      <c r="G19" s="293" t="s">
        <v>60</v>
      </c>
      <c r="H19" s="294"/>
    </row>
    <row r="20" spans="1:8" ht="15" customHeight="1" x14ac:dyDescent="0.25">
      <c r="A20" s="41" t="s">
        <v>16</v>
      </c>
      <c r="B20" s="22"/>
      <c r="C20" s="23">
        <v>1</v>
      </c>
      <c r="D20" s="23" t="s">
        <v>8</v>
      </c>
      <c r="E20" s="24" t="s">
        <v>9</v>
      </c>
      <c r="F20" s="44">
        <f>SUMIF('Student data'!$D$24:$AQ$24,"x",'Student data'!D42:AQ42)</f>
        <v>0</v>
      </c>
      <c r="G20" s="295" t="s">
        <v>165</v>
      </c>
      <c r="H20" s="296"/>
    </row>
    <row r="21" spans="1:8" x14ac:dyDescent="0.25">
      <c r="A21" s="41" t="s">
        <v>17</v>
      </c>
      <c r="B21" s="22"/>
      <c r="C21" s="23">
        <v>1</v>
      </c>
      <c r="D21" s="23" t="s">
        <v>8</v>
      </c>
      <c r="E21" s="24" t="s">
        <v>9</v>
      </c>
      <c r="F21" s="44">
        <f>SUMIF('Student data'!$D$24:$AQ$24,"x",'Student data'!D43:AQ43)</f>
        <v>0</v>
      </c>
      <c r="G21" s="295" t="s">
        <v>166</v>
      </c>
      <c r="H21" s="296"/>
    </row>
    <row r="22" spans="1:8" x14ac:dyDescent="0.25">
      <c r="A22" s="41" t="s">
        <v>70</v>
      </c>
      <c r="B22" s="22"/>
      <c r="C22" s="23">
        <v>1</v>
      </c>
      <c r="D22" s="23" t="s">
        <v>11</v>
      </c>
      <c r="E22" s="24" t="s">
        <v>9</v>
      </c>
      <c r="F22" s="44">
        <f>SUMIF('Student data'!$D$24:$AQ$24,"x",'Student data'!D44:AQ44)</f>
        <v>0</v>
      </c>
      <c r="G22" s="295" t="s">
        <v>167</v>
      </c>
      <c r="H22" s="296"/>
    </row>
    <row r="23" spans="1:8" x14ac:dyDescent="0.25">
      <c r="A23" s="41" t="s">
        <v>71</v>
      </c>
      <c r="B23" s="22"/>
      <c r="C23" s="23">
        <v>1</v>
      </c>
      <c r="D23" s="23" t="s">
        <v>11</v>
      </c>
      <c r="E23" s="24" t="s">
        <v>9</v>
      </c>
      <c r="F23" s="44">
        <f>SUMIF('Student data'!$D$24:$AQ$24,"x",'Student data'!D45:AQ45)</f>
        <v>0</v>
      </c>
      <c r="G23" s="295" t="s">
        <v>168</v>
      </c>
      <c r="H23" s="296"/>
    </row>
    <row r="24" spans="1:8" x14ac:dyDescent="0.25">
      <c r="A24" s="41" t="s">
        <v>19</v>
      </c>
      <c r="B24" s="22"/>
      <c r="C24" s="23">
        <v>2</v>
      </c>
      <c r="D24" s="23" t="s">
        <v>11</v>
      </c>
      <c r="E24" s="24" t="s">
        <v>9</v>
      </c>
      <c r="F24" s="44">
        <f>SUMIF('Student data'!$D$24:$AQ$24,"x",'Student data'!D46:AQ46)</f>
        <v>0</v>
      </c>
      <c r="G24" s="295" t="s">
        <v>169</v>
      </c>
      <c r="H24" s="296"/>
    </row>
    <row r="25" spans="1:8" x14ac:dyDescent="0.25">
      <c r="A25" s="42" t="s">
        <v>144</v>
      </c>
      <c r="B25" s="30"/>
      <c r="C25" s="23">
        <v>1</v>
      </c>
      <c r="D25" s="23" t="s">
        <v>11</v>
      </c>
      <c r="E25" s="24" t="s">
        <v>9</v>
      </c>
      <c r="F25" s="44">
        <f>SUMIF('Student data'!$D$24:$AQ$24,"x",'Student data'!D47:AQ47)</f>
        <v>0</v>
      </c>
      <c r="G25" s="295" t="s">
        <v>170</v>
      </c>
      <c r="H25" s="296"/>
    </row>
    <row r="26" spans="1:8" ht="15" customHeight="1" x14ac:dyDescent="0.25">
      <c r="A26" s="42" t="s">
        <v>145</v>
      </c>
      <c r="B26" s="30"/>
      <c r="C26" s="23">
        <v>1</v>
      </c>
      <c r="D26" s="23" t="s">
        <v>11</v>
      </c>
      <c r="E26" s="24" t="s">
        <v>9</v>
      </c>
      <c r="F26" s="44">
        <f>SUMIF('Student data'!$D$24:$AQ$24,"x",'Student data'!D48:AQ48)</f>
        <v>0</v>
      </c>
      <c r="G26" s="295" t="s">
        <v>171</v>
      </c>
      <c r="H26" s="296"/>
    </row>
    <row r="27" spans="1:8" ht="15" customHeight="1" x14ac:dyDescent="0.25">
      <c r="A27" s="42" t="s">
        <v>20</v>
      </c>
      <c r="B27" s="30"/>
      <c r="C27" s="23">
        <v>1</v>
      </c>
      <c r="D27" s="23" t="s">
        <v>11</v>
      </c>
      <c r="E27" s="24" t="s">
        <v>9</v>
      </c>
      <c r="F27" s="44">
        <f>SUMIF('Student data'!$D$24:$AQ$24,"x",'Student data'!D49:AQ49)</f>
        <v>0</v>
      </c>
      <c r="G27" s="295" t="s">
        <v>172</v>
      </c>
      <c r="H27" s="296"/>
    </row>
    <row r="28" spans="1:8" ht="15" customHeight="1" x14ac:dyDescent="0.25">
      <c r="A28" s="42" t="s">
        <v>61</v>
      </c>
      <c r="B28" s="30"/>
      <c r="C28" s="23">
        <v>1</v>
      </c>
      <c r="D28" s="23" t="s">
        <v>11</v>
      </c>
      <c r="E28" s="24" t="s">
        <v>9</v>
      </c>
      <c r="F28" s="44">
        <f>SUMIF('Student data'!$D$24:$AQ$24,"x",'Student data'!D50:AQ50)</f>
        <v>0</v>
      </c>
      <c r="G28" s="295" t="s">
        <v>173</v>
      </c>
      <c r="H28" s="296"/>
    </row>
    <row r="29" spans="1:8" ht="15" customHeight="1" x14ac:dyDescent="0.25">
      <c r="A29" s="42" t="s">
        <v>62</v>
      </c>
      <c r="B29" s="30"/>
      <c r="C29" s="23">
        <v>1</v>
      </c>
      <c r="D29" s="23" t="s">
        <v>11</v>
      </c>
      <c r="E29" s="24" t="s">
        <v>9</v>
      </c>
      <c r="F29" s="44">
        <f>SUMIF('Student data'!$D$24:$AQ$24,"x",'Student data'!D51:AQ51)</f>
        <v>0</v>
      </c>
      <c r="G29" s="295" t="s">
        <v>173</v>
      </c>
      <c r="H29" s="296"/>
    </row>
    <row r="30" spans="1:8" ht="15" customHeight="1" x14ac:dyDescent="0.25">
      <c r="A30" s="42" t="s">
        <v>146</v>
      </c>
      <c r="B30" s="30"/>
      <c r="C30" s="23">
        <v>1</v>
      </c>
      <c r="D30" s="23" t="s">
        <v>11</v>
      </c>
      <c r="E30" s="24" t="s">
        <v>9</v>
      </c>
      <c r="F30" s="44">
        <f>SUMIF('Student data'!$D$24:$AQ$24,"x",'Student data'!D52:AQ52)</f>
        <v>0</v>
      </c>
      <c r="G30" s="295" t="s">
        <v>173</v>
      </c>
      <c r="H30" s="296"/>
    </row>
    <row r="31" spans="1:8" ht="15" customHeight="1" x14ac:dyDescent="0.25">
      <c r="A31" s="42" t="s">
        <v>36</v>
      </c>
      <c r="B31" s="30"/>
      <c r="C31" s="23">
        <v>1</v>
      </c>
      <c r="D31" s="23" t="s">
        <v>11</v>
      </c>
      <c r="E31" s="24" t="s">
        <v>9</v>
      </c>
      <c r="F31" s="44">
        <f>SUMIF('Student data'!$D$24:$AQ$24,"x",'Student data'!D53:AQ53)</f>
        <v>0</v>
      </c>
      <c r="G31" s="295" t="s">
        <v>174</v>
      </c>
      <c r="H31" s="296"/>
    </row>
    <row r="32" spans="1:8" ht="15" customHeight="1" x14ac:dyDescent="0.25">
      <c r="A32" s="42" t="s">
        <v>147</v>
      </c>
      <c r="B32" s="30"/>
      <c r="C32" s="23">
        <v>2</v>
      </c>
      <c r="D32" s="23" t="s">
        <v>11</v>
      </c>
      <c r="E32" s="24" t="s">
        <v>9</v>
      </c>
      <c r="F32" s="44">
        <f>SUMIF('Student data'!$D$24:$AQ$24,"x",'Student data'!D54:AQ54)</f>
        <v>0</v>
      </c>
      <c r="G32" s="295" t="s">
        <v>175</v>
      </c>
      <c r="H32" s="296"/>
    </row>
    <row r="33" spans="1:8" ht="15" customHeight="1" x14ac:dyDescent="0.25">
      <c r="A33" s="42" t="s">
        <v>66</v>
      </c>
      <c r="B33" s="30"/>
      <c r="C33" s="23">
        <v>1</v>
      </c>
      <c r="D33" s="23" t="s">
        <v>12</v>
      </c>
      <c r="E33" s="24" t="s">
        <v>9</v>
      </c>
      <c r="F33" s="44">
        <f>SUMIF('Student data'!$D$24:$AQ$24,"x",'Student data'!D55:AQ55)</f>
        <v>0</v>
      </c>
      <c r="G33" s="295" t="s">
        <v>176</v>
      </c>
      <c r="H33" s="299"/>
    </row>
    <row r="34" spans="1:8" ht="15" customHeight="1" x14ac:dyDescent="0.25">
      <c r="A34" s="42" t="s">
        <v>67</v>
      </c>
      <c r="B34" s="30"/>
      <c r="C34" s="23">
        <v>2</v>
      </c>
      <c r="D34" s="23" t="s">
        <v>12</v>
      </c>
      <c r="E34" s="24" t="s">
        <v>9</v>
      </c>
      <c r="F34" s="44">
        <f>SUMIF('Student data'!$D$24:$AQ$24,"x",'Student data'!D56:AQ56)</f>
        <v>0</v>
      </c>
      <c r="G34" s="295" t="s">
        <v>176</v>
      </c>
      <c r="H34" s="299"/>
    </row>
    <row r="35" spans="1:8" ht="15" customHeight="1" x14ac:dyDescent="0.25">
      <c r="A35" s="42" t="s">
        <v>22</v>
      </c>
      <c r="B35" s="30"/>
      <c r="C35" s="23">
        <v>2</v>
      </c>
      <c r="D35" s="23" t="s">
        <v>12</v>
      </c>
      <c r="E35" s="24" t="s">
        <v>9</v>
      </c>
      <c r="F35" s="44">
        <f>SUMIF('Student data'!$D$24:$AQ$24,"x",'Student data'!D57:AQ57)</f>
        <v>0</v>
      </c>
      <c r="G35" s="295" t="s">
        <v>177</v>
      </c>
      <c r="H35" s="299"/>
    </row>
    <row r="36" spans="1:8" ht="15" customHeight="1" x14ac:dyDescent="0.25">
      <c r="A36" s="42" t="s">
        <v>148</v>
      </c>
      <c r="B36" s="30"/>
      <c r="C36" s="23">
        <v>2</v>
      </c>
      <c r="D36" s="23" t="s">
        <v>12</v>
      </c>
      <c r="E36" s="24" t="s">
        <v>9</v>
      </c>
      <c r="F36" s="44">
        <f>SUMIF('Student data'!$D$24:$AQ$24,"x",'Student data'!D58:AQ58)</f>
        <v>0</v>
      </c>
      <c r="G36" s="295" t="s">
        <v>178</v>
      </c>
      <c r="H36" s="296"/>
    </row>
    <row r="37" spans="1:8" ht="15" customHeight="1" x14ac:dyDescent="0.25">
      <c r="A37" s="42" t="s">
        <v>149</v>
      </c>
      <c r="B37" s="30"/>
      <c r="C37" s="23">
        <v>2</v>
      </c>
      <c r="D37" s="23" t="s">
        <v>33</v>
      </c>
      <c r="E37" s="24" t="s">
        <v>9</v>
      </c>
      <c r="F37" s="44">
        <f>SUMIF('Student data'!$D$24:$AQ$24,"x",'Student data'!D59:AQ59)</f>
        <v>0</v>
      </c>
      <c r="G37" s="295" t="s">
        <v>179</v>
      </c>
      <c r="H37" s="299"/>
    </row>
    <row r="38" spans="1:8" ht="15" customHeight="1" x14ac:dyDescent="0.25">
      <c r="A38" s="42" t="s">
        <v>37</v>
      </c>
      <c r="B38" s="30"/>
      <c r="C38" s="23">
        <v>1</v>
      </c>
      <c r="D38" s="23" t="s">
        <v>33</v>
      </c>
      <c r="E38" s="24" t="s">
        <v>7</v>
      </c>
      <c r="F38" s="44">
        <f>SUMIF('Student data'!$D$24:$AQ$24,"x",'Student data'!D60:AQ60)</f>
        <v>0</v>
      </c>
      <c r="G38" s="295" t="s">
        <v>180</v>
      </c>
      <c r="H38" s="299"/>
    </row>
    <row r="39" spans="1:8" ht="15" customHeight="1" x14ac:dyDescent="0.25">
      <c r="A39" s="42" t="s">
        <v>38</v>
      </c>
      <c r="B39" s="30"/>
      <c r="C39" s="23">
        <v>4</v>
      </c>
      <c r="D39" s="23" t="s">
        <v>33</v>
      </c>
      <c r="E39" s="24" t="s">
        <v>10</v>
      </c>
      <c r="F39" s="44">
        <f>SUMIF('Student data'!$D$24:$AQ$24,"x",'Student data'!D61:AQ61)</f>
        <v>0</v>
      </c>
      <c r="G39" s="295" t="s">
        <v>181</v>
      </c>
      <c r="H39" s="296"/>
    </row>
    <row r="40" spans="1:8" ht="15" customHeight="1" x14ac:dyDescent="0.25">
      <c r="A40" s="42" t="s">
        <v>68</v>
      </c>
      <c r="B40" s="30"/>
      <c r="C40" s="23">
        <v>3</v>
      </c>
      <c r="D40" s="23" t="s">
        <v>33</v>
      </c>
      <c r="E40" s="24" t="s">
        <v>10</v>
      </c>
      <c r="F40" s="44">
        <f>SUMIF('Student data'!$D$24:$AQ$24,"x",'Student data'!D62:AQ62)</f>
        <v>0</v>
      </c>
      <c r="G40" s="295" t="s">
        <v>182</v>
      </c>
      <c r="H40" s="296"/>
    </row>
    <row r="41" spans="1:8" ht="15" customHeight="1" x14ac:dyDescent="0.25">
      <c r="A41" s="42" t="s">
        <v>150</v>
      </c>
      <c r="B41" s="30"/>
      <c r="C41" s="23">
        <v>3</v>
      </c>
      <c r="D41" s="23" t="s">
        <v>8</v>
      </c>
      <c r="E41" s="24" t="s">
        <v>7</v>
      </c>
      <c r="F41" s="44">
        <f>SUMIF('Student data'!$D$24:$AQ$24,"x",'Student data'!D63:AQ63)</f>
        <v>0</v>
      </c>
      <c r="G41" s="295" t="s">
        <v>183</v>
      </c>
      <c r="H41" s="296"/>
    </row>
    <row r="42" spans="1:8" ht="15" customHeight="1" x14ac:dyDescent="0.25">
      <c r="A42" s="42" t="s">
        <v>151</v>
      </c>
      <c r="B42" s="30"/>
      <c r="C42" s="23">
        <v>3</v>
      </c>
      <c r="D42" s="23" t="s">
        <v>34</v>
      </c>
      <c r="E42" s="24" t="s">
        <v>9</v>
      </c>
      <c r="F42" s="44">
        <f>SUMIF('Student data'!$D$24:$AQ$24,"x",'Student data'!D64:AQ64)</f>
        <v>0</v>
      </c>
      <c r="G42" s="295" t="s">
        <v>184</v>
      </c>
      <c r="H42" s="296"/>
    </row>
    <row r="43" spans="1:8" ht="15" customHeight="1" x14ac:dyDescent="0.25">
      <c r="A43" s="43" t="s">
        <v>23</v>
      </c>
      <c r="B43" s="36"/>
      <c r="C43" s="23">
        <v>3</v>
      </c>
      <c r="D43" s="23" t="s">
        <v>11</v>
      </c>
      <c r="E43" s="24" t="s">
        <v>9</v>
      </c>
      <c r="F43" s="44">
        <f>SUMIF('Student data'!$D$24:$AQ$24,"x",'Student data'!D65:AQ65)</f>
        <v>0</v>
      </c>
      <c r="G43" s="295" t="s">
        <v>185</v>
      </c>
      <c r="H43" s="296"/>
    </row>
    <row r="44" spans="1:8" ht="15" customHeight="1" x14ac:dyDescent="0.25">
      <c r="A44" s="43" t="s">
        <v>152</v>
      </c>
      <c r="B44" s="36"/>
      <c r="C44" s="23">
        <v>4</v>
      </c>
      <c r="D44" s="23" t="s">
        <v>11</v>
      </c>
      <c r="E44" s="24" t="s">
        <v>10</v>
      </c>
      <c r="F44" s="44">
        <f>SUMIF('Student data'!$D$24:$AQ$24,"x",'Student data'!D66:AQ66)</f>
        <v>0</v>
      </c>
      <c r="G44" s="295" t="s">
        <v>186</v>
      </c>
      <c r="H44" s="296"/>
    </row>
    <row r="45" spans="1:8" ht="15" customHeight="1" x14ac:dyDescent="0.25">
      <c r="A45" s="43" t="s">
        <v>153</v>
      </c>
      <c r="B45" s="36"/>
      <c r="C45" s="23">
        <v>4</v>
      </c>
      <c r="D45" s="23" t="s">
        <v>34</v>
      </c>
      <c r="E45" s="24" t="s">
        <v>10</v>
      </c>
      <c r="F45" s="44">
        <f>SUMIF('Student data'!$D$24:$AQ$24,"x",'Student data'!D67:AQ67)</f>
        <v>0</v>
      </c>
      <c r="G45" s="295" t="s">
        <v>187</v>
      </c>
      <c r="H45" s="296"/>
    </row>
    <row r="46" spans="1:8" x14ac:dyDescent="0.25">
      <c r="A46" s="43" t="s">
        <v>64</v>
      </c>
      <c r="B46" s="36"/>
      <c r="C46" s="23">
        <v>1</v>
      </c>
      <c r="D46" s="23" t="s">
        <v>12</v>
      </c>
      <c r="E46" s="24" t="s">
        <v>7</v>
      </c>
      <c r="F46" s="44">
        <f>SUMIF('Student data'!$D$24:$AQ$24,"x",'Student data'!D68:AQ68)</f>
        <v>0</v>
      </c>
      <c r="G46" s="295" t="s">
        <v>188</v>
      </c>
      <c r="H46" s="296"/>
    </row>
    <row r="47" spans="1:8" ht="15" customHeight="1" x14ac:dyDescent="0.25">
      <c r="A47" s="43" t="s">
        <v>63</v>
      </c>
      <c r="B47" s="36"/>
      <c r="C47" s="23">
        <v>2</v>
      </c>
      <c r="D47" s="23" t="s">
        <v>34</v>
      </c>
      <c r="E47" s="24" t="s">
        <v>10</v>
      </c>
      <c r="F47" s="44">
        <f>SUMIF('Student data'!$D$24:$AQ$24,"x",'Student data'!D69:AQ69)</f>
        <v>0</v>
      </c>
      <c r="G47" s="295" t="s">
        <v>189</v>
      </c>
      <c r="H47" s="296"/>
    </row>
    <row r="48" spans="1:8" ht="15" customHeight="1" x14ac:dyDescent="0.25">
      <c r="A48" s="43" t="s">
        <v>74</v>
      </c>
      <c r="B48" s="36"/>
      <c r="C48" s="23">
        <v>2</v>
      </c>
      <c r="D48" s="23" t="s">
        <v>12</v>
      </c>
      <c r="E48" s="24" t="s">
        <v>10</v>
      </c>
      <c r="F48" s="44">
        <f>SUMIF('Student data'!$D$24:$AQ$24,"x",'Student data'!D70:AQ70)</f>
        <v>0</v>
      </c>
      <c r="G48" s="295" t="s">
        <v>190</v>
      </c>
      <c r="H48" s="296"/>
    </row>
    <row r="49" spans="1:8" ht="15" customHeight="1" x14ac:dyDescent="0.25">
      <c r="A49" s="43" t="s">
        <v>154</v>
      </c>
      <c r="B49" s="36"/>
      <c r="C49" s="23">
        <v>6</v>
      </c>
      <c r="D49" s="23" t="s">
        <v>12</v>
      </c>
      <c r="E49" s="24" t="s">
        <v>9</v>
      </c>
      <c r="F49" s="44">
        <f>SUMIF('Student data'!$D$24:$AQ$24,"x",'Student data'!D71:AQ71)</f>
        <v>0</v>
      </c>
      <c r="G49" s="295" t="s">
        <v>191</v>
      </c>
      <c r="H49" s="296"/>
    </row>
    <row r="50" spans="1:8" ht="15" customHeight="1" x14ac:dyDescent="0.25">
      <c r="A50" s="43" t="s">
        <v>155</v>
      </c>
      <c r="B50" s="36"/>
      <c r="C50" s="23">
        <v>2</v>
      </c>
      <c r="D50" s="23" t="s">
        <v>12</v>
      </c>
      <c r="E50" s="24" t="s">
        <v>9</v>
      </c>
      <c r="F50" s="44">
        <f>SUMIF('Student data'!$D$24:$AQ$24,"x",'Student data'!D72:AQ72)</f>
        <v>0</v>
      </c>
      <c r="G50" s="295" t="s">
        <v>79</v>
      </c>
      <c r="H50" s="296"/>
    </row>
    <row r="51" spans="1:8" ht="15" customHeight="1" x14ac:dyDescent="0.25">
      <c r="A51" s="43" t="s">
        <v>156</v>
      </c>
      <c r="B51" s="36"/>
      <c r="C51" s="23">
        <v>2</v>
      </c>
      <c r="D51" s="23" t="s">
        <v>12</v>
      </c>
      <c r="E51" s="24" t="s">
        <v>7</v>
      </c>
      <c r="F51" s="44">
        <f>SUMIF('Student data'!$D$24:$AQ$24,"x",'Student data'!D73:AQ73)</f>
        <v>0</v>
      </c>
      <c r="G51" s="295" t="s">
        <v>192</v>
      </c>
      <c r="H51" s="296"/>
    </row>
    <row r="52" spans="1:8" ht="15" customHeight="1" x14ac:dyDescent="0.25">
      <c r="A52" s="43" t="s">
        <v>157</v>
      </c>
      <c r="B52" s="36"/>
      <c r="C52" s="23">
        <v>1</v>
      </c>
      <c r="D52" s="23" t="s">
        <v>12</v>
      </c>
      <c r="E52" s="24" t="s">
        <v>7</v>
      </c>
      <c r="F52" s="44">
        <f>SUMIF('Student data'!$D$24:$AQ$24,"x",'Student data'!D74:AQ74)</f>
        <v>0</v>
      </c>
      <c r="G52" s="295" t="s">
        <v>193</v>
      </c>
      <c r="H52" s="296"/>
    </row>
    <row r="53" spans="1:8" ht="15" customHeight="1" x14ac:dyDescent="0.25">
      <c r="A53" s="43" t="s">
        <v>158</v>
      </c>
      <c r="B53" s="36"/>
      <c r="C53" s="23">
        <v>2</v>
      </c>
      <c r="D53" s="23" t="s">
        <v>12</v>
      </c>
      <c r="E53" s="24" t="s">
        <v>7</v>
      </c>
      <c r="F53" s="44">
        <f>SUMIF('Student data'!$D$24:$AQ$24,"x",'Student data'!D75:AQ75)</f>
        <v>0</v>
      </c>
      <c r="G53" s="295" t="s">
        <v>194</v>
      </c>
      <c r="H53" s="296"/>
    </row>
    <row r="54" spans="1:8" ht="15" customHeight="1" x14ac:dyDescent="0.25">
      <c r="A54" s="42" t="s">
        <v>159</v>
      </c>
      <c r="B54" s="30" t="s">
        <v>13</v>
      </c>
      <c r="C54" s="23">
        <v>4</v>
      </c>
      <c r="D54" s="23" t="s">
        <v>34</v>
      </c>
      <c r="E54" s="24" t="s">
        <v>10</v>
      </c>
      <c r="F54" s="44">
        <f>SUMIF('Student data'!$D$24:$AQ$24,"x",'Student data'!D76:AQ76)</f>
        <v>0</v>
      </c>
      <c r="G54" s="295" t="s">
        <v>195</v>
      </c>
      <c r="H54" s="294"/>
    </row>
    <row r="55" spans="1:8" ht="15" customHeight="1" x14ac:dyDescent="0.25">
      <c r="A55" s="42" t="s">
        <v>27</v>
      </c>
      <c r="B55" s="30" t="s">
        <v>13</v>
      </c>
      <c r="C55" s="23">
        <v>1</v>
      </c>
      <c r="D55" s="23" t="s">
        <v>34</v>
      </c>
      <c r="E55" s="24" t="s">
        <v>7</v>
      </c>
      <c r="F55" s="44">
        <f>SUMIF('Student data'!$D$24:$AQ$24,"x",'Student data'!D77:AQ77)</f>
        <v>0</v>
      </c>
      <c r="G55" s="295" t="s">
        <v>80</v>
      </c>
      <c r="H55" s="296"/>
    </row>
    <row r="56" spans="1:8" ht="15" customHeight="1" x14ac:dyDescent="0.25">
      <c r="A56" s="42" t="s">
        <v>160</v>
      </c>
      <c r="B56" s="30" t="s">
        <v>13</v>
      </c>
      <c r="C56" s="23">
        <v>1</v>
      </c>
      <c r="D56" s="23" t="s">
        <v>34</v>
      </c>
      <c r="E56" s="24" t="s">
        <v>10</v>
      </c>
      <c r="F56" s="44">
        <f>SUMIF('Student data'!$D$24:$AQ$24,"x",'Student data'!D78:AQ78)</f>
        <v>0</v>
      </c>
      <c r="G56" s="295" t="s">
        <v>196</v>
      </c>
      <c r="H56" s="294"/>
    </row>
    <row r="57" spans="1:8" ht="15" customHeight="1" x14ac:dyDescent="0.25">
      <c r="A57" s="42" t="s">
        <v>28</v>
      </c>
      <c r="B57" s="30" t="s">
        <v>13</v>
      </c>
      <c r="C57" s="23">
        <v>2</v>
      </c>
      <c r="D57" s="23" t="s">
        <v>6</v>
      </c>
      <c r="E57" s="24" t="s">
        <v>7</v>
      </c>
      <c r="F57" s="44">
        <f>SUMIF('Student data'!$D$24:$AQ$24,"x",'Student data'!D79:AQ79)</f>
        <v>0</v>
      </c>
      <c r="G57" s="295" t="s">
        <v>197</v>
      </c>
      <c r="H57" s="296"/>
    </row>
    <row r="58" spans="1:8" ht="15" customHeight="1" x14ac:dyDescent="0.25">
      <c r="A58" s="42" t="s">
        <v>29</v>
      </c>
      <c r="B58" s="30" t="s">
        <v>13</v>
      </c>
      <c r="C58" s="23">
        <v>2</v>
      </c>
      <c r="D58" s="23" t="s">
        <v>6</v>
      </c>
      <c r="E58" s="24" t="s">
        <v>7</v>
      </c>
      <c r="F58" s="44">
        <f>SUMIF('Student data'!$D$24:$AQ$24,"x",'Student data'!D80:AQ80)</f>
        <v>0</v>
      </c>
      <c r="G58" s="295" t="s">
        <v>198</v>
      </c>
      <c r="H58" s="296"/>
    </row>
    <row r="59" spans="1:8" ht="15" customHeight="1" x14ac:dyDescent="0.25">
      <c r="A59" s="42" t="s">
        <v>161</v>
      </c>
      <c r="B59" s="30" t="s">
        <v>13</v>
      </c>
      <c r="C59" s="23">
        <v>4</v>
      </c>
      <c r="D59" s="23" t="s">
        <v>6</v>
      </c>
      <c r="E59" s="24" t="s">
        <v>10</v>
      </c>
      <c r="F59" s="44">
        <f>SUMIF('Student data'!$D$24:$AQ$24,"x",'Student data'!D81:AQ81)</f>
        <v>0</v>
      </c>
      <c r="G59" s="295" t="s">
        <v>199</v>
      </c>
      <c r="H59" s="296"/>
    </row>
    <row r="60" spans="1:8" ht="15" customHeight="1" x14ac:dyDescent="0.25">
      <c r="A60" s="42" t="s">
        <v>162</v>
      </c>
      <c r="B60" s="30" t="s">
        <v>13</v>
      </c>
      <c r="C60" s="23">
        <v>4</v>
      </c>
      <c r="D60" s="23" t="s">
        <v>34</v>
      </c>
      <c r="E60" s="24" t="s">
        <v>10</v>
      </c>
      <c r="F60" s="44">
        <f>SUMIF('Student data'!$D$24:$AQ$24,"x",'Student data'!D82:AQ82)</f>
        <v>0</v>
      </c>
      <c r="G60" s="295" t="s">
        <v>200</v>
      </c>
      <c r="H60" s="296"/>
    </row>
    <row r="61" spans="1:8" ht="15" customHeight="1" x14ac:dyDescent="0.25">
      <c r="A61" s="42" t="s">
        <v>163</v>
      </c>
      <c r="B61" s="30"/>
      <c r="C61" s="23">
        <v>6</v>
      </c>
      <c r="D61" s="23" t="s">
        <v>8</v>
      </c>
      <c r="E61" s="24" t="s">
        <v>10</v>
      </c>
      <c r="F61" s="44">
        <f>SUMIF('Student data'!$D$24:$AQ$24,"x",'Student data'!D83:AQ83)</f>
        <v>0</v>
      </c>
      <c r="G61" s="295" t="s">
        <v>201</v>
      </c>
      <c r="H61" s="296"/>
    </row>
    <row r="62" spans="1:8" ht="15" customHeight="1" x14ac:dyDescent="0.25">
      <c r="A62" s="42" t="s">
        <v>164</v>
      </c>
      <c r="B62" s="30" t="s">
        <v>13</v>
      </c>
      <c r="C62" s="23">
        <v>5</v>
      </c>
      <c r="D62" s="23" t="s">
        <v>8</v>
      </c>
      <c r="E62" s="24" t="s">
        <v>7</v>
      </c>
      <c r="F62" s="44">
        <f>SUMIF('Student data'!$D$24:$AQ$24,"x",'Student data'!D84:AQ84)</f>
        <v>0</v>
      </c>
      <c r="G62" s="297" t="s">
        <v>82</v>
      </c>
      <c r="H62" s="298"/>
    </row>
    <row r="63" spans="1:8" ht="15" customHeight="1" x14ac:dyDescent="0.25">
      <c r="A63" s="42" t="s">
        <v>31</v>
      </c>
      <c r="B63" s="30" t="s">
        <v>13</v>
      </c>
      <c r="C63" s="23">
        <v>1</v>
      </c>
      <c r="D63" s="23" t="s">
        <v>8</v>
      </c>
      <c r="E63" s="24" t="s">
        <v>10</v>
      </c>
      <c r="F63" s="44">
        <f>SUMIF('Student data'!$D$24:$AQ$24,"x",'Student data'!D85:AQ85)</f>
        <v>0</v>
      </c>
      <c r="G63" s="295" t="s">
        <v>202</v>
      </c>
      <c r="H63" s="296"/>
    </row>
    <row r="64" spans="1:8" ht="15" customHeight="1" x14ac:dyDescent="0.25">
      <c r="A64" s="42" t="s">
        <v>75</v>
      </c>
      <c r="B64" s="30"/>
      <c r="C64" s="23">
        <v>1</v>
      </c>
      <c r="D64" s="23" t="s">
        <v>34</v>
      </c>
      <c r="E64" s="24" t="s">
        <v>7</v>
      </c>
      <c r="F64" s="44">
        <f>SUMIF('Student data'!$D$24:$AQ$24,"x",'Student data'!D86:AQ86)</f>
        <v>0</v>
      </c>
      <c r="G64" s="295" t="s">
        <v>203</v>
      </c>
      <c r="H64" s="296"/>
    </row>
    <row r="65" spans="1:8" ht="15" customHeight="1" x14ac:dyDescent="0.25">
      <c r="A65" s="42" t="s">
        <v>76</v>
      </c>
      <c r="B65" s="30"/>
      <c r="C65" s="23">
        <v>2</v>
      </c>
      <c r="D65" s="23" t="s">
        <v>34</v>
      </c>
      <c r="E65" s="24" t="s">
        <v>9</v>
      </c>
      <c r="F65" s="44">
        <f>SUMIF('Student data'!$D$24:$AQ$24,"x",'Student data'!D87:AQ87)</f>
        <v>0</v>
      </c>
      <c r="G65" s="295" t="s">
        <v>204</v>
      </c>
      <c r="H65" s="296"/>
    </row>
    <row r="66" spans="1:8" ht="15.75" thickBot="1" x14ac:dyDescent="0.3">
      <c r="B66" s="38"/>
      <c r="C66" s="39"/>
      <c r="D66" s="39"/>
      <c r="E66" s="16"/>
      <c r="F66" s="14"/>
    </row>
    <row r="67" spans="1:8" ht="15.75" thickBot="1" x14ac:dyDescent="0.3">
      <c r="B67" s="16"/>
      <c r="C67" s="20"/>
      <c r="D67" s="20"/>
      <c r="E67" s="40" t="s">
        <v>35</v>
      </c>
      <c r="F67" s="15">
        <f>SUM(F20:F65)</f>
        <v>0</v>
      </c>
    </row>
    <row r="68" spans="1:8" x14ac:dyDescent="0.25">
      <c r="B68" s="16"/>
      <c r="C68" s="20"/>
    </row>
    <row r="69" spans="1:8" x14ac:dyDescent="0.25">
      <c r="B69" s="18"/>
    </row>
    <row r="70" spans="1:8" x14ac:dyDescent="0.25">
      <c r="B70" s="18"/>
    </row>
    <row r="71" spans="1:8" x14ac:dyDescent="0.25">
      <c r="B71" s="18"/>
    </row>
    <row r="72" spans="1:8" x14ac:dyDescent="0.25">
      <c r="B72" s="18"/>
    </row>
  </sheetData>
  <sheetProtection password="ECC0" sheet="1" objects="1" scenarios="1" formatCells="0" formatColumns="0" formatRows="0"/>
  <mergeCells count="50">
    <mergeCell ref="G22:H22"/>
    <mergeCell ref="G23:H23"/>
    <mergeCell ref="G24:H24"/>
    <mergeCell ref="G36:H36"/>
    <mergeCell ref="G25:H25"/>
    <mergeCell ref="G26:H26"/>
    <mergeCell ref="G29:H29"/>
    <mergeCell ref="G28:H28"/>
    <mergeCell ref="G30:H30"/>
    <mergeCell ref="G31:H31"/>
    <mergeCell ref="G32:H32"/>
    <mergeCell ref="G33:H33"/>
    <mergeCell ref="G34:H34"/>
    <mergeCell ref="G35:H35"/>
    <mergeCell ref="G27:H27"/>
    <mergeCell ref="G37:H37"/>
    <mergeCell ref="G38:H38"/>
    <mergeCell ref="G39:H39"/>
    <mergeCell ref="G46:H46"/>
    <mergeCell ref="G40:H40"/>
    <mergeCell ref="G41:H41"/>
    <mergeCell ref="G48:H48"/>
    <mergeCell ref="G49:H49"/>
    <mergeCell ref="G47:H47"/>
    <mergeCell ref="G65:H65"/>
    <mergeCell ref="G64:H64"/>
    <mergeCell ref="G60:H60"/>
    <mergeCell ref="G61:H61"/>
    <mergeCell ref="G62:H62"/>
    <mergeCell ref="G21:H21"/>
    <mergeCell ref="G58:H58"/>
    <mergeCell ref="G59:H59"/>
    <mergeCell ref="G57:H57"/>
    <mergeCell ref="G63:H63"/>
    <mergeCell ref="G52:H52"/>
    <mergeCell ref="G53:H53"/>
    <mergeCell ref="G54:H54"/>
    <mergeCell ref="G55:H55"/>
    <mergeCell ref="G56:H56"/>
    <mergeCell ref="G50:H50"/>
    <mergeCell ref="G51:H51"/>
    <mergeCell ref="G42:H42"/>
    <mergeCell ref="G43:H43"/>
    <mergeCell ref="G44:H44"/>
    <mergeCell ref="G45:H45"/>
    <mergeCell ref="I3:J3"/>
    <mergeCell ref="A1:G1"/>
    <mergeCell ref="A2:F2"/>
    <mergeCell ref="G19:H19"/>
    <mergeCell ref="G20:H20"/>
  </mergeCells>
  <conditionalFormatting sqref="D66">
    <cfRule type="cellIs" dxfId="459" priority="114" stopIfTrue="1" operator="equal">
      <formula>"Algebra"</formula>
    </cfRule>
    <cfRule type="cellIs" dxfId="458" priority="115" stopIfTrue="1" operator="equal">
      <formula>"Number"</formula>
    </cfRule>
    <cfRule type="cellIs" dxfId="457" priority="116" stopIfTrue="1" operator="equal">
      <formula>"Geometry and measures"</formula>
    </cfRule>
    <cfRule type="cellIs" dxfId="456" priority="117" stopIfTrue="1" operator="equal">
      <formula>"Statistics"</formula>
    </cfRule>
  </conditionalFormatting>
  <conditionalFormatting sqref="E66">
    <cfRule type="cellIs" dxfId="455" priority="111" stopIfTrue="1" operator="equal">
      <formula>"AO3"</formula>
    </cfRule>
    <cfRule type="cellIs" dxfId="454" priority="112" stopIfTrue="1" operator="equal">
      <formula>"AO2"</formula>
    </cfRule>
    <cfRule type="cellIs" dxfId="453" priority="113" stopIfTrue="1" operator="equal">
      <formula>"AO1"</formula>
    </cfRule>
  </conditionalFormatting>
  <conditionalFormatting sqref="D1 D66:D1048576 D19">
    <cfRule type="cellIs" dxfId="452" priority="104" operator="equal">
      <formula>"Probability"</formula>
    </cfRule>
  </conditionalFormatting>
  <conditionalFormatting sqref="D22:D38 D41:D42 D44:D56 D58 D60 D62:D65">
    <cfRule type="cellIs" dxfId="451" priority="89" stopIfTrue="1" operator="equal">
      <formula>"Algebra"</formula>
    </cfRule>
    <cfRule type="cellIs" dxfId="450" priority="90" stopIfTrue="1" operator="equal">
      <formula>"Number"</formula>
    </cfRule>
    <cfRule type="cellIs" dxfId="449" priority="91" stopIfTrue="1" operator="equal">
      <formula>"Geometry and measures"</formula>
    </cfRule>
    <cfRule type="cellIs" dxfId="448" priority="92" stopIfTrue="1" operator="equal">
      <formula>"Statistics"</formula>
    </cfRule>
  </conditionalFormatting>
  <conditionalFormatting sqref="E20:E38 E41:E43 E46 E50:E53 E55:E58 E63:E65">
    <cfRule type="cellIs" dxfId="447" priority="86" stopIfTrue="1" operator="equal">
      <formula>"AO3"</formula>
    </cfRule>
    <cfRule type="cellIs" dxfId="446" priority="87" stopIfTrue="1" operator="equal">
      <formula>"AO2"</formula>
    </cfRule>
    <cfRule type="cellIs" dxfId="445" priority="88" stopIfTrue="1" operator="equal">
      <formula>"AO1"</formula>
    </cfRule>
  </conditionalFormatting>
  <conditionalFormatting sqref="D22:D38 D41:D42 D44:D56 D58 D60 D62:D65">
    <cfRule type="cellIs" dxfId="444" priority="85" operator="equal">
      <formula>"RPR"</formula>
    </cfRule>
  </conditionalFormatting>
  <conditionalFormatting sqref="D22:D38 D41:D42 D44:D56 D58 D60 D62:D65">
    <cfRule type="cellIs" dxfId="443" priority="84" operator="equal">
      <formula>"Probability"</formula>
    </cfRule>
  </conditionalFormatting>
  <conditionalFormatting sqref="E40">
    <cfRule type="cellIs" dxfId="442" priority="81" stopIfTrue="1" operator="equal">
      <formula>"AO3"</formula>
    </cfRule>
    <cfRule type="cellIs" dxfId="441" priority="82" stopIfTrue="1" operator="equal">
      <formula>"AO2"</formula>
    </cfRule>
    <cfRule type="cellIs" dxfId="440" priority="83" stopIfTrue="1" operator="equal">
      <formula>"AO1"</formula>
    </cfRule>
  </conditionalFormatting>
  <conditionalFormatting sqref="E39">
    <cfRule type="cellIs" dxfId="439" priority="78" stopIfTrue="1" operator="equal">
      <formula>"AO3"</formula>
    </cfRule>
    <cfRule type="cellIs" dxfId="438" priority="79" stopIfTrue="1" operator="equal">
      <formula>"AO2"</formula>
    </cfRule>
    <cfRule type="cellIs" dxfId="437" priority="80" stopIfTrue="1" operator="equal">
      <formula>"AO1"</formula>
    </cfRule>
  </conditionalFormatting>
  <conditionalFormatting sqref="E44">
    <cfRule type="cellIs" dxfId="436" priority="75" stopIfTrue="1" operator="equal">
      <formula>"AO3"</formula>
    </cfRule>
    <cfRule type="cellIs" dxfId="435" priority="76" stopIfTrue="1" operator="equal">
      <formula>"AO2"</formula>
    </cfRule>
    <cfRule type="cellIs" dxfId="434" priority="77" stopIfTrue="1" operator="equal">
      <formula>"AO1"</formula>
    </cfRule>
  </conditionalFormatting>
  <conditionalFormatting sqref="E45">
    <cfRule type="cellIs" dxfId="433" priority="72" stopIfTrue="1" operator="equal">
      <formula>"AO3"</formula>
    </cfRule>
    <cfRule type="cellIs" dxfId="432" priority="73" stopIfTrue="1" operator="equal">
      <formula>"AO2"</formula>
    </cfRule>
    <cfRule type="cellIs" dxfId="431" priority="74" stopIfTrue="1" operator="equal">
      <formula>"AO1"</formula>
    </cfRule>
  </conditionalFormatting>
  <conditionalFormatting sqref="E47">
    <cfRule type="cellIs" dxfId="430" priority="69" stopIfTrue="1" operator="equal">
      <formula>"AO3"</formula>
    </cfRule>
    <cfRule type="cellIs" dxfId="429" priority="70" stopIfTrue="1" operator="equal">
      <formula>"AO2"</formula>
    </cfRule>
    <cfRule type="cellIs" dxfId="428" priority="71" stopIfTrue="1" operator="equal">
      <formula>"AO1"</formula>
    </cfRule>
  </conditionalFormatting>
  <conditionalFormatting sqref="E48">
    <cfRule type="cellIs" dxfId="427" priority="66" stopIfTrue="1" operator="equal">
      <formula>"AO3"</formula>
    </cfRule>
    <cfRule type="cellIs" dxfId="426" priority="67" stopIfTrue="1" operator="equal">
      <formula>"AO2"</formula>
    </cfRule>
    <cfRule type="cellIs" dxfId="425" priority="68" stopIfTrue="1" operator="equal">
      <formula>"AO1"</formula>
    </cfRule>
  </conditionalFormatting>
  <conditionalFormatting sqref="E49">
    <cfRule type="cellIs" dxfId="424" priority="63" stopIfTrue="1" operator="equal">
      <formula>"AO3"</formula>
    </cfRule>
    <cfRule type="cellIs" dxfId="423" priority="64" stopIfTrue="1" operator="equal">
      <formula>"AO2"</formula>
    </cfRule>
    <cfRule type="cellIs" dxfId="422" priority="65" stopIfTrue="1" operator="equal">
      <formula>"AO1"</formula>
    </cfRule>
  </conditionalFormatting>
  <conditionalFormatting sqref="E54">
    <cfRule type="cellIs" dxfId="421" priority="60" stopIfTrue="1" operator="equal">
      <formula>"AO3"</formula>
    </cfRule>
    <cfRule type="cellIs" dxfId="420" priority="61" stopIfTrue="1" operator="equal">
      <formula>"AO2"</formula>
    </cfRule>
    <cfRule type="cellIs" dxfId="419" priority="62" stopIfTrue="1" operator="equal">
      <formula>"AO1"</formula>
    </cfRule>
  </conditionalFormatting>
  <conditionalFormatting sqref="E59">
    <cfRule type="cellIs" dxfId="418" priority="57" stopIfTrue="1" operator="equal">
      <formula>"AO3"</formula>
    </cfRule>
    <cfRule type="cellIs" dxfId="417" priority="58" stopIfTrue="1" operator="equal">
      <formula>"AO2"</formula>
    </cfRule>
    <cfRule type="cellIs" dxfId="416" priority="59" stopIfTrue="1" operator="equal">
      <formula>"AO1"</formula>
    </cfRule>
  </conditionalFormatting>
  <conditionalFormatting sqref="E60:E61">
    <cfRule type="cellIs" dxfId="415" priority="54" stopIfTrue="1" operator="equal">
      <formula>"AO3"</formula>
    </cfRule>
    <cfRule type="cellIs" dxfId="414" priority="55" stopIfTrue="1" operator="equal">
      <formula>"AO2"</formula>
    </cfRule>
    <cfRule type="cellIs" dxfId="413" priority="56" stopIfTrue="1" operator="equal">
      <formula>"AO1"</formula>
    </cfRule>
  </conditionalFormatting>
  <conditionalFormatting sqref="E62">
    <cfRule type="cellIs" dxfId="412" priority="51" stopIfTrue="1" operator="equal">
      <formula>"AO3"</formula>
    </cfRule>
    <cfRule type="cellIs" dxfId="411" priority="52" stopIfTrue="1" operator="equal">
      <formula>"AO2"</formula>
    </cfRule>
    <cfRule type="cellIs" dxfId="410" priority="53" stopIfTrue="1" operator="equal">
      <formula>"AO1"</formula>
    </cfRule>
  </conditionalFormatting>
  <conditionalFormatting sqref="D20">
    <cfRule type="cellIs" dxfId="409" priority="47" stopIfTrue="1" operator="equal">
      <formula>"Algebra"</formula>
    </cfRule>
    <cfRule type="cellIs" dxfId="408" priority="48" stopIfTrue="1" operator="equal">
      <formula>"Number"</formula>
    </cfRule>
    <cfRule type="cellIs" dxfId="407" priority="49" stopIfTrue="1" operator="equal">
      <formula>"Geometry and measures"</formula>
    </cfRule>
    <cfRule type="cellIs" dxfId="406" priority="50" stopIfTrue="1" operator="equal">
      <formula>"Statistics"</formula>
    </cfRule>
  </conditionalFormatting>
  <conditionalFormatting sqref="D20">
    <cfRule type="cellIs" dxfId="405" priority="46" operator="equal">
      <formula>"RPR"</formula>
    </cfRule>
  </conditionalFormatting>
  <conditionalFormatting sqref="D20">
    <cfRule type="cellIs" dxfId="404" priority="45" operator="equal">
      <formula>"Probability"</formula>
    </cfRule>
  </conditionalFormatting>
  <conditionalFormatting sqref="D21">
    <cfRule type="cellIs" dxfId="403" priority="41" stopIfTrue="1" operator="equal">
      <formula>"Algebra"</formula>
    </cfRule>
    <cfRule type="cellIs" dxfId="402" priority="42" stopIfTrue="1" operator="equal">
      <formula>"Number"</formula>
    </cfRule>
    <cfRule type="cellIs" dxfId="401" priority="43" stopIfTrue="1" operator="equal">
      <formula>"Geometry and measures"</formula>
    </cfRule>
    <cfRule type="cellIs" dxfId="400" priority="44" stopIfTrue="1" operator="equal">
      <formula>"Statistics"</formula>
    </cfRule>
  </conditionalFormatting>
  <conditionalFormatting sqref="D21">
    <cfRule type="cellIs" dxfId="399" priority="40" operator="equal">
      <formula>"RPR"</formula>
    </cfRule>
  </conditionalFormatting>
  <conditionalFormatting sqref="D21">
    <cfRule type="cellIs" dxfId="398" priority="39" operator="equal">
      <formula>"Probability"</formula>
    </cfRule>
  </conditionalFormatting>
  <conditionalFormatting sqref="D39">
    <cfRule type="cellIs" dxfId="397" priority="35" stopIfTrue="1" operator="equal">
      <formula>"Algebra"</formula>
    </cfRule>
    <cfRule type="cellIs" dxfId="396" priority="36" stopIfTrue="1" operator="equal">
      <formula>"Number"</formula>
    </cfRule>
    <cfRule type="cellIs" dxfId="395" priority="37" stopIfTrue="1" operator="equal">
      <formula>"Geometry and measures"</formula>
    </cfRule>
    <cfRule type="cellIs" dxfId="394" priority="38" stopIfTrue="1" operator="equal">
      <formula>"Statistics"</formula>
    </cfRule>
  </conditionalFormatting>
  <conditionalFormatting sqref="D39">
    <cfRule type="cellIs" dxfId="393" priority="34" operator="equal">
      <formula>"RPR"</formula>
    </cfRule>
  </conditionalFormatting>
  <conditionalFormatting sqref="D39">
    <cfRule type="cellIs" dxfId="392" priority="33" operator="equal">
      <formula>"Probability"</formula>
    </cfRule>
  </conditionalFormatting>
  <conditionalFormatting sqref="D40">
    <cfRule type="cellIs" dxfId="391" priority="29" stopIfTrue="1" operator="equal">
      <formula>"Algebra"</formula>
    </cfRule>
    <cfRule type="cellIs" dxfId="390" priority="30" stopIfTrue="1" operator="equal">
      <formula>"Number"</formula>
    </cfRule>
    <cfRule type="cellIs" dxfId="389" priority="31" stopIfTrue="1" operator="equal">
      <formula>"Geometry and measures"</formula>
    </cfRule>
    <cfRule type="cellIs" dxfId="388" priority="32" stopIfTrue="1" operator="equal">
      <formula>"Statistics"</formula>
    </cfRule>
  </conditionalFormatting>
  <conditionalFormatting sqref="D40">
    <cfRule type="cellIs" dxfId="387" priority="28" operator="equal">
      <formula>"RPR"</formula>
    </cfRule>
  </conditionalFormatting>
  <conditionalFormatting sqref="D40">
    <cfRule type="cellIs" dxfId="386" priority="27" operator="equal">
      <formula>"Probability"</formula>
    </cfRule>
  </conditionalFormatting>
  <conditionalFormatting sqref="D43">
    <cfRule type="cellIs" dxfId="385" priority="23" stopIfTrue="1" operator="equal">
      <formula>"Algebra"</formula>
    </cfRule>
    <cfRule type="cellIs" dxfId="384" priority="24" stopIfTrue="1" operator="equal">
      <formula>"Number"</formula>
    </cfRule>
    <cfRule type="cellIs" dxfId="383" priority="25" stopIfTrue="1" operator="equal">
      <formula>"Geometry and measures"</formula>
    </cfRule>
    <cfRule type="cellIs" dxfId="382" priority="26" stopIfTrue="1" operator="equal">
      <formula>"Statistics"</formula>
    </cfRule>
  </conditionalFormatting>
  <conditionalFormatting sqref="D43">
    <cfRule type="cellIs" dxfId="381" priority="22" operator="equal">
      <formula>"RPR"</formula>
    </cfRule>
  </conditionalFormatting>
  <conditionalFormatting sqref="D43">
    <cfRule type="cellIs" dxfId="380" priority="21" operator="equal">
      <formula>"Probability"</formula>
    </cfRule>
  </conditionalFormatting>
  <conditionalFormatting sqref="D57">
    <cfRule type="cellIs" dxfId="379" priority="17" stopIfTrue="1" operator="equal">
      <formula>"Algebra"</formula>
    </cfRule>
    <cfRule type="cellIs" dxfId="378" priority="18" stopIfTrue="1" operator="equal">
      <formula>"Number"</formula>
    </cfRule>
    <cfRule type="cellIs" dxfId="377" priority="19" stopIfTrue="1" operator="equal">
      <formula>"Geometry and measures"</formula>
    </cfRule>
    <cfRule type="cellIs" dxfId="376" priority="20" stopIfTrue="1" operator="equal">
      <formula>"Statistics"</formula>
    </cfRule>
  </conditionalFormatting>
  <conditionalFormatting sqref="D57">
    <cfRule type="cellIs" dxfId="375" priority="16" operator="equal">
      <formula>"RPR"</formula>
    </cfRule>
  </conditionalFormatting>
  <conditionalFormatting sqref="D57">
    <cfRule type="cellIs" dxfId="374" priority="15" operator="equal">
      <formula>"Probability"</formula>
    </cfRule>
  </conditionalFormatting>
  <conditionalFormatting sqref="D59">
    <cfRule type="cellIs" dxfId="373" priority="11" stopIfTrue="1" operator="equal">
      <formula>"Algebra"</formula>
    </cfRule>
    <cfRule type="cellIs" dxfId="372" priority="12" stopIfTrue="1" operator="equal">
      <formula>"Number"</formula>
    </cfRule>
    <cfRule type="cellIs" dxfId="371" priority="13" stopIfTrue="1" operator="equal">
      <formula>"Geometry and measures"</formula>
    </cfRule>
    <cfRule type="cellIs" dxfId="370" priority="14" stopIfTrue="1" operator="equal">
      <formula>"Statistics"</formula>
    </cfRule>
  </conditionalFormatting>
  <conditionalFormatting sqref="D59">
    <cfRule type="cellIs" dxfId="369" priority="10" operator="equal">
      <formula>"RPR"</formula>
    </cfRule>
  </conditionalFormatting>
  <conditionalFormatting sqref="D59">
    <cfRule type="cellIs" dxfId="368" priority="9" operator="equal">
      <formula>"Probability"</formula>
    </cfRule>
  </conditionalFormatting>
  <conditionalFormatting sqref="D61">
    <cfRule type="cellIs" dxfId="367" priority="5" stopIfTrue="1" operator="equal">
      <formula>"Algebra"</formula>
    </cfRule>
    <cfRule type="cellIs" dxfId="366" priority="6" stopIfTrue="1" operator="equal">
      <formula>"Number"</formula>
    </cfRule>
    <cfRule type="cellIs" dxfId="365" priority="7" stopIfTrue="1" operator="equal">
      <formula>"Geometry and measures"</formula>
    </cfRule>
    <cfRule type="cellIs" dxfId="364" priority="8" stopIfTrue="1" operator="equal">
      <formula>"Statistics"</formula>
    </cfRule>
  </conditionalFormatting>
  <conditionalFormatting sqref="D61">
    <cfRule type="cellIs" dxfId="363" priority="4" operator="equal">
      <formula>"RPR"</formula>
    </cfRule>
  </conditionalFormatting>
  <conditionalFormatting sqref="D61">
    <cfRule type="cellIs" dxfId="362" priority="3" operator="equal">
      <formula>"Probability"</formula>
    </cfRule>
  </conditionalFormatting>
  <conditionalFormatting sqref="G54 G56">
    <cfRule type="cellIs" dxfId="361" priority="2" operator="equal">
      <formula>"Probability"</formula>
    </cfRule>
  </conditionalFormatting>
  <conditionalFormatting sqref="G62">
    <cfRule type="cellIs" dxfId="360"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93" id="{AE915AF1-78C3-428B-9C5E-06F9214F633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0"/>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88" t="s">
        <v>129</v>
      </c>
      <c r="B1" s="289"/>
      <c r="C1" s="289"/>
      <c r="D1" s="289"/>
      <c r="E1" s="289"/>
      <c r="F1" s="289"/>
      <c r="G1" s="303"/>
      <c r="H1" s="17"/>
    </row>
    <row r="2" spans="1:10" ht="46.5" customHeight="1" thickBot="1" x14ac:dyDescent="0.3">
      <c r="A2" s="291" t="s">
        <v>127</v>
      </c>
      <c r="B2" s="292"/>
      <c r="C2" s="292"/>
      <c r="D2" s="292"/>
      <c r="E2" s="292"/>
      <c r="F2" s="292"/>
    </row>
    <row r="3" spans="1:10" s="21" customFormat="1" ht="47.25" customHeight="1" thickBot="1" x14ac:dyDescent="0.3">
      <c r="D3" s="169" t="str">
        <f>IF(COUNTBLANK('Student data'!D24:AQ24)=40,"No student is selected",'Student data'!M8)&amp;" in row 24 of the 'Student data' worksheet"</f>
        <v>No student is selected in row 24 of the 'Student data' worksheet</v>
      </c>
      <c r="E3" s="168" t="s">
        <v>14</v>
      </c>
      <c r="F3" s="19" t="s">
        <v>5</v>
      </c>
      <c r="G3" s="19" t="s">
        <v>15</v>
      </c>
      <c r="I3" s="300" t="s">
        <v>141</v>
      </c>
      <c r="J3" s="301"/>
    </row>
    <row r="4" spans="1:10" ht="15" customHeight="1" x14ac:dyDescent="0.25">
      <c r="B4" s="25"/>
      <c r="C4" s="25"/>
      <c r="D4" s="25" t="s">
        <v>11</v>
      </c>
      <c r="E4" s="2">
        <f>SUMIF(D20:D71,"Number",C20:C71)</f>
        <v>22</v>
      </c>
      <c r="F4" s="2">
        <f>SUMIF(D20:D71,"Number",F20:F71)</f>
        <v>0</v>
      </c>
      <c r="G4" s="73">
        <f>F4/E4</f>
        <v>0</v>
      </c>
      <c r="I4" s="92">
        <v>5</v>
      </c>
      <c r="J4" s="93">
        <v>47</v>
      </c>
    </row>
    <row r="5" spans="1:10" x14ac:dyDescent="0.25">
      <c r="B5" s="26"/>
      <c r="C5" s="26"/>
      <c r="D5" s="26" t="s">
        <v>12</v>
      </c>
      <c r="E5" s="3">
        <f>SUMIF(D20:D71,"Algebra",C20:C71)</f>
        <v>22</v>
      </c>
      <c r="F5" s="3">
        <f>SUMIF(D20:D71,"Algebra",F20:F71)</f>
        <v>0</v>
      </c>
      <c r="G5" s="74">
        <f t="shared" ref="G5:G13" si="0">F5/E5</f>
        <v>0</v>
      </c>
      <c r="I5" s="94">
        <v>4</v>
      </c>
      <c r="J5" s="95">
        <v>37</v>
      </c>
    </row>
    <row r="6" spans="1:10" x14ac:dyDescent="0.25">
      <c r="B6" s="27"/>
      <c r="C6" s="27"/>
      <c r="D6" s="27" t="s">
        <v>32</v>
      </c>
      <c r="E6" s="4">
        <f>SUMIF(D20:D71,"RPR",C20:C71)</f>
        <v>28</v>
      </c>
      <c r="F6" s="4">
        <f>SUMIF(D20:D71,"RPR",F20:F71)</f>
        <v>0</v>
      </c>
      <c r="G6" s="75">
        <f t="shared" si="0"/>
        <v>0</v>
      </c>
      <c r="I6" s="94">
        <v>3</v>
      </c>
      <c r="J6" s="95">
        <v>27</v>
      </c>
    </row>
    <row r="7" spans="1:10" x14ac:dyDescent="0.25">
      <c r="B7" s="28"/>
      <c r="C7" s="28"/>
      <c r="D7" s="28" t="s">
        <v>8</v>
      </c>
      <c r="E7" s="5">
        <f>SUMIF(D20:D71,"Geometry and measures",C20:C71)</f>
        <v>16</v>
      </c>
      <c r="F7" s="5">
        <f>SUMIF(D20:D71,"Geometry and measures",F20:F71)</f>
        <v>0</v>
      </c>
      <c r="G7" s="76">
        <f t="shared" si="0"/>
        <v>0</v>
      </c>
      <c r="I7" s="94">
        <v>2</v>
      </c>
      <c r="J7" s="95">
        <v>17</v>
      </c>
    </row>
    <row r="8" spans="1:10" x14ac:dyDescent="0.25">
      <c r="B8" s="29"/>
      <c r="C8" s="29"/>
      <c r="D8" s="29" t="s">
        <v>33</v>
      </c>
      <c r="E8" s="6">
        <f>SUMIF(D20:D71,"Probability",C20:C71)</f>
        <v>8</v>
      </c>
      <c r="F8" s="6">
        <f>SUMIF(D20:D71,"Probability",F20:F71)</f>
        <v>0</v>
      </c>
      <c r="G8" s="77">
        <f t="shared" si="0"/>
        <v>0</v>
      </c>
      <c r="I8" s="94">
        <v>1</v>
      </c>
      <c r="J8" s="95">
        <v>7</v>
      </c>
    </row>
    <row r="9" spans="1:10" ht="15.75" thickBot="1" x14ac:dyDescent="0.3">
      <c r="B9" s="31"/>
      <c r="C9" s="31"/>
      <c r="D9" s="31" t="s">
        <v>6</v>
      </c>
      <c r="E9" s="7">
        <f>SUMIF(D20:D71,"Statistics",C20:C71)</f>
        <v>4</v>
      </c>
      <c r="F9" s="7">
        <f>SUMIF(D20:D71,"Statistics",F20:F71)</f>
        <v>0</v>
      </c>
      <c r="G9" s="78">
        <f t="shared" si="0"/>
        <v>0</v>
      </c>
      <c r="I9" s="96" t="s">
        <v>85</v>
      </c>
      <c r="J9" s="97">
        <v>0</v>
      </c>
    </row>
    <row r="10" spans="1:10" x14ac:dyDescent="0.25">
      <c r="B10" s="40"/>
      <c r="C10" s="40"/>
      <c r="D10" s="8"/>
      <c r="E10" s="9"/>
      <c r="F10" s="9"/>
      <c r="G10" s="45"/>
    </row>
    <row r="11" spans="1:10" x14ac:dyDescent="0.25">
      <c r="B11" s="32"/>
      <c r="C11" s="32"/>
      <c r="D11" s="32" t="s">
        <v>9</v>
      </c>
      <c r="E11" s="10">
        <f>SUMIF(E20:E71,"AO1",C20:C71)</f>
        <v>43</v>
      </c>
      <c r="F11" s="10">
        <f>SUMIF(E20:E71,"AO1",F20:F71)</f>
        <v>0</v>
      </c>
      <c r="G11" s="79">
        <f t="shared" si="0"/>
        <v>0</v>
      </c>
    </row>
    <row r="12" spans="1:10" x14ac:dyDescent="0.25">
      <c r="B12" s="33"/>
      <c r="C12" s="33"/>
      <c r="D12" s="33" t="s">
        <v>7</v>
      </c>
      <c r="E12" s="11">
        <f>SUMIF(E20:E71,"AO2",C20:C71)</f>
        <v>19</v>
      </c>
      <c r="F12" s="11">
        <f>SUMIF(E20:E71,"AO2",F20:F71)</f>
        <v>0</v>
      </c>
      <c r="G12" s="80">
        <f t="shared" si="0"/>
        <v>0</v>
      </c>
    </row>
    <row r="13" spans="1:10" x14ac:dyDescent="0.25">
      <c r="B13" s="34"/>
      <c r="C13" s="34"/>
      <c r="D13" s="34" t="s">
        <v>10</v>
      </c>
      <c r="E13" s="12">
        <f>SUMIF(E20:E71,"AO3",C20:C71)</f>
        <v>38</v>
      </c>
      <c r="F13" s="12">
        <f>SUMIF(E20:E71,"AO3",F20:F71)</f>
        <v>0</v>
      </c>
      <c r="G13" s="81">
        <f t="shared" si="0"/>
        <v>0</v>
      </c>
    </row>
    <row r="14" spans="1:10" x14ac:dyDescent="0.25">
      <c r="B14" s="40"/>
      <c r="C14" s="40"/>
      <c r="D14" s="8"/>
      <c r="E14" s="9"/>
      <c r="F14" s="9"/>
      <c r="G14" s="46"/>
    </row>
    <row r="15" spans="1:10" x14ac:dyDescent="0.25">
      <c r="B15" s="13"/>
      <c r="C15" s="13"/>
      <c r="D15" s="13" t="s">
        <v>51</v>
      </c>
      <c r="E15" s="47">
        <f>SUMIF(B20:B71,"x",C20:C71)</f>
        <v>23</v>
      </c>
      <c r="F15" s="47">
        <f>SUMIF(B20:B71,"x",F20:F71)</f>
        <v>0</v>
      </c>
      <c r="G15" s="82">
        <f t="shared" ref="G15" si="1">F15/E15</f>
        <v>0</v>
      </c>
    </row>
    <row r="16" spans="1:10" ht="15.75" thickBot="1" x14ac:dyDescent="0.3">
      <c r="B16" s="35"/>
      <c r="C16" s="35"/>
      <c r="D16" s="35"/>
      <c r="E16" s="49"/>
      <c r="F16" s="49"/>
      <c r="G16" s="49"/>
    </row>
    <row r="17" spans="1:8" ht="15.75" thickBot="1" x14ac:dyDescent="0.3">
      <c r="B17" s="51"/>
      <c r="C17" s="51"/>
      <c r="D17" s="51" t="s">
        <v>134</v>
      </c>
      <c r="E17" s="52">
        <v>100</v>
      </c>
      <c r="F17" s="50">
        <f>SUM(F20:F71)</f>
        <v>0</v>
      </c>
      <c r="G17" s="72">
        <f>F17/E17</f>
        <v>0</v>
      </c>
      <c r="H17" s="198" t="str">
        <f>"Grade "&amp;IF(F17&lt;7,"u",IF(F17&lt;17,"1",IF(F17&lt;27,"2",IF(F17&lt;37,"3",IF(F17&lt;47,"4","5")))))</f>
        <v>Grade u</v>
      </c>
    </row>
    <row r="18" spans="1:8" x14ac:dyDescent="0.25">
      <c r="H18" s="35"/>
    </row>
    <row r="19" spans="1:8" ht="45" x14ac:dyDescent="0.25">
      <c r="A19" s="19" t="s">
        <v>0</v>
      </c>
      <c r="B19" s="19" t="s">
        <v>1</v>
      </c>
      <c r="C19" s="19" t="s">
        <v>2</v>
      </c>
      <c r="D19" s="19" t="s">
        <v>3</v>
      </c>
      <c r="E19" s="19" t="s">
        <v>4</v>
      </c>
      <c r="F19" s="19" t="s">
        <v>5</v>
      </c>
      <c r="G19" s="293" t="s">
        <v>60</v>
      </c>
      <c r="H19" s="294"/>
    </row>
    <row r="20" spans="1:8" x14ac:dyDescent="0.25">
      <c r="A20" s="41" t="s">
        <v>16</v>
      </c>
      <c r="B20" s="22"/>
      <c r="C20" s="23">
        <v>1</v>
      </c>
      <c r="D20" s="23" t="s">
        <v>33</v>
      </c>
      <c r="E20" s="24" t="s">
        <v>7</v>
      </c>
      <c r="F20" s="44">
        <f>SUMIF('Student data'!$D$24:$AQ$24,"x",'Student data'!D89:AQ89)</f>
        <v>0</v>
      </c>
      <c r="G20" s="295" t="s">
        <v>296</v>
      </c>
      <c r="H20" s="302"/>
    </row>
    <row r="21" spans="1:8" x14ac:dyDescent="0.25">
      <c r="A21" s="41" t="s">
        <v>17</v>
      </c>
      <c r="B21" s="22"/>
      <c r="C21" s="23">
        <v>1</v>
      </c>
      <c r="D21" s="23" t="s">
        <v>33</v>
      </c>
      <c r="E21" s="24" t="s">
        <v>7</v>
      </c>
      <c r="F21" s="44">
        <f>SUMIF('Student data'!$D$24:$AQ$24,"x",'Student data'!D90:AQ90)</f>
        <v>0</v>
      </c>
      <c r="G21" s="295" t="s">
        <v>296</v>
      </c>
      <c r="H21" s="302"/>
    </row>
    <row r="22" spans="1:8" x14ac:dyDescent="0.25">
      <c r="A22" s="41" t="s">
        <v>18</v>
      </c>
      <c r="B22" s="22"/>
      <c r="C22" s="23">
        <v>1</v>
      </c>
      <c r="D22" s="23" t="s">
        <v>33</v>
      </c>
      <c r="E22" s="24" t="s">
        <v>7</v>
      </c>
      <c r="F22" s="44">
        <f>SUMIF('Student data'!$D$24:$AQ$24,"x",'Student data'!D91:AQ91)</f>
        <v>0</v>
      </c>
      <c r="G22" s="295" t="s">
        <v>296</v>
      </c>
      <c r="H22" s="302"/>
    </row>
    <row r="23" spans="1:8" x14ac:dyDescent="0.25">
      <c r="A23" s="41" t="s">
        <v>205</v>
      </c>
      <c r="B23" s="22"/>
      <c r="C23" s="23">
        <v>1</v>
      </c>
      <c r="D23" s="23" t="s">
        <v>8</v>
      </c>
      <c r="E23" s="24" t="s">
        <v>7</v>
      </c>
      <c r="F23" s="44">
        <f>SUMIF('Student data'!$D$24:$AQ$24,"x",'Student data'!D92:AQ92)</f>
        <v>0</v>
      </c>
      <c r="G23" s="295" t="s">
        <v>297</v>
      </c>
      <c r="H23" s="302"/>
    </row>
    <row r="24" spans="1:8" x14ac:dyDescent="0.25">
      <c r="A24" s="41" t="s">
        <v>19</v>
      </c>
      <c r="B24" s="22"/>
      <c r="C24" s="23">
        <v>1</v>
      </c>
      <c r="D24" s="23" t="s">
        <v>8</v>
      </c>
      <c r="E24" s="24" t="s">
        <v>7</v>
      </c>
      <c r="F24" s="44">
        <f>SUMIF('Student data'!$D$24:$AQ$24,"x",'Student data'!D93:AQ93)</f>
        <v>0</v>
      </c>
      <c r="G24" s="295" t="s">
        <v>298</v>
      </c>
      <c r="H24" s="302"/>
    </row>
    <row r="25" spans="1:8" ht="15" customHeight="1" x14ac:dyDescent="0.25">
      <c r="A25" s="42" t="s">
        <v>271</v>
      </c>
      <c r="B25" s="30"/>
      <c r="C25" s="23">
        <v>1</v>
      </c>
      <c r="D25" s="23" t="s">
        <v>8</v>
      </c>
      <c r="E25" s="24" t="s">
        <v>7</v>
      </c>
      <c r="F25" s="44">
        <f>SUMIF('Student data'!$D$24:$AQ$24,"x",'Student data'!D94:AQ94)</f>
        <v>0</v>
      </c>
      <c r="G25" s="295" t="s">
        <v>299</v>
      </c>
      <c r="H25" s="302"/>
    </row>
    <row r="26" spans="1:8" x14ac:dyDescent="0.25">
      <c r="A26" s="42" t="s">
        <v>272</v>
      </c>
      <c r="B26" s="30"/>
      <c r="C26" s="23">
        <v>1</v>
      </c>
      <c r="D26" s="23" t="s">
        <v>8</v>
      </c>
      <c r="E26" s="24" t="s">
        <v>7</v>
      </c>
      <c r="F26" s="44">
        <f>SUMIF('Student data'!$D$24:$AQ$24,"x",'Student data'!D95:AQ95)</f>
        <v>0</v>
      </c>
      <c r="G26" s="295" t="s">
        <v>300</v>
      </c>
      <c r="H26" s="302"/>
    </row>
    <row r="27" spans="1:8" x14ac:dyDescent="0.25">
      <c r="A27" s="42" t="s">
        <v>273</v>
      </c>
      <c r="B27" s="30"/>
      <c r="C27" s="23">
        <v>3</v>
      </c>
      <c r="D27" s="23" t="s">
        <v>34</v>
      </c>
      <c r="E27" s="24" t="s">
        <v>10</v>
      </c>
      <c r="F27" s="44">
        <f>SUMIF('Student data'!$D$24:$AQ$24,"x",'Student data'!D96:AQ96)</f>
        <v>0</v>
      </c>
      <c r="G27" s="295" t="s">
        <v>301</v>
      </c>
      <c r="H27" s="302"/>
    </row>
    <row r="28" spans="1:8" x14ac:dyDescent="0.25">
      <c r="A28" s="42" t="s">
        <v>274</v>
      </c>
      <c r="B28" s="30"/>
      <c r="C28" s="23">
        <v>3</v>
      </c>
      <c r="D28" s="23" t="s">
        <v>6</v>
      </c>
      <c r="E28" s="24" t="s">
        <v>10</v>
      </c>
      <c r="F28" s="44">
        <f>SUMIF('Student data'!$D$24:$AQ$24,"x",'Student data'!D97:AQ97)</f>
        <v>0</v>
      </c>
      <c r="G28" s="295" t="s">
        <v>302</v>
      </c>
      <c r="H28" s="302"/>
    </row>
    <row r="29" spans="1:8" x14ac:dyDescent="0.25">
      <c r="A29" s="42" t="s">
        <v>147</v>
      </c>
      <c r="B29" s="30"/>
      <c r="C29" s="23">
        <v>2</v>
      </c>
      <c r="D29" s="23" t="s">
        <v>11</v>
      </c>
      <c r="E29" s="24" t="s">
        <v>9</v>
      </c>
      <c r="F29" s="44">
        <f>SUMIF('Student data'!$D$24:$AQ$24,"x",'Student data'!D98:AQ98)</f>
        <v>0</v>
      </c>
      <c r="G29" s="295" t="s">
        <v>303</v>
      </c>
      <c r="H29" s="302"/>
    </row>
    <row r="30" spans="1:8" x14ac:dyDescent="0.25">
      <c r="A30" s="42" t="s">
        <v>66</v>
      </c>
      <c r="B30" s="30"/>
      <c r="C30" s="23">
        <v>3</v>
      </c>
      <c r="D30" s="23" t="s">
        <v>12</v>
      </c>
      <c r="E30" s="24" t="s">
        <v>9</v>
      </c>
      <c r="F30" s="44">
        <f>SUMIF('Student data'!$D$24:$AQ$24,"x",'Student data'!D99:AQ99)</f>
        <v>0</v>
      </c>
      <c r="G30" s="295" t="s">
        <v>176</v>
      </c>
      <c r="H30" s="302"/>
    </row>
    <row r="31" spans="1:8" x14ac:dyDescent="0.25">
      <c r="A31" s="42" t="s">
        <v>67</v>
      </c>
      <c r="B31" s="30"/>
      <c r="C31" s="23">
        <v>1</v>
      </c>
      <c r="D31" s="23" t="s">
        <v>12</v>
      </c>
      <c r="E31" s="24" t="s">
        <v>9</v>
      </c>
      <c r="F31" s="44">
        <f>SUMIF('Student data'!$D$24:$AQ$24,"x",'Student data'!D100:AQ100)</f>
        <v>0</v>
      </c>
      <c r="G31" s="295" t="s">
        <v>176</v>
      </c>
      <c r="H31" s="302"/>
    </row>
    <row r="32" spans="1:8" x14ac:dyDescent="0.25">
      <c r="A32" s="42" t="s">
        <v>275</v>
      </c>
      <c r="B32" s="30"/>
      <c r="C32" s="23">
        <v>1</v>
      </c>
      <c r="D32" s="23" t="s">
        <v>12</v>
      </c>
      <c r="E32" s="24" t="s">
        <v>9</v>
      </c>
      <c r="F32" s="44">
        <f>SUMIF('Student data'!$D$24:$AQ$24,"x",'Student data'!D101:AQ101)</f>
        <v>0</v>
      </c>
      <c r="G32" s="295" t="s">
        <v>304</v>
      </c>
      <c r="H32" s="302"/>
    </row>
    <row r="33" spans="1:8" x14ac:dyDescent="0.25">
      <c r="A33" s="42" t="s">
        <v>276</v>
      </c>
      <c r="B33" s="30"/>
      <c r="C33" s="23">
        <v>2</v>
      </c>
      <c r="D33" s="23" t="s">
        <v>12</v>
      </c>
      <c r="E33" s="24" t="s">
        <v>9</v>
      </c>
      <c r="F33" s="44">
        <f>SUMIF('Student data'!$D$24:$AQ$24,"x",'Student data'!D102:AQ102)</f>
        <v>0</v>
      </c>
      <c r="G33" s="295" t="s">
        <v>305</v>
      </c>
      <c r="H33" s="302"/>
    </row>
    <row r="34" spans="1:8" x14ac:dyDescent="0.25">
      <c r="A34" s="42" t="s">
        <v>277</v>
      </c>
      <c r="B34" s="30"/>
      <c r="C34" s="23">
        <v>1</v>
      </c>
      <c r="D34" s="23" t="s">
        <v>11</v>
      </c>
      <c r="E34" s="24" t="s">
        <v>9</v>
      </c>
      <c r="F34" s="44">
        <f>SUMIF('Student data'!$D$24:$AQ$24,"x",'Student data'!D103:AQ103)</f>
        <v>0</v>
      </c>
      <c r="G34" s="295" t="s">
        <v>306</v>
      </c>
      <c r="H34" s="302"/>
    </row>
    <row r="35" spans="1:8" x14ac:dyDescent="0.25">
      <c r="A35" s="42" t="s">
        <v>278</v>
      </c>
      <c r="B35" s="30"/>
      <c r="C35" s="23">
        <v>1</v>
      </c>
      <c r="D35" s="23" t="s">
        <v>11</v>
      </c>
      <c r="E35" s="24" t="s">
        <v>9</v>
      </c>
      <c r="F35" s="44">
        <f>SUMIF('Student data'!$D$24:$AQ$24,"x",'Student data'!D104:AQ104)</f>
        <v>0</v>
      </c>
      <c r="G35" s="295" t="s">
        <v>306</v>
      </c>
      <c r="H35" s="302"/>
    </row>
    <row r="36" spans="1:8" x14ac:dyDescent="0.25">
      <c r="A36" s="42" t="s">
        <v>208</v>
      </c>
      <c r="B36" s="30"/>
      <c r="C36" s="23">
        <v>1</v>
      </c>
      <c r="D36" s="23" t="s">
        <v>11</v>
      </c>
      <c r="E36" s="24" t="s">
        <v>9</v>
      </c>
      <c r="F36" s="44">
        <f>SUMIF('Student data'!$D$24:$AQ$24,"x",'Student data'!D105:AQ105)</f>
        <v>0</v>
      </c>
      <c r="G36" s="295" t="s">
        <v>307</v>
      </c>
      <c r="H36" s="302"/>
    </row>
    <row r="37" spans="1:8" x14ac:dyDescent="0.25">
      <c r="A37" s="42" t="s">
        <v>279</v>
      </c>
      <c r="B37" s="30"/>
      <c r="C37" s="23">
        <v>1</v>
      </c>
      <c r="D37" s="23" t="s">
        <v>11</v>
      </c>
      <c r="E37" s="24" t="s">
        <v>9</v>
      </c>
      <c r="F37" s="44">
        <f>SUMIF('Student data'!$D$24:$AQ$24,"x",'Student data'!D106:AQ106)</f>
        <v>0</v>
      </c>
      <c r="G37" s="295" t="s">
        <v>308</v>
      </c>
      <c r="H37" s="302"/>
    </row>
    <row r="38" spans="1:8" x14ac:dyDescent="0.25">
      <c r="A38" s="42" t="s">
        <v>280</v>
      </c>
      <c r="B38" s="30"/>
      <c r="C38" s="23">
        <v>3</v>
      </c>
      <c r="D38" s="23" t="s">
        <v>11</v>
      </c>
      <c r="E38" s="24" t="s">
        <v>9</v>
      </c>
      <c r="F38" s="44">
        <f>SUMIF('Student data'!$D$24:$AQ$24,"x",'Student data'!D107:AQ107)</f>
        <v>0</v>
      </c>
      <c r="G38" s="295" t="s">
        <v>309</v>
      </c>
      <c r="H38" s="302"/>
    </row>
    <row r="39" spans="1:8" x14ac:dyDescent="0.25">
      <c r="A39" s="42" t="s">
        <v>37</v>
      </c>
      <c r="B39" s="30"/>
      <c r="C39" s="23">
        <v>2</v>
      </c>
      <c r="D39" s="23" t="s">
        <v>11</v>
      </c>
      <c r="E39" s="24" t="s">
        <v>9</v>
      </c>
      <c r="F39" s="44">
        <f>SUMIF('Student data'!$D$24:$AQ$24,"x",'Student data'!D108:AQ108)</f>
        <v>0</v>
      </c>
      <c r="G39" s="295" t="s">
        <v>310</v>
      </c>
      <c r="H39" s="302"/>
    </row>
    <row r="40" spans="1:8" x14ac:dyDescent="0.25">
      <c r="A40" s="42" t="s">
        <v>38</v>
      </c>
      <c r="B40" s="30"/>
      <c r="C40" s="23">
        <v>2</v>
      </c>
      <c r="D40" s="23" t="s">
        <v>11</v>
      </c>
      <c r="E40" s="24" t="s">
        <v>9</v>
      </c>
      <c r="F40" s="44">
        <f>SUMIF('Student data'!$D$24:$AQ$24,"x",'Student data'!D109:AQ109)</f>
        <v>0</v>
      </c>
      <c r="G40" s="295" t="s">
        <v>310</v>
      </c>
      <c r="H40" s="302"/>
    </row>
    <row r="41" spans="1:8" x14ac:dyDescent="0.25">
      <c r="A41" s="42" t="s">
        <v>150</v>
      </c>
      <c r="B41" s="30"/>
      <c r="C41" s="23">
        <v>6</v>
      </c>
      <c r="D41" s="23" t="s">
        <v>8</v>
      </c>
      <c r="E41" s="24" t="s">
        <v>10</v>
      </c>
      <c r="F41" s="44">
        <f>SUMIF('Student data'!$D$24:$AQ$24,"x",'Student data'!D110:AQ110)</f>
        <v>0</v>
      </c>
      <c r="G41" s="295" t="s">
        <v>311</v>
      </c>
      <c r="H41" s="302"/>
    </row>
    <row r="42" spans="1:8" x14ac:dyDescent="0.25">
      <c r="A42" s="42" t="s">
        <v>151</v>
      </c>
      <c r="B42" s="30"/>
      <c r="C42" s="23">
        <v>2</v>
      </c>
      <c r="D42" s="23" t="s">
        <v>34</v>
      </c>
      <c r="E42" s="24" t="s">
        <v>7</v>
      </c>
      <c r="F42" s="44">
        <f>SUMIF('Student data'!$D$24:$AQ$24,"x",'Student data'!D111:AQ111)</f>
        <v>0</v>
      </c>
      <c r="G42" s="295" t="s">
        <v>312</v>
      </c>
      <c r="H42" s="302"/>
    </row>
    <row r="43" spans="1:8" x14ac:dyDescent="0.25">
      <c r="A43" s="43" t="s">
        <v>23</v>
      </c>
      <c r="B43" s="36"/>
      <c r="C43" s="23">
        <v>3</v>
      </c>
      <c r="D43" s="23" t="s">
        <v>34</v>
      </c>
      <c r="E43" s="24" t="s">
        <v>10</v>
      </c>
      <c r="F43" s="44">
        <f>SUMIF('Student data'!$D$24:$AQ$24,"x",'Student data'!D112:AQ112)</f>
        <v>0</v>
      </c>
      <c r="G43" s="295" t="s">
        <v>313</v>
      </c>
      <c r="H43" s="302"/>
    </row>
    <row r="44" spans="1:8" x14ac:dyDescent="0.25">
      <c r="A44" s="43" t="s">
        <v>24</v>
      </c>
      <c r="B44" s="36"/>
      <c r="C44" s="23">
        <v>3</v>
      </c>
      <c r="D44" s="23" t="s">
        <v>34</v>
      </c>
      <c r="E44" s="24" t="s">
        <v>9</v>
      </c>
      <c r="F44" s="44">
        <f>SUMIF('Student data'!$D$24:$AQ$24,"x",'Student data'!D113:AQ113)</f>
        <v>0</v>
      </c>
      <c r="G44" s="295" t="s">
        <v>314</v>
      </c>
      <c r="H44" s="302"/>
    </row>
    <row r="45" spans="1:8" x14ac:dyDescent="0.25">
      <c r="A45" s="43" t="s">
        <v>281</v>
      </c>
      <c r="B45" s="36"/>
      <c r="C45" s="23">
        <v>3</v>
      </c>
      <c r="D45" s="23" t="s">
        <v>34</v>
      </c>
      <c r="E45" s="24" t="s">
        <v>9</v>
      </c>
      <c r="F45" s="44">
        <f>SUMIF('Student data'!$D$24:$AQ$24,"x",'Student data'!D114:AQ114)</f>
        <v>0</v>
      </c>
      <c r="G45" s="295" t="s">
        <v>315</v>
      </c>
      <c r="H45" s="302"/>
    </row>
    <row r="46" spans="1:8" x14ac:dyDescent="0.25">
      <c r="A46" s="43" t="s">
        <v>69</v>
      </c>
      <c r="B46" s="36"/>
      <c r="C46" s="23">
        <v>3</v>
      </c>
      <c r="D46" s="23" t="s">
        <v>34</v>
      </c>
      <c r="E46" s="24" t="s">
        <v>9</v>
      </c>
      <c r="F46" s="44">
        <f>SUMIF('Student data'!$D$24:$AQ$24,"x",'Student data'!D115:AQ115)</f>
        <v>0</v>
      </c>
      <c r="G46" s="295" t="s">
        <v>316</v>
      </c>
      <c r="H46" s="302"/>
    </row>
    <row r="47" spans="1:8" x14ac:dyDescent="0.25">
      <c r="A47" s="43" t="s">
        <v>39</v>
      </c>
      <c r="B47" s="36"/>
      <c r="C47" s="23">
        <v>1</v>
      </c>
      <c r="D47" s="23" t="s">
        <v>6</v>
      </c>
      <c r="E47" s="24" t="s">
        <v>7</v>
      </c>
      <c r="F47" s="44">
        <f>SUMIF('Student data'!$D$24:$AQ$24,"x",'Student data'!D116:AQ116)</f>
        <v>0</v>
      </c>
      <c r="G47" s="295" t="s">
        <v>239</v>
      </c>
      <c r="H47" s="302"/>
    </row>
    <row r="48" spans="1:8" x14ac:dyDescent="0.25">
      <c r="A48" s="43" t="s">
        <v>282</v>
      </c>
      <c r="B48" s="36"/>
      <c r="C48" s="23">
        <v>3</v>
      </c>
      <c r="D48" s="23" t="s">
        <v>34</v>
      </c>
      <c r="E48" s="24" t="s">
        <v>10</v>
      </c>
      <c r="F48" s="44">
        <f>SUMIF('Student data'!$D$24:$AQ$24,"x",'Student data'!D117:AQ117)</f>
        <v>0</v>
      </c>
      <c r="G48" s="295" t="s">
        <v>317</v>
      </c>
      <c r="H48" s="302"/>
    </row>
    <row r="49" spans="1:8" x14ac:dyDescent="0.25">
      <c r="A49" s="43" t="s">
        <v>283</v>
      </c>
      <c r="B49" s="36"/>
      <c r="C49" s="23">
        <v>1</v>
      </c>
      <c r="D49" s="23" t="s">
        <v>34</v>
      </c>
      <c r="E49" s="24" t="s">
        <v>7</v>
      </c>
      <c r="F49" s="44">
        <f>SUMIF('Student data'!$D$24:$AQ$24,"x",'Student data'!D118:AQ118)</f>
        <v>0</v>
      </c>
      <c r="G49" s="295" t="s">
        <v>318</v>
      </c>
      <c r="H49" s="302"/>
    </row>
    <row r="50" spans="1:8" x14ac:dyDescent="0.25">
      <c r="A50" s="43" t="s">
        <v>284</v>
      </c>
      <c r="B50" s="36"/>
      <c r="C50" s="23">
        <v>2</v>
      </c>
      <c r="D50" s="23" t="s">
        <v>12</v>
      </c>
      <c r="E50" s="24" t="s">
        <v>7</v>
      </c>
      <c r="F50" s="44">
        <f>SUMIF('Student data'!$D$24:$AQ$24,"x",'Student data'!D119:AQ119)</f>
        <v>0</v>
      </c>
      <c r="G50" s="295" t="s">
        <v>319</v>
      </c>
      <c r="H50" s="302"/>
    </row>
    <row r="51" spans="1:8" x14ac:dyDescent="0.25">
      <c r="A51" s="43" t="s">
        <v>285</v>
      </c>
      <c r="B51" s="36"/>
      <c r="C51" s="23">
        <v>1</v>
      </c>
      <c r="D51" s="23" t="s">
        <v>34</v>
      </c>
      <c r="E51" s="24" t="s">
        <v>7</v>
      </c>
      <c r="F51" s="44">
        <f>SUMIF('Student data'!$D$24:$AQ$24,"x",'Student data'!D120:AQ120)</f>
        <v>0</v>
      </c>
      <c r="G51" s="295" t="s">
        <v>318</v>
      </c>
      <c r="H51" s="302"/>
    </row>
    <row r="52" spans="1:8" x14ac:dyDescent="0.25">
      <c r="A52" s="43" t="s">
        <v>26</v>
      </c>
      <c r="B52" s="36"/>
      <c r="C52" s="23">
        <v>4</v>
      </c>
      <c r="D52" s="23" t="s">
        <v>12</v>
      </c>
      <c r="E52" s="24" t="s">
        <v>10</v>
      </c>
      <c r="F52" s="44">
        <f>SUMIF('Student data'!$D$24:$AQ$24,"x",'Student data'!D121:AQ121)</f>
        <v>0</v>
      </c>
      <c r="G52" s="295" t="s">
        <v>320</v>
      </c>
      <c r="H52" s="302"/>
    </row>
    <row r="53" spans="1:8" ht="15" customHeight="1" x14ac:dyDescent="0.25">
      <c r="A53" s="43" t="s">
        <v>155</v>
      </c>
      <c r="B53" s="36" t="s">
        <v>13</v>
      </c>
      <c r="C53" s="23">
        <v>1</v>
      </c>
      <c r="D53" s="23" t="s">
        <v>8</v>
      </c>
      <c r="E53" s="24" t="s">
        <v>9</v>
      </c>
      <c r="F53" s="44">
        <f>SUMIF('Student data'!$D$24:$AQ$24,"x",'Student data'!D122:AQ122)</f>
        <v>0</v>
      </c>
      <c r="G53" s="295" t="s">
        <v>321</v>
      </c>
      <c r="H53" s="302"/>
    </row>
    <row r="54" spans="1:8" x14ac:dyDescent="0.25">
      <c r="A54" s="43" t="s">
        <v>156</v>
      </c>
      <c r="B54" s="36" t="s">
        <v>13</v>
      </c>
      <c r="C54" s="23">
        <v>1</v>
      </c>
      <c r="D54" s="23" t="s">
        <v>8</v>
      </c>
      <c r="E54" s="24" t="s">
        <v>9</v>
      </c>
      <c r="F54" s="44">
        <f>SUMIF('Student data'!$D$24:$AQ$24,"x",'Student data'!D123:AQ123)</f>
        <v>0</v>
      </c>
      <c r="G54" s="295" t="s">
        <v>321</v>
      </c>
      <c r="H54" s="302"/>
    </row>
    <row r="55" spans="1:8" ht="15" customHeight="1" x14ac:dyDescent="0.25">
      <c r="A55" s="43" t="s">
        <v>77</v>
      </c>
      <c r="B55" s="36" t="s">
        <v>13</v>
      </c>
      <c r="C55" s="23">
        <v>1</v>
      </c>
      <c r="D55" s="23" t="s">
        <v>12</v>
      </c>
      <c r="E55" s="24" t="s">
        <v>9</v>
      </c>
      <c r="F55" s="44">
        <f>SUMIF('Student data'!$D$24:$AQ$24,"x",'Student data'!D124:AQ124)</f>
        <v>0</v>
      </c>
      <c r="G55" s="295" t="s">
        <v>322</v>
      </c>
      <c r="H55" s="302"/>
    </row>
    <row r="56" spans="1:8" ht="15" customHeight="1" x14ac:dyDescent="0.25">
      <c r="A56" s="43" t="s">
        <v>78</v>
      </c>
      <c r="B56" s="36" t="s">
        <v>13</v>
      </c>
      <c r="C56" s="23">
        <v>1</v>
      </c>
      <c r="D56" s="23" t="s">
        <v>12</v>
      </c>
      <c r="E56" s="24" t="s">
        <v>9</v>
      </c>
      <c r="F56" s="44">
        <f>SUMIF('Student data'!$D$24:$AQ$24,"x",'Student data'!D125:AQ125)</f>
        <v>0</v>
      </c>
      <c r="G56" s="295" t="s">
        <v>322</v>
      </c>
      <c r="H56" s="302"/>
    </row>
    <row r="57" spans="1:8" ht="15" customHeight="1" x14ac:dyDescent="0.25">
      <c r="A57" s="43" t="s">
        <v>27</v>
      </c>
      <c r="B57" s="36" t="s">
        <v>13</v>
      </c>
      <c r="C57" s="23">
        <v>2</v>
      </c>
      <c r="D57" s="23" t="s">
        <v>12</v>
      </c>
      <c r="E57" s="24" t="s">
        <v>9</v>
      </c>
      <c r="F57" s="44">
        <f>SUMIF('Student data'!$D$24:$AQ$24,"x",'Student data'!D126:AQ126)</f>
        <v>0</v>
      </c>
      <c r="G57" s="295" t="s">
        <v>323</v>
      </c>
      <c r="H57" s="302"/>
    </row>
    <row r="58" spans="1:8" ht="15" customHeight="1" x14ac:dyDescent="0.25">
      <c r="A58" s="43" t="s">
        <v>222</v>
      </c>
      <c r="B58" s="36" t="s">
        <v>13</v>
      </c>
      <c r="C58" s="23">
        <v>4</v>
      </c>
      <c r="D58" s="23" t="s">
        <v>11</v>
      </c>
      <c r="E58" s="24" t="s">
        <v>10</v>
      </c>
      <c r="F58" s="44">
        <f>SUMIF('Student data'!$D$24:$AQ$24,"x",'Student data'!D127:AQ127)</f>
        <v>0</v>
      </c>
      <c r="G58" s="295" t="s">
        <v>186</v>
      </c>
      <c r="H58" s="302"/>
    </row>
    <row r="59" spans="1:8" ht="15" customHeight="1" x14ac:dyDescent="0.25">
      <c r="A59" s="43" t="s">
        <v>30</v>
      </c>
      <c r="B59" s="36" t="s">
        <v>13</v>
      </c>
      <c r="C59" s="23">
        <v>1</v>
      </c>
      <c r="D59" s="23" t="s">
        <v>12</v>
      </c>
      <c r="E59" s="24" t="s">
        <v>9</v>
      </c>
      <c r="F59" s="44">
        <f>SUMIF('Student data'!$D$24:$AQ$24,"x",'Student data'!D128:AQ128)</f>
        <v>0</v>
      </c>
      <c r="G59" s="295" t="s">
        <v>324</v>
      </c>
      <c r="H59" s="302"/>
    </row>
    <row r="60" spans="1:8" ht="15" customHeight="1" x14ac:dyDescent="0.25">
      <c r="A60" s="43" t="s">
        <v>286</v>
      </c>
      <c r="B60" s="36" t="s">
        <v>13</v>
      </c>
      <c r="C60" s="23">
        <v>2</v>
      </c>
      <c r="D60" s="23" t="s">
        <v>11</v>
      </c>
      <c r="E60" s="24" t="s">
        <v>7</v>
      </c>
      <c r="F60" s="44">
        <f>SUMIF('Student data'!$D$24:$AQ$24,"x",'Student data'!D129:AQ129)</f>
        <v>0</v>
      </c>
      <c r="G60" s="295" t="s">
        <v>325</v>
      </c>
      <c r="H60" s="302"/>
    </row>
    <row r="61" spans="1:8" ht="15" customHeight="1" x14ac:dyDescent="0.25">
      <c r="A61" s="42" t="s">
        <v>287</v>
      </c>
      <c r="B61" s="30" t="s">
        <v>13</v>
      </c>
      <c r="C61" s="23">
        <v>2</v>
      </c>
      <c r="D61" s="23" t="s">
        <v>34</v>
      </c>
      <c r="E61" s="24" t="s">
        <v>7</v>
      </c>
      <c r="F61" s="44">
        <f>SUMIF('Student data'!$D$24:$AQ$24,"x",'Student data'!D130:AQ130)</f>
        <v>0</v>
      </c>
      <c r="G61" s="295" t="s">
        <v>326</v>
      </c>
      <c r="H61" s="302"/>
    </row>
    <row r="62" spans="1:8" x14ac:dyDescent="0.25">
      <c r="A62" s="42" t="s">
        <v>288</v>
      </c>
      <c r="B62" s="30" t="s">
        <v>13</v>
      </c>
      <c r="C62" s="23">
        <v>4</v>
      </c>
      <c r="D62" s="23" t="s">
        <v>8</v>
      </c>
      <c r="E62" s="24" t="s">
        <v>10</v>
      </c>
      <c r="F62" s="44">
        <f>SUMIF('Student data'!$D$24:$AQ$24,"x",'Student data'!D131:AQ131)</f>
        <v>0</v>
      </c>
      <c r="G62" s="295" t="s">
        <v>327</v>
      </c>
      <c r="H62" s="302"/>
    </row>
    <row r="63" spans="1:8" ht="15" customHeight="1" x14ac:dyDescent="0.25">
      <c r="A63" s="42" t="s">
        <v>225</v>
      </c>
      <c r="B63" s="30" t="s">
        <v>13</v>
      </c>
      <c r="C63" s="23">
        <v>4</v>
      </c>
      <c r="D63" s="23" t="s">
        <v>34</v>
      </c>
      <c r="E63" s="24" t="s">
        <v>10</v>
      </c>
      <c r="F63" s="44">
        <f>SUMIF('Student data'!$D$24:$AQ$24,"x",'Student data'!D132:AQ132)</f>
        <v>0</v>
      </c>
      <c r="G63" s="295" t="s">
        <v>200</v>
      </c>
      <c r="H63" s="302"/>
    </row>
    <row r="64" spans="1:8" x14ac:dyDescent="0.25">
      <c r="A64" s="42" t="s">
        <v>289</v>
      </c>
      <c r="B64" s="30"/>
      <c r="C64" s="23">
        <v>1</v>
      </c>
      <c r="D64" s="23" t="s">
        <v>33</v>
      </c>
      <c r="E64" s="24" t="s">
        <v>7</v>
      </c>
      <c r="F64" s="44">
        <f>SUMIF('Student data'!$D$24:$AQ$24,"x",'Student data'!D133:AQ133)</f>
        <v>0</v>
      </c>
      <c r="G64" s="295" t="s">
        <v>328</v>
      </c>
      <c r="H64" s="302"/>
    </row>
    <row r="65" spans="1:8" ht="15" customHeight="1" x14ac:dyDescent="0.25">
      <c r="A65" s="42" t="s">
        <v>290</v>
      </c>
      <c r="B65" s="30"/>
      <c r="C65" s="23">
        <v>2</v>
      </c>
      <c r="D65" s="23" t="s">
        <v>33</v>
      </c>
      <c r="E65" s="24" t="s">
        <v>9</v>
      </c>
      <c r="F65" s="44">
        <f>SUMIF('Student data'!$D$24:$AQ$24,"x",'Student data'!D134:AQ134)</f>
        <v>0</v>
      </c>
      <c r="G65" s="295" t="s">
        <v>329</v>
      </c>
      <c r="H65" s="302"/>
    </row>
    <row r="66" spans="1:8" x14ac:dyDescent="0.25">
      <c r="A66" s="42" t="s">
        <v>76</v>
      </c>
      <c r="B66" s="30"/>
      <c r="C66" s="23">
        <v>2</v>
      </c>
      <c r="D66" s="23" t="s">
        <v>33</v>
      </c>
      <c r="E66" s="24" t="s">
        <v>10</v>
      </c>
      <c r="F66" s="44">
        <f>SUMIF('Student data'!$D$24:$AQ$24,"x",'Student data'!D135:AQ135)</f>
        <v>0</v>
      </c>
      <c r="G66" s="295" t="s">
        <v>330</v>
      </c>
      <c r="H66" s="302"/>
    </row>
    <row r="67" spans="1:8" x14ac:dyDescent="0.25">
      <c r="A67" s="42" t="s">
        <v>291</v>
      </c>
      <c r="B67" s="30"/>
      <c r="C67" s="23">
        <v>1</v>
      </c>
      <c r="D67" s="23" t="s">
        <v>11</v>
      </c>
      <c r="E67" s="24" t="s">
        <v>9</v>
      </c>
      <c r="F67" s="44">
        <f>SUMIF('Student data'!$D$24:$AQ$24,"x",'Student data'!D136:AQ136)</f>
        <v>0</v>
      </c>
      <c r="G67" s="295" t="s">
        <v>331</v>
      </c>
      <c r="H67" s="302"/>
    </row>
    <row r="68" spans="1:8" x14ac:dyDescent="0.25">
      <c r="A68" s="42" t="s">
        <v>292</v>
      </c>
      <c r="B68" s="30"/>
      <c r="C68" s="23">
        <v>2</v>
      </c>
      <c r="D68" s="23" t="s">
        <v>11</v>
      </c>
      <c r="E68" s="24" t="s">
        <v>9</v>
      </c>
      <c r="F68" s="44">
        <f>SUMIF('Student data'!$D$24:$AQ$24,"x",'Student data'!D137:AQ137)</f>
        <v>0</v>
      </c>
      <c r="G68" s="295" t="s">
        <v>331</v>
      </c>
      <c r="H68" s="302"/>
    </row>
    <row r="69" spans="1:8" ht="15" customHeight="1" x14ac:dyDescent="0.25">
      <c r="A69" s="42" t="s">
        <v>293</v>
      </c>
      <c r="B69" s="30"/>
      <c r="C69" s="23">
        <v>1</v>
      </c>
      <c r="D69" s="23" t="s">
        <v>12</v>
      </c>
      <c r="E69" s="24" t="s">
        <v>9</v>
      </c>
      <c r="F69" s="44">
        <f>SUMIF('Student data'!$D$24:$AQ$24,"x",'Student data'!D138:AQ138)</f>
        <v>0</v>
      </c>
      <c r="G69" s="295" t="s">
        <v>332</v>
      </c>
      <c r="H69" s="294"/>
    </row>
    <row r="70" spans="1:8" ht="15" customHeight="1" x14ac:dyDescent="0.25">
      <c r="A70" s="42" t="s">
        <v>294</v>
      </c>
      <c r="B70" s="30"/>
      <c r="C70" s="23">
        <v>1</v>
      </c>
      <c r="D70" s="23" t="s">
        <v>12</v>
      </c>
      <c r="E70" s="24" t="s">
        <v>9</v>
      </c>
      <c r="F70" s="44">
        <f>SUMIF('Student data'!$D$24:$AQ$24,"x",'Student data'!D139:AQ139)</f>
        <v>0</v>
      </c>
      <c r="G70" s="295" t="s">
        <v>333</v>
      </c>
      <c r="H70" s="302"/>
    </row>
    <row r="71" spans="1:8" ht="15" customHeight="1" x14ac:dyDescent="0.25">
      <c r="A71" s="42" t="s">
        <v>295</v>
      </c>
      <c r="B71" s="30"/>
      <c r="C71" s="23">
        <v>2</v>
      </c>
      <c r="D71" s="23" t="s">
        <v>12</v>
      </c>
      <c r="E71" s="24" t="s">
        <v>10</v>
      </c>
      <c r="F71" s="44">
        <f>SUMIF('Student data'!$D$24:$AQ$24,"x",'Student data'!D140:AQ140)</f>
        <v>0</v>
      </c>
      <c r="G71" s="295" t="s">
        <v>334</v>
      </c>
      <c r="H71" s="302"/>
    </row>
    <row r="72" spans="1:8" ht="15.75" thickBot="1" x14ac:dyDescent="0.3">
      <c r="D72" s="39"/>
      <c r="E72" s="16"/>
      <c r="F72" s="14"/>
      <c r="G72" s="83"/>
      <c r="H72" s="84"/>
    </row>
    <row r="73" spans="1:8" ht="15.75" thickBot="1" x14ac:dyDescent="0.3">
      <c r="D73" s="20"/>
      <c r="E73" s="40" t="s">
        <v>35</v>
      </c>
      <c r="F73" s="15">
        <f>SUM(F20:F71)</f>
        <v>0</v>
      </c>
      <c r="G73" s="83"/>
      <c r="H73" s="84"/>
    </row>
    <row r="74" spans="1:8" x14ac:dyDescent="0.25">
      <c r="G74" s="83"/>
      <c r="H74" s="84"/>
    </row>
    <row r="75" spans="1:8" x14ac:dyDescent="0.25">
      <c r="G75" s="83"/>
      <c r="H75" s="84"/>
    </row>
    <row r="76" spans="1:8" x14ac:dyDescent="0.25">
      <c r="B76" s="18"/>
      <c r="G76" s="83"/>
      <c r="H76" s="84"/>
    </row>
    <row r="77" spans="1:8" x14ac:dyDescent="0.25">
      <c r="B77" s="18"/>
      <c r="G77" s="83"/>
      <c r="H77" s="84"/>
    </row>
    <row r="78" spans="1:8" x14ac:dyDescent="0.25">
      <c r="B78" s="18"/>
      <c r="G78" s="83"/>
      <c r="H78" s="84"/>
    </row>
    <row r="79" spans="1:8" x14ac:dyDescent="0.25">
      <c r="G79" s="83"/>
      <c r="H79" s="84"/>
    </row>
    <row r="80" spans="1:8" x14ac:dyDescent="0.25">
      <c r="G80" s="83"/>
      <c r="H80" s="84"/>
    </row>
  </sheetData>
  <sheetProtection password="ECC0" sheet="1" objects="1" scenarios="1" formatCells="0" formatColumns="0" formatRows="0"/>
  <mergeCells count="56">
    <mergeCell ref="G61:H61"/>
    <mergeCell ref="G35:H35"/>
    <mergeCell ref="G29:H29"/>
    <mergeCell ref="G30:H30"/>
    <mergeCell ref="G31:H31"/>
    <mergeCell ref="G32:H32"/>
    <mergeCell ref="G33:H33"/>
    <mergeCell ref="G47:H47"/>
    <mergeCell ref="G34:H34"/>
    <mergeCell ref="G36:H36"/>
    <mergeCell ref="G37:H37"/>
    <mergeCell ref="G54:H54"/>
    <mergeCell ref="A1:G1"/>
    <mergeCell ref="G22:H22"/>
    <mergeCell ref="G24:H24"/>
    <mergeCell ref="G26:H26"/>
    <mergeCell ref="G28:H28"/>
    <mergeCell ref="A2:F2"/>
    <mergeCell ref="G19:H19"/>
    <mergeCell ref="G20:H20"/>
    <mergeCell ref="G21:H21"/>
    <mergeCell ref="G23:H23"/>
    <mergeCell ref="G25:H25"/>
    <mergeCell ref="G27:H27"/>
    <mergeCell ref="G71:H71"/>
    <mergeCell ref="G55:H55"/>
    <mergeCell ref="G62:H62"/>
    <mergeCell ref="G63:H63"/>
    <mergeCell ref="G64:H64"/>
    <mergeCell ref="G65:H65"/>
    <mergeCell ref="G69:H69"/>
    <mergeCell ref="G70:H70"/>
    <mergeCell ref="G66:H66"/>
    <mergeCell ref="G67:H67"/>
    <mergeCell ref="G68:H68"/>
    <mergeCell ref="G56:H56"/>
    <mergeCell ref="G57:H57"/>
    <mergeCell ref="G58:H58"/>
    <mergeCell ref="G59:H59"/>
    <mergeCell ref="G60:H60"/>
    <mergeCell ref="I3:J3"/>
    <mergeCell ref="G50:H50"/>
    <mergeCell ref="G51:H51"/>
    <mergeCell ref="G52:H52"/>
    <mergeCell ref="G53:H53"/>
    <mergeCell ref="G48:H48"/>
    <mergeCell ref="G49:H49"/>
    <mergeCell ref="G38:H38"/>
    <mergeCell ref="G39:H39"/>
    <mergeCell ref="G40:H40"/>
    <mergeCell ref="G41:H41"/>
    <mergeCell ref="G42:H42"/>
    <mergeCell ref="G43:H43"/>
    <mergeCell ref="G46:H46"/>
    <mergeCell ref="G44:H44"/>
    <mergeCell ref="G45:H45"/>
  </mergeCells>
  <conditionalFormatting sqref="D72">
    <cfRule type="cellIs" dxfId="358" priority="321" stopIfTrue="1" operator="equal">
      <formula>"Algebra"</formula>
    </cfRule>
    <cfRule type="cellIs" dxfId="357" priority="322" stopIfTrue="1" operator="equal">
      <formula>"Number"</formula>
    </cfRule>
    <cfRule type="cellIs" dxfId="356" priority="323" stopIfTrue="1" operator="equal">
      <formula>"Geometry and measures"</formula>
    </cfRule>
    <cfRule type="cellIs" dxfId="355" priority="324" stopIfTrue="1" operator="equal">
      <formula>"Statistics"</formula>
    </cfRule>
  </conditionalFormatting>
  <conditionalFormatting sqref="E72">
    <cfRule type="cellIs" dxfId="354" priority="318" stopIfTrue="1" operator="equal">
      <formula>"AO3"</formula>
    </cfRule>
    <cfRule type="cellIs" dxfId="353" priority="319" stopIfTrue="1" operator="equal">
      <formula>"AO2"</formula>
    </cfRule>
    <cfRule type="cellIs" dxfId="352" priority="320" stopIfTrue="1" operator="equal">
      <formula>"AO1"</formula>
    </cfRule>
  </conditionalFormatting>
  <conditionalFormatting sqref="I64">
    <cfRule type="cellIs" dxfId="351" priority="317" stopIfTrue="1" operator="equal">
      <formula>"Student's mark is above the national mean"</formula>
    </cfRule>
  </conditionalFormatting>
  <conditionalFormatting sqref="D75:D1048576 G72:G80 D19 D72:D73">
    <cfRule type="cellIs" dxfId="350" priority="315" operator="equal">
      <formula>"Probability"</formula>
    </cfRule>
  </conditionalFormatting>
  <conditionalFormatting sqref="D1">
    <cfRule type="cellIs" dxfId="349" priority="314" operator="equal">
      <formula>"Probability"</formula>
    </cfRule>
  </conditionalFormatting>
  <conditionalFormatting sqref="G28:G30 G52 G64:G68 G32 G34:G49">
    <cfRule type="cellIs" dxfId="348" priority="21" operator="equal">
      <formula>"Probability"</formula>
    </cfRule>
  </conditionalFormatting>
  <conditionalFormatting sqref="G26:G27">
    <cfRule type="cellIs" dxfId="347" priority="15" operator="equal">
      <formula>"Probability"</formula>
    </cfRule>
  </conditionalFormatting>
  <conditionalFormatting sqref="G61">
    <cfRule type="cellIs" dxfId="346" priority="9" operator="equal">
      <formula>"Probability"</formula>
    </cfRule>
  </conditionalFormatting>
  <conditionalFormatting sqref="G33">
    <cfRule type="cellIs" dxfId="345" priority="3" operator="equal">
      <formula>"Probability"</formula>
    </cfRule>
  </conditionalFormatting>
  <conditionalFormatting sqref="G69">
    <cfRule type="cellIs" dxfId="344" priority="1" operator="equal">
      <formula>"Probability"</formula>
    </cfRule>
  </conditionalFormatting>
  <conditionalFormatting sqref="D20:D22 D24:D26 D28:D38 D41 D46:D47 D49 D51 D53:D71">
    <cfRule type="cellIs" dxfId="343" priority="153" stopIfTrue="1" operator="equal">
      <formula>"Algebra"</formula>
    </cfRule>
    <cfRule type="cellIs" dxfId="342" priority="154" stopIfTrue="1" operator="equal">
      <formula>"Number"</formula>
    </cfRule>
    <cfRule type="cellIs" dxfId="341" priority="155" stopIfTrue="1" operator="equal">
      <formula>"Geometry and measures"</formula>
    </cfRule>
    <cfRule type="cellIs" dxfId="340" priority="156" stopIfTrue="1" operator="equal">
      <formula>"Statistics"</formula>
    </cfRule>
  </conditionalFormatting>
  <conditionalFormatting sqref="E51 E64:E65 E20:E26 E29:E40 E44:E45 E53:E57">
    <cfRule type="cellIs" dxfId="339" priority="150" stopIfTrue="1" operator="equal">
      <formula>"AO3"</formula>
    </cfRule>
    <cfRule type="cellIs" dxfId="338" priority="151" stopIfTrue="1" operator="equal">
      <formula>"AO2"</formula>
    </cfRule>
    <cfRule type="cellIs" dxfId="337" priority="152" stopIfTrue="1" operator="equal">
      <formula>"AO1"</formula>
    </cfRule>
  </conditionalFormatting>
  <conditionalFormatting sqref="D20:D22 D24:D26 D28:D38 D41 D46:D47 D49 D51 D53:D71">
    <cfRule type="cellIs" dxfId="336" priority="149" operator="equal">
      <formula>"RPR"</formula>
    </cfRule>
  </conditionalFormatting>
  <conditionalFormatting sqref="D20:D22 D24:D26 D28:D38 D41 D46:D47 D49 D51 D53:D71">
    <cfRule type="cellIs" dxfId="335" priority="148" operator="equal">
      <formula>"Probability"</formula>
    </cfRule>
  </conditionalFormatting>
  <conditionalFormatting sqref="E47">
    <cfRule type="cellIs" dxfId="334" priority="145" stopIfTrue="1" operator="equal">
      <formula>"AO3"</formula>
    </cfRule>
    <cfRule type="cellIs" dxfId="333" priority="146" stopIfTrue="1" operator="equal">
      <formula>"AO2"</formula>
    </cfRule>
    <cfRule type="cellIs" dxfId="332" priority="147" stopIfTrue="1" operator="equal">
      <formula>"AO1"</formula>
    </cfRule>
  </conditionalFormatting>
  <conditionalFormatting sqref="E49">
    <cfRule type="cellIs" dxfId="331" priority="142" stopIfTrue="1" operator="equal">
      <formula>"AO3"</formula>
    </cfRule>
    <cfRule type="cellIs" dxfId="330" priority="143" stopIfTrue="1" operator="equal">
      <formula>"AO2"</formula>
    </cfRule>
    <cfRule type="cellIs" dxfId="329" priority="144" stopIfTrue="1" operator="equal">
      <formula>"AO1"</formula>
    </cfRule>
  </conditionalFormatting>
  <conditionalFormatting sqref="E59">
    <cfRule type="cellIs" dxfId="328" priority="139" stopIfTrue="1" operator="equal">
      <formula>"AO3"</formula>
    </cfRule>
    <cfRule type="cellIs" dxfId="327" priority="140" stopIfTrue="1" operator="equal">
      <formula>"AO2"</formula>
    </cfRule>
    <cfRule type="cellIs" dxfId="326" priority="141" stopIfTrue="1" operator="equal">
      <formula>"AO1"</formula>
    </cfRule>
  </conditionalFormatting>
  <conditionalFormatting sqref="E67:E70">
    <cfRule type="cellIs" dxfId="325" priority="136" stopIfTrue="1" operator="equal">
      <formula>"AO3"</formula>
    </cfRule>
    <cfRule type="cellIs" dxfId="324" priority="137" stopIfTrue="1" operator="equal">
      <formula>"AO2"</formula>
    </cfRule>
    <cfRule type="cellIs" dxfId="323" priority="138" stopIfTrue="1" operator="equal">
      <formula>"AO1"</formula>
    </cfRule>
  </conditionalFormatting>
  <conditionalFormatting sqref="E27">
    <cfRule type="cellIs" dxfId="322" priority="133" stopIfTrue="1" operator="equal">
      <formula>"AO3"</formula>
    </cfRule>
    <cfRule type="cellIs" dxfId="321" priority="134" stopIfTrue="1" operator="equal">
      <formula>"AO2"</formula>
    </cfRule>
    <cfRule type="cellIs" dxfId="320" priority="135" stopIfTrue="1" operator="equal">
      <formula>"AO1"</formula>
    </cfRule>
  </conditionalFormatting>
  <conditionalFormatting sqref="E28">
    <cfRule type="cellIs" dxfId="319" priority="130" stopIfTrue="1" operator="equal">
      <formula>"AO3"</formula>
    </cfRule>
    <cfRule type="cellIs" dxfId="318" priority="131" stopIfTrue="1" operator="equal">
      <formula>"AO2"</formula>
    </cfRule>
    <cfRule type="cellIs" dxfId="317" priority="132" stopIfTrue="1" operator="equal">
      <formula>"AO1"</formula>
    </cfRule>
  </conditionalFormatting>
  <conditionalFormatting sqref="E41">
    <cfRule type="cellIs" dxfId="316" priority="127" stopIfTrue="1" operator="equal">
      <formula>"AO3"</formula>
    </cfRule>
    <cfRule type="cellIs" dxfId="315" priority="128" stopIfTrue="1" operator="equal">
      <formula>"AO2"</formula>
    </cfRule>
    <cfRule type="cellIs" dxfId="314" priority="129" stopIfTrue="1" operator="equal">
      <formula>"AO1"</formula>
    </cfRule>
  </conditionalFormatting>
  <conditionalFormatting sqref="E42">
    <cfRule type="cellIs" dxfId="313" priority="124" stopIfTrue="1" operator="equal">
      <formula>"AO3"</formula>
    </cfRule>
    <cfRule type="cellIs" dxfId="312" priority="125" stopIfTrue="1" operator="equal">
      <formula>"AO2"</formula>
    </cfRule>
    <cfRule type="cellIs" dxfId="311" priority="126" stopIfTrue="1" operator="equal">
      <formula>"AO1"</formula>
    </cfRule>
  </conditionalFormatting>
  <conditionalFormatting sqref="E43">
    <cfRule type="cellIs" dxfId="310" priority="121" stopIfTrue="1" operator="equal">
      <formula>"AO3"</formula>
    </cfRule>
    <cfRule type="cellIs" dxfId="309" priority="122" stopIfTrue="1" operator="equal">
      <formula>"AO2"</formula>
    </cfRule>
    <cfRule type="cellIs" dxfId="308" priority="123" stopIfTrue="1" operator="equal">
      <formula>"AO1"</formula>
    </cfRule>
  </conditionalFormatting>
  <conditionalFormatting sqref="E46">
    <cfRule type="cellIs" dxfId="307" priority="118" stopIfTrue="1" operator="equal">
      <formula>"AO3"</formula>
    </cfRule>
    <cfRule type="cellIs" dxfId="306" priority="119" stopIfTrue="1" operator="equal">
      <formula>"AO2"</formula>
    </cfRule>
    <cfRule type="cellIs" dxfId="305" priority="120" stopIfTrue="1" operator="equal">
      <formula>"AO1"</formula>
    </cfRule>
  </conditionalFormatting>
  <conditionalFormatting sqref="E48">
    <cfRule type="cellIs" dxfId="304" priority="115" stopIfTrue="1" operator="equal">
      <formula>"AO3"</formula>
    </cfRule>
    <cfRule type="cellIs" dxfId="303" priority="116" stopIfTrue="1" operator="equal">
      <formula>"AO2"</formula>
    </cfRule>
    <cfRule type="cellIs" dxfId="302" priority="117" stopIfTrue="1" operator="equal">
      <formula>"AO1"</formula>
    </cfRule>
  </conditionalFormatting>
  <conditionalFormatting sqref="E50">
    <cfRule type="cellIs" dxfId="301" priority="112" stopIfTrue="1" operator="equal">
      <formula>"AO3"</formula>
    </cfRule>
    <cfRule type="cellIs" dxfId="300" priority="113" stopIfTrue="1" operator="equal">
      <formula>"AO2"</formula>
    </cfRule>
    <cfRule type="cellIs" dxfId="299" priority="114" stopIfTrue="1" operator="equal">
      <formula>"AO1"</formula>
    </cfRule>
  </conditionalFormatting>
  <conditionalFormatting sqref="E52">
    <cfRule type="cellIs" dxfId="298" priority="109" stopIfTrue="1" operator="equal">
      <formula>"AO3"</formula>
    </cfRule>
    <cfRule type="cellIs" dxfId="297" priority="110" stopIfTrue="1" operator="equal">
      <formula>"AO2"</formula>
    </cfRule>
    <cfRule type="cellIs" dxfId="296" priority="111" stopIfTrue="1" operator="equal">
      <formula>"AO1"</formula>
    </cfRule>
  </conditionalFormatting>
  <conditionalFormatting sqref="E58">
    <cfRule type="cellIs" dxfId="295" priority="106" stopIfTrue="1" operator="equal">
      <formula>"AO3"</formula>
    </cfRule>
    <cfRule type="cellIs" dxfId="294" priority="107" stopIfTrue="1" operator="equal">
      <formula>"AO2"</formula>
    </cfRule>
    <cfRule type="cellIs" dxfId="293" priority="108" stopIfTrue="1" operator="equal">
      <formula>"AO1"</formula>
    </cfRule>
  </conditionalFormatting>
  <conditionalFormatting sqref="E60">
    <cfRule type="cellIs" dxfId="292" priority="103" stopIfTrue="1" operator="equal">
      <formula>"AO3"</formula>
    </cfRule>
    <cfRule type="cellIs" dxfId="291" priority="104" stopIfTrue="1" operator="equal">
      <formula>"AO2"</formula>
    </cfRule>
    <cfRule type="cellIs" dxfId="290" priority="105" stopIfTrue="1" operator="equal">
      <formula>"AO1"</formula>
    </cfRule>
  </conditionalFormatting>
  <conditionalFormatting sqref="E61">
    <cfRule type="cellIs" dxfId="289" priority="100" stopIfTrue="1" operator="equal">
      <formula>"AO3"</formula>
    </cfRule>
    <cfRule type="cellIs" dxfId="288" priority="101" stopIfTrue="1" operator="equal">
      <formula>"AO2"</formula>
    </cfRule>
    <cfRule type="cellIs" dxfId="287" priority="102" stopIfTrue="1" operator="equal">
      <formula>"AO1"</formula>
    </cfRule>
  </conditionalFormatting>
  <conditionalFormatting sqref="E62">
    <cfRule type="cellIs" dxfId="286" priority="97" stopIfTrue="1" operator="equal">
      <formula>"AO3"</formula>
    </cfRule>
    <cfRule type="cellIs" dxfId="285" priority="98" stopIfTrue="1" operator="equal">
      <formula>"AO2"</formula>
    </cfRule>
    <cfRule type="cellIs" dxfId="284" priority="99" stopIfTrue="1" operator="equal">
      <formula>"AO1"</formula>
    </cfRule>
  </conditionalFormatting>
  <conditionalFormatting sqref="E63">
    <cfRule type="cellIs" dxfId="283" priority="94" stopIfTrue="1" operator="equal">
      <formula>"AO3"</formula>
    </cfRule>
    <cfRule type="cellIs" dxfId="282" priority="95" stopIfTrue="1" operator="equal">
      <formula>"AO2"</formula>
    </cfRule>
    <cfRule type="cellIs" dxfId="281" priority="96" stopIfTrue="1" operator="equal">
      <formula>"AO1"</formula>
    </cfRule>
  </conditionalFormatting>
  <conditionalFormatting sqref="E66">
    <cfRule type="cellIs" dxfId="280" priority="91" stopIfTrue="1" operator="equal">
      <formula>"AO3"</formula>
    </cfRule>
    <cfRule type="cellIs" dxfId="279" priority="92" stopIfTrue="1" operator="equal">
      <formula>"AO2"</formula>
    </cfRule>
    <cfRule type="cellIs" dxfId="278" priority="93" stopIfTrue="1" operator="equal">
      <formula>"AO1"</formula>
    </cfRule>
  </conditionalFormatting>
  <conditionalFormatting sqref="E71">
    <cfRule type="cellIs" dxfId="277" priority="88" stopIfTrue="1" operator="equal">
      <formula>"AO3"</formula>
    </cfRule>
    <cfRule type="cellIs" dxfId="276" priority="89" stopIfTrue="1" operator="equal">
      <formula>"AO2"</formula>
    </cfRule>
    <cfRule type="cellIs" dxfId="275" priority="90" stopIfTrue="1" operator="equal">
      <formula>"AO1"</formula>
    </cfRule>
  </conditionalFormatting>
  <conditionalFormatting sqref="D23">
    <cfRule type="cellIs" dxfId="274" priority="84" stopIfTrue="1" operator="equal">
      <formula>"Algebra"</formula>
    </cfRule>
    <cfRule type="cellIs" dxfId="273" priority="85" stopIfTrue="1" operator="equal">
      <formula>"Number"</formula>
    </cfRule>
    <cfRule type="cellIs" dxfId="272" priority="86" stopIfTrue="1" operator="equal">
      <formula>"Geometry and measures"</formula>
    </cfRule>
    <cfRule type="cellIs" dxfId="271" priority="87" stopIfTrue="1" operator="equal">
      <formula>"Statistics"</formula>
    </cfRule>
  </conditionalFormatting>
  <conditionalFormatting sqref="D23">
    <cfRule type="cellIs" dxfId="270" priority="83" operator="equal">
      <formula>"RPR"</formula>
    </cfRule>
  </conditionalFormatting>
  <conditionalFormatting sqref="D23">
    <cfRule type="cellIs" dxfId="269" priority="82" operator="equal">
      <formula>"Probability"</formula>
    </cfRule>
  </conditionalFormatting>
  <conditionalFormatting sqref="D27">
    <cfRule type="cellIs" dxfId="268" priority="78" stopIfTrue="1" operator="equal">
      <formula>"Algebra"</formula>
    </cfRule>
    <cfRule type="cellIs" dxfId="267" priority="79" stopIfTrue="1" operator="equal">
      <formula>"Number"</formula>
    </cfRule>
    <cfRule type="cellIs" dxfId="266" priority="80" stopIfTrue="1" operator="equal">
      <formula>"Geometry and measures"</formula>
    </cfRule>
    <cfRule type="cellIs" dxfId="265" priority="81" stopIfTrue="1" operator="equal">
      <formula>"Statistics"</formula>
    </cfRule>
  </conditionalFormatting>
  <conditionalFormatting sqref="D27">
    <cfRule type="cellIs" dxfId="264" priority="77" operator="equal">
      <formula>"RPR"</formula>
    </cfRule>
  </conditionalFormatting>
  <conditionalFormatting sqref="D27">
    <cfRule type="cellIs" dxfId="263" priority="76" operator="equal">
      <formula>"Probability"</formula>
    </cfRule>
  </conditionalFormatting>
  <conditionalFormatting sqref="D39">
    <cfRule type="cellIs" dxfId="262" priority="72" stopIfTrue="1" operator="equal">
      <formula>"Algebra"</formula>
    </cfRule>
    <cfRule type="cellIs" dxfId="261" priority="73" stopIfTrue="1" operator="equal">
      <formula>"Number"</formula>
    </cfRule>
    <cfRule type="cellIs" dxfId="260" priority="74" stopIfTrue="1" operator="equal">
      <formula>"Geometry and measures"</formula>
    </cfRule>
    <cfRule type="cellIs" dxfId="259" priority="75" stopIfTrue="1" operator="equal">
      <formula>"Statistics"</formula>
    </cfRule>
  </conditionalFormatting>
  <conditionalFormatting sqref="D39">
    <cfRule type="cellIs" dxfId="258" priority="71" operator="equal">
      <formula>"RPR"</formula>
    </cfRule>
  </conditionalFormatting>
  <conditionalFormatting sqref="D39">
    <cfRule type="cellIs" dxfId="257" priority="70" operator="equal">
      <formula>"Probability"</formula>
    </cfRule>
  </conditionalFormatting>
  <conditionalFormatting sqref="D40">
    <cfRule type="cellIs" dxfId="256" priority="66" stopIfTrue="1" operator="equal">
      <formula>"Algebra"</formula>
    </cfRule>
    <cfRule type="cellIs" dxfId="255" priority="67" stopIfTrue="1" operator="equal">
      <formula>"Number"</formula>
    </cfRule>
    <cfRule type="cellIs" dxfId="254" priority="68" stopIfTrue="1" operator="equal">
      <formula>"Geometry and measures"</formula>
    </cfRule>
    <cfRule type="cellIs" dxfId="253" priority="69" stopIfTrue="1" operator="equal">
      <formula>"Statistics"</formula>
    </cfRule>
  </conditionalFormatting>
  <conditionalFormatting sqref="D40">
    <cfRule type="cellIs" dxfId="252" priority="65" operator="equal">
      <formula>"RPR"</formula>
    </cfRule>
  </conditionalFormatting>
  <conditionalFormatting sqref="D40">
    <cfRule type="cellIs" dxfId="251" priority="64" operator="equal">
      <formula>"Probability"</formula>
    </cfRule>
  </conditionalFormatting>
  <conditionalFormatting sqref="D42">
    <cfRule type="cellIs" dxfId="250" priority="60" stopIfTrue="1" operator="equal">
      <formula>"Algebra"</formula>
    </cfRule>
    <cfRule type="cellIs" dxfId="249" priority="61" stopIfTrue="1" operator="equal">
      <formula>"Number"</formula>
    </cfRule>
    <cfRule type="cellIs" dxfId="248" priority="62" stopIfTrue="1" operator="equal">
      <formula>"Geometry and measures"</formula>
    </cfRule>
    <cfRule type="cellIs" dxfId="247" priority="63" stopIfTrue="1" operator="equal">
      <formula>"Statistics"</formula>
    </cfRule>
  </conditionalFormatting>
  <conditionalFormatting sqref="D42">
    <cfRule type="cellIs" dxfId="246" priority="59" operator="equal">
      <formula>"RPR"</formula>
    </cfRule>
  </conditionalFormatting>
  <conditionalFormatting sqref="D42">
    <cfRule type="cellIs" dxfId="245" priority="58" operator="equal">
      <formula>"Probability"</formula>
    </cfRule>
  </conditionalFormatting>
  <conditionalFormatting sqref="D43">
    <cfRule type="cellIs" dxfId="244" priority="54" stopIfTrue="1" operator="equal">
      <formula>"Algebra"</formula>
    </cfRule>
    <cfRule type="cellIs" dxfId="243" priority="55" stopIfTrue="1" operator="equal">
      <formula>"Number"</formula>
    </cfRule>
    <cfRule type="cellIs" dxfId="242" priority="56" stopIfTrue="1" operator="equal">
      <formula>"Geometry and measures"</formula>
    </cfRule>
    <cfRule type="cellIs" dxfId="241" priority="57" stopIfTrue="1" operator="equal">
      <formula>"Statistics"</formula>
    </cfRule>
  </conditionalFormatting>
  <conditionalFormatting sqref="D43">
    <cfRule type="cellIs" dxfId="240" priority="53" operator="equal">
      <formula>"RPR"</formula>
    </cfRule>
  </conditionalFormatting>
  <conditionalFormatting sqref="D43">
    <cfRule type="cellIs" dxfId="239" priority="52" operator="equal">
      <formula>"Probability"</formula>
    </cfRule>
  </conditionalFormatting>
  <conditionalFormatting sqref="D44">
    <cfRule type="cellIs" dxfId="238" priority="48" stopIfTrue="1" operator="equal">
      <formula>"Algebra"</formula>
    </cfRule>
    <cfRule type="cellIs" dxfId="237" priority="49" stopIfTrue="1" operator="equal">
      <formula>"Number"</formula>
    </cfRule>
    <cfRule type="cellIs" dxfId="236" priority="50" stopIfTrue="1" operator="equal">
      <formula>"Geometry and measures"</formula>
    </cfRule>
    <cfRule type="cellIs" dxfId="235" priority="51" stopIfTrue="1" operator="equal">
      <formula>"Statistics"</formula>
    </cfRule>
  </conditionalFormatting>
  <conditionalFormatting sqref="D44">
    <cfRule type="cellIs" dxfId="234" priority="47" operator="equal">
      <formula>"RPR"</formula>
    </cfRule>
  </conditionalFormatting>
  <conditionalFormatting sqref="D44">
    <cfRule type="cellIs" dxfId="233" priority="46" operator="equal">
      <formula>"Probability"</formula>
    </cfRule>
  </conditionalFormatting>
  <conditionalFormatting sqref="D45">
    <cfRule type="cellIs" dxfId="232" priority="42" stopIfTrue="1" operator="equal">
      <formula>"Algebra"</formula>
    </cfRule>
    <cfRule type="cellIs" dxfId="231" priority="43" stopIfTrue="1" operator="equal">
      <formula>"Number"</formula>
    </cfRule>
    <cfRule type="cellIs" dxfId="230" priority="44" stopIfTrue="1" operator="equal">
      <formula>"Geometry and measures"</formula>
    </cfRule>
    <cfRule type="cellIs" dxfId="229" priority="45" stopIfTrue="1" operator="equal">
      <formula>"Statistics"</formula>
    </cfRule>
  </conditionalFormatting>
  <conditionalFormatting sqref="D45">
    <cfRule type="cellIs" dxfId="228" priority="41" operator="equal">
      <formula>"RPR"</formula>
    </cfRule>
  </conditionalFormatting>
  <conditionalFormatting sqref="D45">
    <cfRule type="cellIs" dxfId="227" priority="40" operator="equal">
      <formula>"Probability"</formula>
    </cfRule>
  </conditionalFormatting>
  <conditionalFormatting sqref="D48">
    <cfRule type="cellIs" dxfId="226" priority="36" stopIfTrue="1" operator="equal">
      <formula>"Algebra"</formula>
    </cfRule>
    <cfRule type="cellIs" dxfId="225" priority="37" stopIfTrue="1" operator="equal">
      <formula>"Number"</formula>
    </cfRule>
    <cfRule type="cellIs" dxfId="224" priority="38" stopIfTrue="1" operator="equal">
      <formula>"Geometry and measures"</formula>
    </cfRule>
    <cfRule type="cellIs" dxfId="223" priority="39" stopIfTrue="1" operator="equal">
      <formula>"Statistics"</formula>
    </cfRule>
  </conditionalFormatting>
  <conditionalFormatting sqref="D48">
    <cfRule type="cellIs" dxfId="222" priority="35" operator="equal">
      <formula>"RPR"</formula>
    </cfRule>
  </conditionalFormatting>
  <conditionalFormatting sqref="D48">
    <cfRule type="cellIs" dxfId="221" priority="34" operator="equal">
      <formula>"Probability"</formula>
    </cfRule>
  </conditionalFormatting>
  <conditionalFormatting sqref="D50">
    <cfRule type="cellIs" dxfId="220" priority="30" stopIfTrue="1" operator="equal">
      <formula>"Algebra"</formula>
    </cfRule>
    <cfRule type="cellIs" dxfId="219" priority="31" stopIfTrue="1" operator="equal">
      <formula>"Number"</formula>
    </cfRule>
    <cfRule type="cellIs" dxfId="218" priority="32" stopIfTrue="1" operator="equal">
      <formula>"Geometry and measures"</formula>
    </cfRule>
    <cfRule type="cellIs" dxfId="217" priority="33" stopIfTrue="1" operator="equal">
      <formula>"Statistics"</formula>
    </cfRule>
  </conditionalFormatting>
  <conditionalFormatting sqref="D50">
    <cfRule type="cellIs" dxfId="216" priority="29" operator="equal">
      <formula>"RPR"</formula>
    </cfRule>
  </conditionalFormatting>
  <conditionalFormatting sqref="D50">
    <cfRule type="cellIs" dxfId="215" priority="28" operator="equal">
      <formula>"Probability"</formula>
    </cfRule>
  </conditionalFormatting>
  <conditionalFormatting sqref="D52">
    <cfRule type="cellIs" dxfId="214" priority="24" stopIfTrue="1" operator="equal">
      <formula>"Algebra"</formula>
    </cfRule>
    <cfRule type="cellIs" dxfId="213" priority="25" stopIfTrue="1" operator="equal">
      <formula>"Number"</formula>
    </cfRule>
    <cfRule type="cellIs" dxfId="212" priority="26" stopIfTrue="1" operator="equal">
      <formula>"Geometry and measures"</formula>
    </cfRule>
    <cfRule type="cellIs" dxfId="211" priority="27" stopIfTrue="1" operator="equal">
      <formula>"Statistics"</formula>
    </cfRule>
  </conditionalFormatting>
  <conditionalFormatting sqref="D52">
    <cfRule type="cellIs" dxfId="210" priority="23" operator="equal">
      <formula>"RPR"</formula>
    </cfRule>
  </conditionalFormatting>
  <conditionalFormatting sqref="D52">
    <cfRule type="cellIs" dxfId="209" priority="22" operator="equal">
      <formula>"Probability"</formula>
    </cfRule>
  </conditionalFormatting>
  <conditionalFormatting sqref="G70">
    <cfRule type="cellIs" dxfId="208" priority="20" operator="equal">
      <formula>"Probability"</formula>
    </cfRule>
  </conditionalFormatting>
  <conditionalFormatting sqref="G71">
    <cfRule type="cellIs" dxfId="207" priority="19" operator="equal">
      <formula>"Probability"</formula>
    </cfRule>
  </conditionalFormatting>
  <conditionalFormatting sqref="G50">
    <cfRule type="cellIs" dxfId="206" priority="18" operator="equal">
      <formula>"Probability"</formula>
    </cfRule>
  </conditionalFormatting>
  <conditionalFormatting sqref="G20">
    <cfRule type="cellIs" dxfId="205" priority="16" operator="equal">
      <formula>"Probability"</formula>
    </cfRule>
  </conditionalFormatting>
  <conditionalFormatting sqref="G23:G25">
    <cfRule type="cellIs" dxfId="204" priority="17" operator="equal">
      <formula>"Probability"</formula>
    </cfRule>
  </conditionalFormatting>
  <conditionalFormatting sqref="G55">
    <cfRule type="cellIs" dxfId="203" priority="13" operator="equal">
      <formula>"Probability"</formula>
    </cfRule>
  </conditionalFormatting>
  <conditionalFormatting sqref="G53">
    <cfRule type="cellIs" dxfId="202" priority="12" operator="equal">
      <formula>"Probability"</formula>
    </cfRule>
  </conditionalFormatting>
  <conditionalFormatting sqref="G54">
    <cfRule type="cellIs" dxfId="201" priority="11" operator="equal">
      <formula>"Probability"</formula>
    </cfRule>
  </conditionalFormatting>
  <conditionalFormatting sqref="G59:G60">
    <cfRule type="cellIs" dxfId="200" priority="10" operator="equal">
      <formula>"Probability"</formula>
    </cfRule>
  </conditionalFormatting>
  <conditionalFormatting sqref="G56:G58">
    <cfRule type="cellIs" dxfId="199" priority="14" operator="equal">
      <formula>"Probability"</formula>
    </cfRule>
  </conditionalFormatting>
  <conditionalFormatting sqref="G63">
    <cfRule type="cellIs" dxfId="198" priority="8" operator="equal">
      <formula>"Probability"</formula>
    </cfRule>
  </conditionalFormatting>
  <conditionalFormatting sqref="G62">
    <cfRule type="cellIs" dxfId="197" priority="7" operator="equal">
      <formula>"Probability"</formula>
    </cfRule>
  </conditionalFormatting>
  <conditionalFormatting sqref="G21">
    <cfRule type="cellIs" dxfId="196" priority="6" operator="equal">
      <formula>"Probability"</formula>
    </cfRule>
  </conditionalFormatting>
  <conditionalFormatting sqref="G22">
    <cfRule type="cellIs" dxfId="195" priority="5" operator="equal">
      <formula>"Probability"</formula>
    </cfRule>
  </conditionalFormatting>
  <conditionalFormatting sqref="G31">
    <cfRule type="cellIs" dxfId="194" priority="4" operator="equal">
      <formula>"Probability"</formula>
    </cfRule>
  </conditionalFormatting>
  <conditionalFormatting sqref="G51">
    <cfRule type="cellIs" dxfId="193" priority="2"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249" id="{D65E7D16-76B4-42F7-90DD-5C4A0445CF40}">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7"/>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288" t="s">
        <v>129</v>
      </c>
      <c r="B1" s="289"/>
      <c r="C1" s="289"/>
      <c r="D1" s="289"/>
      <c r="E1" s="289"/>
      <c r="F1" s="289"/>
      <c r="G1" s="303"/>
    </row>
    <row r="2" spans="1:10" ht="46.5" customHeight="1" thickBot="1" x14ac:dyDescent="0.3">
      <c r="A2" s="291" t="s">
        <v>127</v>
      </c>
      <c r="B2" s="292"/>
      <c r="C2" s="292"/>
      <c r="D2" s="292"/>
      <c r="E2" s="292"/>
      <c r="F2" s="292"/>
    </row>
    <row r="3" spans="1:10" s="21" customFormat="1" ht="47.25" customHeight="1" thickBot="1" x14ac:dyDescent="0.3">
      <c r="D3" s="169" t="str">
        <f>IF(COUNTBLANK('Student data'!D24:AQ24)=40,"No student is selected",'Student data'!M8)&amp;" in row 24 of the 'Student data' worksheet"</f>
        <v>No student is selected in row 24 of the 'Student data' worksheet</v>
      </c>
      <c r="E3" s="168" t="s">
        <v>14</v>
      </c>
      <c r="F3" s="19" t="s">
        <v>5</v>
      </c>
      <c r="G3" s="19" t="s">
        <v>15</v>
      </c>
      <c r="I3" s="300" t="s">
        <v>142</v>
      </c>
      <c r="J3" s="301"/>
    </row>
    <row r="4" spans="1:10" x14ac:dyDescent="0.25">
      <c r="B4" s="25"/>
      <c r="C4" s="25"/>
      <c r="D4" s="25" t="s">
        <v>11</v>
      </c>
      <c r="E4" s="2">
        <f>SUMIF(D20:D70,"Number",C20:C70)</f>
        <v>23</v>
      </c>
      <c r="F4" s="2">
        <f>SUMIF(D20:D70,"Number",F20:F70)</f>
        <v>0</v>
      </c>
      <c r="G4" s="73">
        <f>F4/E4</f>
        <v>0</v>
      </c>
      <c r="I4" s="92">
        <v>5</v>
      </c>
      <c r="J4" s="93">
        <v>45</v>
      </c>
    </row>
    <row r="5" spans="1:10" x14ac:dyDescent="0.25">
      <c r="B5" s="26"/>
      <c r="C5" s="26"/>
      <c r="D5" s="26" t="s">
        <v>12</v>
      </c>
      <c r="E5" s="3">
        <f>SUMIF(D20:D70,"Algebra",C20:C70)</f>
        <v>22</v>
      </c>
      <c r="F5" s="3">
        <f>SUMIF(D20:D70,"Algebra",F20:F70)</f>
        <v>0</v>
      </c>
      <c r="G5" s="74">
        <f t="shared" ref="G5:G13" si="0">F5/E5</f>
        <v>0</v>
      </c>
      <c r="I5" s="94">
        <v>4</v>
      </c>
      <c r="J5" s="95">
        <v>35</v>
      </c>
    </row>
    <row r="6" spans="1:10" x14ac:dyDescent="0.25">
      <c r="B6" s="27"/>
      <c r="C6" s="27"/>
      <c r="D6" s="27" t="s">
        <v>32</v>
      </c>
      <c r="E6" s="4">
        <f>SUMIF(D20:D70,"RPR",C20:C70)</f>
        <v>21</v>
      </c>
      <c r="F6" s="4">
        <f>SUMIF(D20:D70,"RPR",F20:F70)</f>
        <v>0</v>
      </c>
      <c r="G6" s="75">
        <f t="shared" si="0"/>
        <v>0</v>
      </c>
      <c r="I6" s="94">
        <v>3</v>
      </c>
      <c r="J6" s="95">
        <v>25</v>
      </c>
    </row>
    <row r="7" spans="1:10" x14ac:dyDescent="0.25">
      <c r="B7" s="28"/>
      <c r="C7" s="28"/>
      <c r="D7" s="28" t="s">
        <v>8</v>
      </c>
      <c r="E7" s="5">
        <f>SUMIF(D20:D70,"Geometry and measures",C20:C70)</f>
        <v>18</v>
      </c>
      <c r="F7" s="5">
        <f>SUMIF(D20:D70,"Geometry and measures",F20:F70)</f>
        <v>0</v>
      </c>
      <c r="G7" s="76">
        <f t="shared" si="0"/>
        <v>0</v>
      </c>
      <c r="I7" s="94">
        <v>2</v>
      </c>
      <c r="J7" s="95">
        <v>16</v>
      </c>
    </row>
    <row r="8" spans="1:10" x14ac:dyDescent="0.25">
      <c r="B8" s="29"/>
      <c r="C8" s="29"/>
      <c r="D8" s="29" t="s">
        <v>33</v>
      </c>
      <c r="E8" s="6">
        <f>SUMIF(D20:D70,"Probability",C20:C70)</f>
        <v>6</v>
      </c>
      <c r="F8" s="6">
        <f>SUMIF(D20:D70,"Probability",F20:F70)</f>
        <v>0</v>
      </c>
      <c r="G8" s="77">
        <f t="shared" si="0"/>
        <v>0</v>
      </c>
      <c r="I8" s="94">
        <v>1</v>
      </c>
      <c r="J8" s="95">
        <v>7</v>
      </c>
    </row>
    <row r="9" spans="1:10" ht="15.75" thickBot="1" x14ac:dyDescent="0.3">
      <c r="B9" s="31"/>
      <c r="C9" s="31"/>
      <c r="D9" s="31" t="s">
        <v>6</v>
      </c>
      <c r="E9" s="7">
        <f>SUMIF(D20:D70,"Statistics",C20:C70)</f>
        <v>10</v>
      </c>
      <c r="F9" s="7">
        <f>SUMIF(D20:D70,"Statistics",F20:F70)</f>
        <v>0</v>
      </c>
      <c r="G9" s="78">
        <f t="shared" si="0"/>
        <v>0</v>
      </c>
      <c r="I9" s="96" t="s">
        <v>85</v>
      </c>
      <c r="J9" s="97">
        <v>0</v>
      </c>
    </row>
    <row r="10" spans="1:10" x14ac:dyDescent="0.25">
      <c r="B10" s="40"/>
      <c r="C10" s="40"/>
      <c r="D10" s="8"/>
      <c r="E10" s="9"/>
      <c r="F10" s="9"/>
      <c r="G10" s="45"/>
    </row>
    <row r="11" spans="1:10" x14ac:dyDescent="0.25">
      <c r="B11" s="32"/>
      <c r="C11" s="32"/>
      <c r="D11" s="32" t="s">
        <v>9</v>
      </c>
      <c r="E11" s="10">
        <f>SUMIF(E20:E70,"AO1",C20:C70)</f>
        <v>38</v>
      </c>
      <c r="F11" s="10">
        <f>SUMIF(E20:E70,"AO1",F20:F70)</f>
        <v>0</v>
      </c>
      <c r="G11" s="79">
        <f t="shared" si="0"/>
        <v>0</v>
      </c>
    </row>
    <row r="12" spans="1:10" x14ac:dyDescent="0.25">
      <c r="B12" s="33"/>
      <c r="C12" s="33"/>
      <c r="D12" s="33" t="s">
        <v>7</v>
      </c>
      <c r="E12" s="11">
        <f>SUMIF(E20:E70,"AO2",C20:C70)</f>
        <v>19</v>
      </c>
      <c r="F12" s="11">
        <f>SUMIF(E20:E70,"AO2",F20:F70)</f>
        <v>0</v>
      </c>
      <c r="G12" s="80">
        <f t="shared" si="0"/>
        <v>0</v>
      </c>
    </row>
    <row r="13" spans="1:10" x14ac:dyDescent="0.25">
      <c r="B13" s="34"/>
      <c r="C13" s="34"/>
      <c r="D13" s="34" t="s">
        <v>10</v>
      </c>
      <c r="E13" s="12">
        <f>SUMIF(E20:E70,"AO3",C20:C70)</f>
        <v>43</v>
      </c>
      <c r="F13" s="12">
        <f>SUMIF(E20:E70,"AO3",F20:F70)</f>
        <v>0</v>
      </c>
      <c r="G13" s="81">
        <f t="shared" si="0"/>
        <v>0</v>
      </c>
    </row>
    <row r="14" spans="1:10" x14ac:dyDescent="0.25">
      <c r="B14" s="40"/>
      <c r="C14" s="40"/>
      <c r="D14" s="8"/>
      <c r="E14" s="9"/>
      <c r="F14" s="9"/>
      <c r="G14" s="46"/>
    </row>
    <row r="15" spans="1:10" x14ac:dyDescent="0.25">
      <c r="B15" s="13"/>
      <c r="C15" s="13"/>
      <c r="D15" s="13" t="s">
        <v>51</v>
      </c>
      <c r="E15" s="47">
        <f>SUMIF(B20:B70,"x",C20:C70)</f>
        <v>21</v>
      </c>
      <c r="F15" s="47">
        <f>SUMIF(B20:B70,"x",F20:F70)</f>
        <v>0</v>
      </c>
      <c r="G15" s="82">
        <f t="shared" ref="G15" si="1">F15/E15</f>
        <v>0</v>
      </c>
    </row>
    <row r="16" spans="1:10" ht="15.75" thickBot="1" x14ac:dyDescent="0.3">
      <c r="B16" s="35"/>
      <c r="C16" s="35"/>
      <c r="D16" s="35"/>
      <c r="E16" s="49"/>
      <c r="F16" s="49"/>
      <c r="G16" s="49"/>
    </row>
    <row r="17" spans="1:11" ht="15.75" thickBot="1" x14ac:dyDescent="0.3">
      <c r="B17" s="51"/>
      <c r="C17" s="51"/>
      <c r="D17" s="146" t="s">
        <v>135</v>
      </c>
      <c r="E17" s="52">
        <v>100</v>
      </c>
      <c r="F17" s="50">
        <f>SUM(F20:F70)</f>
        <v>0</v>
      </c>
      <c r="G17" s="72">
        <f>F17/E17</f>
        <v>0</v>
      </c>
      <c r="H17" s="198" t="str">
        <f>"Grade "&amp;IF(F17&lt;7,"u",IF(F17&lt;16,"1",IF(F17&lt;25,"2",IF(F17&lt;35,"3",IF(F17&lt;45,"4","5")))))</f>
        <v>Grade u</v>
      </c>
    </row>
    <row r="18" spans="1:11" x14ac:dyDescent="0.25">
      <c r="I18" s="48"/>
      <c r="J18" s="48"/>
      <c r="K18" s="48"/>
    </row>
    <row r="19" spans="1:11" ht="45" x14ac:dyDescent="0.25">
      <c r="A19" s="19" t="s">
        <v>0</v>
      </c>
      <c r="B19" s="19" t="s">
        <v>1</v>
      </c>
      <c r="C19" s="19" t="s">
        <v>2</v>
      </c>
      <c r="D19" s="19" t="s">
        <v>3</v>
      </c>
      <c r="E19" s="19" t="s">
        <v>4</v>
      </c>
      <c r="F19" s="19" t="s">
        <v>5</v>
      </c>
      <c r="G19" s="293" t="s">
        <v>60</v>
      </c>
      <c r="H19" s="294"/>
    </row>
    <row r="20" spans="1:11" x14ac:dyDescent="0.25">
      <c r="A20" s="41" t="s">
        <v>16</v>
      </c>
      <c r="B20" s="22"/>
      <c r="C20" s="23">
        <v>1</v>
      </c>
      <c r="D20" s="23" t="s">
        <v>8</v>
      </c>
      <c r="E20" s="24" t="s">
        <v>9</v>
      </c>
      <c r="F20" s="44">
        <f>SUMIF('Student data'!$D$24:$AQ$24,"x",'Student data'!D142:AQ142)</f>
        <v>0</v>
      </c>
      <c r="G20" s="295" t="s">
        <v>166</v>
      </c>
      <c r="H20" s="296"/>
    </row>
    <row r="21" spans="1:11" x14ac:dyDescent="0.25">
      <c r="A21" s="41" t="s">
        <v>17</v>
      </c>
      <c r="B21" s="22"/>
      <c r="C21" s="23">
        <v>1</v>
      </c>
      <c r="D21" s="23" t="s">
        <v>8</v>
      </c>
      <c r="E21" s="24" t="s">
        <v>9</v>
      </c>
      <c r="F21" s="44">
        <f>SUMIF('Student data'!$D$24:$AQ$24,"x",'Student data'!D143:AQ143)</f>
        <v>0</v>
      </c>
      <c r="G21" s="297" t="s">
        <v>226</v>
      </c>
      <c r="H21" s="298"/>
    </row>
    <row r="22" spans="1:11" x14ac:dyDescent="0.25">
      <c r="A22" s="41" t="s">
        <v>18</v>
      </c>
      <c r="B22" s="22"/>
      <c r="C22" s="23">
        <v>1</v>
      </c>
      <c r="D22" s="23" t="s">
        <v>8</v>
      </c>
      <c r="E22" s="24" t="s">
        <v>9</v>
      </c>
      <c r="F22" s="44">
        <f>SUMIF('Student data'!$D$24:$AQ$24,"x",'Student data'!D144:AQ144)</f>
        <v>0</v>
      </c>
      <c r="G22" s="297" t="s">
        <v>227</v>
      </c>
      <c r="H22" s="298"/>
    </row>
    <row r="23" spans="1:11" x14ac:dyDescent="0.25">
      <c r="A23" s="41" t="s">
        <v>205</v>
      </c>
      <c r="B23" s="22"/>
      <c r="C23" s="23">
        <v>1</v>
      </c>
      <c r="D23" s="23" t="s">
        <v>11</v>
      </c>
      <c r="E23" s="24" t="s">
        <v>9</v>
      </c>
      <c r="F23" s="44">
        <f>SUMIF('Student data'!$D$24:$AQ$24,"x",'Student data'!D145:AQ145)</f>
        <v>0</v>
      </c>
      <c r="G23" s="297" t="s">
        <v>81</v>
      </c>
      <c r="H23" s="298"/>
    </row>
    <row r="24" spans="1:11" x14ac:dyDescent="0.25">
      <c r="A24" s="41" t="s">
        <v>19</v>
      </c>
      <c r="B24" s="22"/>
      <c r="C24" s="23">
        <v>2</v>
      </c>
      <c r="D24" s="23" t="s">
        <v>11</v>
      </c>
      <c r="E24" s="24" t="s">
        <v>7</v>
      </c>
      <c r="F24" s="44">
        <f>SUMIF('Student data'!$D$24:$AQ$24,"x",'Student data'!D146:AQ146)</f>
        <v>0</v>
      </c>
      <c r="G24" s="297" t="s">
        <v>228</v>
      </c>
      <c r="H24" s="298"/>
    </row>
    <row r="25" spans="1:11" x14ac:dyDescent="0.25">
      <c r="A25" s="42" t="s">
        <v>65</v>
      </c>
      <c r="B25" s="30"/>
      <c r="C25" s="23">
        <v>2</v>
      </c>
      <c r="D25" s="23" t="s">
        <v>8</v>
      </c>
      <c r="E25" s="24" t="s">
        <v>9</v>
      </c>
      <c r="F25" s="44">
        <f>SUMIF('Student data'!$D$24:$AQ$24,"x",'Student data'!D147:AQ147)</f>
        <v>0</v>
      </c>
      <c r="G25" s="297" t="s">
        <v>229</v>
      </c>
      <c r="H25" s="298"/>
    </row>
    <row r="26" spans="1:11" x14ac:dyDescent="0.25">
      <c r="A26" s="42" t="s">
        <v>20</v>
      </c>
      <c r="B26" s="30"/>
      <c r="C26" s="23">
        <v>3</v>
      </c>
      <c r="D26" s="23" t="s">
        <v>8</v>
      </c>
      <c r="E26" s="24" t="s">
        <v>9</v>
      </c>
      <c r="F26" s="44">
        <f>SUMIF('Student data'!$D$24:$AQ$24,"x",'Student data'!D148:AQ148)</f>
        <v>0</v>
      </c>
      <c r="G26" s="295" t="s">
        <v>230</v>
      </c>
      <c r="H26" s="299"/>
    </row>
    <row r="27" spans="1:11" x14ac:dyDescent="0.25">
      <c r="A27" s="42" t="s">
        <v>61</v>
      </c>
      <c r="B27" s="30"/>
      <c r="C27" s="23">
        <v>1</v>
      </c>
      <c r="D27" s="23" t="s">
        <v>11</v>
      </c>
      <c r="E27" s="24" t="s">
        <v>7</v>
      </c>
      <c r="F27" s="44">
        <f>SUMIF('Student data'!$D$24:$AQ$24,"x",'Student data'!D149:AQ149)</f>
        <v>0</v>
      </c>
      <c r="G27" s="295" t="s">
        <v>231</v>
      </c>
      <c r="H27" s="299"/>
    </row>
    <row r="28" spans="1:11" x14ac:dyDescent="0.25">
      <c r="A28" s="42" t="s">
        <v>62</v>
      </c>
      <c r="B28" s="30"/>
      <c r="C28" s="23">
        <v>1</v>
      </c>
      <c r="D28" s="23" t="s">
        <v>11</v>
      </c>
      <c r="E28" s="24" t="s">
        <v>7</v>
      </c>
      <c r="F28" s="44">
        <f>SUMIF('Student data'!$D$24:$AQ$24,"x",'Student data'!D150:AQ150)</f>
        <v>0</v>
      </c>
      <c r="G28" s="295" t="s">
        <v>232</v>
      </c>
      <c r="H28" s="299"/>
    </row>
    <row r="29" spans="1:11" x14ac:dyDescent="0.25">
      <c r="A29" s="42" t="s">
        <v>36</v>
      </c>
      <c r="B29" s="30"/>
      <c r="C29" s="23">
        <v>1</v>
      </c>
      <c r="D29" s="23" t="s">
        <v>11</v>
      </c>
      <c r="E29" s="24" t="s">
        <v>9</v>
      </c>
      <c r="F29" s="44">
        <f>SUMIF('Student data'!$D$24:$AQ$24,"x",'Student data'!D151:AQ151)</f>
        <v>0</v>
      </c>
      <c r="G29" s="297" t="s">
        <v>233</v>
      </c>
      <c r="H29" s="298"/>
    </row>
    <row r="30" spans="1:11" x14ac:dyDescent="0.25">
      <c r="A30" s="42" t="s">
        <v>147</v>
      </c>
      <c r="B30" s="30"/>
      <c r="C30" s="23">
        <v>3</v>
      </c>
      <c r="D30" s="23" t="s">
        <v>11</v>
      </c>
      <c r="E30" s="24" t="s">
        <v>10</v>
      </c>
      <c r="F30" s="44">
        <f>SUMIF('Student data'!$D$24:$AQ$24,"x",'Student data'!D152:AQ152)</f>
        <v>0</v>
      </c>
      <c r="G30" s="297" t="s">
        <v>234</v>
      </c>
      <c r="H30" s="298"/>
    </row>
    <row r="31" spans="1:11" x14ac:dyDescent="0.25">
      <c r="A31" s="42" t="s">
        <v>21</v>
      </c>
      <c r="B31" s="30"/>
      <c r="C31" s="23">
        <v>2</v>
      </c>
      <c r="D31" s="23" t="s">
        <v>34</v>
      </c>
      <c r="E31" s="24" t="s">
        <v>9</v>
      </c>
      <c r="F31" s="44">
        <f>SUMIF('Student data'!$D$24:$AQ$24,"x",'Student data'!D153:AQ153)</f>
        <v>0</v>
      </c>
      <c r="G31" s="297" t="s">
        <v>240</v>
      </c>
      <c r="H31" s="298"/>
    </row>
    <row r="32" spans="1:11" x14ac:dyDescent="0.25">
      <c r="A32" s="42" t="s">
        <v>22</v>
      </c>
      <c r="B32" s="30"/>
      <c r="C32" s="23">
        <v>2</v>
      </c>
      <c r="D32" s="23" t="s">
        <v>34</v>
      </c>
      <c r="E32" s="24" t="s">
        <v>9</v>
      </c>
      <c r="F32" s="44">
        <f>SUMIF('Student data'!$D$24:$AQ$24,"x",'Student data'!D154:AQ154)</f>
        <v>0</v>
      </c>
      <c r="G32" s="297" t="s">
        <v>241</v>
      </c>
      <c r="H32" s="298"/>
    </row>
    <row r="33" spans="1:8" x14ac:dyDescent="0.25">
      <c r="A33" s="42" t="s">
        <v>206</v>
      </c>
      <c r="B33" s="30"/>
      <c r="C33" s="23">
        <v>1</v>
      </c>
      <c r="D33" s="23" t="s">
        <v>34</v>
      </c>
      <c r="E33" s="24" t="s">
        <v>9</v>
      </c>
      <c r="F33" s="44">
        <f>SUMIF('Student data'!$D$24:$AQ$24,"x",'Student data'!D155:AQ155)</f>
        <v>0</v>
      </c>
      <c r="G33" s="297" t="s">
        <v>242</v>
      </c>
      <c r="H33" s="298"/>
    </row>
    <row r="34" spans="1:8" x14ac:dyDescent="0.25">
      <c r="A34" s="42" t="s">
        <v>207</v>
      </c>
      <c r="B34" s="30"/>
      <c r="C34" s="23">
        <v>2</v>
      </c>
      <c r="D34" s="23" t="s">
        <v>34</v>
      </c>
      <c r="E34" s="24" t="s">
        <v>9</v>
      </c>
      <c r="F34" s="44">
        <f>SUMIF('Student data'!$D$24:$AQ$24,"x",'Student data'!D156:AQ156)</f>
        <v>0</v>
      </c>
      <c r="G34" s="297" t="s">
        <v>243</v>
      </c>
      <c r="H34" s="298"/>
    </row>
    <row r="35" spans="1:8" ht="15" customHeight="1" x14ac:dyDescent="0.25">
      <c r="A35" s="42" t="s">
        <v>72</v>
      </c>
      <c r="B35" s="30"/>
      <c r="C35" s="23">
        <v>4</v>
      </c>
      <c r="D35" s="23" t="s">
        <v>33</v>
      </c>
      <c r="E35" s="24" t="s">
        <v>10</v>
      </c>
      <c r="F35" s="44">
        <f>SUMIF('Student data'!$D$24:$AQ$24,"x",'Student data'!D157:AQ157)</f>
        <v>0</v>
      </c>
      <c r="G35" s="295" t="s">
        <v>181</v>
      </c>
      <c r="H35" s="296"/>
    </row>
    <row r="36" spans="1:8" x14ac:dyDescent="0.25">
      <c r="A36" s="42" t="s">
        <v>208</v>
      </c>
      <c r="B36" s="30"/>
      <c r="C36" s="23">
        <v>1</v>
      </c>
      <c r="D36" s="23" t="s">
        <v>33</v>
      </c>
      <c r="E36" s="24" t="s">
        <v>7</v>
      </c>
      <c r="F36" s="44">
        <f>SUMIF('Student data'!$D$24:$AQ$24,"x",'Student data'!D158:AQ158)</f>
        <v>0</v>
      </c>
      <c r="G36" s="295" t="s">
        <v>244</v>
      </c>
      <c r="H36" s="296"/>
    </row>
    <row r="37" spans="1:8" x14ac:dyDescent="0.25">
      <c r="A37" s="42" t="s">
        <v>209</v>
      </c>
      <c r="B37" s="30"/>
      <c r="C37" s="23">
        <v>1</v>
      </c>
      <c r="D37" s="23" t="s">
        <v>33</v>
      </c>
      <c r="E37" s="24" t="s">
        <v>10</v>
      </c>
      <c r="F37" s="44">
        <f>SUMIF('Student data'!$D$24:$AQ$24,"x",'Student data'!D159:AQ159)</f>
        <v>0</v>
      </c>
      <c r="G37" s="295" t="s">
        <v>245</v>
      </c>
      <c r="H37" s="302"/>
    </row>
    <row r="38" spans="1:8" x14ac:dyDescent="0.25">
      <c r="A38" s="42" t="s">
        <v>37</v>
      </c>
      <c r="B38" s="30"/>
      <c r="C38" s="23">
        <v>1</v>
      </c>
      <c r="D38" s="23" t="s">
        <v>11</v>
      </c>
      <c r="E38" s="24" t="s">
        <v>7</v>
      </c>
      <c r="F38" s="44">
        <f>SUMIF('Student data'!$D$24:$AQ$24,"x",'Student data'!D160:AQ160)</f>
        <v>0</v>
      </c>
      <c r="G38" s="297" t="s">
        <v>246</v>
      </c>
      <c r="H38" s="298"/>
    </row>
    <row r="39" spans="1:8" x14ac:dyDescent="0.25">
      <c r="A39" s="42" t="s">
        <v>38</v>
      </c>
      <c r="B39" s="30"/>
      <c r="C39" s="23">
        <v>3</v>
      </c>
      <c r="D39" s="23" t="s">
        <v>6</v>
      </c>
      <c r="E39" s="24" t="s">
        <v>10</v>
      </c>
      <c r="F39" s="44">
        <f>SUMIF('Student data'!$D$24:$AQ$24,"x",'Student data'!D161:AQ161)</f>
        <v>0</v>
      </c>
      <c r="G39" s="297" t="s">
        <v>247</v>
      </c>
      <c r="H39" s="298"/>
    </row>
    <row r="40" spans="1:8" x14ac:dyDescent="0.25">
      <c r="A40" s="42" t="s">
        <v>73</v>
      </c>
      <c r="B40" s="30"/>
      <c r="C40" s="23">
        <v>3</v>
      </c>
      <c r="D40" s="23" t="s">
        <v>11</v>
      </c>
      <c r="E40" s="24" t="s">
        <v>7</v>
      </c>
      <c r="F40" s="44">
        <f>SUMIF('Student data'!$D$24:$AQ$24,"x",'Student data'!D162:AQ162)</f>
        <v>0</v>
      </c>
      <c r="G40" s="297" t="s">
        <v>248</v>
      </c>
      <c r="H40" s="298"/>
    </row>
    <row r="41" spans="1:8" x14ac:dyDescent="0.25">
      <c r="A41" s="42" t="s">
        <v>210</v>
      </c>
      <c r="B41" s="30"/>
      <c r="C41" s="23">
        <v>2</v>
      </c>
      <c r="D41" s="23" t="s">
        <v>34</v>
      </c>
      <c r="E41" s="24" t="s">
        <v>10</v>
      </c>
      <c r="F41" s="44">
        <f>SUMIF('Student data'!$D$24:$AQ$24,"x",'Student data'!D163:AQ163)</f>
        <v>0</v>
      </c>
      <c r="G41" s="297" t="s">
        <v>249</v>
      </c>
      <c r="H41" s="298"/>
    </row>
    <row r="42" spans="1:8" x14ac:dyDescent="0.25">
      <c r="A42" s="42" t="s">
        <v>151</v>
      </c>
      <c r="B42" s="30"/>
      <c r="C42" s="23">
        <v>1</v>
      </c>
      <c r="D42" s="23" t="s">
        <v>11</v>
      </c>
      <c r="E42" s="24" t="s">
        <v>9</v>
      </c>
      <c r="F42" s="44">
        <f>SUMIF('Student data'!$D$24:$AQ$24,"x",'Student data'!D164:AQ164)</f>
        <v>0</v>
      </c>
      <c r="G42" s="295" t="s">
        <v>250</v>
      </c>
      <c r="H42" s="302"/>
    </row>
    <row r="43" spans="1:8" x14ac:dyDescent="0.25">
      <c r="A43" s="43" t="s">
        <v>23</v>
      </c>
      <c r="B43" s="36"/>
      <c r="C43" s="23">
        <v>2</v>
      </c>
      <c r="D43" s="23" t="s">
        <v>11</v>
      </c>
      <c r="E43" s="24" t="s">
        <v>7</v>
      </c>
      <c r="F43" s="44">
        <f>SUMIF('Student data'!$D$24:$AQ$24,"x",'Student data'!D165:AQ165)</f>
        <v>0</v>
      </c>
      <c r="G43" s="295" t="s">
        <v>250</v>
      </c>
      <c r="H43" s="302"/>
    </row>
    <row r="44" spans="1:8" x14ac:dyDescent="0.25">
      <c r="A44" s="43" t="s">
        <v>211</v>
      </c>
      <c r="B44" s="36"/>
      <c r="C44" s="23">
        <v>1</v>
      </c>
      <c r="D44" s="23" t="s">
        <v>11</v>
      </c>
      <c r="E44" s="24" t="s">
        <v>9</v>
      </c>
      <c r="F44" s="44">
        <f>SUMIF('Student data'!$D$24:$AQ$24,"x",'Student data'!D166:AQ166)</f>
        <v>0</v>
      </c>
      <c r="G44" s="295" t="s">
        <v>251</v>
      </c>
      <c r="H44" s="302"/>
    </row>
    <row r="45" spans="1:8" x14ac:dyDescent="0.25">
      <c r="A45" s="43" t="s">
        <v>24</v>
      </c>
      <c r="B45" s="36"/>
      <c r="C45" s="23">
        <v>2</v>
      </c>
      <c r="D45" s="23" t="s">
        <v>12</v>
      </c>
      <c r="E45" s="24" t="s">
        <v>9</v>
      </c>
      <c r="F45" s="44">
        <f>SUMIF('Student data'!$D$24:$AQ$24,"x",'Student data'!D167:AQ167)</f>
        <v>0</v>
      </c>
      <c r="G45" s="297" t="s">
        <v>252</v>
      </c>
      <c r="H45" s="298"/>
    </row>
    <row r="46" spans="1:8" x14ac:dyDescent="0.25">
      <c r="A46" s="43" t="s">
        <v>212</v>
      </c>
      <c r="B46" s="36"/>
      <c r="C46" s="23">
        <v>1</v>
      </c>
      <c r="D46" s="23" t="s">
        <v>12</v>
      </c>
      <c r="E46" s="24" t="s">
        <v>7</v>
      </c>
      <c r="F46" s="44">
        <f>SUMIF('Student data'!$D$24:$AQ$24,"x",'Student data'!D168:AQ168)</f>
        <v>0</v>
      </c>
      <c r="G46" s="297" t="s">
        <v>253</v>
      </c>
      <c r="H46" s="298"/>
    </row>
    <row r="47" spans="1:8" x14ac:dyDescent="0.25">
      <c r="A47" s="43" t="s">
        <v>213</v>
      </c>
      <c r="B47" s="36"/>
      <c r="C47" s="23">
        <v>1</v>
      </c>
      <c r="D47" s="23" t="s">
        <v>12</v>
      </c>
      <c r="E47" s="24" t="s">
        <v>7</v>
      </c>
      <c r="F47" s="44">
        <f>SUMIF('Student data'!$D$24:$AQ$24,"x",'Student data'!D169:AQ169)</f>
        <v>0</v>
      </c>
      <c r="G47" s="297" t="s">
        <v>254</v>
      </c>
      <c r="H47" s="298"/>
    </row>
    <row r="48" spans="1:8" x14ac:dyDescent="0.25">
      <c r="A48" s="43" t="s">
        <v>214</v>
      </c>
      <c r="B48" s="36"/>
      <c r="C48" s="23">
        <v>1</v>
      </c>
      <c r="D48" s="23" t="s">
        <v>12</v>
      </c>
      <c r="E48" s="24" t="s">
        <v>9</v>
      </c>
      <c r="F48" s="44">
        <f>SUMIF('Student data'!$D$24:$AQ$24,"x",'Student data'!D170:AQ170)</f>
        <v>0</v>
      </c>
      <c r="G48" s="297" t="s">
        <v>255</v>
      </c>
      <c r="H48" s="298"/>
    </row>
    <row r="49" spans="1:8" x14ac:dyDescent="0.25">
      <c r="A49" s="43" t="s">
        <v>215</v>
      </c>
      <c r="B49" s="36"/>
      <c r="C49" s="23">
        <v>1</v>
      </c>
      <c r="D49" s="23" t="s">
        <v>12</v>
      </c>
      <c r="E49" s="24" t="s">
        <v>9</v>
      </c>
      <c r="F49" s="44">
        <f>SUMIF('Student data'!$D$24:$AQ$24,"x",'Student data'!D171:AQ171)</f>
        <v>0</v>
      </c>
      <c r="G49" s="297" t="s">
        <v>256</v>
      </c>
      <c r="H49" s="298"/>
    </row>
    <row r="50" spans="1:8" x14ac:dyDescent="0.25">
      <c r="A50" s="43" t="s">
        <v>216</v>
      </c>
      <c r="B50" s="36"/>
      <c r="C50" s="23">
        <v>1</v>
      </c>
      <c r="D50" s="23" t="s">
        <v>12</v>
      </c>
      <c r="E50" s="24" t="s">
        <v>9</v>
      </c>
      <c r="F50" s="44">
        <f>SUMIF('Student data'!$D$24:$AQ$24,"x",'Student data'!D172:AQ172)</f>
        <v>0</v>
      </c>
      <c r="G50" s="297" t="s">
        <v>257</v>
      </c>
      <c r="H50" s="298"/>
    </row>
    <row r="51" spans="1:8" x14ac:dyDescent="0.25">
      <c r="A51" s="43" t="s">
        <v>217</v>
      </c>
      <c r="B51" s="36"/>
      <c r="C51" s="23">
        <v>2</v>
      </c>
      <c r="D51" s="23" t="s">
        <v>12</v>
      </c>
      <c r="E51" s="24" t="s">
        <v>9</v>
      </c>
      <c r="F51" s="44">
        <f>SUMIF('Student data'!$D$24:$AQ$24,"x",'Student data'!D173:AQ173)</f>
        <v>0</v>
      </c>
      <c r="G51" s="297" t="s">
        <v>258</v>
      </c>
      <c r="H51" s="298"/>
    </row>
    <row r="52" spans="1:8" x14ac:dyDescent="0.25">
      <c r="A52" s="43" t="s">
        <v>218</v>
      </c>
      <c r="B52" s="36"/>
      <c r="C52" s="23">
        <v>1</v>
      </c>
      <c r="D52" s="23" t="s">
        <v>12</v>
      </c>
      <c r="E52" s="24" t="s">
        <v>10</v>
      </c>
      <c r="F52" s="44">
        <f>SUMIF('Student data'!$D$24:$AQ$24,"x",'Student data'!D174:AQ174)</f>
        <v>0</v>
      </c>
      <c r="G52" s="297" t="s">
        <v>245</v>
      </c>
      <c r="H52" s="298"/>
    </row>
    <row r="53" spans="1:8" x14ac:dyDescent="0.25">
      <c r="A53" s="43" t="s">
        <v>69</v>
      </c>
      <c r="B53" s="36"/>
      <c r="C53" s="23">
        <v>2</v>
      </c>
      <c r="D53" s="23" t="s">
        <v>12</v>
      </c>
      <c r="E53" s="24" t="s">
        <v>9</v>
      </c>
      <c r="F53" s="44">
        <f>SUMIF('Student data'!$D$24:$AQ$24,"x",'Student data'!D175:AQ175)</f>
        <v>0</v>
      </c>
      <c r="G53" s="297" t="s">
        <v>259</v>
      </c>
      <c r="H53" s="298"/>
    </row>
    <row r="54" spans="1:8" x14ac:dyDescent="0.25">
      <c r="A54" s="43" t="s">
        <v>39</v>
      </c>
      <c r="B54" s="36"/>
      <c r="C54" s="23">
        <v>3</v>
      </c>
      <c r="D54" s="23" t="s">
        <v>12</v>
      </c>
      <c r="E54" s="24" t="s">
        <v>9</v>
      </c>
      <c r="F54" s="44">
        <f>SUMIF('Student data'!$D$24:$AQ$24,"x",'Student data'!D176:AQ176)</f>
        <v>0</v>
      </c>
      <c r="G54" s="297" t="s">
        <v>260</v>
      </c>
      <c r="H54" s="298"/>
    </row>
    <row r="55" spans="1:8" x14ac:dyDescent="0.25">
      <c r="A55" s="43" t="s">
        <v>64</v>
      </c>
      <c r="B55" s="36" t="s">
        <v>13</v>
      </c>
      <c r="C55" s="23">
        <v>2</v>
      </c>
      <c r="D55" s="23" t="s">
        <v>6</v>
      </c>
      <c r="E55" s="24" t="s">
        <v>10</v>
      </c>
      <c r="F55" s="44">
        <f>SUMIF('Student data'!$D$24:$AQ$24,"x",'Student data'!D177:AQ177)</f>
        <v>0</v>
      </c>
      <c r="G55" s="297" t="s">
        <v>235</v>
      </c>
      <c r="H55" s="298"/>
    </row>
    <row r="56" spans="1:8" x14ac:dyDescent="0.25">
      <c r="A56" s="43" t="s">
        <v>63</v>
      </c>
      <c r="B56" s="36" t="s">
        <v>13</v>
      </c>
      <c r="C56" s="23">
        <v>3</v>
      </c>
      <c r="D56" s="23" t="s">
        <v>11</v>
      </c>
      <c r="E56" s="24" t="s">
        <v>9</v>
      </c>
      <c r="F56" s="44">
        <f>SUMIF('Student data'!$D$24:$AQ$24,"x",'Student data'!D178:AQ178)</f>
        <v>0</v>
      </c>
      <c r="G56" s="297" t="s">
        <v>235</v>
      </c>
      <c r="H56" s="298"/>
    </row>
    <row r="57" spans="1:8" x14ac:dyDescent="0.25">
      <c r="A57" s="43" t="s">
        <v>219</v>
      </c>
      <c r="B57" s="36" t="s">
        <v>13</v>
      </c>
      <c r="C57" s="23">
        <v>3</v>
      </c>
      <c r="D57" s="23" t="s">
        <v>11</v>
      </c>
      <c r="E57" s="24" t="s">
        <v>10</v>
      </c>
      <c r="F57" s="44">
        <f>SUMIF('Student data'!$D$24:$AQ$24,"x",'Student data'!D179:AQ179)</f>
        <v>0</v>
      </c>
      <c r="G57" s="297" t="s">
        <v>236</v>
      </c>
      <c r="H57" s="298"/>
    </row>
    <row r="58" spans="1:8" x14ac:dyDescent="0.25">
      <c r="A58" s="42" t="s">
        <v>220</v>
      </c>
      <c r="B58" s="36" t="s">
        <v>13</v>
      </c>
      <c r="C58" s="23">
        <v>1</v>
      </c>
      <c r="D58" s="23" t="s">
        <v>34</v>
      </c>
      <c r="E58" s="24" t="s">
        <v>10</v>
      </c>
      <c r="F58" s="44">
        <f>SUMIF('Student data'!$D$24:$AQ$24,"x",'Student data'!D180:AQ180)</f>
        <v>0</v>
      </c>
      <c r="G58" s="304" t="s">
        <v>80</v>
      </c>
      <c r="H58" s="305"/>
    </row>
    <row r="59" spans="1:8" x14ac:dyDescent="0.25">
      <c r="A59" s="42" t="s">
        <v>25</v>
      </c>
      <c r="B59" s="36" t="s">
        <v>13</v>
      </c>
      <c r="C59" s="23">
        <v>4</v>
      </c>
      <c r="D59" s="23" t="s">
        <v>6</v>
      </c>
      <c r="E59" s="24" t="s">
        <v>9</v>
      </c>
      <c r="F59" s="44">
        <f>SUMIF('Student data'!$D$24:$AQ$24,"x",'Student data'!D181:AQ181)</f>
        <v>0</v>
      </c>
      <c r="G59" s="295" t="s">
        <v>237</v>
      </c>
      <c r="H59" s="296"/>
    </row>
    <row r="60" spans="1:8" x14ac:dyDescent="0.25">
      <c r="A60" s="42" t="s">
        <v>26</v>
      </c>
      <c r="B60" s="36" t="s">
        <v>13</v>
      </c>
      <c r="C60" s="23">
        <v>1</v>
      </c>
      <c r="D60" s="23" t="s">
        <v>6</v>
      </c>
      <c r="E60" s="24" t="s">
        <v>7</v>
      </c>
      <c r="F60" s="44">
        <f>SUMIF('Student data'!$D$24:$AQ$24,"x",'Student data'!D182:AQ182)</f>
        <v>0</v>
      </c>
      <c r="G60" s="295" t="s">
        <v>238</v>
      </c>
      <c r="H60" s="296"/>
    </row>
    <row r="61" spans="1:8" x14ac:dyDescent="0.25">
      <c r="A61" s="42" t="s">
        <v>221</v>
      </c>
      <c r="B61" s="36"/>
      <c r="C61" s="23">
        <v>4</v>
      </c>
      <c r="D61" s="23" t="s">
        <v>34</v>
      </c>
      <c r="E61" s="24" t="s">
        <v>7</v>
      </c>
      <c r="F61" s="44">
        <f>SUMIF('Student data'!$D$24:$AQ$24,"x",'Student data'!D183:AQ183)</f>
        <v>0</v>
      </c>
      <c r="G61" s="297" t="s">
        <v>261</v>
      </c>
      <c r="H61" s="298"/>
    </row>
    <row r="62" spans="1:8" x14ac:dyDescent="0.25">
      <c r="A62" s="42" t="s">
        <v>77</v>
      </c>
      <c r="B62" s="36" t="s">
        <v>13</v>
      </c>
      <c r="C62" s="23">
        <v>1</v>
      </c>
      <c r="D62" s="23" t="s">
        <v>34</v>
      </c>
      <c r="E62" s="24" t="s">
        <v>7</v>
      </c>
      <c r="F62" s="44">
        <f>SUMIF('Student data'!$D$24:$AQ$24,"x",'Student data'!D184:AQ184)</f>
        <v>0</v>
      </c>
      <c r="G62" s="304" t="s">
        <v>239</v>
      </c>
      <c r="H62" s="305"/>
    </row>
    <row r="63" spans="1:8" x14ac:dyDescent="0.25">
      <c r="A63" s="42" t="s">
        <v>78</v>
      </c>
      <c r="B63" s="30" t="s">
        <v>13</v>
      </c>
      <c r="C63" s="23">
        <v>3</v>
      </c>
      <c r="D63" s="23" t="s">
        <v>34</v>
      </c>
      <c r="E63" s="24" t="s">
        <v>10</v>
      </c>
      <c r="F63" s="44">
        <f>SUMIF('Student data'!$D$24:$AQ$24,"x",'Student data'!D185:AQ185)</f>
        <v>0</v>
      </c>
      <c r="G63" s="304" t="s">
        <v>79</v>
      </c>
      <c r="H63" s="305"/>
    </row>
    <row r="64" spans="1:8" x14ac:dyDescent="0.25">
      <c r="A64" s="42" t="s">
        <v>27</v>
      </c>
      <c r="B64" s="30" t="s">
        <v>13</v>
      </c>
      <c r="C64" s="23">
        <v>3</v>
      </c>
      <c r="D64" s="23" t="s">
        <v>34</v>
      </c>
      <c r="E64" s="24" t="s">
        <v>10</v>
      </c>
      <c r="F64" s="44">
        <f>SUMIF('Student data'!$D$24:$AQ$24,"x",'Student data'!D186:AQ186)</f>
        <v>0</v>
      </c>
      <c r="G64" s="297" t="s">
        <v>200</v>
      </c>
      <c r="H64" s="306"/>
    </row>
    <row r="65" spans="1:8" x14ac:dyDescent="0.25">
      <c r="A65" s="42" t="s">
        <v>222</v>
      </c>
      <c r="B65" s="30"/>
      <c r="C65" s="23">
        <v>4</v>
      </c>
      <c r="D65" s="23" t="s">
        <v>8</v>
      </c>
      <c r="E65" s="24" t="s">
        <v>10</v>
      </c>
      <c r="F65" s="44">
        <f>SUMIF('Student data'!$D$24:$AQ$24,"x",'Student data'!D187:AQ187)</f>
        <v>0</v>
      </c>
      <c r="G65" s="295" t="s">
        <v>262</v>
      </c>
      <c r="H65" s="296"/>
    </row>
    <row r="66" spans="1:8" x14ac:dyDescent="0.25">
      <c r="A66" s="42" t="s">
        <v>30</v>
      </c>
      <c r="B66" s="30"/>
      <c r="C66" s="23">
        <v>2</v>
      </c>
      <c r="D66" s="23" t="s">
        <v>8</v>
      </c>
      <c r="E66" s="24" t="s">
        <v>10</v>
      </c>
      <c r="F66" s="44">
        <f>SUMIF('Student data'!$D$24:$AQ$24,"x",'Student data'!D188:AQ188)</f>
        <v>0</v>
      </c>
      <c r="G66" s="295" t="s">
        <v>263</v>
      </c>
      <c r="H66" s="296"/>
    </row>
    <row r="67" spans="1:8" x14ac:dyDescent="0.25">
      <c r="A67" s="42" t="s">
        <v>223</v>
      </c>
      <c r="B67" s="30"/>
      <c r="C67" s="23">
        <v>2</v>
      </c>
      <c r="D67" s="23" t="s">
        <v>8</v>
      </c>
      <c r="E67" s="24" t="s">
        <v>10</v>
      </c>
      <c r="F67" s="44">
        <f>SUMIF('Student data'!$D$24:$AQ$24,"x",'Student data'!D189:AQ189)</f>
        <v>0</v>
      </c>
      <c r="G67" s="297" t="s">
        <v>264</v>
      </c>
      <c r="H67" s="298"/>
    </row>
    <row r="68" spans="1:8" x14ac:dyDescent="0.25">
      <c r="A68" s="42" t="s">
        <v>224</v>
      </c>
      <c r="B68" s="30"/>
      <c r="C68" s="23">
        <v>2</v>
      </c>
      <c r="D68" s="23" t="s">
        <v>8</v>
      </c>
      <c r="E68" s="24" t="s">
        <v>10</v>
      </c>
      <c r="F68" s="44">
        <f>SUMIF('Student data'!$D$24:$AQ$24,"x",'Student data'!D190:AQ190)</f>
        <v>0</v>
      </c>
      <c r="G68" s="297" t="s">
        <v>265</v>
      </c>
      <c r="H68" s="298"/>
    </row>
    <row r="69" spans="1:8" x14ac:dyDescent="0.25">
      <c r="A69" s="42" t="s">
        <v>163</v>
      </c>
      <c r="B69" s="30"/>
      <c r="C69" s="23">
        <v>4</v>
      </c>
      <c r="D69" s="23" t="s">
        <v>12</v>
      </c>
      <c r="E69" s="24" t="s">
        <v>10</v>
      </c>
      <c r="F69" s="44">
        <f>SUMIF('Student data'!$D$24:$AQ$24,"x",'Student data'!D191:AQ191)</f>
        <v>0</v>
      </c>
      <c r="G69" s="295" t="s">
        <v>266</v>
      </c>
      <c r="H69" s="299"/>
    </row>
    <row r="70" spans="1:8" x14ac:dyDescent="0.25">
      <c r="A70" s="42" t="s">
        <v>225</v>
      </c>
      <c r="B70" s="30"/>
      <c r="C70" s="23">
        <v>3</v>
      </c>
      <c r="D70" s="23" t="s">
        <v>12</v>
      </c>
      <c r="E70" s="24" t="s">
        <v>10</v>
      </c>
      <c r="F70" s="44">
        <f>SUMIF('Student data'!$D$24:$AQ$24,"x",'Student data'!D192:AQ192)</f>
        <v>0</v>
      </c>
      <c r="G70" s="297" t="s">
        <v>267</v>
      </c>
      <c r="H70" s="306"/>
    </row>
    <row r="71" spans="1:8" ht="15.75" thickBot="1" x14ac:dyDescent="0.3">
      <c r="A71" s="37"/>
      <c r="B71" s="38"/>
      <c r="C71" s="39"/>
      <c r="D71" s="39"/>
      <c r="E71" s="16"/>
      <c r="F71" s="14"/>
      <c r="G71" s="35"/>
    </row>
    <row r="72" spans="1:8" ht="15.75" thickBot="1" x14ac:dyDescent="0.3">
      <c r="A72" s="20"/>
      <c r="B72" s="16"/>
      <c r="C72" s="20"/>
      <c r="D72" s="20"/>
      <c r="E72" s="40" t="s">
        <v>35</v>
      </c>
      <c r="F72" s="15">
        <f>SUM(F20:F70)</f>
        <v>0</v>
      </c>
      <c r="G72" s="35"/>
    </row>
    <row r="73" spans="1:8" x14ac:dyDescent="0.25">
      <c r="A73" s="20"/>
      <c r="B73" s="16"/>
      <c r="C73" s="20"/>
      <c r="G73" s="35"/>
    </row>
    <row r="74" spans="1:8" x14ac:dyDescent="0.25">
      <c r="B74" s="18"/>
      <c r="G74" s="35"/>
    </row>
    <row r="75" spans="1:8" x14ac:dyDescent="0.25">
      <c r="B75" s="18"/>
      <c r="G75" s="35"/>
    </row>
    <row r="76" spans="1:8" x14ac:dyDescent="0.25">
      <c r="B76" s="18"/>
    </row>
    <row r="77" spans="1:8" x14ac:dyDescent="0.25">
      <c r="B77" s="18"/>
    </row>
  </sheetData>
  <sheetProtection password="ECC0" sheet="1" objects="1" scenarios="1" formatCells="0" formatColumns="0" formatRows="0"/>
  <mergeCells count="55">
    <mergeCell ref="A2:F2"/>
    <mergeCell ref="G19:H19"/>
    <mergeCell ref="G20:H20"/>
    <mergeCell ref="G23:H23"/>
    <mergeCell ref="A1:G1"/>
    <mergeCell ref="G24:H24"/>
    <mergeCell ref="G26:H26"/>
    <mergeCell ref="G27:H27"/>
    <mergeCell ref="G28:H28"/>
    <mergeCell ref="G29:H29"/>
    <mergeCell ref="G30:H30"/>
    <mergeCell ref="G31:H31"/>
    <mergeCell ref="G32:H32"/>
    <mergeCell ref="G33:H33"/>
    <mergeCell ref="G34:H34"/>
    <mergeCell ref="G38:H38"/>
    <mergeCell ref="G39:H39"/>
    <mergeCell ref="G40:H40"/>
    <mergeCell ref="G41:H41"/>
    <mergeCell ref="G37:H37"/>
    <mergeCell ref="G42:H42"/>
    <mergeCell ref="G43:H43"/>
    <mergeCell ref="G44:H44"/>
    <mergeCell ref="G45:H45"/>
    <mergeCell ref="G46:H46"/>
    <mergeCell ref="G47:H47"/>
    <mergeCell ref="G48:H48"/>
    <mergeCell ref="G49:H49"/>
    <mergeCell ref="G50:H50"/>
    <mergeCell ref="G51:H51"/>
    <mergeCell ref="G58:H58"/>
    <mergeCell ref="G59:H59"/>
    <mergeCell ref="G60:H60"/>
    <mergeCell ref="G61:H61"/>
    <mergeCell ref="G52:H52"/>
    <mergeCell ref="G53:H53"/>
    <mergeCell ref="G54:H54"/>
    <mergeCell ref="G55:H55"/>
    <mergeCell ref="G56:H56"/>
    <mergeCell ref="G62:H62"/>
    <mergeCell ref="I3:J3"/>
    <mergeCell ref="G65:H65"/>
    <mergeCell ref="G66:H66"/>
    <mergeCell ref="G70:H70"/>
    <mergeCell ref="G21:H21"/>
    <mergeCell ref="G22:H22"/>
    <mergeCell ref="G25:H25"/>
    <mergeCell ref="G36:H36"/>
    <mergeCell ref="G35:H35"/>
    <mergeCell ref="G63:H63"/>
    <mergeCell ref="G64:H64"/>
    <mergeCell ref="G67:H67"/>
    <mergeCell ref="G68:H68"/>
    <mergeCell ref="G69:H69"/>
    <mergeCell ref="G57:H57"/>
  </mergeCells>
  <conditionalFormatting sqref="D71">
    <cfRule type="cellIs" dxfId="191" priority="323" stopIfTrue="1" operator="equal">
      <formula>"Algebra"</formula>
    </cfRule>
    <cfRule type="cellIs" dxfId="190" priority="324" stopIfTrue="1" operator="equal">
      <formula>"Number"</formula>
    </cfRule>
    <cfRule type="cellIs" dxfId="189" priority="325" stopIfTrue="1" operator="equal">
      <formula>"Geometry and measures"</formula>
    </cfRule>
    <cfRule type="cellIs" dxfId="188" priority="326" stopIfTrue="1" operator="equal">
      <formula>"Statistics"</formula>
    </cfRule>
  </conditionalFormatting>
  <conditionalFormatting sqref="E71">
    <cfRule type="cellIs" dxfId="187" priority="320" stopIfTrue="1" operator="equal">
      <formula>"AO3"</formula>
    </cfRule>
    <cfRule type="cellIs" dxfId="186" priority="321" stopIfTrue="1" operator="equal">
      <formula>"AO2"</formula>
    </cfRule>
    <cfRule type="cellIs" dxfId="185" priority="322" stopIfTrue="1" operator="equal">
      <formula>"AO1"</formula>
    </cfRule>
  </conditionalFormatting>
  <conditionalFormatting sqref="D19 D71:D1048576">
    <cfRule type="cellIs" dxfId="184" priority="317" operator="equal">
      <formula>"Probability"</formula>
    </cfRule>
  </conditionalFormatting>
  <conditionalFormatting sqref="D1">
    <cfRule type="cellIs" dxfId="183" priority="316" operator="equal">
      <formula>"Probability"</formula>
    </cfRule>
  </conditionalFormatting>
  <conditionalFormatting sqref="D23:D34 D46 D48:D53 D58:D60 D62:D63 D40 D38 D42:D44 D66:D68">
    <cfRule type="cellIs" dxfId="182" priority="179" stopIfTrue="1" operator="equal">
      <formula>"Algebra"</formula>
    </cfRule>
    <cfRule type="cellIs" dxfId="181" priority="180" stopIfTrue="1" operator="equal">
      <formula>"Number"</formula>
    </cfRule>
    <cfRule type="cellIs" dxfId="180" priority="181" stopIfTrue="1" operator="equal">
      <formula>"Geometry and measures"</formula>
    </cfRule>
    <cfRule type="cellIs" dxfId="179" priority="182" stopIfTrue="1" operator="equal">
      <formula>"Statistics"</formula>
    </cfRule>
  </conditionalFormatting>
  <conditionalFormatting sqref="E38 E52:E53 E40 E20:E25 E27:E29 E31:E34 E36 E42">
    <cfRule type="cellIs" dxfId="178" priority="176" stopIfTrue="1" operator="equal">
      <formula>"AO3"</formula>
    </cfRule>
    <cfRule type="cellIs" dxfId="177" priority="177" stopIfTrue="1" operator="equal">
      <formula>"AO2"</formula>
    </cfRule>
    <cfRule type="cellIs" dxfId="176" priority="178" stopIfTrue="1" operator="equal">
      <formula>"AO1"</formula>
    </cfRule>
  </conditionalFormatting>
  <conditionalFormatting sqref="D23:D34 D46 D48:D53 D58:D60 D62:D63 D40 D38 D42:D44 D66:D68">
    <cfRule type="cellIs" dxfId="175" priority="175" operator="equal">
      <formula>"RPR"</formula>
    </cfRule>
  </conditionalFormatting>
  <conditionalFormatting sqref="D23:D34 D46 D48:D53 D58:D60 D62:D63 D40 D38 D42:D44 D66:D68">
    <cfRule type="cellIs" dxfId="174" priority="174" operator="equal">
      <formula>"Probability"</formula>
    </cfRule>
  </conditionalFormatting>
  <conditionalFormatting sqref="E58:E62">
    <cfRule type="cellIs" dxfId="173" priority="171" stopIfTrue="1" operator="equal">
      <formula>"AO3"</formula>
    </cfRule>
    <cfRule type="cellIs" dxfId="172" priority="172" stopIfTrue="1" operator="equal">
      <formula>"AO2"</formula>
    </cfRule>
    <cfRule type="cellIs" dxfId="171" priority="173" stopIfTrue="1" operator="equal">
      <formula>"AO1"</formula>
    </cfRule>
  </conditionalFormatting>
  <conditionalFormatting sqref="E37">
    <cfRule type="cellIs" dxfId="170" priority="168" stopIfTrue="1" operator="equal">
      <formula>"AO3"</formula>
    </cfRule>
    <cfRule type="cellIs" dxfId="169" priority="169" stopIfTrue="1" operator="equal">
      <formula>"AO2"</formula>
    </cfRule>
    <cfRule type="cellIs" dxfId="168" priority="170" stopIfTrue="1" operator="equal">
      <formula>"AO1"</formula>
    </cfRule>
  </conditionalFormatting>
  <conditionalFormatting sqref="E45">
    <cfRule type="cellIs" dxfId="167" priority="165" stopIfTrue="1" operator="equal">
      <formula>"AO3"</formula>
    </cfRule>
    <cfRule type="cellIs" dxfId="166" priority="166" stopIfTrue="1" operator="equal">
      <formula>"AO2"</formula>
    </cfRule>
    <cfRule type="cellIs" dxfId="165" priority="167" stopIfTrue="1" operator="equal">
      <formula>"AO1"</formula>
    </cfRule>
  </conditionalFormatting>
  <conditionalFormatting sqref="E46">
    <cfRule type="cellIs" dxfId="164" priority="162" stopIfTrue="1" operator="equal">
      <formula>"AO3"</formula>
    </cfRule>
    <cfRule type="cellIs" dxfId="163" priority="163" stopIfTrue="1" operator="equal">
      <formula>"AO2"</formula>
    </cfRule>
    <cfRule type="cellIs" dxfId="162" priority="164" stopIfTrue="1" operator="equal">
      <formula>"AO1"</formula>
    </cfRule>
  </conditionalFormatting>
  <conditionalFormatting sqref="E48:E51">
    <cfRule type="cellIs" dxfId="161" priority="159" stopIfTrue="1" operator="equal">
      <formula>"AO3"</formula>
    </cfRule>
    <cfRule type="cellIs" dxfId="160" priority="160" stopIfTrue="1" operator="equal">
      <formula>"AO2"</formula>
    </cfRule>
    <cfRule type="cellIs" dxfId="159" priority="161" stopIfTrue="1" operator="equal">
      <formula>"AO1"</formula>
    </cfRule>
  </conditionalFormatting>
  <conditionalFormatting sqref="E47">
    <cfRule type="cellIs" dxfId="158" priority="156" stopIfTrue="1" operator="equal">
      <formula>"AO3"</formula>
    </cfRule>
    <cfRule type="cellIs" dxfId="157" priority="157" stopIfTrue="1" operator="equal">
      <formula>"AO2"</formula>
    </cfRule>
    <cfRule type="cellIs" dxfId="156" priority="158" stopIfTrue="1" operator="equal">
      <formula>"AO1"</formula>
    </cfRule>
  </conditionalFormatting>
  <conditionalFormatting sqref="D39">
    <cfRule type="cellIs" dxfId="155" priority="152" stopIfTrue="1" operator="equal">
      <formula>"Algebra"</formula>
    </cfRule>
    <cfRule type="cellIs" dxfId="154" priority="153" stopIfTrue="1" operator="equal">
      <formula>"Number"</formula>
    </cfRule>
    <cfRule type="cellIs" dxfId="153" priority="154" stopIfTrue="1" operator="equal">
      <formula>"Geometry and measures"</formula>
    </cfRule>
    <cfRule type="cellIs" dxfId="152" priority="155" stopIfTrue="1" operator="equal">
      <formula>"Statistics"</formula>
    </cfRule>
  </conditionalFormatting>
  <conditionalFormatting sqref="D39">
    <cfRule type="cellIs" dxfId="151" priority="151" operator="equal">
      <formula>"RPR"</formula>
    </cfRule>
  </conditionalFormatting>
  <conditionalFormatting sqref="D39">
    <cfRule type="cellIs" dxfId="150" priority="150" operator="equal">
      <formula>"Probability"</formula>
    </cfRule>
  </conditionalFormatting>
  <conditionalFormatting sqref="D45">
    <cfRule type="cellIs" dxfId="149" priority="146" stopIfTrue="1" operator="equal">
      <formula>"Algebra"</formula>
    </cfRule>
    <cfRule type="cellIs" dxfId="148" priority="147" stopIfTrue="1" operator="equal">
      <formula>"Number"</formula>
    </cfRule>
    <cfRule type="cellIs" dxfId="147" priority="148" stopIfTrue="1" operator="equal">
      <formula>"Geometry and measures"</formula>
    </cfRule>
    <cfRule type="cellIs" dxfId="146" priority="149" stopIfTrue="1" operator="equal">
      <formula>"Statistics"</formula>
    </cfRule>
  </conditionalFormatting>
  <conditionalFormatting sqref="D45">
    <cfRule type="cellIs" dxfId="145" priority="145" operator="equal">
      <formula>"RPR"</formula>
    </cfRule>
  </conditionalFormatting>
  <conditionalFormatting sqref="D45">
    <cfRule type="cellIs" dxfId="144" priority="144" operator="equal">
      <formula>"Probability"</formula>
    </cfRule>
  </conditionalFormatting>
  <conditionalFormatting sqref="D47">
    <cfRule type="cellIs" dxfId="143" priority="140" stopIfTrue="1" operator="equal">
      <formula>"Algebra"</formula>
    </cfRule>
    <cfRule type="cellIs" dxfId="142" priority="141" stopIfTrue="1" operator="equal">
      <formula>"Number"</formula>
    </cfRule>
    <cfRule type="cellIs" dxfId="141" priority="142" stopIfTrue="1" operator="equal">
      <formula>"Geometry and measures"</formula>
    </cfRule>
    <cfRule type="cellIs" dxfId="140" priority="143" stopIfTrue="1" operator="equal">
      <formula>"Statistics"</formula>
    </cfRule>
  </conditionalFormatting>
  <conditionalFormatting sqref="D47">
    <cfRule type="cellIs" dxfId="139" priority="139" operator="equal">
      <formula>"RPR"</formula>
    </cfRule>
  </conditionalFormatting>
  <conditionalFormatting sqref="D47">
    <cfRule type="cellIs" dxfId="138" priority="138" operator="equal">
      <formula>"Probability"</formula>
    </cfRule>
  </conditionalFormatting>
  <conditionalFormatting sqref="D54">
    <cfRule type="cellIs" dxfId="137" priority="134" stopIfTrue="1" operator="equal">
      <formula>"Algebra"</formula>
    </cfRule>
    <cfRule type="cellIs" dxfId="136" priority="135" stopIfTrue="1" operator="equal">
      <formula>"Number"</formula>
    </cfRule>
    <cfRule type="cellIs" dxfId="135" priority="136" stopIfTrue="1" operator="equal">
      <formula>"Geometry and measures"</formula>
    </cfRule>
    <cfRule type="cellIs" dxfId="134" priority="137" stopIfTrue="1" operator="equal">
      <formula>"Statistics"</formula>
    </cfRule>
  </conditionalFormatting>
  <conditionalFormatting sqref="D54">
    <cfRule type="cellIs" dxfId="133" priority="133" operator="equal">
      <formula>"RPR"</formula>
    </cfRule>
  </conditionalFormatting>
  <conditionalFormatting sqref="D54">
    <cfRule type="cellIs" dxfId="132" priority="132" operator="equal">
      <formula>"Probability"</formula>
    </cfRule>
  </conditionalFormatting>
  <conditionalFormatting sqref="D61">
    <cfRule type="cellIs" dxfId="131" priority="128" stopIfTrue="1" operator="equal">
      <formula>"Algebra"</formula>
    </cfRule>
    <cfRule type="cellIs" dxfId="130" priority="129" stopIfTrue="1" operator="equal">
      <formula>"Number"</formula>
    </cfRule>
    <cfRule type="cellIs" dxfId="129" priority="130" stopIfTrue="1" operator="equal">
      <formula>"Geometry and measures"</formula>
    </cfRule>
    <cfRule type="cellIs" dxfId="128" priority="131" stopIfTrue="1" operator="equal">
      <formula>"Statistics"</formula>
    </cfRule>
  </conditionalFormatting>
  <conditionalFormatting sqref="D61">
    <cfRule type="cellIs" dxfId="127" priority="127" operator="equal">
      <formula>"RPR"</formula>
    </cfRule>
  </conditionalFormatting>
  <conditionalFormatting sqref="D61">
    <cfRule type="cellIs" dxfId="126" priority="126" operator="equal">
      <formula>"Probability"</formula>
    </cfRule>
  </conditionalFormatting>
  <conditionalFormatting sqref="D70">
    <cfRule type="cellIs" dxfId="125" priority="122" stopIfTrue="1" operator="equal">
      <formula>"Algebra"</formula>
    </cfRule>
    <cfRule type="cellIs" dxfId="124" priority="123" stopIfTrue="1" operator="equal">
      <formula>"Number"</formula>
    </cfRule>
    <cfRule type="cellIs" dxfId="123" priority="124" stopIfTrue="1" operator="equal">
      <formula>"Geometry and measures"</formula>
    </cfRule>
    <cfRule type="cellIs" dxfId="122" priority="125" stopIfTrue="1" operator="equal">
      <formula>"Statistics"</formula>
    </cfRule>
  </conditionalFormatting>
  <conditionalFormatting sqref="D70">
    <cfRule type="cellIs" dxfId="121" priority="121" operator="equal">
      <formula>"RPR"</formula>
    </cfRule>
  </conditionalFormatting>
  <conditionalFormatting sqref="D70">
    <cfRule type="cellIs" dxfId="120" priority="120" operator="equal">
      <formula>"Probability"</formula>
    </cfRule>
  </conditionalFormatting>
  <conditionalFormatting sqref="E26">
    <cfRule type="cellIs" dxfId="119" priority="117" stopIfTrue="1" operator="equal">
      <formula>"AO3"</formula>
    </cfRule>
    <cfRule type="cellIs" dxfId="118" priority="118" stopIfTrue="1" operator="equal">
      <formula>"AO2"</formula>
    </cfRule>
    <cfRule type="cellIs" dxfId="117" priority="119" stopIfTrue="1" operator="equal">
      <formula>"AO1"</formula>
    </cfRule>
  </conditionalFormatting>
  <conditionalFormatting sqref="E30">
    <cfRule type="cellIs" dxfId="116" priority="114" stopIfTrue="1" operator="equal">
      <formula>"AO3"</formula>
    </cfRule>
    <cfRule type="cellIs" dxfId="115" priority="115" stopIfTrue="1" operator="equal">
      <formula>"AO2"</formula>
    </cfRule>
    <cfRule type="cellIs" dxfId="114" priority="116" stopIfTrue="1" operator="equal">
      <formula>"AO1"</formula>
    </cfRule>
  </conditionalFormatting>
  <conditionalFormatting sqref="E35">
    <cfRule type="cellIs" dxfId="113" priority="111" stopIfTrue="1" operator="equal">
      <formula>"AO3"</formula>
    </cfRule>
    <cfRule type="cellIs" dxfId="112" priority="112" stopIfTrue="1" operator="equal">
      <formula>"AO2"</formula>
    </cfRule>
    <cfRule type="cellIs" dxfId="111" priority="113" stopIfTrue="1" operator="equal">
      <formula>"AO1"</formula>
    </cfRule>
  </conditionalFormatting>
  <conditionalFormatting sqref="E39">
    <cfRule type="cellIs" dxfId="110" priority="108" stopIfTrue="1" operator="equal">
      <formula>"AO3"</formula>
    </cfRule>
    <cfRule type="cellIs" dxfId="109" priority="109" stopIfTrue="1" operator="equal">
      <formula>"AO2"</formula>
    </cfRule>
    <cfRule type="cellIs" dxfId="108" priority="110" stopIfTrue="1" operator="equal">
      <formula>"AO1"</formula>
    </cfRule>
  </conditionalFormatting>
  <conditionalFormatting sqref="E41">
    <cfRule type="cellIs" dxfId="107" priority="105" stopIfTrue="1" operator="equal">
      <formula>"AO3"</formula>
    </cfRule>
    <cfRule type="cellIs" dxfId="106" priority="106" stopIfTrue="1" operator="equal">
      <formula>"AO2"</formula>
    </cfRule>
    <cfRule type="cellIs" dxfId="105" priority="107" stopIfTrue="1" operator="equal">
      <formula>"AO1"</formula>
    </cfRule>
  </conditionalFormatting>
  <conditionalFormatting sqref="E44">
    <cfRule type="cellIs" dxfId="104" priority="102" stopIfTrue="1" operator="equal">
      <formula>"AO3"</formula>
    </cfRule>
    <cfRule type="cellIs" dxfId="103" priority="103" stopIfTrue="1" operator="equal">
      <formula>"AO2"</formula>
    </cfRule>
    <cfRule type="cellIs" dxfId="102" priority="104" stopIfTrue="1" operator="equal">
      <formula>"AO1"</formula>
    </cfRule>
  </conditionalFormatting>
  <conditionalFormatting sqref="E43">
    <cfRule type="cellIs" dxfId="101" priority="99" stopIfTrue="1" operator="equal">
      <formula>"AO3"</formula>
    </cfRule>
    <cfRule type="cellIs" dxfId="100" priority="100" stopIfTrue="1" operator="equal">
      <formula>"AO2"</formula>
    </cfRule>
    <cfRule type="cellIs" dxfId="99" priority="101" stopIfTrue="1" operator="equal">
      <formula>"AO1"</formula>
    </cfRule>
  </conditionalFormatting>
  <conditionalFormatting sqref="E54">
    <cfRule type="cellIs" dxfId="98" priority="96" stopIfTrue="1" operator="equal">
      <formula>"AO3"</formula>
    </cfRule>
    <cfRule type="cellIs" dxfId="97" priority="97" stopIfTrue="1" operator="equal">
      <formula>"AO2"</formula>
    </cfRule>
    <cfRule type="cellIs" dxfId="96" priority="98" stopIfTrue="1" operator="equal">
      <formula>"AO1"</formula>
    </cfRule>
  </conditionalFormatting>
  <conditionalFormatting sqref="E56">
    <cfRule type="cellIs" dxfId="95" priority="93" stopIfTrue="1" operator="equal">
      <formula>"AO3"</formula>
    </cfRule>
    <cfRule type="cellIs" dxfId="94" priority="94" stopIfTrue="1" operator="equal">
      <formula>"AO2"</formula>
    </cfRule>
    <cfRule type="cellIs" dxfId="93" priority="95" stopIfTrue="1" operator="equal">
      <formula>"AO1"</formula>
    </cfRule>
  </conditionalFormatting>
  <conditionalFormatting sqref="E55">
    <cfRule type="cellIs" dxfId="92" priority="90" stopIfTrue="1" operator="equal">
      <formula>"AO3"</formula>
    </cfRule>
    <cfRule type="cellIs" dxfId="91" priority="91" stopIfTrue="1" operator="equal">
      <formula>"AO2"</formula>
    </cfRule>
    <cfRule type="cellIs" dxfId="90" priority="92" stopIfTrue="1" operator="equal">
      <formula>"AO1"</formula>
    </cfRule>
  </conditionalFormatting>
  <conditionalFormatting sqref="E57">
    <cfRule type="cellIs" dxfId="89" priority="87" stopIfTrue="1" operator="equal">
      <formula>"AO3"</formula>
    </cfRule>
    <cfRule type="cellIs" dxfId="88" priority="88" stopIfTrue="1" operator="equal">
      <formula>"AO2"</formula>
    </cfRule>
    <cfRule type="cellIs" dxfId="87" priority="89" stopIfTrue="1" operator="equal">
      <formula>"AO1"</formula>
    </cfRule>
  </conditionalFormatting>
  <conditionalFormatting sqref="E63">
    <cfRule type="cellIs" dxfId="86" priority="84" stopIfTrue="1" operator="equal">
      <formula>"AO3"</formula>
    </cfRule>
    <cfRule type="cellIs" dxfId="85" priority="85" stopIfTrue="1" operator="equal">
      <formula>"AO2"</formula>
    </cfRule>
    <cfRule type="cellIs" dxfId="84" priority="86" stopIfTrue="1" operator="equal">
      <formula>"AO1"</formula>
    </cfRule>
  </conditionalFormatting>
  <conditionalFormatting sqref="E64">
    <cfRule type="cellIs" dxfId="83" priority="81" stopIfTrue="1" operator="equal">
      <formula>"AO3"</formula>
    </cfRule>
    <cfRule type="cellIs" dxfId="82" priority="82" stopIfTrue="1" operator="equal">
      <formula>"AO2"</formula>
    </cfRule>
    <cfRule type="cellIs" dxfId="81" priority="83" stopIfTrue="1" operator="equal">
      <formula>"AO1"</formula>
    </cfRule>
  </conditionalFormatting>
  <conditionalFormatting sqref="E70">
    <cfRule type="cellIs" dxfId="80" priority="78" stopIfTrue="1" operator="equal">
      <formula>"AO3"</formula>
    </cfRule>
    <cfRule type="cellIs" dxfId="79" priority="79" stopIfTrue="1" operator="equal">
      <formula>"AO2"</formula>
    </cfRule>
    <cfRule type="cellIs" dxfId="78" priority="80" stopIfTrue="1" operator="equal">
      <formula>"AO1"</formula>
    </cfRule>
  </conditionalFormatting>
  <conditionalFormatting sqref="E69">
    <cfRule type="cellIs" dxfId="77" priority="75" stopIfTrue="1" operator="equal">
      <formula>"AO3"</formula>
    </cfRule>
    <cfRule type="cellIs" dxfId="76" priority="76" stopIfTrue="1" operator="equal">
      <formula>"AO2"</formula>
    </cfRule>
    <cfRule type="cellIs" dxfId="75" priority="77" stopIfTrue="1" operator="equal">
      <formula>"AO1"</formula>
    </cfRule>
  </conditionalFormatting>
  <conditionalFormatting sqref="E65:E68">
    <cfRule type="cellIs" dxfId="74" priority="72" stopIfTrue="1" operator="equal">
      <formula>"AO3"</formula>
    </cfRule>
    <cfRule type="cellIs" dxfId="73" priority="73" stopIfTrue="1" operator="equal">
      <formula>"AO2"</formula>
    </cfRule>
    <cfRule type="cellIs" dxfId="72" priority="74" stopIfTrue="1" operator="equal">
      <formula>"AO1"</formula>
    </cfRule>
  </conditionalFormatting>
  <conditionalFormatting sqref="D20:D22">
    <cfRule type="cellIs" dxfId="71" priority="68" stopIfTrue="1" operator="equal">
      <formula>"Algebra"</formula>
    </cfRule>
    <cfRule type="cellIs" dxfId="70" priority="69" stopIfTrue="1" operator="equal">
      <formula>"Number"</formula>
    </cfRule>
    <cfRule type="cellIs" dxfId="69" priority="70" stopIfTrue="1" operator="equal">
      <formula>"Geometry and measures"</formula>
    </cfRule>
    <cfRule type="cellIs" dxfId="68" priority="71" stopIfTrue="1" operator="equal">
      <formula>"Statistics"</formula>
    </cfRule>
  </conditionalFormatting>
  <conditionalFormatting sqref="D20:D22">
    <cfRule type="cellIs" dxfId="67" priority="67" operator="equal">
      <formula>"RPR"</formula>
    </cfRule>
  </conditionalFormatting>
  <conditionalFormatting sqref="D20:D22">
    <cfRule type="cellIs" dxfId="66" priority="66" operator="equal">
      <formula>"Probability"</formula>
    </cfRule>
  </conditionalFormatting>
  <conditionalFormatting sqref="D35:D37">
    <cfRule type="cellIs" dxfId="65" priority="62" stopIfTrue="1" operator="equal">
      <formula>"Algebra"</formula>
    </cfRule>
    <cfRule type="cellIs" dxfId="64" priority="63" stopIfTrue="1" operator="equal">
      <formula>"Number"</formula>
    </cfRule>
    <cfRule type="cellIs" dxfId="63" priority="64" stopIfTrue="1" operator="equal">
      <formula>"Geometry and measures"</formula>
    </cfRule>
    <cfRule type="cellIs" dxfId="62" priority="65" stopIfTrue="1" operator="equal">
      <formula>"Statistics"</formula>
    </cfRule>
  </conditionalFormatting>
  <conditionalFormatting sqref="D35:D37">
    <cfRule type="cellIs" dxfId="61" priority="61" operator="equal">
      <formula>"RPR"</formula>
    </cfRule>
  </conditionalFormatting>
  <conditionalFormatting sqref="D35:D37">
    <cfRule type="cellIs" dxfId="60" priority="60" operator="equal">
      <formula>"Probability"</formula>
    </cfRule>
  </conditionalFormatting>
  <conditionalFormatting sqref="D41">
    <cfRule type="cellIs" dxfId="59" priority="56" stopIfTrue="1" operator="equal">
      <formula>"Algebra"</formula>
    </cfRule>
    <cfRule type="cellIs" dxfId="58" priority="57" stopIfTrue="1" operator="equal">
      <formula>"Number"</formula>
    </cfRule>
    <cfRule type="cellIs" dxfId="57" priority="58" stopIfTrue="1" operator="equal">
      <formula>"Geometry and measures"</formula>
    </cfRule>
    <cfRule type="cellIs" dxfId="56" priority="59" stopIfTrue="1" operator="equal">
      <formula>"Statistics"</formula>
    </cfRule>
  </conditionalFormatting>
  <conditionalFormatting sqref="D41">
    <cfRule type="cellIs" dxfId="55" priority="55" operator="equal">
      <formula>"RPR"</formula>
    </cfRule>
  </conditionalFormatting>
  <conditionalFormatting sqref="D41">
    <cfRule type="cellIs" dxfId="54" priority="54" operator="equal">
      <formula>"Probability"</formula>
    </cfRule>
  </conditionalFormatting>
  <conditionalFormatting sqref="D55">
    <cfRule type="cellIs" dxfId="53" priority="50" stopIfTrue="1" operator="equal">
      <formula>"Algebra"</formula>
    </cfRule>
    <cfRule type="cellIs" dxfId="52" priority="51" stopIfTrue="1" operator="equal">
      <formula>"Number"</formula>
    </cfRule>
    <cfRule type="cellIs" dxfId="51" priority="52" stopIfTrue="1" operator="equal">
      <formula>"Geometry and measures"</formula>
    </cfRule>
    <cfRule type="cellIs" dxfId="50" priority="53" stopIfTrue="1" operator="equal">
      <formula>"Statistics"</formula>
    </cfRule>
  </conditionalFormatting>
  <conditionalFormatting sqref="D55">
    <cfRule type="cellIs" dxfId="49" priority="49" operator="equal">
      <formula>"RPR"</formula>
    </cfRule>
  </conditionalFormatting>
  <conditionalFormatting sqref="D55">
    <cfRule type="cellIs" dxfId="48" priority="48" operator="equal">
      <formula>"Probability"</formula>
    </cfRule>
  </conditionalFormatting>
  <conditionalFormatting sqref="D56">
    <cfRule type="cellIs" dxfId="47" priority="44" stopIfTrue="1" operator="equal">
      <formula>"Algebra"</formula>
    </cfRule>
    <cfRule type="cellIs" dxfId="46" priority="45" stopIfTrue="1" operator="equal">
      <formula>"Number"</formula>
    </cfRule>
    <cfRule type="cellIs" dxfId="45" priority="46" stopIfTrue="1" operator="equal">
      <formula>"Geometry and measures"</formula>
    </cfRule>
    <cfRule type="cellIs" dxfId="44" priority="47" stopIfTrue="1" operator="equal">
      <formula>"Statistics"</formula>
    </cfRule>
  </conditionalFormatting>
  <conditionalFormatting sqref="D56">
    <cfRule type="cellIs" dxfId="43" priority="43" operator="equal">
      <formula>"RPR"</formula>
    </cfRule>
  </conditionalFormatting>
  <conditionalFormatting sqref="D56">
    <cfRule type="cellIs" dxfId="42" priority="42" operator="equal">
      <formula>"Probability"</formula>
    </cfRule>
  </conditionalFormatting>
  <conditionalFormatting sqref="D57">
    <cfRule type="cellIs" dxfId="41" priority="38" stopIfTrue="1" operator="equal">
      <formula>"Algebra"</formula>
    </cfRule>
    <cfRule type="cellIs" dxfId="40" priority="39" stopIfTrue="1" operator="equal">
      <formula>"Number"</formula>
    </cfRule>
    <cfRule type="cellIs" dxfId="39" priority="40" stopIfTrue="1" operator="equal">
      <formula>"Geometry and measures"</formula>
    </cfRule>
    <cfRule type="cellIs" dxfId="38" priority="41" stopIfTrue="1" operator="equal">
      <formula>"Statistics"</formula>
    </cfRule>
  </conditionalFormatting>
  <conditionalFormatting sqref="D57">
    <cfRule type="cellIs" dxfId="37" priority="37" operator="equal">
      <formula>"RPR"</formula>
    </cfRule>
  </conditionalFormatting>
  <conditionalFormatting sqref="D57">
    <cfRule type="cellIs" dxfId="36" priority="36" operator="equal">
      <formula>"Probability"</formula>
    </cfRule>
  </conditionalFormatting>
  <conditionalFormatting sqref="D64">
    <cfRule type="cellIs" dxfId="35" priority="32" stopIfTrue="1" operator="equal">
      <formula>"Algebra"</formula>
    </cfRule>
    <cfRule type="cellIs" dxfId="34" priority="33" stopIfTrue="1" operator="equal">
      <formula>"Number"</formula>
    </cfRule>
    <cfRule type="cellIs" dxfId="33" priority="34" stopIfTrue="1" operator="equal">
      <formula>"Geometry and measures"</formula>
    </cfRule>
    <cfRule type="cellIs" dxfId="32" priority="35" stopIfTrue="1" operator="equal">
      <formula>"Statistics"</formula>
    </cfRule>
  </conditionalFormatting>
  <conditionalFormatting sqref="D64">
    <cfRule type="cellIs" dxfId="31" priority="31" operator="equal">
      <formula>"RPR"</formula>
    </cfRule>
  </conditionalFormatting>
  <conditionalFormatting sqref="D64">
    <cfRule type="cellIs" dxfId="30" priority="30" operator="equal">
      <formula>"Probability"</formula>
    </cfRule>
  </conditionalFormatting>
  <conditionalFormatting sqref="D65">
    <cfRule type="cellIs" dxfId="29" priority="26" stopIfTrue="1" operator="equal">
      <formula>"Algebra"</formula>
    </cfRule>
    <cfRule type="cellIs" dxfId="28" priority="27" stopIfTrue="1" operator="equal">
      <formula>"Number"</formula>
    </cfRule>
    <cfRule type="cellIs" dxfId="27" priority="28" stopIfTrue="1" operator="equal">
      <formula>"Geometry and measures"</formula>
    </cfRule>
    <cfRule type="cellIs" dxfId="26" priority="29" stopIfTrue="1" operator="equal">
      <formula>"Statistics"</formula>
    </cfRule>
  </conditionalFormatting>
  <conditionalFormatting sqref="D65">
    <cfRule type="cellIs" dxfId="25" priority="25" operator="equal">
      <formula>"RPR"</formula>
    </cfRule>
  </conditionalFormatting>
  <conditionalFormatting sqref="D65">
    <cfRule type="cellIs" dxfId="24" priority="24" operator="equal">
      <formula>"Probability"</formula>
    </cfRule>
  </conditionalFormatting>
  <conditionalFormatting sqref="D69">
    <cfRule type="cellIs" dxfId="23" priority="20" stopIfTrue="1" operator="equal">
      <formula>"Algebra"</formula>
    </cfRule>
    <cfRule type="cellIs" dxfId="22" priority="21" stopIfTrue="1" operator="equal">
      <formula>"Number"</formula>
    </cfRule>
    <cfRule type="cellIs" dxfId="21" priority="22" stopIfTrue="1" operator="equal">
      <formula>"Geometry and measures"</formula>
    </cfRule>
    <cfRule type="cellIs" dxfId="20" priority="23" stopIfTrue="1" operator="equal">
      <formula>"Statistics"</formula>
    </cfRule>
  </conditionalFormatting>
  <conditionalFormatting sqref="D69">
    <cfRule type="cellIs" dxfId="19" priority="19" operator="equal">
      <formula>"RPR"</formula>
    </cfRule>
  </conditionalFormatting>
  <conditionalFormatting sqref="D69">
    <cfRule type="cellIs" dxfId="18" priority="18" operator="equal">
      <formula>"Probability"</formula>
    </cfRule>
  </conditionalFormatting>
  <conditionalFormatting sqref="G21:G25 G29:G32 G45:G51 G67:G68 G34 G61 G70 G54">
    <cfRule type="cellIs" dxfId="17" priority="17" operator="equal">
      <formula>"Probability"</formula>
    </cfRule>
  </conditionalFormatting>
  <conditionalFormatting sqref="G39:G40">
    <cfRule type="cellIs" dxfId="16" priority="16" operator="equal">
      <formula>"Probability"</formula>
    </cfRule>
  </conditionalFormatting>
  <conditionalFormatting sqref="G38">
    <cfRule type="cellIs" dxfId="15" priority="15" operator="equal">
      <formula>"Probability"</formula>
    </cfRule>
  </conditionalFormatting>
  <conditionalFormatting sqref="G35">
    <cfRule type="cellIs" dxfId="14" priority="14" operator="equal">
      <formula>"Probability"</formula>
    </cfRule>
  </conditionalFormatting>
  <conditionalFormatting sqref="G33">
    <cfRule type="cellIs" dxfId="13" priority="13" operator="equal">
      <formula>"Probability"</formula>
    </cfRule>
  </conditionalFormatting>
  <conditionalFormatting sqref="G36">
    <cfRule type="cellIs" dxfId="12" priority="12" operator="equal">
      <formula>"Probability"</formula>
    </cfRule>
  </conditionalFormatting>
  <conditionalFormatting sqref="G37">
    <cfRule type="cellIs" dxfId="11" priority="11" operator="equal">
      <formula>"Probability"</formula>
    </cfRule>
  </conditionalFormatting>
  <conditionalFormatting sqref="G41">
    <cfRule type="cellIs" dxfId="10" priority="10" operator="equal">
      <formula>"Probability"</formula>
    </cfRule>
  </conditionalFormatting>
  <conditionalFormatting sqref="G42">
    <cfRule type="cellIs" dxfId="9" priority="9" operator="equal">
      <formula>"Probability"</formula>
    </cfRule>
  </conditionalFormatting>
  <conditionalFormatting sqref="G43">
    <cfRule type="cellIs" dxfId="8" priority="8" operator="equal">
      <formula>"Probability"</formula>
    </cfRule>
  </conditionalFormatting>
  <conditionalFormatting sqref="G44">
    <cfRule type="cellIs" dxfId="7" priority="7" operator="equal">
      <formula>"Probability"</formula>
    </cfRule>
  </conditionalFormatting>
  <conditionalFormatting sqref="G52">
    <cfRule type="cellIs" dxfId="6" priority="6" operator="equal">
      <formula>"Probability"</formula>
    </cfRule>
  </conditionalFormatting>
  <conditionalFormatting sqref="G53">
    <cfRule type="cellIs" dxfId="5" priority="5" operator="equal">
      <formula>"Probability"</formula>
    </cfRule>
  </conditionalFormatting>
  <conditionalFormatting sqref="G55">
    <cfRule type="cellIs" dxfId="4" priority="4" operator="equal">
      <formula>"Probability"</formula>
    </cfRule>
  </conditionalFormatting>
  <conditionalFormatting sqref="G56">
    <cfRule type="cellIs" dxfId="3" priority="3" operator="equal">
      <formula>"Probability"</formula>
    </cfRule>
  </conditionalFormatting>
  <conditionalFormatting sqref="G57">
    <cfRule type="cellIs" dxfId="2" priority="2" operator="equal">
      <formula>"Probability"</formula>
    </cfRule>
  </conditionalFormatting>
  <conditionalFormatting sqref="G64">
    <cfRule type="cellIs" dxfId="1"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552" id="{500F714F-1EB6-48C6-A227-510D4344FECE}">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J560-01</vt:lpstr>
      <vt:lpstr>J560-02</vt:lpstr>
      <vt:lpstr>J560-03</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2018-01-10T12:06:13Z</dcterms:modified>
</cp:coreProperties>
</file>