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80" yWindow="120" windowWidth="12105" windowHeight="10560"/>
  </bookViews>
  <sheets>
    <sheet name="Student data" sheetId="5" r:id="rId1"/>
    <sheet name="J560-01" sheetId="1" r:id="rId2"/>
    <sheet name="J560-02" sheetId="2" r:id="rId3"/>
    <sheet name="J560-03" sheetId="3" r:id="rId4"/>
  </sheets>
  <calcPr calcId="145621"/>
</workbook>
</file>

<file path=xl/calcChain.xml><?xml version="1.0" encoding="utf-8"?>
<calcChain xmlns="http://schemas.openxmlformats.org/spreadsheetml/2006/main">
  <c r="I22" i="5" l="1"/>
  <c r="H22" i="5"/>
  <c r="G22" i="5"/>
  <c r="F22" i="5"/>
  <c r="I20" i="5"/>
  <c r="H20" i="5"/>
  <c r="G20" i="5"/>
  <c r="F20" i="5"/>
  <c r="I19" i="5"/>
  <c r="H19" i="5"/>
  <c r="G19" i="5"/>
  <c r="F19" i="5"/>
  <c r="I18" i="5"/>
  <c r="H18" i="5"/>
  <c r="G18" i="5"/>
  <c r="F18" i="5"/>
  <c r="I16" i="5"/>
  <c r="H16" i="5"/>
  <c r="G16" i="5"/>
  <c r="F16" i="5"/>
  <c r="I15" i="5"/>
  <c r="H15" i="5"/>
  <c r="G15" i="5"/>
  <c r="F15" i="5"/>
  <c r="I14" i="5"/>
  <c r="H14" i="5"/>
  <c r="G14" i="5"/>
  <c r="F14" i="5"/>
  <c r="I13" i="5"/>
  <c r="H13" i="5"/>
  <c r="G13" i="5"/>
  <c r="F13" i="5"/>
  <c r="I12" i="5"/>
  <c r="H12" i="5"/>
  <c r="G12" i="5"/>
  <c r="F12" i="5"/>
  <c r="I11" i="5"/>
  <c r="H11" i="5"/>
  <c r="G11" i="5"/>
  <c r="F11" i="5"/>
  <c r="AX83" i="5" l="1"/>
  <c r="AX133" i="5"/>
  <c r="AW43" i="5"/>
  <c r="AW44" i="5"/>
  <c r="AW45" i="5"/>
  <c r="AW46" i="5"/>
  <c r="AW47" i="5"/>
  <c r="AW48" i="5"/>
  <c r="AW49" i="5"/>
  <c r="AW50" i="5"/>
  <c r="AW51" i="5"/>
  <c r="AW52" i="5"/>
  <c r="AW53" i="5"/>
  <c r="AW54" i="5"/>
  <c r="AW55" i="5"/>
  <c r="AW56" i="5"/>
  <c r="AW57" i="5"/>
  <c r="AW58" i="5"/>
  <c r="AW59" i="5"/>
  <c r="AW60" i="5"/>
  <c r="AW61" i="5"/>
  <c r="AW62" i="5"/>
  <c r="AW63" i="5"/>
  <c r="AW64" i="5"/>
  <c r="AW65" i="5"/>
  <c r="AW66" i="5"/>
  <c r="AW67" i="5"/>
  <c r="AW68" i="5"/>
  <c r="AW69" i="5"/>
  <c r="AW70" i="5"/>
  <c r="AW71" i="5"/>
  <c r="AW72" i="5"/>
  <c r="AW73" i="5"/>
  <c r="AW74" i="5"/>
  <c r="AW75" i="5"/>
  <c r="AW76" i="5"/>
  <c r="AW77" i="5"/>
  <c r="AW78" i="5"/>
  <c r="AW79" i="5"/>
  <c r="AW80" i="5"/>
  <c r="AW81" i="5"/>
  <c r="AW82" i="5"/>
  <c r="AW83" i="5"/>
  <c r="AW84" i="5"/>
  <c r="AW85" i="5"/>
  <c r="AW86" i="5"/>
  <c r="AW87" i="5"/>
  <c r="AW88" i="5"/>
  <c r="AW89" i="5"/>
  <c r="AW90" i="5"/>
  <c r="AW91" i="5"/>
  <c r="AW92" i="5"/>
  <c r="AW93" i="5"/>
  <c r="AW94" i="5"/>
  <c r="AW95" i="5"/>
  <c r="AW96" i="5"/>
  <c r="AW97" i="5"/>
  <c r="AW98" i="5"/>
  <c r="AW99" i="5"/>
  <c r="AW100" i="5"/>
  <c r="AW101" i="5"/>
  <c r="AW102" i="5"/>
  <c r="AW103" i="5"/>
  <c r="AW104" i="5"/>
  <c r="AW105" i="5"/>
  <c r="AW106" i="5"/>
  <c r="AW107" i="5"/>
  <c r="AW108" i="5"/>
  <c r="AW109" i="5"/>
  <c r="AW110" i="5"/>
  <c r="AW111" i="5"/>
  <c r="AW112" i="5"/>
  <c r="AW113" i="5"/>
  <c r="AW114" i="5"/>
  <c r="AW115" i="5"/>
  <c r="AW116" i="5"/>
  <c r="AW117" i="5"/>
  <c r="AW118" i="5"/>
  <c r="AW119" i="5"/>
  <c r="AW120" i="5"/>
  <c r="AW121" i="5"/>
  <c r="AW122" i="5"/>
  <c r="AW123" i="5"/>
  <c r="AW124" i="5"/>
  <c r="AW125" i="5"/>
  <c r="AW126" i="5"/>
  <c r="AW127" i="5"/>
  <c r="AW128" i="5"/>
  <c r="AW129" i="5"/>
  <c r="AW130" i="5"/>
  <c r="AW131" i="5"/>
  <c r="AW132" i="5"/>
  <c r="AW133" i="5"/>
  <c r="AW134" i="5"/>
  <c r="AW135" i="5"/>
  <c r="AW136" i="5"/>
  <c r="AW137" i="5"/>
  <c r="AW138" i="5"/>
  <c r="AW139" i="5"/>
  <c r="AW140" i="5"/>
  <c r="AW141" i="5"/>
  <c r="AW142" i="5"/>
  <c r="AW143" i="5"/>
  <c r="AW144" i="5"/>
  <c r="AW145" i="5"/>
  <c r="AW146" i="5"/>
  <c r="AW147" i="5"/>
  <c r="AW148" i="5"/>
  <c r="AW149" i="5"/>
  <c r="AW150" i="5"/>
  <c r="AW151" i="5"/>
  <c r="AW152" i="5"/>
  <c r="AW153" i="5"/>
  <c r="AW154" i="5"/>
  <c r="AW155" i="5"/>
  <c r="AW156" i="5"/>
  <c r="AW157" i="5"/>
  <c r="AW158" i="5"/>
  <c r="AW159" i="5"/>
  <c r="AW160" i="5"/>
  <c r="AW161" i="5"/>
  <c r="AW162" i="5"/>
  <c r="AW163" i="5"/>
  <c r="AW164" i="5"/>
  <c r="AW165" i="5"/>
  <c r="AW166" i="5"/>
  <c r="AW167" i="5"/>
  <c r="AW168" i="5"/>
  <c r="AW169" i="5"/>
  <c r="AW170" i="5"/>
  <c r="AW171" i="5"/>
  <c r="AW172" i="5"/>
  <c r="AW173" i="5"/>
  <c r="AW174" i="5"/>
  <c r="AW175" i="5"/>
  <c r="AW176" i="5"/>
  <c r="AW177" i="5"/>
  <c r="AW178" i="5"/>
  <c r="AW179" i="5"/>
  <c r="AW180" i="5"/>
  <c r="AW181" i="5"/>
  <c r="AW42" i="5"/>
  <c r="E34" i="5" l="1"/>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D34" i="5"/>
  <c r="D32" i="5"/>
  <c r="D30" i="5"/>
  <c r="D28" i="5"/>
  <c r="E27" i="5" l="1"/>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E29" i="5"/>
  <c r="F29" i="5"/>
  <c r="G29" i="5"/>
  <c r="H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E33" i="5"/>
  <c r="F33" i="5"/>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D33" i="5"/>
  <c r="D31" i="5"/>
  <c r="D29" i="5"/>
  <c r="D27" i="5"/>
  <c r="E38" i="5" l="1"/>
  <c r="E37" i="5"/>
  <c r="J36" i="5"/>
  <c r="E36" i="5"/>
  <c r="J37" i="5"/>
  <c r="F37" i="5"/>
  <c r="J38" i="5"/>
  <c r="F38" i="5"/>
  <c r="AQ38" i="5"/>
  <c r="AM38" i="5"/>
  <c r="AI38" i="5"/>
  <c r="AE38" i="5"/>
  <c r="AA38" i="5"/>
  <c r="W38" i="5"/>
  <c r="AL37" i="5"/>
  <c r="AH37" i="5"/>
  <c r="AD37" i="5"/>
  <c r="Z37" i="5"/>
  <c r="V37" i="5"/>
  <c r="R37" i="5"/>
  <c r="N37" i="5"/>
  <c r="AO36" i="5"/>
  <c r="AN39" i="5"/>
  <c r="AJ39" i="5"/>
  <c r="AQ39" i="5"/>
  <c r="AE39" i="5"/>
  <c r="O39" i="5"/>
  <c r="AM39" i="5"/>
  <c r="W39" i="5"/>
  <c r="K39" i="5"/>
  <c r="AF39" i="5"/>
  <c r="X39" i="5"/>
  <c r="P39" i="5"/>
  <c r="S38" i="5"/>
  <c r="K38" i="5"/>
  <c r="AK36" i="5"/>
  <c r="AC36" i="5"/>
  <c r="U36" i="5"/>
  <c r="M36" i="5"/>
  <c r="AA39" i="5"/>
  <c r="AB38" i="5"/>
  <c r="Z36" i="5"/>
  <c r="M39" i="5"/>
  <c r="Q39" i="5"/>
  <c r="U39" i="5"/>
  <c r="Y39" i="5"/>
  <c r="AC39" i="5"/>
  <c r="AG39" i="5"/>
  <c r="AK39" i="5"/>
  <c r="AO39" i="5"/>
  <c r="AL38" i="5"/>
  <c r="AD38" i="5"/>
  <c r="V38" i="5"/>
  <c r="N38" i="5"/>
  <c r="AK37" i="5"/>
  <c r="AC37" i="5"/>
  <c r="U37" i="5"/>
  <c r="M37" i="5"/>
  <c r="AJ36" i="5"/>
  <c r="AF36" i="5"/>
  <c r="X36" i="5"/>
  <c r="T36" i="5"/>
  <c r="P36" i="5"/>
  <c r="L36" i="5"/>
  <c r="AH39" i="5"/>
  <c r="Z39" i="5"/>
  <c r="R39" i="5"/>
  <c r="P38" i="5"/>
  <c r="AL36" i="5"/>
  <c r="V36" i="5"/>
  <c r="AO38" i="5"/>
  <c r="AK38" i="5"/>
  <c r="AG38" i="5"/>
  <c r="AC38" i="5"/>
  <c r="Y38" i="5"/>
  <c r="U38" i="5"/>
  <c r="Q38" i="5"/>
  <c r="M38" i="5"/>
  <c r="AN37" i="5"/>
  <c r="AJ37" i="5"/>
  <c r="AF37" i="5"/>
  <c r="AB37" i="5"/>
  <c r="X37" i="5"/>
  <c r="T37" i="5"/>
  <c r="P37" i="5"/>
  <c r="L37" i="5"/>
  <c r="AQ36" i="5"/>
  <c r="AM36" i="5"/>
  <c r="AI36" i="5"/>
  <c r="AE36" i="5"/>
  <c r="AA36" i="5"/>
  <c r="W36" i="5"/>
  <c r="S36" i="5"/>
  <c r="O36" i="5"/>
  <c r="K36" i="5"/>
  <c r="AN38" i="5"/>
  <c r="AF38" i="5"/>
  <c r="X38" i="5"/>
  <c r="L38" i="5"/>
  <c r="AH36" i="5"/>
  <c r="R36" i="5"/>
  <c r="AM37" i="5"/>
  <c r="AI37" i="5"/>
  <c r="AE37" i="5"/>
  <c r="AA37" i="5"/>
  <c r="W37" i="5"/>
  <c r="S37" i="5"/>
  <c r="O37" i="5"/>
  <c r="K37" i="5"/>
  <c r="AL39" i="5"/>
  <c r="AD39" i="5"/>
  <c r="V39" i="5"/>
  <c r="N39" i="5"/>
  <c r="AD36" i="5"/>
  <c r="N36" i="5"/>
  <c r="AB39" i="5"/>
  <c r="T39" i="5"/>
  <c r="L39" i="5"/>
  <c r="O38" i="5"/>
  <c r="AG36" i="5"/>
  <c r="Y36" i="5"/>
  <c r="Q36" i="5"/>
  <c r="AI39" i="5"/>
  <c r="S39" i="5"/>
  <c r="AJ38" i="5"/>
  <c r="T38" i="5"/>
  <c r="AP36" i="5"/>
  <c r="AP38" i="5"/>
  <c r="AH38" i="5"/>
  <c r="Z38" i="5"/>
  <c r="R38" i="5"/>
  <c r="AO37" i="5"/>
  <c r="AG37" i="5"/>
  <c r="Y37" i="5"/>
  <c r="Q37" i="5"/>
  <c r="AN36" i="5"/>
  <c r="AB36" i="5"/>
  <c r="F36" i="5"/>
  <c r="H37" i="5"/>
  <c r="H38" i="5"/>
  <c r="H36" i="5"/>
  <c r="I37" i="5"/>
  <c r="G36" i="5"/>
  <c r="G37" i="5"/>
  <c r="I38" i="5"/>
  <c r="I36" i="5"/>
  <c r="AW27" i="5"/>
  <c r="AX27" i="5" s="1"/>
  <c r="AW31" i="5"/>
  <c r="AX31" i="5" s="1"/>
  <c r="G38" i="5"/>
  <c r="AW33" i="5"/>
  <c r="AX33" i="5" s="1"/>
  <c r="AQ37" i="5"/>
  <c r="H39" i="5"/>
  <c r="AW29" i="5"/>
  <c r="AX29" i="5" s="1"/>
  <c r="G39" i="5"/>
  <c r="F39" i="5"/>
  <c r="I39" i="5"/>
  <c r="E39" i="5"/>
  <c r="AP39" i="5"/>
  <c r="J39" i="5"/>
  <c r="AP37" i="5"/>
  <c r="D38" i="5" l="1"/>
  <c r="D37" i="5"/>
  <c r="F21" i="1" l="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E4" i="2"/>
  <c r="AV124" i="5"/>
  <c r="AU124" i="5"/>
  <c r="AX124" i="5" s="1"/>
  <c r="AU125" i="5"/>
  <c r="AX125" i="5" s="1"/>
  <c r="AV121" i="5"/>
  <c r="AU122" i="5"/>
  <c r="AX122" i="5" s="1"/>
  <c r="AV122" i="5"/>
  <c r="AV123" i="5"/>
  <c r="AU126" i="5"/>
  <c r="AX126" i="5" s="1"/>
  <c r="AV126" i="5"/>
  <c r="AU121" i="5" l="1"/>
  <c r="AX121" i="5" s="1"/>
  <c r="AU123" i="5"/>
  <c r="AX123" i="5" s="1"/>
  <c r="AV125" i="5"/>
  <c r="AU131" i="5" l="1"/>
  <c r="AX131" i="5" s="1"/>
  <c r="AV131" i="5"/>
  <c r="AU127" i="5"/>
  <c r="AX127" i="5" s="1"/>
  <c r="AV127" i="5"/>
  <c r="AU128" i="5"/>
  <c r="AX128" i="5" s="1"/>
  <c r="AV128" i="5"/>
  <c r="AU130" i="5"/>
  <c r="AX130" i="5" s="1"/>
  <c r="AV130" i="5"/>
  <c r="AU132" i="5"/>
  <c r="AX132" i="5" s="1"/>
  <c r="AV132" i="5"/>
  <c r="AV129" i="5"/>
  <c r="AU129" i="5"/>
  <c r="AX129" i="5" s="1"/>
  <c r="AU147" i="5" l="1"/>
  <c r="AX147" i="5" s="1"/>
  <c r="AV147" i="5"/>
  <c r="AU148" i="5"/>
  <c r="AX148" i="5" s="1"/>
  <c r="AV148" i="5"/>
  <c r="AU149" i="5"/>
  <c r="AX149" i="5" s="1"/>
  <c r="AV149" i="5"/>
  <c r="AU150" i="5"/>
  <c r="AX150" i="5" s="1"/>
  <c r="AV150" i="5"/>
  <c r="AU151" i="5"/>
  <c r="AX151" i="5" s="1"/>
  <c r="AV151" i="5"/>
  <c r="AU152" i="5"/>
  <c r="AX152" i="5" s="1"/>
  <c r="AV152" i="5"/>
  <c r="AU153" i="5"/>
  <c r="AX153" i="5" s="1"/>
  <c r="AV153" i="5"/>
  <c r="AU154" i="5"/>
  <c r="AX154" i="5" s="1"/>
  <c r="AV154" i="5"/>
  <c r="AU155" i="5"/>
  <c r="AX155" i="5" s="1"/>
  <c r="AV155" i="5"/>
  <c r="AU156" i="5"/>
  <c r="AX156" i="5" s="1"/>
  <c r="AV156" i="5"/>
  <c r="AU157" i="5"/>
  <c r="AX157" i="5" s="1"/>
  <c r="AV157" i="5"/>
  <c r="AU158" i="5"/>
  <c r="AX158" i="5" s="1"/>
  <c r="AV158" i="5"/>
  <c r="AU159" i="5"/>
  <c r="AX159" i="5" s="1"/>
  <c r="AV159" i="5"/>
  <c r="AU160" i="5"/>
  <c r="AX160" i="5" s="1"/>
  <c r="AV160" i="5"/>
  <c r="AU161" i="5"/>
  <c r="AX161" i="5" s="1"/>
  <c r="AV161" i="5"/>
  <c r="AU162" i="5"/>
  <c r="AX162" i="5" s="1"/>
  <c r="AV162" i="5"/>
  <c r="AU163" i="5"/>
  <c r="AX163" i="5" s="1"/>
  <c r="AV163" i="5"/>
  <c r="AU164" i="5"/>
  <c r="AX164" i="5" s="1"/>
  <c r="AV164" i="5"/>
  <c r="AU165" i="5"/>
  <c r="AX165" i="5" s="1"/>
  <c r="AV165" i="5"/>
  <c r="AU166" i="5"/>
  <c r="AX166" i="5" s="1"/>
  <c r="AV166" i="5"/>
  <c r="AU167" i="5"/>
  <c r="AX167" i="5" s="1"/>
  <c r="AV167" i="5"/>
  <c r="AU168" i="5"/>
  <c r="AX168" i="5" s="1"/>
  <c r="AV168" i="5"/>
  <c r="AU169" i="5"/>
  <c r="AX169" i="5" s="1"/>
  <c r="AV169" i="5"/>
  <c r="AU170" i="5"/>
  <c r="AX170" i="5" s="1"/>
  <c r="AV170" i="5"/>
  <c r="AU171" i="5"/>
  <c r="AX171" i="5" s="1"/>
  <c r="AV171" i="5"/>
  <c r="AU172" i="5"/>
  <c r="AX172" i="5" s="1"/>
  <c r="AV172" i="5"/>
  <c r="AU173" i="5"/>
  <c r="AX173" i="5" s="1"/>
  <c r="AV173" i="5"/>
  <c r="AU174" i="5"/>
  <c r="AX174" i="5" s="1"/>
  <c r="AV174" i="5"/>
  <c r="AU175" i="5"/>
  <c r="AX175" i="5" s="1"/>
  <c r="AV175" i="5"/>
  <c r="AU176" i="5"/>
  <c r="AX176" i="5" s="1"/>
  <c r="AV176" i="5"/>
  <c r="AU177" i="5"/>
  <c r="AX177" i="5" s="1"/>
  <c r="AV177" i="5"/>
  <c r="AU178" i="5"/>
  <c r="AX178" i="5" s="1"/>
  <c r="AV178" i="5"/>
  <c r="AU179" i="5"/>
  <c r="AX179" i="5" s="1"/>
  <c r="AV179" i="5"/>
  <c r="AU180" i="5"/>
  <c r="AX180" i="5" s="1"/>
  <c r="AV180" i="5"/>
  <c r="AU181" i="5"/>
  <c r="AX181" i="5" s="1"/>
  <c r="AV181" i="5"/>
  <c r="M8" i="5" l="1"/>
  <c r="D3" i="1" s="1"/>
  <c r="D3" i="2" l="1"/>
  <c r="D3" i="3"/>
  <c r="AU77" i="5" l="1"/>
  <c r="AX77" i="5" s="1"/>
  <c r="AV77" i="5"/>
  <c r="AU78" i="5"/>
  <c r="AX78" i="5" s="1"/>
  <c r="AV78" i="5"/>
  <c r="AU79" i="5"/>
  <c r="AX79" i="5" s="1"/>
  <c r="AV79" i="5"/>
  <c r="AU80" i="5"/>
  <c r="AX80" i="5" s="1"/>
  <c r="AV80" i="5"/>
  <c r="AU81" i="5"/>
  <c r="AX81" i="5" s="1"/>
  <c r="AV81" i="5"/>
  <c r="AU82" i="5"/>
  <c r="AX82" i="5" s="1"/>
  <c r="AV82" i="5"/>
  <c r="AU93" i="5" l="1"/>
  <c r="AX93" i="5" s="1"/>
  <c r="AU92" i="5"/>
  <c r="AX92" i="5" s="1"/>
  <c r="AV92" i="5"/>
  <c r="AU94" i="5"/>
  <c r="AX94" i="5" s="1"/>
  <c r="AV94" i="5"/>
  <c r="AU95" i="5"/>
  <c r="AX95" i="5" s="1"/>
  <c r="AV95" i="5"/>
  <c r="AV93" i="5" l="1"/>
  <c r="D36" i="5" l="1"/>
  <c r="F9" i="5"/>
  <c r="H9" i="5"/>
  <c r="D39" i="5" l="1"/>
  <c r="G9" i="5"/>
  <c r="I9" i="5"/>
  <c r="AV66" i="5" l="1"/>
  <c r="AV96" i="5"/>
  <c r="AV120" i="5"/>
  <c r="AV110" i="5"/>
  <c r="AV140" i="5"/>
  <c r="AV137" i="5"/>
  <c r="AV115" i="5"/>
  <c r="AV107" i="5"/>
  <c r="AV104" i="5"/>
  <c r="AV88" i="5"/>
  <c r="AV85" i="5"/>
  <c r="AV68" i="5"/>
  <c r="AV57" i="5"/>
  <c r="AV52" i="5"/>
  <c r="AV46" i="5"/>
  <c r="AV70" i="5"/>
  <c r="AV72" i="5"/>
  <c r="AV74" i="5"/>
  <c r="AV58" i="5"/>
  <c r="AV54" i="5"/>
  <c r="AV53" i="5"/>
  <c r="AV86" i="5"/>
  <c r="AV87" i="5"/>
  <c r="AV90" i="5"/>
  <c r="AV91" i="5"/>
  <c r="AV99" i="5"/>
  <c r="AV102" i="5"/>
  <c r="AV103" i="5"/>
  <c r="AV105" i="5"/>
  <c r="AV106" i="5"/>
  <c r="AV109" i="5"/>
  <c r="AV113" i="5"/>
  <c r="AV114" i="5"/>
  <c r="AV117" i="5"/>
  <c r="AV118" i="5"/>
  <c r="AV134" i="5"/>
  <c r="AV138" i="5"/>
  <c r="AV141" i="5"/>
  <c r="AV142" i="5"/>
  <c r="AV145" i="5"/>
  <c r="AV84" i="5"/>
  <c r="AV89" i="5"/>
  <c r="AV97" i="5"/>
  <c r="AV100" i="5"/>
  <c r="AV101" i="5"/>
  <c r="AV108" i="5"/>
  <c r="AV111" i="5"/>
  <c r="AV112" i="5"/>
  <c r="AV116" i="5"/>
  <c r="AV119" i="5"/>
  <c r="AV136" i="5"/>
  <c r="AV139" i="5"/>
  <c r="AV143" i="5"/>
  <c r="AV144" i="5"/>
  <c r="AV43" i="5"/>
  <c r="AV44" i="5"/>
  <c r="AV47" i="5"/>
  <c r="AV48" i="5"/>
  <c r="AV50" i="5"/>
  <c r="AV51" i="5"/>
  <c r="AV59" i="5"/>
  <c r="AV60" i="5"/>
  <c r="AV61" i="5"/>
  <c r="AV63" i="5"/>
  <c r="AV64" i="5"/>
  <c r="AV65" i="5"/>
  <c r="AV67" i="5"/>
  <c r="AV69" i="5"/>
  <c r="AV71" i="5"/>
  <c r="AV73" i="5"/>
  <c r="AV75" i="5"/>
  <c r="AV76" i="5"/>
  <c r="AV42" i="5"/>
  <c r="E15" i="1"/>
  <c r="E15" i="2"/>
  <c r="E15" i="3"/>
  <c r="O22" i="5" l="1"/>
  <c r="AV56" i="5"/>
  <c r="AV55" i="5"/>
  <c r="AV135" i="5"/>
  <c r="AV98" i="5"/>
  <c r="AV45" i="5"/>
  <c r="AV62" i="5"/>
  <c r="AV49" i="5"/>
  <c r="AV146" i="5"/>
  <c r="AS183" i="5"/>
  <c r="F20" i="1"/>
  <c r="AS188" i="5"/>
  <c r="AS187" i="5"/>
  <c r="AS186" i="5"/>
  <c r="AS185" i="5"/>
  <c r="AS184" i="5"/>
  <c r="E4" i="1"/>
  <c r="AU85" i="5"/>
  <c r="AX85" i="5" s="1"/>
  <c r="AU86" i="5"/>
  <c r="AX86" i="5" s="1"/>
  <c r="AU87" i="5"/>
  <c r="AX87" i="5" s="1"/>
  <c r="AU88" i="5"/>
  <c r="AX88" i="5" s="1"/>
  <c r="AU89" i="5"/>
  <c r="AX89" i="5" s="1"/>
  <c r="AU90" i="5"/>
  <c r="AX90" i="5" s="1"/>
  <c r="AU91" i="5"/>
  <c r="AX91" i="5" s="1"/>
  <c r="AU96" i="5"/>
  <c r="AX96" i="5" s="1"/>
  <c r="AU97" i="5"/>
  <c r="AX97" i="5" s="1"/>
  <c r="AU98" i="5"/>
  <c r="AX98" i="5" s="1"/>
  <c r="AU99" i="5"/>
  <c r="AX99" i="5" s="1"/>
  <c r="AU100" i="5"/>
  <c r="AX100" i="5" s="1"/>
  <c r="AU101" i="5"/>
  <c r="AX101" i="5" s="1"/>
  <c r="AU102" i="5"/>
  <c r="AX102" i="5" s="1"/>
  <c r="AU103" i="5"/>
  <c r="AX103" i="5" s="1"/>
  <c r="AU104" i="5"/>
  <c r="AX104" i="5" s="1"/>
  <c r="AU105" i="5"/>
  <c r="AX105" i="5" s="1"/>
  <c r="AU106" i="5"/>
  <c r="AX106" i="5" s="1"/>
  <c r="AU107" i="5"/>
  <c r="AX107" i="5" s="1"/>
  <c r="AU108" i="5"/>
  <c r="AX108" i="5" s="1"/>
  <c r="AU109" i="5"/>
  <c r="AX109" i="5" s="1"/>
  <c r="AU110" i="5"/>
  <c r="AX110" i="5" s="1"/>
  <c r="AU111" i="5"/>
  <c r="AX111" i="5" s="1"/>
  <c r="AU112" i="5"/>
  <c r="AX112" i="5" s="1"/>
  <c r="AU113" i="5"/>
  <c r="AX113" i="5" s="1"/>
  <c r="AU114" i="5"/>
  <c r="AX114" i="5" s="1"/>
  <c r="AU115" i="5"/>
  <c r="AX115" i="5" s="1"/>
  <c r="AU116" i="5"/>
  <c r="AX116" i="5" s="1"/>
  <c r="AU117" i="5"/>
  <c r="AX117" i="5" s="1"/>
  <c r="AU118" i="5"/>
  <c r="AX118" i="5" s="1"/>
  <c r="AU119" i="5"/>
  <c r="AX119" i="5" s="1"/>
  <c r="AU120" i="5"/>
  <c r="AX120" i="5" s="1"/>
  <c r="AU134" i="5"/>
  <c r="AX134" i="5" s="1"/>
  <c r="AU135" i="5"/>
  <c r="AX135" i="5" s="1"/>
  <c r="AU136" i="5"/>
  <c r="AX136" i="5" s="1"/>
  <c r="AU137" i="5"/>
  <c r="AX137" i="5" s="1"/>
  <c r="AU138" i="5"/>
  <c r="AX138" i="5" s="1"/>
  <c r="AU139" i="5"/>
  <c r="AX139" i="5" s="1"/>
  <c r="AU140" i="5"/>
  <c r="AX140" i="5" s="1"/>
  <c r="AU141" i="5"/>
  <c r="AX141" i="5" s="1"/>
  <c r="AU142" i="5"/>
  <c r="AX142" i="5" s="1"/>
  <c r="AU143" i="5"/>
  <c r="AX143" i="5" s="1"/>
  <c r="AU144" i="5"/>
  <c r="AX144" i="5" s="1"/>
  <c r="AU145" i="5"/>
  <c r="AX145" i="5" s="1"/>
  <c r="AU146" i="5"/>
  <c r="AX146" i="5" s="1"/>
  <c r="AU84" i="5"/>
  <c r="AX84" i="5" s="1"/>
  <c r="AU43" i="5"/>
  <c r="AX43" i="5" s="1"/>
  <c r="AU44" i="5"/>
  <c r="AX44" i="5" s="1"/>
  <c r="AU45" i="5"/>
  <c r="AX45"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AU63" i="5"/>
  <c r="AX63" i="5" s="1"/>
  <c r="AU64" i="5"/>
  <c r="AX64" i="5" s="1"/>
  <c r="AU65" i="5"/>
  <c r="AX65" i="5" s="1"/>
  <c r="AU66" i="5"/>
  <c r="AX66" i="5" s="1"/>
  <c r="AU67" i="5"/>
  <c r="AX67" i="5" s="1"/>
  <c r="AU68" i="5"/>
  <c r="AX68" i="5" s="1"/>
  <c r="AU69" i="5"/>
  <c r="AX69" i="5" s="1"/>
  <c r="AU70" i="5"/>
  <c r="AX70" i="5" s="1"/>
  <c r="AU71" i="5"/>
  <c r="AX71" i="5" s="1"/>
  <c r="AU72" i="5"/>
  <c r="AX72" i="5" s="1"/>
  <c r="AU73" i="5"/>
  <c r="AX73" i="5" s="1"/>
  <c r="AU74" i="5"/>
  <c r="AX74" i="5" s="1"/>
  <c r="AU75" i="5"/>
  <c r="AX75" i="5" s="1"/>
  <c r="AU76" i="5"/>
  <c r="AX76" i="5" s="1"/>
  <c r="AU42" i="5"/>
  <c r="AX42" i="5" s="1"/>
  <c r="F20" i="3"/>
  <c r="F20" i="2"/>
  <c r="F4" i="2" s="1"/>
  <c r="E13" i="3"/>
  <c r="E12" i="3"/>
  <c r="E11" i="3"/>
  <c r="E9" i="3"/>
  <c r="E8" i="3"/>
  <c r="E7" i="3"/>
  <c r="E6" i="3"/>
  <c r="E5" i="3"/>
  <c r="E4" i="3"/>
  <c r="E13" i="2"/>
  <c r="E12" i="2"/>
  <c r="E11" i="2"/>
  <c r="E9" i="2"/>
  <c r="E8" i="2"/>
  <c r="E7" i="2"/>
  <c r="E6" i="2"/>
  <c r="E5" i="2"/>
  <c r="E8" i="1"/>
  <c r="E7" i="1"/>
  <c r="E13" i="1"/>
  <c r="E12" i="1"/>
  <c r="E11" i="1"/>
  <c r="E9" i="1"/>
  <c r="E6" i="1"/>
  <c r="E5" i="1"/>
  <c r="F8" i="1" l="1"/>
  <c r="G8" i="1" s="1"/>
  <c r="O11" i="5"/>
  <c r="O13" i="5"/>
  <c r="O14" i="5"/>
  <c r="O19" i="5"/>
  <c r="O15" i="5"/>
  <c r="O20" i="5"/>
  <c r="O18" i="5"/>
  <c r="O12" i="5"/>
  <c r="O16" i="5"/>
  <c r="F17" i="2"/>
  <c r="H17" i="2" s="1"/>
  <c r="F17" i="3"/>
  <c r="H17" i="3" s="1"/>
  <c r="F17" i="1"/>
  <c r="H17" i="1" s="1"/>
  <c r="F6" i="3"/>
  <c r="G6" i="3" s="1"/>
  <c r="F15" i="2"/>
  <c r="G15" i="2" s="1"/>
  <c r="F15" i="3"/>
  <c r="G15" i="3" s="1"/>
  <c r="F15" i="1"/>
  <c r="G15" i="1" s="1"/>
  <c r="F9" i="2"/>
  <c r="G9" i="2" s="1"/>
  <c r="F5" i="2"/>
  <c r="G5" i="2" s="1"/>
  <c r="F11" i="1"/>
  <c r="G11" i="1" s="1"/>
  <c r="F7" i="2"/>
  <c r="G7" i="2" s="1"/>
  <c r="F13" i="2"/>
  <c r="G13" i="2" s="1"/>
  <c r="F9" i="3"/>
  <c r="G9" i="3" s="1"/>
  <c r="F8" i="3"/>
  <c r="G8" i="3" s="1"/>
  <c r="F13" i="1"/>
  <c r="G13" i="1" s="1"/>
  <c r="F7" i="1"/>
  <c r="F5" i="1"/>
  <c r="G5" i="1" s="1"/>
  <c r="F6" i="2"/>
  <c r="G6" i="2" s="1"/>
  <c r="F12" i="3"/>
  <c r="G12" i="3" s="1"/>
  <c r="F11" i="3"/>
  <c r="G11" i="3" s="1"/>
  <c r="F62" i="1"/>
  <c r="F8" i="2"/>
  <c r="G8" i="2" s="1"/>
  <c r="F4" i="3"/>
  <c r="G4" i="3" s="1"/>
  <c r="F69" i="3"/>
  <c r="F7" i="3"/>
  <c r="G7" i="3" s="1"/>
  <c r="F9" i="1"/>
  <c r="G9" i="1" s="1"/>
  <c r="F4" i="1"/>
  <c r="F12" i="1"/>
  <c r="G12" i="1" s="1"/>
  <c r="F6" i="1"/>
  <c r="F13" i="3"/>
  <c r="G13" i="3" s="1"/>
  <c r="F5" i="3"/>
  <c r="G5" i="3" s="1"/>
  <c r="F11" i="2"/>
  <c r="G11" i="2" s="1"/>
  <c r="F12" i="2"/>
  <c r="G12" i="2" s="1"/>
  <c r="F70" i="2"/>
  <c r="G4" i="2"/>
  <c r="O8" i="5" l="1"/>
  <c r="G4" i="1"/>
  <c r="P11" i="5"/>
  <c r="Q11" i="5" s="1"/>
  <c r="N8" i="5"/>
  <c r="G17" i="3"/>
  <c r="G17" i="2"/>
  <c r="G17" i="1"/>
  <c r="G7" i="1"/>
  <c r="P14" i="5"/>
  <c r="Q14" i="5" s="1"/>
  <c r="P13" i="5"/>
  <c r="Q13" i="5" s="1"/>
  <c r="P22" i="5"/>
  <c r="Q22" i="5" s="1"/>
  <c r="P16" i="5"/>
  <c r="Q16" i="5" s="1"/>
  <c r="P18" i="5"/>
  <c r="Q18" i="5" s="1"/>
  <c r="P15" i="5"/>
  <c r="Q15" i="5" s="1"/>
  <c r="G6" i="1"/>
  <c r="P20" i="5"/>
  <c r="Q20" i="5" s="1"/>
  <c r="P12" i="5"/>
  <c r="Q12" i="5" s="1"/>
  <c r="P19" i="5"/>
  <c r="Q19" i="5" s="1"/>
</calcChain>
</file>

<file path=xl/comments1.xml><?xml version="1.0" encoding="utf-8"?>
<comments xmlns="http://schemas.openxmlformats.org/spreadsheetml/2006/main">
  <authors>
    <author>Neil Ogden</author>
  </authors>
  <commentList>
    <comment ref="AS51" authorId="0">
      <text>
        <r>
          <rPr>
            <b/>
            <sz val="9"/>
            <color indexed="81"/>
            <rFont val="Tahoma"/>
            <family val="2"/>
          </rPr>
          <t>Neil Ogden:</t>
        </r>
        <r>
          <rPr>
            <sz val="9"/>
            <color indexed="81"/>
            <rFont val="Tahoma"/>
            <family val="2"/>
          </rPr>
          <t xml:space="preserve">
Note actual question is 1 mark AO1 &amp; 1 mark AO3.</t>
        </r>
      </text>
    </comment>
    <comment ref="AS63" authorId="0">
      <text>
        <r>
          <rPr>
            <b/>
            <sz val="9"/>
            <color indexed="81"/>
            <rFont val="Tahoma"/>
            <family val="2"/>
          </rPr>
          <t>Neil Ogden:</t>
        </r>
        <r>
          <rPr>
            <sz val="9"/>
            <color indexed="81"/>
            <rFont val="Tahoma"/>
            <family val="2"/>
          </rPr>
          <t xml:space="preserve">
Note actual question is 1 mark AO1, 1 mark AO2 &amp; 2 marks AO3.</t>
        </r>
      </text>
    </comment>
    <comment ref="AS64" authorId="0">
      <text>
        <r>
          <rPr>
            <b/>
            <sz val="9"/>
            <color indexed="81"/>
            <rFont val="Tahoma"/>
            <family val="2"/>
          </rPr>
          <t>Neil Ogden:</t>
        </r>
        <r>
          <rPr>
            <sz val="9"/>
            <color indexed="81"/>
            <rFont val="Tahoma"/>
            <family val="2"/>
          </rPr>
          <t xml:space="preserve">
Note actual question is 1 mark AO1 &amp; 3 marks AO3.</t>
        </r>
      </text>
    </comment>
    <comment ref="AR66" authorId="0">
      <text>
        <r>
          <rPr>
            <b/>
            <sz val="9"/>
            <color indexed="81"/>
            <rFont val="Tahoma"/>
            <charset val="1"/>
          </rPr>
          <t>Neil Ogden:</t>
        </r>
        <r>
          <rPr>
            <sz val="9"/>
            <color indexed="81"/>
            <rFont val="Tahoma"/>
            <charset val="1"/>
          </rPr>
          <t xml:space="preserve">
Note actual question is 1 mark Number &amp; 2 marks Geometry and measures.</t>
        </r>
      </text>
    </comment>
    <comment ref="AS69" authorId="0">
      <text>
        <r>
          <rPr>
            <b/>
            <sz val="9"/>
            <color indexed="81"/>
            <rFont val="Tahoma"/>
            <family val="2"/>
          </rPr>
          <t>Neil Ogden:</t>
        </r>
        <r>
          <rPr>
            <sz val="9"/>
            <color indexed="81"/>
            <rFont val="Tahoma"/>
            <family val="2"/>
          </rPr>
          <t xml:space="preserve">
Note actual question is 2 marks AO1 &amp; 3 marks AO3.</t>
        </r>
      </text>
    </comment>
    <comment ref="AR74" authorId="0">
      <text>
        <r>
          <rPr>
            <b/>
            <sz val="9"/>
            <color indexed="81"/>
            <rFont val="Tahoma"/>
            <charset val="1"/>
          </rPr>
          <t>Neil Ogden:</t>
        </r>
        <r>
          <rPr>
            <sz val="9"/>
            <color indexed="81"/>
            <rFont val="Tahoma"/>
            <charset val="1"/>
          </rPr>
          <t xml:space="preserve">
Note actual question is 2 marks RPR &amp; 1 mark Statistics.</t>
        </r>
      </text>
    </comment>
    <comment ref="AS75" authorId="0">
      <text>
        <r>
          <rPr>
            <b/>
            <sz val="9"/>
            <color indexed="81"/>
            <rFont val="Tahoma"/>
            <family val="2"/>
          </rPr>
          <t>Neil Ogden:</t>
        </r>
        <r>
          <rPr>
            <sz val="9"/>
            <color indexed="81"/>
            <rFont val="Tahoma"/>
            <family val="2"/>
          </rPr>
          <t xml:space="preserve">
Note actual question is 1 mark AO1 &amp; 3 marks AO3.</t>
        </r>
      </text>
    </comment>
    <comment ref="AS76" authorId="0">
      <text>
        <r>
          <rPr>
            <b/>
            <sz val="9"/>
            <color indexed="81"/>
            <rFont val="Tahoma"/>
            <family val="2"/>
          </rPr>
          <t>Neil Ogden:</t>
        </r>
        <r>
          <rPr>
            <sz val="9"/>
            <color indexed="81"/>
            <rFont val="Tahoma"/>
            <family val="2"/>
          </rPr>
          <t xml:space="preserve">
Note actual question is 4 marks AO1 &amp; 1 mark AO3.</t>
        </r>
      </text>
    </comment>
    <comment ref="AS77" authorId="0">
      <text>
        <r>
          <rPr>
            <b/>
            <sz val="9"/>
            <color indexed="81"/>
            <rFont val="Tahoma"/>
            <family val="2"/>
          </rPr>
          <t>Neil Ogden:</t>
        </r>
        <r>
          <rPr>
            <sz val="9"/>
            <color indexed="81"/>
            <rFont val="Tahoma"/>
            <family val="2"/>
          </rPr>
          <t xml:space="preserve">
Note actual question is 2 marks AO1 &amp; 2 marks AO2.</t>
        </r>
      </text>
    </comment>
    <comment ref="AR78" authorId="0">
      <text>
        <r>
          <rPr>
            <b/>
            <sz val="9"/>
            <color indexed="81"/>
            <rFont val="Tahoma"/>
            <charset val="1"/>
          </rPr>
          <t>Neil Ogden:</t>
        </r>
        <r>
          <rPr>
            <sz val="9"/>
            <color indexed="81"/>
            <rFont val="Tahoma"/>
            <charset val="1"/>
          </rPr>
          <t xml:space="preserve">
Note actual question is 1 mark Number &amp; 4 marks RPR.</t>
        </r>
      </text>
    </comment>
    <comment ref="AS78" authorId="0">
      <text>
        <r>
          <rPr>
            <b/>
            <sz val="9"/>
            <color indexed="81"/>
            <rFont val="Tahoma"/>
            <family val="2"/>
          </rPr>
          <t>Neil Ogden:</t>
        </r>
        <r>
          <rPr>
            <sz val="9"/>
            <color indexed="81"/>
            <rFont val="Tahoma"/>
            <family val="2"/>
          </rPr>
          <t xml:space="preserve">
Note actual question is 2 marks AO1 &amp; 3 marks AO3.</t>
        </r>
      </text>
    </comment>
    <comment ref="AS80" authorId="0">
      <text>
        <r>
          <rPr>
            <b/>
            <sz val="9"/>
            <color indexed="81"/>
            <rFont val="Tahoma"/>
            <family val="2"/>
          </rPr>
          <t>Neil Ogden:</t>
        </r>
        <r>
          <rPr>
            <sz val="9"/>
            <color indexed="81"/>
            <rFont val="Tahoma"/>
            <family val="2"/>
          </rPr>
          <t xml:space="preserve">
Note actual question is 3 marks AO2 &amp; 2 marks AO3.</t>
        </r>
      </text>
    </comment>
    <comment ref="AS82" authorId="0">
      <text>
        <r>
          <rPr>
            <b/>
            <sz val="9"/>
            <color indexed="81"/>
            <rFont val="Tahoma"/>
            <family val="2"/>
          </rPr>
          <t>Neil Ogden:</t>
        </r>
        <r>
          <rPr>
            <sz val="9"/>
            <color indexed="81"/>
            <rFont val="Tahoma"/>
            <family val="2"/>
          </rPr>
          <t xml:space="preserve">
Note actual question is 1 mark AO1, 1 mark AO2 &amp; 4 marks AO3.</t>
        </r>
      </text>
    </comment>
    <comment ref="AR102" authorId="0">
      <text>
        <r>
          <rPr>
            <b/>
            <sz val="9"/>
            <color indexed="81"/>
            <rFont val="Tahoma"/>
            <charset val="1"/>
          </rPr>
          <t>Neil Ogden:</t>
        </r>
        <r>
          <rPr>
            <sz val="9"/>
            <color indexed="81"/>
            <rFont val="Tahoma"/>
            <charset val="1"/>
          </rPr>
          <t xml:space="preserve">
Note actual question is 2 marks RPR &amp; 1 mark Statistics.</t>
        </r>
      </text>
    </comment>
    <comment ref="AS102" authorId="0">
      <text>
        <r>
          <rPr>
            <b/>
            <sz val="9"/>
            <color indexed="81"/>
            <rFont val="Tahoma"/>
            <family val="2"/>
          </rPr>
          <t>Neil Ogden:</t>
        </r>
        <r>
          <rPr>
            <sz val="9"/>
            <color indexed="81"/>
            <rFont val="Tahoma"/>
            <family val="2"/>
          </rPr>
          <t xml:space="preserve">
Note actual question is 2 marks AO1 &amp; 1 mark AO2.</t>
        </r>
      </text>
    </comment>
    <comment ref="AS103" authorId="0">
      <text>
        <r>
          <rPr>
            <b/>
            <sz val="9"/>
            <color indexed="81"/>
            <rFont val="Tahoma"/>
            <family val="2"/>
          </rPr>
          <t>Neil Ogden:</t>
        </r>
        <r>
          <rPr>
            <sz val="9"/>
            <color indexed="81"/>
            <rFont val="Tahoma"/>
            <family val="2"/>
          </rPr>
          <t xml:space="preserve">
Note actual question is 1 mark AO1, 2 marks AO2 &amp; 1 mark AO3.</t>
        </r>
      </text>
    </comment>
    <comment ref="AS104" authorId="0">
      <text>
        <r>
          <rPr>
            <b/>
            <sz val="9"/>
            <color indexed="81"/>
            <rFont val="Tahoma"/>
            <family val="2"/>
          </rPr>
          <t>Neil Ogden:</t>
        </r>
        <r>
          <rPr>
            <sz val="9"/>
            <color indexed="81"/>
            <rFont val="Tahoma"/>
            <family val="2"/>
          </rPr>
          <t xml:space="preserve">
Note actual question is 2 marks AO1 &amp; 1 mark AO3.</t>
        </r>
      </text>
    </comment>
    <comment ref="AS111" authorId="0">
      <text>
        <r>
          <rPr>
            <b/>
            <sz val="9"/>
            <color indexed="81"/>
            <rFont val="Tahoma"/>
            <family val="2"/>
          </rPr>
          <t>Neil Ogden:</t>
        </r>
        <r>
          <rPr>
            <sz val="9"/>
            <color indexed="81"/>
            <rFont val="Tahoma"/>
            <family val="2"/>
          </rPr>
          <t xml:space="preserve">
Note actual question is 1 mark AO1 &amp; 2 marks AO3.</t>
        </r>
      </text>
    </comment>
    <comment ref="AS118" authorId="0">
      <text>
        <r>
          <rPr>
            <b/>
            <sz val="9"/>
            <color indexed="81"/>
            <rFont val="Tahoma"/>
            <family val="2"/>
          </rPr>
          <t>Neil Ogden:</t>
        </r>
        <r>
          <rPr>
            <sz val="9"/>
            <color indexed="81"/>
            <rFont val="Tahoma"/>
            <family val="2"/>
          </rPr>
          <t xml:space="preserve">
Note actual question is 2 marks AO2 &amp; 1 mark AO3.</t>
        </r>
      </text>
    </comment>
    <comment ref="AR119" authorId="0">
      <text>
        <r>
          <rPr>
            <b/>
            <sz val="9"/>
            <color indexed="81"/>
            <rFont val="Tahoma"/>
            <charset val="1"/>
          </rPr>
          <t>Neil Ogden:</t>
        </r>
        <r>
          <rPr>
            <sz val="9"/>
            <color indexed="81"/>
            <rFont val="Tahoma"/>
            <charset val="1"/>
          </rPr>
          <t xml:space="preserve">
Note actual question is 5 marks RPR &amp; 1 mark Geometry and measures.</t>
        </r>
      </text>
    </comment>
    <comment ref="AS119" authorId="0">
      <text>
        <r>
          <rPr>
            <b/>
            <sz val="9"/>
            <color indexed="81"/>
            <rFont val="Tahoma"/>
            <family val="2"/>
          </rPr>
          <t>Neil Ogden:</t>
        </r>
        <r>
          <rPr>
            <sz val="9"/>
            <color indexed="81"/>
            <rFont val="Tahoma"/>
            <family val="2"/>
          </rPr>
          <t xml:space="preserve">
Note actual question is 1 mark AO1, 1 mark AO2 &amp; 4 marks AO3.</t>
        </r>
      </text>
    </comment>
    <comment ref="AR120" authorId="0">
      <text>
        <r>
          <rPr>
            <b/>
            <sz val="9"/>
            <color indexed="81"/>
            <rFont val="Tahoma"/>
            <family val="2"/>
          </rPr>
          <t>Neil Ogden:</t>
        </r>
        <r>
          <rPr>
            <sz val="9"/>
            <color indexed="81"/>
            <rFont val="Tahoma"/>
            <family val="2"/>
          </rPr>
          <t xml:space="preserve">
Note actual question is 1 mark Algebra &amp; 1 mark Geometry and measures.</t>
        </r>
      </text>
    </comment>
    <comment ref="AS120" authorId="0">
      <text>
        <r>
          <rPr>
            <b/>
            <sz val="9"/>
            <color indexed="81"/>
            <rFont val="Tahoma"/>
            <family val="2"/>
          </rPr>
          <t>Neil Ogden:</t>
        </r>
        <r>
          <rPr>
            <sz val="9"/>
            <color indexed="81"/>
            <rFont val="Tahoma"/>
            <family val="2"/>
          </rPr>
          <t xml:space="preserve">
Note actual question is 1 mark AO1 &amp; 1 mark AO3.</t>
        </r>
      </text>
    </comment>
    <comment ref="AR121" authorId="0">
      <text>
        <r>
          <rPr>
            <b/>
            <sz val="9"/>
            <color indexed="81"/>
            <rFont val="Tahoma"/>
            <family val="2"/>
          </rPr>
          <t>Neil Ogden:</t>
        </r>
        <r>
          <rPr>
            <sz val="9"/>
            <color indexed="81"/>
            <rFont val="Tahoma"/>
            <family val="2"/>
          </rPr>
          <t xml:space="preserve">
Note actual question is 3 marks Algebra &amp; 1 mark Geometry and measures.</t>
        </r>
      </text>
    </comment>
    <comment ref="AS121" authorId="0">
      <text>
        <r>
          <rPr>
            <b/>
            <sz val="9"/>
            <color indexed="81"/>
            <rFont val="Tahoma"/>
            <family val="2"/>
          </rPr>
          <t>Neil Ogden:</t>
        </r>
        <r>
          <rPr>
            <sz val="9"/>
            <color indexed="81"/>
            <rFont val="Tahoma"/>
            <family val="2"/>
          </rPr>
          <t xml:space="preserve">
Note actual question is 1 mark AO1 &amp; 3 marks AO3.</t>
        </r>
      </text>
    </comment>
    <comment ref="AS124" authorId="0">
      <text>
        <r>
          <rPr>
            <b/>
            <sz val="9"/>
            <color indexed="81"/>
            <rFont val="Tahoma"/>
            <family val="2"/>
          </rPr>
          <t>Neil Ogden:</t>
        </r>
        <r>
          <rPr>
            <sz val="9"/>
            <color indexed="81"/>
            <rFont val="Tahoma"/>
            <family val="2"/>
          </rPr>
          <t xml:space="preserve">
Note actual question is 1 mark AO1 &amp; 2 marks AO2.</t>
        </r>
      </text>
    </comment>
    <comment ref="AR127" authorId="0">
      <text>
        <r>
          <rPr>
            <b/>
            <sz val="9"/>
            <color indexed="81"/>
            <rFont val="Tahoma"/>
            <charset val="1"/>
          </rPr>
          <t>Neil Ogden:</t>
        </r>
        <r>
          <rPr>
            <sz val="9"/>
            <color indexed="81"/>
            <rFont val="Tahoma"/>
            <charset val="1"/>
          </rPr>
          <t xml:space="preserve">
Note actual question is 2 marks RPR &amp; 1 mark Probability.</t>
        </r>
      </text>
    </comment>
    <comment ref="AS127" authorId="0">
      <text>
        <r>
          <rPr>
            <b/>
            <sz val="9"/>
            <color indexed="81"/>
            <rFont val="Tahoma"/>
            <family val="2"/>
          </rPr>
          <t>Neil Ogden:</t>
        </r>
        <r>
          <rPr>
            <sz val="9"/>
            <color indexed="81"/>
            <rFont val="Tahoma"/>
            <family val="2"/>
          </rPr>
          <t xml:space="preserve">
Note actual question is 1 mark AO1 &amp; 2 marks AO3.</t>
        </r>
      </text>
    </comment>
    <comment ref="AS128" authorId="0">
      <text>
        <r>
          <rPr>
            <b/>
            <sz val="9"/>
            <color indexed="81"/>
            <rFont val="Tahoma"/>
            <family val="2"/>
          </rPr>
          <t>Neil Ogden:</t>
        </r>
        <r>
          <rPr>
            <sz val="9"/>
            <color indexed="81"/>
            <rFont val="Tahoma"/>
            <family val="2"/>
          </rPr>
          <t xml:space="preserve">
Note actual question is 1 mark AO1 &amp; 2 marks AO3.</t>
        </r>
      </text>
    </comment>
    <comment ref="AR130" authorId="0">
      <text>
        <r>
          <rPr>
            <b/>
            <sz val="9"/>
            <color indexed="81"/>
            <rFont val="Tahoma"/>
            <charset val="1"/>
          </rPr>
          <t>Neil Ogden:</t>
        </r>
        <r>
          <rPr>
            <sz val="9"/>
            <color indexed="81"/>
            <rFont val="Tahoma"/>
            <charset val="1"/>
          </rPr>
          <t xml:space="preserve">
Note actual question is 2 marks RPR &amp; 1 mark Geometry and measures.</t>
        </r>
      </text>
    </comment>
    <comment ref="AS130" authorId="0">
      <text>
        <r>
          <rPr>
            <b/>
            <sz val="9"/>
            <color indexed="81"/>
            <rFont val="Tahoma"/>
            <family val="2"/>
          </rPr>
          <t>Neil Ogden:</t>
        </r>
        <r>
          <rPr>
            <sz val="9"/>
            <color indexed="81"/>
            <rFont val="Tahoma"/>
            <family val="2"/>
          </rPr>
          <t xml:space="preserve">
Note actual question is 1 mark AO1 &amp; 2 marks AO3.</t>
        </r>
      </text>
    </comment>
    <comment ref="AR131" authorId="0">
      <text>
        <r>
          <rPr>
            <b/>
            <sz val="9"/>
            <color indexed="81"/>
            <rFont val="Tahoma"/>
            <charset val="1"/>
          </rPr>
          <t>Neil Ogden:</t>
        </r>
        <r>
          <rPr>
            <sz val="9"/>
            <color indexed="81"/>
            <rFont val="Tahoma"/>
            <charset val="1"/>
          </rPr>
          <t xml:space="preserve">
Note actual question is 1 mark Number, 1 mark RPR &amp; 1 mark Geometry and measures.</t>
        </r>
      </text>
    </comment>
    <comment ref="AS131" authorId="0">
      <text>
        <r>
          <rPr>
            <b/>
            <sz val="9"/>
            <color indexed="81"/>
            <rFont val="Tahoma"/>
            <family val="2"/>
          </rPr>
          <t>Neil Ogden:</t>
        </r>
        <r>
          <rPr>
            <sz val="9"/>
            <color indexed="81"/>
            <rFont val="Tahoma"/>
            <family val="2"/>
          </rPr>
          <t xml:space="preserve">
Note actual question is 2 marks AO1 &amp; 1 mark AO3.</t>
        </r>
      </text>
    </comment>
    <comment ref="AR132" authorId="0">
      <text>
        <r>
          <rPr>
            <b/>
            <sz val="9"/>
            <color indexed="81"/>
            <rFont val="Tahoma"/>
            <charset val="1"/>
          </rPr>
          <t>Neil Ogden:</t>
        </r>
        <r>
          <rPr>
            <sz val="9"/>
            <color indexed="81"/>
            <rFont val="Tahoma"/>
            <charset val="1"/>
          </rPr>
          <t xml:space="preserve">
Note actual question is 1 mark Number, 2 marks Algebra &amp; 2 marks Geometry and measures.</t>
        </r>
      </text>
    </comment>
    <comment ref="AS132" authorId="0">
      <text>
        <r>
          <rPr>
            <b/>
            <sz val="9"/>
            <color indexed="81"/>
            <rFont val="Tahoma"/>
            <family val="2"/>
          </rPr>
          <t>Neil Ogden:</t>
        </r>
        <r>
          <rPr>
            <sz val="9"/>
            <color indexed="81"/>
            <rFont val="Tahoma"/>
            <family val="2"/>
          </rPr>
          <t xml:space="preserve">
Note actual question is 1 mark AO1, 2 marks AO2 &amp; 2 marks AO3.</t>
        </r>
      </text>
    </comment>
    <comment ref="AR146" authorId="0">
      <text>
        <r>
          <rPr>
            <b/>
            <sz val="9"/>
            <color indexed="81"/>
            <rFont val="Tahoma"/>
            <charset val="1"/>
          </rPr>
          <t>Neil Ogden:</t>
        </r>
        <r>
          <rPr>
            <sz val="9"/>
            <color indexed="81"/>
            <rFont val="Tahoma"/>
            <charset val="1"/>
          </rPr>
          <t xml:space="preserve">
Note actual question is 2 marks Number &amp; 1 mark RPR.</t>
        </r>
      </text>
    </comment>
    <comment ref="AS146" authorId="0">
      <text>
        <r>
          <rPr>
            <b/>
            <sz val="9"/>
            <color indexed="81"/>
            <rFont val="Tahoma"/>
            <family val="2"/>
          </rPr>
          <t>Neil Ogden:</t>
        </r>
        <r>
          <rPr>
            <sz val="9"/>
            <color indexed="81"/>
            <rFont val="Tahoma"/>
            <family val="2"/>
          </rPr>
          <t xml:space="preserve">
Note actual question is 1 mark AO2 &amp; 2 marks AO3.</t>
        </r>
      </text>
    </comment>
    <comment ref="AS151" authorId="0">
      <text>
        <r>
          <rPr>
            <b/>
            <sz val="9"/>
            <color indexed="81"/>
            <rFont val="Tahoma"/>
            <family val="2"/>
          </rPr>
          <t>Neil Ogden:</t>
        </r>
        <r>
          <rPr>
            <sz val="9"/>
            <color indexed="81"/>
            <rFont val="Tahoma"/>
            <family val="2"/>
          </rPr>
          <t xml:space="preserve">
Note actual question is 1 mark AO1 &amp; 3 marks AO3.</t>
        </r>
      </text>
    </comment>
    <comment ref="AS152" authorId="0">
      <text>
        <r>
          <rPr>
            <b/>
            <sz val="9"/>
            <color indexed="81"/>
            <rFont val="Tahoma"/>
            <family val="2"/>
          </rPr>
          <t>Neil Ogden:</t>
        </r>
        <r>
          <rPr>
            <sz val="9"/>
            <color indexed="81"/>
            <rFont val="Tahoma"/>
            <family val="2"/>
          </rPr>
          <t xml:space="preserve">
Note actual question is 1 mark AO1, 2 marks AO2 &amp; 1 mark AO3.</t>
        </r>
      </text>
    </comment>
    <comment ref="AS156" authorId="0">
      <text>
        <r>
          <rPr>
            <b/>
            <sz val="9"/>
            <color indexed="81"/>
            <rFont val="Tahoma"/>
            <family val="2"/>
          </rPr>
          <t>Neil Ogden:</t>
        </r>
        <r>
          <rPr>
            <sz val="9"/>
            <color indexed="81"/>
            <rFont val="Tahoma"/>
            <family val="2"/>
          </rPr>
          <t xml:space="preserve">
Note actual question is 1 mark AO1 &amp; 1 mark AO2.</t>
        </r>
      </text>
    </comment>
    <comment ref="AR158" authorId="0">
      <text>
        <r>
          <rPr>
            <b/>
            <sz val="9"/>
            <color indexed="81"/>
            <rFont val="Tahoma"/>
            <charset val="1"/>
          </rPr>
          <t>Neil Ogden:</t>
        </r>
        <r>
          <rPr>
            <sz val="9"/>
            <color indexed="81"/>
            <rFont val="Tahoma"/>
            <charset val="1"/>
          </rPr>
          <t xml:space="preserve">
Note actual question is 3 marks RPR &amp; 1 mark Geometry and measures.</t>
        </r>
      </text>
    </comment>
    <comment ref="AS158" authorId="0">
      <text>
        <r>
          <rPr>
            <b/>
            <sz val="9"/>
            <color indexed="81"/>
            <rFont val="Tahoma"/>
            <family val="2"/>
          </rPr>
          <t>Neil Ogden:</t>
        </r>
        <r>
          <rPr>
            <sz val="9"/>
            <color indexed="81"/>
            <rFont val="Tahoma"/>
            <family val="2"/>
          </rPr>
          <t xml:space="preserve">
Note actual question is 3 marks AO1 &amp; 1 mark AO3.</t>
        </r>
      </text>
    </comment>
    <comment ref="AS159" authorId="0">
      <text>
        <r>
          <rPr>
            <b/>
            <sz val="9"/>
            <color indexed="81"/>
            <rFont val="Tahoma"/>
            <family val="2"/>
          </rPr>
          <t>Neil Ogden:</t>
        </r>
        <r>
          <rPr>
            <sz val="9"/>
            <color indexed="81"/>
            <rFont val="Tahoma"/>
            <family val="2"/>
          </rPr>
          <t xml:space="preserve">
Note actual question is 2 marks AO1, 1 mark AO2 &amp; 1 mark AO3.</t>
        </r>
      </text>
    </comment>
    <comment ref="AS160" authorId="0">
      <text>
        <r>
          <rPr>
            <b/>
            <sz val="9"/>
            <color indexed="81"/>
            <rFont val="Tahoma"/>
            <family val="2"/>
          </rPr>
          <t>Neil Ogden:</t>
        </r>
        <r>
          <rPr>
            <sz val="9"/>
            <color indexed="81"/>
            <rFont val="Tahoma"/>
            <family val="2"/>
          </rPr>
          <t xml:space="preserve">
Note actual question is 1 mark AO1 &amp; 2 marks AO3.</t>
        </r>
      </text>
    </comment>
    <comment ref="AS162" authorId="0">
      <text>
        <r>
          <rPr>
            <b/>
            <sz val="9"/>
            <color indexed="81"/>
            <rFont val="Tahoma"/>
            <family val="2"/>
          </rPr>
          <t>Neil Ogden:</t>
        </r>
        <r>
          <rPr>
            <sz val="9"/>
            <color indexed="81"/>
            <rFont val="Tahoma"/>
            <family val="2"/>
          </rPr>
          <t xml:space="preserve">
Note actual question is 1 mark AO1 &amp; 1 mark AO3.</t>
        </r>
      </text>
    </comment>
    <comment ref="AS163" authorId="0">
      <text>
        <r>
          <rPr>
            <b/>
            <sz val="9"/>
            <color indexed="81"/>
            <rFont val="Tahoma"/>
            <family val="2"/>
          </rPr>
          <t>Neil Ogden:</t>
        </r>
        <r>
          <rPr>
            <sz val="9"/>
            <color indexed="81"/>
            <rFont val="Tahoma"/>
            <family val="2"/>
          </rPr>
          <t xml:space="preserve">
Note actual question is 1 mark AO1 &amp; 1 mark AO2.</t>
        </r>
      </text>
    </comment>
    <comment ref="AS165" authorId="0">
      <text>
        <r>
          <rPr>
            <b/>
            <sz val="9"/>
            <color indexed="81"/>
            <rFont val="Tahoma"/>
            <family val="2"/>
          </rPr>
          <t>Neil Ogden:</t>
        </r>
        <r>
          <rPr>
            <sz val="9"/>
            <color indexed="81"/>
            <rFont val="Tahoma"/>
            <family val="2"/>
          </rPr>
          <t xml:space="preserve">
Note actual question is 1 mark AO1 &amp; 1 mark AO2.</t>
        </r>
      </text>
    </comment>
    <comment ref="AR167" authorId="0">
      <text>
        <r>
          <rPr>
            <b/>
            <sz val="9"/>
            <color indexed="81"/>
            <rFont val="Tahoma"/>
            <charset val="1"/>
          </rPr>
          <t>Neil Ogden:</t>
        </r>
        <r>
          <rPr>
            <sz val="9"/>
            <color indexed="81"/>
            <rFont val="Tahoma"/>
            <charset val="1"/>
          </rPr>
          <t xml:space="preserve">
Note actual question is 4 marks Algebra &amp; 1 mark Geometry and measures.</t>
        </r>
      </text>
    </comment>
    <comment ref="AS167" authorId="0">
      <text>
        <r>
          <rPr>
            <b/>
            <sz val="9"/>
            <color indexed="81"/>
            <rFont val="Tahoma"/>
            <family val="2"/>
          </rPr>
          <t>Neil Ogden:</t>
        </r>
        <r>
          <rPr>
            <sz val="9"/>
            <color indexed="81"/>
            <rFont val="Tahoma"/>
            <family val="2"/>
          </rPr>
          <t xml:space="preserve">
Note actual question is 2 marks AO1, 1 mark AO2 &amp; 2 marks AO3.</t>
        </r>
      </text>
    </comment>
    <comment ref="AS171" authorId="0">
      <text>
        <r>
          <rPr>
            <b/>
            <sz val="9"/>
            <color indexed="81"/>
            <rFont val="Tahoma"/>
            <family val="2"/>
          </rPr>
          <t>Neil Ogden:</t>
        </r>
        <r>
          <rPr>
            <sz val="9"/>
            <color indexed="81"/>
            <rFont val="Tahoma"/>
            <family val="2"/>
          </rPr>
          <t xml:space="preserve">
Note actual question is 1 mark AO1, 1 mark AO2 &amp; 1 mark AO3.</t>
        </r>
      </text>
    </comment>
    <comment ref="AS172" authorId="0">
      <text>
        <r>
          <rPr>
            <b/>
            <sz val="9"/>
            <color indexed="81"/>
            <rFont val="Tahoma"/>
            <family val="2"/>
          </rPr>
          <t>Neil Ogden:</t>
        </r>
        <r>
          <rPr>
            <sz val="9"/>
            <color indexed="81"/>
            <rFont val="Tahoma"/>
            <family val="2"/>
          </rPr>
          <t xml:space="preserve">
Note actual question is 1 mark AO1 &amp; 3 marks AO3.</t>
        </r>
      </text>
    </comment>
    <comment ref="AS174" authorId="0">
      <text>
        <r>
          <rPr>
            <b/>
            <sz val="9"/>
            <color indexed="81"/>
            <rFont val="Tahoma"/>
            <family val="2"/>
          </rPr>
          <t>Neil Ogden:</t>
        </r>
        <r>
          <rPr>
            <sz val="9"/>
            <color indexed="81"/>
            <rFont val="Tahoma"/>
            <family val="2"/>
          </rPr>
          <t xml:space="preserve">
Note actual question is 1 mark AO1 &amp; 2 marks AO3.</t>
        </r>
      </text>
    </comment>
    <comment ref="AS175" authorId="0">
      <text>
        <r>
          <rPr>
            <b/>
            <sz val="9"/>
            <color indexed="81"/>
            <rFont val="Tahoma"/>
            <family val="2"/>
          </rPr>
          <t>Neil Ogden:</t>
        </r>
        <r>
          <rPr>
            <sz val="9"/>
            <color indexed="81"/>
            <rFont val="Tahoma"/>
            <family val="2"/>
          </rPr>
          <t xml:space="preserve">
Note actual question is 1 mark AO1 &amp; 3 marks AO3.</t>
        </r>
      </text>
    </comment>
    <comment ref="AS176" authorId="0">
      <text>
        <r>
          <rPr>
            <b/>
            <sz val="9"/>
            <color indexed="81"/>
            <rFont val="Tahoma"/>
            <family val="2"/>
          </rPr>
          <t>Neil Ogden:</t>
        </r>
        <r>
          <rPr>
            <sz val="9"/>
            <color indexed="81"/>
            <rFont val="Tahoma"/>
            <family val="2"/>
          </rPr>
          <t xml:space="preserve">
Note actual question is 2 marks AO1 &amp; 1 mark AO3.</t>
        </r>
      </text>
    </comment>
    <comment ref="AS177" authorId="0">
      <text>
        <r>
          <rPr>
            <b/>
            <sz val="9"/>
            <color indexed="81"/>
            <rFont val="Tahoma"/>
            <family val="2"/>
          </rPr>
          <t>Neil Ogden:</t>
        </r>
        <r>
          <rPr>
            <sz val="9"/>
            <color indexed="81"/>
            <rFont val="Tahoma"/>
            <family val="2"/>
          </rPr>
          <t xml:space="preserve">
Note actual question is 1 mark AO1 &amp; 1 mark AO2.</t>
        </r>
      </text>
    </comment>
    <comment ref="AS180" authorId="0">
      <text>
        <r>
          <rPr>
            <b/>
            <sz val="9"/>
            <color indexed="81"/>
            <rFont val="Tahoma"/>
            <family val="2"/>
          </rPr>
          <t>Neil Ogden:</t>
        </r>
        <r>
          <rPr>
            <sz val="9"/>
            <color indexed="81"/>
            <rFont val="Tahoma"/>
            <family val="2"/>
          </rPr>
          <t xml:space="preserve">
Note actual question is 1 mark AO1 &amp; 1 mark AO2.</t>
        </r>
      </text>
    </comment>
  </commentList>
</comments>
</file>

<file path=xl/comments2.xml><?xml version="1.0" encoding="utf-8"?>
<comments xmlns="http://schemas.openxmlformats.org/spreadsheetml/2006/main">
  <authors>
    <author>Neil Ogden</author>
  </authors>
  <commentList>
    <comment ref="E29" authorId="0">
      <text>
        <r>
          <rPr>
            <b/>
            <sz val="9"/>
            <color indexed="81"/>
            <rFont val="Tahoma"/>
            <family val="2"/>
          </rPr>
          <t>Neil Ogden:</t>
        </r>
        <r>
          <rPr>
            <sz val="9"/>
            <color indexed="81"/>
            <rFont val="Tahoma"/>
            <family val="2"/>
          </rPr>
          <t xml:space="preserve">
Note actual question is 1 mark AO1 &amp; 1 mark AO3.</t>
        </r>
      </text>
    </comment>
    <comment ref="E41" authorId="0">
      <text>
        <r>
          <rPr>
            <b/>
            <sz val="9"/>
            <color indexed="81"/>
            <rFont val="Tahoma"/>
            <family val="2"/>
          </rPr>
          <t>Neil Ogden:</t>
        </r>
        <r>
          <rPr>
            <sz val="9"/>
            <color indexed="81"/>
            <rFont val="Tahoma"/>
            <family val="2"/>
          </rPr>
          <t xml:space="preserve">
Note actual question is 1 mark AO1, 1 mark AO2 &amp; 2 marks AO3.</t>
        </r>
      </text>
    </comment>
    <comment ref="E42" authorId="0">
      <text>
        <r>
          <rPr>
            <b/>
            <sz val="9"/>
            <color indexed="81"/>
            <rFont val="Tahoma"/>
            <family val="2"/>
          </rPr>
          <t>Neil Ogden:</t>
        </r>
        <r>
          <rPr>
            <sz val="9"/>
            <color indexed="81"/>
            <rFont val="Tahoma"/>
            <family val="2"/>
          </rPr>
          <t xml:space="preserve">
Note actual question is 1 mark AO1 &amp; 3 marks AO3.</t>
        </r>
      </text>
    </comment>
    <comment ref="D44" authorId="0">
      <text>
        <r>
          <rPr>
            <b/>
            <sz val="9"/>
            <color indexed="81"/>
            <rFont val="Tahoma"/>
            <charset val="1"/>
          </rPr>
          <t>Neil Ogden:</t>
        </r>
        <r>
          <rPr>
            <sz val="9"/>
            <color indexed="81"/>
            <rFont val="Tahoma"/>
            <charset val="1"/>
          </rPr>
          <t xml:space="preserve">
Note actual question is 1 mark Number &amp; 2 marks Geometry and measures.</t>
        </r>
      </text>
    </comment>
    <comment ref="E47" authorId="0">
      <text>
        <r>
          <rPr>
            <b/>
            <sz val="9"/>
            <color indexed="81"/>
            <rFont val="Tahoma"/>
            <family val="2"/>
          </rPr>
          <t>Neil Ogden:</t>
        </r>
        <r>
          <rPr>
            <sz val="9"/>
            <color indexed="81"/>
            <rFont val="Tahoma"/>
            <family val="2"/>
          </rPr>
          <t xml:space="preserve">
Note actual question is 2 marks AO1 &amp; 3 marks AO3.</t>
        </r>
      </text>
    </comment>
    <comment ref="D52" authorId="0">
      <text>
        <r>
          <rPr>
            <b/>
            <sz val="9"/>
            <color indexed="81"/>
            <rFont val="Tahoma"/>
            <charset val="1"/>
          </rPr>
          <t>Neil Ogden:</t>
        </r>
        <r>
          <rPr>
            <sz val="9"/>
            <color indexed="81"/>
            <rFont val="Tahoma"/>
            <charset val="1"/>
          </rPr>
          <t xml:space="preserve">
Note actual question is 2 marks RPR &amp; 1 mark Statistics.</t>
        </r>
      </text>
    </comment>
    <comment ref="E53" authorId="0">
      <text>
        <r>
          <rPr>
            <b/>
            <sz val="9"/>
            <color indexed="81"/>
            <rFont val="Tahoma"/>
            <family val="2"/>
          </rPr>
          <t>Neil Ogden:</t>
        </r>
        <r>
          <rPr>
            <sz val="9"/>
            <color indexed="81"/>
            <rFont val="Tahoma"/>
            <family val="2"/>
          </rPr>
          <t xml:space="preserve">
Note actual question is 1 mark AO1 &amp; 3 marks AO3.</t>
        </r>
      </text>
    </comment>
    <comment ref="E54" authorId="0">
      <text>
        <r>
          <rPr>
            <b/>
            <sz val="9"/>
            <color indexed="81"/>
            <rFont val="Tahoma"/>
            <family val="2"/>
          </rPr>
          <t>Neil Ogden:</t>
        </r>
        <r>
          <rPr>
            <sz val="9"/>
            <color indexed="81"/>
            <rFont val="Tahoma"/>
            <family val="2"/>
          </rPr>
          <t xml:space="preserve">
Note actual question is 4 marks AO1 &amp; 1 mark AO3.</t>
        </r>
      </text>
    </comment>
    <comment ref="E55" authorId="0">
      <text>
        <r>
          <rPr>
            <b/>
            <sz val="9"/>
            <color indexed="81"/>
            <rFont val="Tahoma"/>
            <family val="2"/>
          </rPr>
          <t>Neil Ogden:</t>
        </r>
        <r>
          <rPr>
            <sz val="9"/>
            <color indexed="81"/>
            <rFont val="Tahoma"/>
            <family val="2"/>
          </rPr>
          <t xml:space="preserve">
Note actual question is 2 marks AO1 &amp; 2 marks AO2.</t>
        </r>
      </text>
    </comment>
    <comment ref="D56" authorId="0">
      <text>
        <r>
          <rPr>
            <b/>
            <sz val="9"/>
            <color indexed="81"/>
            <rFont val="Tahoma"/>
            <charset val="1"/>
          </rPr>
          <t>Neil Ogden:</t>
        </r>
        <r>
          <rPr>
            <sz val="9"/>
            <color indexed="81"/>
            <rFont val="Tahoma"/>
            <charset val="1"/>
          </rPr>
          <t xml:space="preserve">
Note actual question is 1 mark Number &amp; 4 marks RPR.</t>
        </r>
      </text>
    </comment>
    <comment ref="E56" authorId="0">
      <text>
        <r>
          <rPr>
            <b/>
            <sz val="9"/>
            <color indexed="81"/>
            <rFont val="Tahoma"/>
            <family val="2"/>
          </rPr>
          <t>Neil Ogden:</t>
        </r>
        <r>
          <rPr>
            <sz val="9"/>
            <color indexed="81"/>
            <rFont val="Tahoma"/>
            <family val="2"/>
          </rPr>
          <t xml:space="preserve">
Note actual question is 2 marks AO1 &amp; 3 marks AO3.</t>
        </r>
      </text>
    </comment>
    <comment ref="E58" authorId="0">
      <text>
        <r>
          <rPr>
            <b/>
            <sz val="9"/>
            <color indexed="81"/>
            <rFont val="Tahoma"/>
            <family val="2"/>
          </rPr>
          <t>Neil Ogden:</t>
        </r>
        <r>
          <rPr>
            <sz val="9"/>
            <color indexed="81"/>
            <rFont val="Tahoma"/>
            <family val="2"/>
          </rPr>
          <t xml:space="preserve">
Note actual question is 3 marks AO2 &amp; 2 marks AO3.</t>
        </r>
      </text>
    </comment>
    <comment ref="E60" authorId="0">
      <text>
        <r>
          <rPr>
            <b/>
            <sz val="9"/>
            <color indexed="81"/>
            <rFont val="Tahoma"/>
            <family val="2"/>
          </rPr>
          <t>Neil Ogden:</t>
        </r>
        <r>
          <rPr>
            <sz val="9"/>
            <color indexed="81"/>
            <rFont val="Tahoma"/>
            <family val="2"/>
          </rPr>
          <t xml:space="preserve">
Note actual question is 1 mark AO1, 1 mark AO2 &amp; 4 marks AO3.</t>
        </r>
      </text>
    </comment>
  </commentList>
</comments>
</file>

<file path=xl/comments3.xml><?xml version="1.0" encoding="utf-8"?>
<comments xmlns="http://schemas.openxmlformats.org/spreadsheetml/2006/main">
  <authors>
    <author>Neil Ogden</author>
  </authors>
  <commentList>
    <comment ref="D38" authorId="0">
      <text>
        <r>
          <rPr>
            <b/>
            <sz val="9"/>
            <color indexed="81"/>
            <rFont val="Tahoma"/>
            <charset val="1"/>
          </rPr>
          <t>Neil Ogden:</t>
        </r>
        <r>
          <rPr>
            <sz val="9"/>
            <color indexed="81"/>
            <rFont val="Tahoma"/>
            <charset val="1"/>
          </rPr>
          <t xml:space="preserve">
Note actual question is 2 marks RPR &amp; 1 mark Statistics.</t>
        </r>
      </text>
    </comment>
    <comment ref="E38" authorId="0">
      <text>
        <r>
          <rPr>
            <b/>
            <sz val="9"/>
            <color indexed="81"/>
            <rFont val="Tahoma"/>
            <family val="2"/>
          </rPr>
          <t>Neil Ogden:</t>
        </r>
        <r>
          <rPr>
            <sz val="9"/>
            <color indexed="81"/>
            <rFont val="Tahoma"/>
            <family val="2"/>
          </rPr>
          <t xml:space="preserve">
Note actual question is 2 marks AO1 &amp; 1 mark AO2.</t>
        </r>
      </text>
    </comment>
    <comment ref="E39" authorId="0">
      <text>
        <r>
          <rPr>
            <b/>
            <sz val="9"/>
            <color indexed="81"/>
            <rFont val="Tahoma"/>
            <family val="2"/>
          </rPr>
          <t>Neil Ogden:</t>
        </r>
        <r>
          <rPr>
            <sz val="9"/>
            <color indexed="81"/>
            <rFont val="Tahoma"/>
            <family val="2"/>
          </rPr>
          <t xml:space="preserve">
Note actual question is 1 mark AO1, 2 marks AO2 &amp; 1 mark AO3.</t>
        </r>
      </text>
    </comment>
    <comment ref="E40" authorId="0">
      <text>
        <r>
          <rPr>
            <b/>
            <sz val="9"/>
            <color indexed="81"/>
            <rFont val="Tahoma"/>
            <family val="2"/>
          </rPr>
          <t>Neil Ogden:</t>
        </r>
        <r>
          <rPr>
            <sz val="9"/>
            <color indexed="81"/>
            <rFont val="Tahoma"/>
            <family val="2"/>
          </rPr>
          <t xml:space="preserve">
Note actual question is 2 marks AO1 &amp; 1 mark AO3.</t>
        </r>
      </text>
    </comment>
    <comment ref="E47" authorId="0">
      <text>
        <r>
          <rPr>
            <b/>
            <sz val="9"/>
            <color indexed="81"/>
            <rFont val="Tahoma"/>
            <family val="2"/>
          </rPr>
          <t>Neil Ogden:</t>
        </r>
        <r>
          <rPr>
            <sz val="9"/>
            <color indexed="81"/>
            <rFont val="Tahoma"/>
            <family val="2"/>
          </rPr>
          <t xml:space="preserve">
Note actual question is 1 mark AO1 &amp; 2 marks AO3.</t>
        </r>
      </text>
    </comment>
    <comment ref="E54" authorId="0">
      <text>
        <r>
          <rPr>
            <b/>
            <sz val="9"/>
            <color indexed="81"/>
            <rFont val="Tahoma"/>
            <family val="2"/>
          </rPr>
          <t>Neil Ogden:</t>
        </r>
        <r>
          <rPr>
            <sz val="9"/>
            <color indexed="81"/>
            <rFont val="Tahoma"/>
            <family val="2"/>
          </rPr>
          <t xml:space="preserve">
Note actual question is 2 marks AO2 &amp; 1 mark AO3.</t>
        </r>
      </text>
    </comment>
    <comment ref="D55" authorId="0">
      <text>
        <r>
          <rPr>
            <b/>
            <sz val="9"/>
            <color indexed="81"/>
            <rFont val="Tahoma"/>
            <charset val="1"/>
          </rPr>
          <t>Neil Ogden:</t>
        </r>
        <r>
          <rPr>
            <sz val="9"/>
            <color indexed="81"/>
            <rFont val="Tahoma"/>
            <charset val="1"/>
          </rPr>
          <t xml:space="preserve">
Note actual question is 5 marks RPR &amp; 1 mark Geometry and measures.</t>
        </r>
      </text>
    </comment>
    <comment ref="E55" authorId="0">
      <text>
        <r>
          <rPr>
            <b/>
            <sz val="9"/>
            <color indexed="81"/>
            <rFont val="Tahoma"/>
            <family val="2"/>
          </rPr>
          <t>Neil Ogden:</t>
        </r>
        <r>
          <rPr>
            <sz val="9"/>
            <color indexed="81"/>
            <rFont val="Tahoma"/>
            <family val="2"/>
          </rPr>
          <t xml:space="preserve">
Note actual question is 1 mark AO1, 1 mark AO2 &amp; 4 marks AO3.</t>
        </r>
      </text>
    </comment>
    <comment ref="D56" authorId="0">
      <text>
        <r>
          <rPr>
            <b/>
            <sz val="9"/>
            <color indexed="81"/>
            <rFont val="Tahoma"/>
            <family val="2"/>
          </rPr>
          <t>Neil Ogden:</t>
        </r>
        <r>
          <rPr>
            <sz val="9"/>
            <color indexed="81"/>
            <rFont val="Tahoma"/>
            <family val="2"/>
          </rPr>
          <t xml:space="preserve">
Note actual question is 1 mark Algebra &amp; 1 mark Geometry and measures.</t>
        </r>
      </text>
    </comment>
    <comment ref="E56" authorId="0">
      <text>
        <r>
          <rPr>
            <b/>
            <sz val="9"/>
            <color indexed="81"/>
            <rFont val="Tahoma"/>
            <family val="2"/>
          </rPr>
          <t>Neil Ogden:</t>
        </r>
        <r>
          <rPr>
            <sz val="9"/>
            <color indexed="81"/>
            <rFont val="Tahoma"/>
            <family val="2"/>
          </rPr>
          <t xml:space="preserve">
Note actual question is 1 mark AO1 &amp; 1 mark AO3.</t>
        </r>
      </text>
    </comment>
    <comment ref="D57" authorId="0">
      <text>
        <r>
          <rPr>
            <b/>
            <sz val="9"/>
            <color indexed="81"/>
            <rFont val="Tahoma"/>
            <family val="2"/>
          </rPr>
          <t>Neil Ogden:</t>
        </r>
        <r>
          <rPr>
            <sz val="9"/>
            <color indexed="81"/>
            <rFont val="Tahoma"/>
            <family val="2"/>
          </rPr>
          <t xml:space="preserve">
Note actual question is 3 marks Algebra &amp; 1 mark Geometry and measures.</t>
        </r>
      </text>
    </comment>
    <comment ref="E57" authorId="0">
      <text>
        <r>
          <rPr>
            <b/>
            <sz val="9"/>
            <color indexed="81"/>
            <rFont val="Tahoma"/>
            <family val="2"/>
          </rPr>
          <t>Neil Ogden:</t>
        </r>
        <r>
          <rPr>
            <sz val="9"/>
            <color indexed="81"/>
            <rFont val="Tahoma"/>
            <family val="2"/>
          </rPr>
          <t xml:space="preserve">
Note actual question is 1 mark AO1 &amp; 3 marks AO3.</t>
        </r>
      </text>
    </comment>
    <comment ref="E60" authorId="0">
      <text>
        <r>
          <rPr>
            <b/>
            <sz val="9"/>
            <color indexed="81"/>
            <rFont val="Tahoma"/>
            <family val="2"/>
          </rPr>
          <t>Neil Ogden:</t>
        </r>
        <r>
          <rPr>
            <sz val="9"/>
            <color indexed="81"/>
            <rFont val="Tahoma"/>
            <family val="2"/>
          </rPr>
          <t xml:space="preserve">
Note actual question is 1 mark AO1 &amp; 2 marks AO2.</t>
        </r>
      </text>
    </comment>
    <comment ref="D63" authorId="0">
      <text>
        <r>
          <rPr>
            <b/>
            <sz val="9"/>
            <color indexed="81"/>
            <rFont val="Tahoma"/>
            <charset val="1"/>
          </rPr>
          <t>Neil Ogden:</t>
        </r>
        <r>
          <rPr>
            <sz val="9"/>
            <color indexed="81"/>
            <rFont val="Tahoma"/>
            <charset val="1"/>
          </rPr>
          <t xml:space="preserve">
Note actual question is 2 marks RPR &amp; 1 mark Probability.</t>
        </r>
      </text>
    </comment>
    <comment ref="E63" authorId="0">
      <text>
        <r>
          <rPr>
            <b/>
            <sz val="9"/>
            <color indexed="81"/>
            <rFont val="Tahoma"/>
            <family val="2"/>
          </rPr>
          <t>Neil Ogden:</t>
        </r>
        <r>
          <rPr>
            <sz val="9"/>
            <color indexed="81"/>
            <rFont val="Tahoma"/>
            <family val="2"/>
          </rPr>
          <t xml:space="preserve">
Note actual question is 1 mark AO1 &amp; 2 marks AO3.</t>
        </r>
      </text>
    </comment>
    <comment ref="E64" authorId="0">
      <text>
        <r>
          <rPr>
            <b/>
            <sz val="9"/>
            <color indexed="81"/>
            <rFont val="Tahoma"/>
            <family val="2"/>
          </rPr>
          <t>Neil Ogden:</t>
        </r>
        <r>
          <rPr>
            <sz val="9"/>
            <color indexed="81"/>
            <rFont val="Tahoma"/>
            <family val="2"/>
          </rPr>
          <t xml:space="preserve">
Note actual question is 1 mark AO1 &amp; 2 marks AO3.</t>
        </r>
      </text>
    </comment>
    <comment ref="D66" authorId="0">
      <text>
        <r>
          <rPr>
            <b/>
            <sz val="9"/>
            <color indexed="81"/>
            <rFont val="Tahoma"/>
            <charset val="1"/>
          </rPr>
          <t>Neil Ogden:</t>
        </r>
        <r>
          <rPr>
            <sz val="9"/>
            <color indexed="81"/>
            <rFont val="Tahoma"/>
            <charset val="1"/>
          </rPr>
          <t xml:space="preserve">
Note actual question is 2 marks RPR &amp; 1 mark Geometry and measures.</t>
        </r>
      </text>
    </comment>
    <comment ref="E66" authorId="0">
      <text>
        <r>
          <rPr>
            <b/>
            <sz val="9"/>
            <color indexed="81"/>
            <rFont val="Tahoma"/>
            <family val="2"/>
          </rPr>
          <t>Neil Ogden:</t>
        </r>
        <r>
          <rPr>
            <sz val="9"/>
            <color indexed="81"/>
            <rFont val="Tahoma"/>
            <family val="2"/>
          </rPr>
          <t xml:space="preserve">
Note actual question is 1 mark AO1 &amp; 2 marks AO3.</t>
        </r>
      </text>
    </comment>
    <comment ref="D67" authorId="0">
      <text>
        <r>
          <rPr>
            <b/>
            <sz val="9"/>
            <color indexed="81"/>
            <rFont val="Tahoma"/>
            <charset val="1"/>
          </rPr>
          <t>Neil Ogden:</t>
        </r>
        <r>
          <rPr>
            <sz val="9"/>
            <color indexed="81"/>
            <rFont val="Tahoma"/>
            <charset val="1"/>
          </rPr>
          <t xml:space="preserve">
Note actual question is 1 mark Number, 1 mark RPR &amp; 1 mark Geometry and measures.</t>
        </r>
      </text>
    </comment>
    <comment ref="E67" authorId="0">
      <text>
        <r>
          <rPr>
            <b/>
            <sz val="9"/>
            <color indexed="81"/>
            <rFont val="Tahoma"/>
            <family val="2"/>
          </rPr>
          <t>Neil Ogden:</t>
        </r>
        <r>
          <rPr>
            <sz val="9"/>
            <color indexed="81"/>
            <rFont val="Tahoma"/>
            <family val="2"/>
          </rPr>
          <t xml:space="preserve">
Note actual question is 2 marks AO1 &amp; 1 mark AO3.</t>
        </r>
      </text>
    </comment>
    <comment ref="D68" authorId="0">
      <text>
        <r>
          <rPr>
            <b/>
            <sz val="9"/>
            <color indexed="81"/>
            <rFont val="Tahoma"/>
            <charset val="1"/>
          </rPr>
          <t>Neil Ogden:</t>
        </r>
        <r>
          <rPr>
            <sz val="9"/>
            <color indexed="81"/>
            <rFont val="Tahoma"/>
            <charset val="1"/>
          </rPr>
          <t xml:space="preserve">
Note actual question is 1 mark Number, 2 marks Algebra &amp; 2 marks Geometry and measures.</t>
        </r>
      </text>
    </comment>
    <comment ref="E68" authorId="0">
      <text>
        <r>
          <rPr>
            <b/>
            <sz val="9"/>
            <color indexed="81"/>
            <rFont val="Tahoma"/>
            <family val="2"/>
          </rPr>
          <t>Neil Ogden:</t>
        </r>
        <r>
          <rPr>
            <sz val="9"/>
            <color indexed="81"/>
            <rFont val="Tahoma"/>
            <family val="2"/>
          </rPr>
          <t xml:space="preserve">
Note actual question is 1 mark AO1, 2 marks AO2 &amp; 2 marks AO3.</t>
        </r>
      </text>
    </comment>
  </commentList>
</comments>
</file>

<file path=xl/comments4.xml><?xml version="1.0" encoding="utf-8"?>
<comments xmlns="http://schemas.openxmlformats.org/spreadsheetml/2006/main">
  <authors>
    <author>Neil Ogden</author>
  </authors>
  <commentList>
    <comment ref="D32" authorId="0">
      <text>
        <r>
          <rPr>
            <b/>
            <sz val="9"/>
            <color indexed="81"/>
            <rFont val="Tahoma"/>
            <charset val="1"/>
          </rPr>
          <t>Neil Ogden:</t>
        </r>
        <r>
          <rPr>
            <sz val="9"/>
            <color indexed="81"/>
            <rFont val="Tahoma"/>
            <charset val="1"/>
          </rPr>
          <t xml:space="preserve">
Note actual question is 2 marks Number &amp; 1 mark RPR.</t>
        </r>
      </text>
    </comment>
    <comment ref="E32" authorId="0">
      <text>
        <r>
          <rPr>
            <b/>
            <sz val="9"/>
            <color indexed="81"/>
            <rFont val="Tahoma"/>
            <family val="2"/>
          </rPr>
          <t>Neil Ogden:</t>
        </r>
        <r>
          <rPr>
            <sz val="9"/>
            <color indexed="81"/>
            <rFont val="Tahoma"/>
            <family val="2"/>
          </rPr>
          <t xml:space="preserve">
Note actual question is 1 mark AO2 &amp; 2 marks AO3.</t>
        </r>
      </text>
    </comment>
    <comment ref="E37" authorId="0">
      <text>
        <r>
          <rPr>
            <b/>
            <sz val="9"/>
            <color indexed="81"/>
            <rFont val="Tahoma"/>
            <family val="2"/>
          </rPr>
          <t>Neil Ogden:</t>
        </r>
        <r>
          <rPr>
            <sz val="9"/>
            <color indexed="81"/>
            <rFont val="Tahoma"/>
            <family val="2"/>
          </rPr>
          <t xml:space="preserve">
Note actual question is 1 mark AO1 &amp; 3 marks AO3.</t>
        </r>
      </text>
    </comment>
    <comment ref="E38" authorId="0">
      <text>
        <r>
          <rPr>
            <b/>
            <sz val="9"/>
            <color indexed="81"/>
            <rFont val="Tahoma"/>
            <family val="2"/>
          </rPr>
          <t>Neil Ogden:</t>
        </r>
        <r>
          <rPr>
            <sz val="9"/>
            <color indexed="81"/>
            <rFont val="Tahoma"/>
            <family val="2"/>
          </rPr>
          <t xml:space="preserve">
Note actual question is 1 mark AO1, 2 marks AO2 &amp; 1 mark AO3.</t>
        </r>
      </text>
    </comment>
    <comment ref="E42" authorId="0">
      <text>
        <r>
          <rPr>
            <b/>
            <sz val="9"/>
            <color indexed="81"/>
            <rFont val="Tahoma"/>
            <family val="2"/>
          </rPr>
          <t>Neil Ogden:</t>
        </r>
        <r>
          <rPr>
            <sz val="9"/>
            <color indexed="81"/>
            <rFont val="Tahoma"/>
            <family val="2"/>
          </rPr>
          <t xml:space="preserve">
Note actual question is 1 mark AO1 &amp; 1 mark AO2.</t>
        </r>
      </text>
    </comment>
    <comment ref="D44" authorId="0">
      <text>
        <r>
          <rPr>
            <b/>
            <sz val="9"/>
            <color indexed="81"/>
            <rFont val="Tahoma"/>
            <charset val="1"/>
          </rPr>
          <t>Neil Ogden:</t>
        </r>
        <r>
          <rPr>
            <sz val="9"/>
            <color indexed="81"/>
            <rFont val="Tahoma"/>
            <charset val="1"/>
          </rPr>
          <t xml:space="preserve">
Note actual question is 3 marks RPR &amp; 1 mark Geometry and measures.</t>
        </r>
      </text>
    </comment>
    <comment ref="E44" authorId="0">
      <text>
        <r>
          <rPr>
            <b/>
            <sz val="9"/>
            <color indexed="81"/>
            <rFont val="Tahoma"/>
            <family val="2"/>
          </rPr>
          <t>Neil Ogden:</t>
        </r>
        <r>
          <rPr>
            <sz val="9"/>
            <color indexed="81"/>
            <rFont val="Tahoma"/>
            <family val="2"/>
          </rPr>
          <t xml:space="preserve">
Note actual question is 3 marks AO1 &amp; 1 mark AO3.</t>
        </r>
      </text>
    </comment>
    <comment ref="E45" authorId="0">
      <text>
        <r>
          <rPr>
            <b/>
            <sz val="9"/>
            <color indexed="81"/>
            <rFont val="Tahoma"/>
            <family val="2"/>
          </rPr>
          <t>Neil Ogden:</t>
        </r>
        <r>
          <rPr>
            <sz val="9"/>
            <color indexed="81"/>
            <rFont val="Tahoma"/>
            <family val="2"/>
          </rPr>
          <t xml:space="preserve">
Note actual question is 2 marks AO1, 1 mark AO2 &amp; 1 mark AO3.</t>
        </r>
      </text>
    </comment>
    <comment ref="E46" authorId="0">
      <text>
        <r>
          <rPr>
            <b/>
            <sz val="9"/>
            <color indexed="81"/>
            <rFont val="Tahoma"/>
            <family val="2"/>
          </rPr>
          <t>Neil Ogden:</t>
        </r>
        <r>
          <rPr>
            <sz val="9"/>
            <color indexed="81"/>
            <rFont val="Tahoma"/>
            <family val="2"/>
          </rPr>
          <t xml:space="preserve">
Note actual question is 1 mark AO1 &amp; 2 marks AO3.</t>
        </r>
      </text>
    </comment>
    <comment ref="E48" authorId="0">
      <text>
        <r>
          <rPr>
            <b/>
            <sz val="9"/>
            <color indexed="81"/>
            <rFont val="Tahoma"/>
            <family val="2"/>
          </rPr>
          <t>Neil Ogden:</t>
        </r>
        <r>
          <rPr>
            <sz val="9"/>
            <color indexed="81"/>
            <rFont val="Tahoma"/>
            <family val="2"/>
          </rPr>
          <t xml:space="preserve">
Note actual question is 1 mark AO1 &amp; 1 mark AO3.</t>
        </r>
      </text>
    </comment>
    <comment ref="E49" authorId="0">
      <text>
        <r>
          <rPr>
            <b/>
            <sz val="9"/>
            <color indexed="81"/>
            <rFont val="Tahoma"/>
            <family val="2"/>
          </rPr>
          <t>Neil Ogden:</t>
        </r>
        <r>
          <rPr>
            <sz val="9"/>
            <color indexed="81"/>
            <rFont val="Tahoma"/>
            <family val="2"/>
          </rPr>
          <t xml:space="preserve">
Note actual question is 1 mark AO1 &amp; 1 mark AO2.</t>
        </r>
      </text>
    </comment>
    <comment ref="E51" authorId="0">
      <text>
        <r>
          <rPr>
            <b/>
            <sz val="9"/>
            <color indexed="81"/>
            <rFont val="Tahoma"/>
            <family val="2"/>
          </rPr>
          <t>Neil Ogden:</t>
        </r>
        <r>
          <rPr>
            <sz val="9"/>
            <color indexed="81"/>
            <rFont val="Tahoma"/>
            <family val="2"/>
          </rPr>
          <t xml:space="preserve">
Note actual question is 1 mark AO1 &amp; 1 mark AO2.</t>
        </r>
      </text>
    </comment>
    <comment ref="D53" authorId="0">
      <text>
        <r>
          <rPr>
            <b/>
            <sz val="9"/>
            <color indexed="81"/>
            <rFont val="Tahoma"/>
            <charset val="1"/>
          </rPr>
          <t>Neil Ogden:</t>
        </r>
        <r>
          <rPr>
            <sz val="9"/>
            <color indexed="81"/>
            <rFont val="Tahoma"/>
            <charset val="1"/>
          </rPr>
          <t xml:space="preserve">
Note actual question is 4 marks Algebra &amp; 1 mark Geometry and measures.</t>
        </r>
      </text>
    </comment>
    <comment ref="E53" authorId="0">
      <text>
        <r>
          <rPr>
            <b/>
            <sz val="9"/>
            <color indexed="81"/>
            <rFont val="Tahoma"/>
            <family val="2"/>
          </rPr>
          <t>Neil Ogden:</t>
        </r>
        <r>
          <rPr>
            <sz val="9"/>
            <color indexed="81"/>
            <rFont val="Tahoma"/>
            <family val="2"/>
          </rPr>
          <t xml:space="preserve">
Note actual question is 2 marks AO1, 1 mark AO2 &amp; 2 marks AO3.</t>
        </r>
      </text>
    </comment>
    <comment ref="E57" authorId="0">
      <text>
        <r>
          <rPr>
            <b/>
            <sz val="9"/>
            <color indexed="81"/>
            <rFont val="Tahoma"/>
            <family val="2"/>
          </rPr>
          <t>Neil Ogden:</t>
        </r>
        <r>
          <rPr>
            <sz val="9"/>
            <color indexed="81"/>
            <rFont val="Tahoma"/>
            <family val="2"/>
          </rPr>
          <t xml:space="preserve">
Note actual question is 1 mark AO1, 1 mark AO2 &amp; 1 mark AO3.</t>
        </r>
      </text>
    </comment>
    <comment ref="E58" authorId="0">
      <text>
        <r>
          <rPr>
            <b/>
            <sz val="9"/>
            <color indexed="81"/>
            <rFont val="Tahoma"/>
            <family val="2"/>
          </rPr>
          <t>Neil Ogden:</t>
        </r>
        <r>
          <rPr>
            <sz val="9"/>
            <color indexed="81"/>
            <rFont val="Tahoma"/>
            <family val="2"/>
          </rPr>
          <t xml:space="preserve">
Note actual question is 1 mark AO1 &amp; 3 marks AO3.</t>
        </r>
      </text>
    </comment>
    <comment ref="E60" authorId="0">
      <text>
        <r>
          <rPr>
            <b/>
            <sz val="9"/>
            <color indexed="81"/>
            <rFont val="Tahoma"/>
            <family val="2"/>
          </rPr>
          <t>Neil Ogden:</t>
        </r>
        <r>
          <rPr>
            <sz val="9"/>
            <color indexed="81"/>
            <rFont val="Tahoma"/>
            <family val="2"/>
          </rPr>
          <t xml:space="preserve">
Note actual question is 1 mark AO1 &amp; 2 marks AO3.</t>
        </r>
      </text>
    </comment>
    <comment ref="E61" authorId="0">
      <text>
        <r>
          <rPr>
            <b/>
            <sz val="9"/>
            <color indexed="81"/>
            <rFont val="Tahoma"/>
            <family val="2"/>
          </rPr>
          <t>Neil Ogden:</t>
        </r>
        <r>
          <rPr>
            <sz val="9"/>
            <color indexed="81"/>
            <rFont val="Tahoma"/>
            <family val="2"/>
          </rPr>
          <t xml:space="preserve">
Note actual question is 1 mark AO1 &amp; 3 marks AO3.</t>
        </r>
      </text>
    </comment>
    <comment ref="E62" authorId="0">
      <text>
        <r>
          <rPr>
            <b/>
            <sz val="9"/>
            <color indexed="81"/>
            <rFont val="Tahoma"/>
            <family val="2"/>
          </rPr>
          <t>Neil Ogden:</t>
        </r>
        <r>
          <rPr>
            <sz val="9"/>
            <color indexed="81"/>
            <rFont val="Tahoma"/>
            <family val="2"/>
          </rPr>
          <t xml:space="preserve">
Note actual question is 2 marks AO1 &amp; 1 mark AO3.</t>
        </r>
      </text>
    </comment>
    <comment ref="E63" authorId="0">
      <text>
        <r>
          <rPr>
            <b/>
            <sz val="9"/>
            <color indexed="81"/>
            <rFont val="Tahoma"/>
            <family val="2"/>
          </rPr>
          <t>Neil Ogden:</t>
        </r>
        <r>
          <rPr>
            <sz val="9"/>
            <color indexed="81"/>
            <rFont val="Tahoma"/>
            <family val="2"/>
          </rPr>
          <t xml:space="preserve">
Note actual question is 1 mark AO1 &amp; 1 mark AO2.</t>
        </r>
      </text>
    </comment>
    <comment ref="E66" authorId="0">
      <text>
        <r>
          <rPr>
            <b/>
            <sz val="9"/>
            <color indexed="81"/>
            <rFont val="Tahoma"/>
            <family val="2"/>
          </rPr>
          <t>Neil Ogden:</t>
        </r>
        <r>
          <rPr>
            <sz val="9"/>
            <color indexed="81"/>
            <rFont val="Tahoma"/>
            <family val="2"/>
          </rPr>
          <t xml:space="preserve">
Note actual question is 1 mark AO1 &amp; 1 mark AO2.</t>
        </r>
      </text>
    </comment>
  </commentList>
</comments>
</file>

<file path=xl/sharedStrings.xml><?xml version="1.0" encoding="utf-8"?>
<sst xmlns="http://schemas.openxmlformats.org/spreadsheetml/2006/main" count="1239" uniqueCount="315">
  <si>
    <t>Question</t>
  </si>
  <si>
    <t>Common with Higher?</t>
  </si>
  <si>
    <t>Mark</t>
  </si>
  <si>
    <t>Topic</t>
  </si>
  <si>
    <t>AO</t>
  </si>
  <si>
    <t>Mark scored</t>
  </si>
  <si>
    <t>Statistics</t>
  </si>
  <si>
    <t>AO2</t>
  </si>
  <si>
    <t>Geometry and measures</t>
  </si>
  <si>
    <t>AO1</t>
  </si>
  <si>
    <t>AO3</t>
  </si>
  <si>
    <t>Number</t>
  </si>
  <si>
    <t>Algebra</t>
  </si>
  <si>
    <t>x</t>
  </si>
  <si>
    <t>Max</t>
  </si>
  <si>
    <t>% of max</t>
  </si>
  <si>
    <t>1a</t>
  </si>
  <si>
    <t>1b</t>
  </si>
  <si>
    <t>2b</t>
  </si>
  <si>
    <t>3b</t>
  </si>
  <si>
    <t>6a</t>
  </si>
  <si>
    <t>6b</t>
  </si>
  <si>
    <t>10b</t>
  </si>
  <si>
    <t>11a</t>
  </si>
  <si>
    <t>14a</t>
  </si>
  <si>
    <t>14b</t>
  </si>
  <si>
    <t>16b</t>
  </si>
  <si>
    <t>17a</t>
  </si>
  <si>
    <t>17b</t>
  </si>
  <si>
    <t>18a</t>
  </si>
  <si>
    <t>20b</t>
  </si>
  <si>
    <t>Ratio, proportion and rates of change</t>
  </si>
  <si>
    <t>Probability</t>
  </si>
  <si>
    <t>RPR</t>
  </si>
  <si>
    <t>Total mark</t>
  </si>
  <si>
    <t>4b</t>
  </si>
  <si>
    <t>8a</t>
  </si>
  <si>
    <t>8b</t>
  </si>
  <si>
    <t>12b</t>
  </si>
  <si>
    <t>J560/01</t>
  </si>
  <si>
    <t>J560/02</t>
  </si>
  <si>
    <t>J560/03</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</si>
  <si>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</si>
  <si>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</si>
  <si>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</si>
  <si>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</si>
  <si>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</si>
  <si>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</si>
  <si>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</si>
  <si>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</si>
  <si>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</si>
  <si>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</si>
  <si>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</si>
  <si>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</si>
  <si>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Class Average mark</t>
  </si>
  <si>
    <t>Class Average %</t>
  </si>
  <si>
    <t>Class average</t>
  </si>
  <si>
    <t>Total (/300)</t>
  </si>
  <si>
    <t>Max Mark</t>
  </si>
  <si>
    <t>Description</t>
  </si>
  <si>
    <t>4ai</t>
  </si>
  <si>
    <t>4aii</t>
  </si>
  <si>
    <t>13b</t>
  </si>
  <si>
    <t>13a</t>
  </si>
  <si>
    <t>3a</t>
  </si>
  <si>
    <t>8c</t>
  </si>
  <si>
    <t>12a</t>
  </si>
  <si>
    <t>2ai</t>
  </si>
  <si>
    <t>2aii</t>
  </si>
  <si>
    <t>9a</t>
  </si>
  <si>
    <t>Fraction addition</t>
  </si>
  <si>
    <t>grade</t>
  </si>
  <si>
    <t>Grade</t>
  </si>
  <si>
    <t>u</t>
  </si>
  <si>
    <t>U</t>
  </si>
  <si>
    <t>Class position</t>
  </si>
  <si>
    <t>total (/100)</t>
  </si>
  <si>
    <t>Table 1: Whole class performance</t>
  </si>
  <si>
    <t>↓</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</si>
  <si>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</si>
  <si>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</si>
  <si>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</si>
  <si>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</si>
  <si>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</si>
  <si>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</si>
  <si>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</si>
  <si>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</si>
  <si>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</si>
  <si>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</si>
  <si>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</si>
  <si>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</si>
  <si>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</si>
  <si>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</si>
  <si>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</si>
  <si>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</si>
  <si>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</si>
  <si>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</si>
  <si>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</si>
  <si>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</si>
  <si>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</si>
  <si>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</si>
  <si>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</si>
  <si>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</si>
  <si>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</si>
  <si>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</si>
  <si>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</si>
  <si>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</si>
  <si>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</si>
  <si>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</si>
  <si>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</si>
  <si>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</si>
  <si>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</si>
  <si>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</si>
  <si>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</si>
  <si>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</si>
  <si>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More than 1 'x' has been entered into row 24 of the 'Student data' worksheet!
Please go back to the 'Student data' worksheet and ensure only a single 'x' is entered in row 24 in order to use this worksheet properly.</t>
  </si>
  <si>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 .</t>
    </r>
  </si>
  <si>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 .</t>
    </r>
  </si>
  <si>
    <t>More than 1 'x' has been entered into row 24!</t>
  </si>
  <si>
    <t>Table 2: To look at individual student data, add a x to row 24 in the column for that student. Student data will then appear here for the whole tier &amp; for individual papers on worksheets 2-4.</t>
  </si>
  <si>
    <r>
      <rPr>
        <b/>
        <sz val="11"/>
        <color indexed="8"/>
        <rFont val="Arial"/>
        <family val="2"/>
      </rPr>
      <t>Add x to look at individual student</t>
    </r>
    <r>
      <rPr>
        <b/>
        <sz val="11"/>
        <color indexed="8"/>
        <rFont val="Calibri"/>
        <family val="2"/>
      </rPr>
      <t>→</t>
    </r>
  </si>
  <si>
    <t>Total mark for J560/01</t>
  </si>
  <si>
    <t>Total mark for J560/02</t>
  </si>
  <si>
    <t>Total mark for J560/03</t>
  </si>
  <si>
    <t>Student 1 data</t>
  </si>
  <si>
    <t>Student 2 data</t>
  </si>
  <si>
    <t>Student 3 data</t>
  </si>
  <si>
    <t>Student 4 data</t>
  </si>
  <si>
    <t>3ai</t>
  </si>
  <si>
    <t>3aii</t>
  </si>
  <si>
    <t>4aiii</t>
  </si>
  <si>
    <t>5</t>
  </si>
  <si>
    <t>6c</t>
  </si>
  <si>
    <t>7</t>
  </si>
  <si>
    <t>9</t>
  </si>
  <si>
    <t>10a</t>
  </si>
  <si>
    <t>12</t>
  </si>
  <si>
    <t>14</t>
  </si>
  <si>
    <t>15a</t>
  </si>
  <si>
    <t>15b</t>
  </si>
  <si>
    <t>15c</t>
  </si>
  <si>
    <t>15d</t>
  </si>
  <si>
    <t>16a</t>
  </si>
  <si>
    <t>17c</t>
  </si>
  <si>
    <t>18</t>
  </si>
  <si>
    <t>19</t>
  </si>
  <si>
    <t>20a</t>
  </si>
  <si>
    <t>2a</t>
  </si>
  <si>
    <t>9b</t>
  </si>
  <si>
    <t>15</t>
  </si>
  <si>
    <t>17</t>
  </si>
  <si>
    <t>Inverse operations</t>
  </si>
  <si>
    <t>1ai</t>
  </si>
  <si>
    <t>1aii</t>
  </si>
  <si>
    <t>2c</t>
  </si>
  <si>
    <t>4</t>
  </si>
  <si>
    <t>7ai</t>
  </si>
  <si>
    <t>7aii</t>
  </si>
  <si>
    <t>11b</t>
  </si>
  <si>
    <t>18b</t>
  </si>
  <si>
    <t>19a</t>
  </si>
  <si>
    <t>19b</t>
  </si>
  <si>
    <t>22a</t>
  </si>
  <si>
    <t>22b</t>
  </si>
  <si>
    <t>Summer 2018 J560/01 grade boundaries</t>
  </si>
  <si>
    <t>1bi</t>
  </si>
  <si>
    <t>1bii</t>
  </si>
  <si>
    <t>3c</t>
  </si>
  <si>
    <t>5a</t>
  </si>
  <si>
    <t>5b</t>
  </si>
  <si>
    <t>5c</t>
  </si>
  <si>
    <t>7aiii</t>
  </si>
  <si>
    <t>7b</t>
  </si>
  <si>
    <t>10</t>
  </si>
  <si>
    <t>15e</t>
  </si>
  <si>
    <t>16</t>
  </si>
  <si>
    <t>21</t>
  </si>
  <si>
    <t>4bi</t>
  </si>
  <si>
    <t>4bii</t>
  </si>
  <si>
    <t xml:space="preserve">8 </t>
  </si>
  <si>
    <t>10ai</t>
  </si>
  <si>
    <t>10aii</t>
  </si>
  <si>
    <t>10aiii</t>
  </si>
  <si>
    <t>12c</t>
  </si>
  <si>
    <t xml:space="preserve">14 </t>
  </si>
  <si>
    <t xml:space="preserve">15 </t>
  </si>
  <si>
    <t>17d</t>
  </si>
  <si>
    <t>Summer 2018 J560/03 grade boundaries</t>
  </si>
  <si>
    <t>Summer 2018 J560/02 grade boundaries</t>
  </si>
  <si>
    <t>2aiii</t>
  </si>
  <si>
    <t>8d</t>
  </si>
  <si>
    <t>12ci</t>
  </si>
  <si>
    <t>12cii</t>
  </si>
  <si>
    <t>13ai</t>
  </si>
  <si>
    <t>13aii</t>
  </si>
  <si>
    <t>14c</t>
  </si>
  <si>
    <t>14d</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</si>
  <si>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below (rows 42-181), one column per student, for each question of OCR GCSE (9-1) Mathematics J560/01, J560/02 &amp; J560/03 summer 2018 question papers.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plus worksheets 2-4 (J560/01, J560/02 and J560/03).
•Please note performance percentage breakdowns will be estimates, due to the fact many questions assess multiple content areas and Assessment Objectives. Please refer to comments for individual questions in columns D and E of worksheets 2-4.</t>
    </r>
  </si>
  <si>
    <t>Write down a multiple</t>
  </si>
  <si>
    <t>Write down factors that are prime</t>
  </si>
  <si>
    <t>Write a fraction as a decimal</t>
  </si>
  <si>
    <t>Divide a decimal by a whole number</t>
  </si>
  <si>
    <t>Work out a power of 10</t>
  </si>
  <si>
    <t>Order of operations</t>
  </si>
  <si>
    <t>Simplify an algebraic expression</t>
  </si>
  <si>
    <t>Simplify an algebraic expression, including indices</t>
  </si>
  <si>
    <t>Substitute a positive number into an expression</t>
  </si>
  <si>
    <t>Identify a 2D shape</t>
  </si>
  <si>
    <t>Identify lines of symmetry</t>
  </si>
  <si>
    <t>Work out the area of a shape</t>
  </si>
  <si>
    <t>Interpret a bar chart</t>
  </si>
  <si>
    <t>Interpret a bar chart, including percentages</t>
  </si>
  <si>
    <t>Work out an angle, with reasons.</t>
  </si>
  <si>
    <t>Number problem</t>
  </si>
  <si>
    <t>Interpret ratio</t>
  </si>
  <si>
    <t>Identify a ratio from a fraction</t>
  </si>
  <si>
    <t>Interpret Venn diagram</t>
  </si>
  <si>
    <t>Calculate a probability from a Venn diagram</t>
  </si>
  <si>
    <t>Number problem, involving a fraction</t>
  </si>
  <si>
    <t>Number problem, involving fractions</t>
  </si>
  <si>
    <t>Multiply out and simplify</t>
  </si>
  <si>
    <t>Multiply out</t>
  </si>
  <si>
    <t>Solve algebraic inequality</t>
  </si>
  <si>
    <t>Standard form subtraction</t>
  </si>
  <si>
    <t>Percentage problem</t>
  </si>
  <si>
    <t>Tiling problem</t>
  </si>
  <si>
    <t>Identify a coordinate using algebra</t>
  </si>
  <si>
    <t>Use algebra on a coordinate grid</t>
  </si>
  <si>
    <t>Interpret distance-time graph</t>
  </si>
  <si>
    <t>Calculate average speed from a distance-time graph</t>
  </si>
  <si>
    <t>Relative frequency</t>
  </si>
  <si>
    <t>Relative frequency problem</t>
  </si>
  <si>
    <t>Proportion problem</t>
  </si>
  <si>
    <t>Proportion assumption</t>
  </si>
  <si>
    <t>Calculate a length using similar triangles</t>
  </si>
  <si>
    <t>Algebra and circle geometry problem</t>
  </si>
  <si>
    <t>Identify triangle</t>
  </si>
  <si>
    <t>Write down rotation symmetry</t>
  </si>
  <si>
    <t>Round to the nearest hundred</t>
  </si>
  <si>
    <t>Write a percentage as a decimal</t>
  </si>
  <si>
    <t>Calculate cube root</t>
  </si>
  <si>
    <t>Interpret inequality</t>
  </si>
  <si>
    <t>Order decimals</t>
  </si>
  <si>
    <t>Order of operations, with indices</t>
  </si>
  <si>
    <t>Identify coordinate</t>
  </si>
  <si>
    <t>Plot point</t>
  </si>
  <si>
    <t>Straight line equation</t>
  </si>
  <si>
    <t>Best value problem</t>
  </si>
  <si>
    <t>Rearrange formulae to change the subject</t>
  </si>
  <si>
    <t>Listing</t>
  </si>
  <si>
    <t>Find probability from listing</t>
  </si>
  <si>
    <t>Probability problem</t>
  </si>
  <si>
    <t>Complete a table</t>
  </si>
  <si>
    <t>Complete a pie chart</t>
  </si>
  <si>
    <t>Interpret mode</t>
  </si>
  <si>
    <t>Interpret pie charts</t>
  </si>
  <si>
    <t>Complete error interval</t>
  </si>
  <si>
    <t>Proportion</t>
  </si>
  <si>
    <t>Ratio in context problem</t>
  </si>
  <si>
    <t>Vector multiplication</t>
  </si>
  <si>
    <t>Vector addition and subtraction problem</t>
  </si>
  <si>
    <t>Use a diagram to complete a vector calculation</t>
  </si>
  <si>
    <t>Interpret vector</t>
  </si>
  <si>
    <t>Perimeter expression</t>
  </si>
  <si>
    <t>Factorise an expression</t>
  </si>
  <si>
    <t>Determine rectangle from given area and find length and width expressions</t>
  </si>
  <si>
    <t>Identify next term in sequence</t>
  </si>
  <si>
    <r>
      <t xml:space="preserve">Interpret </t>
    </r>
    <r>
      <rPr>
        <i/>
        <sz val="10"/>
        <color theme="1"/>
        <rFont val="Arial"/>
        <family val="2"/>
      </rPr>
      <t>n</t>
    </r>
    <r>
      <rPr>
        <sz val="10"/>
        <color theme="1"/>
        <rFont val="Arial"/>
        <family val="2"/>
      </rPr>
      <t>th term expression</t>
    </r>
  </si>
  <si>
    <t>Find a term in a sequence</t>
  </si>
  <si>
    <r>
      <t xml:space="preserve">Write expression for the </t>
    </r>
    <r>
      <rPr>
        <i/>
        <sz val="10"/>
        <color theme="1"/>
        <rFont val="Arial"/>
        <family val="2"/>
      </rPr>
      <t>n</t>
    </r>
    <r>
      <rPr>
        <sz val="10"/>
        <color theme="1"/>
        <rFont val="Arial"/>
        <family val="2"/>
      </rPr>
      <t>th term of a sequence</t>
    </r>
  </si>
  <si>
    <t>Percentage decrease</t>
  </si>
  <si>
    <t>Pythagoras' theorem</t>
  </si>
  <si>
    <t>Identify number from summary statistics</t>
  </si>
  <si>
    <t>Ratio problem, with percentages</t>
  </si>
  <si>
    <t>Estimate a calculation</t>
  </si>
  <si>
    <t>Laws of indices</t>
  </si>
  <si>
    <t>Congruent triangles proof</t>
  </si>
  <si>
    <t>Interpret standard form</t>
  </si>
  <si>
    <t>Interpret given information</t>
  </si>
  <si>
    <t>Identify odd number</t>
  </si>
  <si>
    <t>Identify cube number</t>
  </si>
  <si>
    <t>Calculate median</t>
  </si>
  <si>
    <t>Calculate range</t>
  </si>
  <si>
    <t>Identify sequence rule</t>
  </si>
  <si>
    <t>Express a value as a percentage of a quantity</t>
  </si>
  <si>
    <t>Work out a fraction of a quantity</t>
  </si>
  <si>
    <t>Decrease a quantity by a percentage</t>
  </si>
  <si>
    <t>Simplify ratio</t>
  </si>
  <si>
    <r>
      <t xml:space="preserve">Write a ratio in the form 1 : </t>
    </r>
    <r>
      <rPr>
        <i/>
        <sz val="10"/>
        <color theme="1"/>
        <rFont val="Arial"/>
        <family val="2"/>
      </rPr>
      <t>n</t>
    </r>
  </si>
  <si>
    <t>Calculate a quantity using a ratio</t>
  </si>
  <si>
    <t>Substitute values into kinematics formula</t>
  </si>
  <si>
    <t>Solve a simple algebraic equation</t>
  </si>
  <si>
    <t>Solve a quadratic equation by factorising</t>
  </si>
  <si>
    <t>Rotate an image</t>
  </si>
  <si>
    <t>Reflect an image</t>
  </si>
  <si>
    <t>Describe single transformation</t>
  </si>
  <si>
    <t>Number problem, with fraction and decimals (money)</t>
  </si>
  <si>
    <t>Increase a quantity by a percentage</t>
  </si>
  <si>
    <t>Calculate circle circumference</t>
  </si>
  <si>
    <t>Highest common factor</t>
  </si>
  <si>
    <t>Lowest common multiple</t>
  </si>
  <si>
    <t>Evaluate statistical method</t>
  </si>
  <si>
    <t>Plot results on a scatter diagram</t>
  </si>
  <si>
    <t>Identify correlation</t>
  </si>
  <si>
    <t>Estimate results from a scatter diagram</t>
  </si>
  <si>
    <t>Use a scatter diagram to find a percentage</t>
  </si>
  <si>
    <t>Solve probability problem</t>
  </si>
  <si>
    <t>Percentage reduction</t>
  </si>
  <si>
    <t>Estimate the mean of grouped data</t>
  </si>
  <si>
    <t>Work out the average speed using a scale diagram</t>
  </si>
  <si>
    <t>Evaluate assumptions</t>
  </si>
  <si>
    <t>Loci construction</t>
  </si>
  <si>
    <t>Evaluate results obtained</t>
  </si>
  <si>
    <t>Equate algebraic expressions and solve</t>
  </si>
  <si>
    <t>Overall summer 2018 Foundation J560 grade boundaries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</si>
</sst>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1"/>
      <name val="Calibri"/>
      <family val="2"/>
    </font>
    <font>
      <b/>
      <sz val="12"/>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sz val="9"/>
      <color indexed="81"/>
      <name val="Tahoma"/>
      <charset val="1"/>
    </font>
    <font>
      <b/>
      <sz val="9"/>
      <color indexed="81"/>
      <name val="Tahoma"/>
      <charset val="1"/>
    </font>
    <font>
      <i/>
      <sz val="10"/>
      <color theme="1"/>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FFFFCC"/>
        <bgColor indexed="64"/>
      </patternFill>
    </fill>
    <fill>
      <patternFill patternType="solid">
        <fgColor rgb="FFCCFF99"/>
        <bgColor indexed="64"/>
      </patternFill>
    </fill>
    <fill>
      <patternFill patternType="solid">
        <fgColor rgb="FFFFCCFF"/>
        <bgColor indexed="64"/>
      </patternFill>
    </fill>
    <fill>
      <patternFill patternType="solid">
        <fgColor rgb="FFFF99FF"/>
        <bgColor indexed="64"/>
      </patternFill>
    </fill>
    <fill>
      <patternFill patternType="solid">
        <fgColor rgb="FFCCFFCC"/>
        <bgColor indexed="64"/>
      </patternFill>
    </fill>
    <fill>
      <patternFill patternType="solid">
        <fgColor rgb="FF99FF99"/>
        <bgColor indexed="64"/>
      </patternFill>
    </fill>
    <fill>
      <patternFill patternType="solid">
        <fgColor rgb="FFFFFF66"/>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style="thin">
        <color indexed="64"/>
      </top>
      <bottom style="thin">
        <color indexed="64"/>
      </bottom>
      <diagonal/>
    </border>
    <border>
      <left style="thick">
        <color auto="1"/>
      </left>
      <right style="dotted">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dotted">
        <color auto="1"/>
      </left>
      <right style="dotted">
        <color auto="1"/>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auto="1"/>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thin">
        <color indexed="64"/>
      </bottom>
      <diagonal/>
    </border>
    <border>
      <left style="thick">
        <color auto="1"/>
      </left>
      <right style="thin">
        <color indexed="64"/>
      </right>
      <top style="thin">
        <color indexed="64"/>
      </top>
      <bottom/>
      <diagonal/>
    </border>
    <border>
      <left style="thick">
        <color auto="1"/>
      </left>
      <right style="thin">
        <color indexed="64"/>
      </right>
      <top/>
      <bottom style="thin">
        <color indexed="64"/>
      </bottom>
      <diagonal/>
    </border>
    <border>
      <left/>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ck">
        <color auto="1"/>
      </left>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295">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10" fontId="0" fillId="0" borderId="0" xfId="0" applyNumberFormat="1" applyBorder="1" applyProtection="1">
      <protection hidden="1"/>
    </xf>
    <xf numFmtId="0" fontId="3" fillId="0" borderId="1" xfId="0" applyFont="1" applyFill="1" applyBorder="1" applyAlignment="1" applyProtection="1">
      <alignment horizontal="center" vertical="center" wrapText="1"/>
      <protection hidden="1"/>
    </xf>
    <xf numFmtId="0" fontId="4" fillId="0" borderId="0" xfId="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0" xfId="0" applyFont="1" applyProtection="1">
      <protection hidden="1"/>
    </xf>
    <xf numFmtId="0" fontId="23" fillId="0" borderId="43" xfId="0" applyFont="1" applyBorder="1" applyProtection="1">
      <protection hidden="1"/>
    </xf>
    <xf numFmtId="0" fontId="5" fillId="15" borderId="3" xfId="0" applyFont="1" applyFill="1" applyBorder="1" applyAlignment="1" applyProtection="1">
      <alignment horizontal="center"/>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0" fillId="0" borderId="0" xfId="0" applyBorder="1" applyProtection="1">
      <protection hidden="1"/>
    </xf>
    <xf numFmtId="0" fontId="0" fillId="0" borderId="0" xfId="0" applyProtection="1">
      <protection locked="0" hidden="1"/>
    </xf>
    <xf numFmtId="0" fontId="3" fillId="0" borderId="0" xfId="0" applyFont="1" applyFill="1" applyBorder="1" applyAlignment="1" applyProtection="1">
      <alignment horizontal="center" vertical="top" wrapText="1"/>
      <protection locked="0" hidden="1"/>
    </xf>
    <xf numFmtId="0" fontId="0" fillId="0" borderId="13" xfId="0" applyBorder="1" applyProtection="1">
      <protection locked="0" hidden="1"/>
    </xf>
    <xf numFmtId="0" fontId="3" fillId="0" borderId="13"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0" fillId="0" borderId="0" xfId="0" applyBorder="1" applyAlignment="1" applyProtection="1">
      <alignment horizontal="center" vertical="top" wrapText="1"/>
      <protection locked="0" hidden="1"/>
    </xf>
    <xf numFmtId="0" fontId="3" fillId="0" borderId="38" xfId="0" applyFont="1" applyBorder="1" applyAlignment="1" applyProtection="1">
      <alignment horizontal="center" vertical="top" wrapText="1"/>
      <protection locked="0" hidden="1"/>
    </xf>
    <xf numFmtId="0" fontId="0" fillId="0" borderId="8" xfId="0" applyBorder="1" applyProtection="1">
      <protection locked="0" hidden="1"/>
    </xf>
    <xf numFmtId="0" fontId="3" fillId="16" borderId="39" xfId="0" applyFont="1" applyFill="1" applyBorder="1" applyAlignment="1" applyProtection="1">
      <alignment horizontal="center" vertical="top" wrapText="1"/>
      <protection locked="0" hidden="1"/>
    </xf>
    <xf numFmtId="0" fontId="3" fillId="16" borderId="40" xfId="0" applyFont="1" applyFill="1" applyBorder="1" applyAlignment="1" applyProtection="1">
      <alignment horizontal="center" vertical="top" wrapText="1"/>
      <protection locked="0" hidden="1"/>
    </xf>
    <xf numFmtId="0" fontId="3" fillId="17" borderId="7"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2" xfId="0" applyFont="1" applyFill="1" applyBorder="1" applyAlignment="1" applyProtection="1">
      <alignment horizontal="center" vertical="top" wrapText="1"/>
      <protection locked="0" hidden="1"/>
    </xf>
    <xf numFmtId="0" fontId="0" fillId="17" borderId="13" xfId="0" applyFill="1" applyBorder="1" applyProtection="1">
      <protection locked="0" hidden="1"/>
    </xf>
    <xf numFmtId="0" fontId="10" fillId="14" borderId="8" xfId="0" applyFont="1" applyFill="1" applyBorder="1" applyAlignment="1" applyProtection="1">
      <alignment textRotation="90"/>
      <protection locked="0" hidden="1"/>
    </xf>
    <xf numFmtId="0" fontId="0" fillId="14" borderId="13" xfId="0" applyFill="1" applyBorder="1" applyProtection="1">
      <protection locked="0" hidden="1"/>
    </xf>
    <xf numFmtId="0" fontId="5" fillId="0" borderId="0" xfId="0" applyFont="1" applyFill="1" applyBorder="1" applyAlignment="1" applyProtection="1">
      <alignment horizontal="center" vertical="center"/>
      <protection locked="0" hidden="1"/>
    </xf>
    <xf numFmtId="0" fontId="0" fillId="0" borderId="0" xfId="0" applyBorder="1" applyAlignment="1" applyProtection="1">
      <alignment wrapText="1"/>
      <protection hidden="1"/>
    </xf>
    <xf numFmtId="9" fontId="23" fillId="15" borderId="3" xfId="0" applyNumberFormat="1" applyFont="1" applyFill="1" applyBorder="1" applyAlignment="1" applyProtection="1">
      <alignment horizontal="right"/>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9" fontId="12" fillId="13" borderId="1" xfId="0" applyNumberFormat="1" applyFont="1" applyFill="1" applyBorder="1" applyAlignment="1" applyProtection="1">
      <alignment horizontal="right" vertical="center"/>
      <protection hidden="1"/>
    </xf>
    <xf numFmtId="0" fontId="24" fillId="0" borderId="0" xfId="0" applyFont="1" applyFill="1" applyBorder="1" applyAlignment="1">
      <alignment vertical="top" wrapText="1" readingOrder="1"/>
    </xf>
    <xf numFmtId="0" fontId="12" fillId="0" borderId="0" xfId="0" applyFont="1" applyBorder="1" applyAlignment="1"/>
    <xf numFmtId="0" fontId="0" fillId="0" borderId="0" xfId="0" applyAlignment="1" applyProtection="1">
      <alignment horizontal="left" vertical="top"/>
      <protection hidden="1"/>
    </xf>
    <xf numFmtId="0" fontId="0" fillId="0" borderId="9" xfId="0" applyBorder="1" applyProtection="1">
      <protection hidden="1"/>
    </xf>
    <xf numFmtId="0" fontId="6" fillId="0" borderId="0" xfId="0" applyFont="1" applyBorder="1" applyAlignment="1" applyProtection="1">
      <alignment horizontal="right"/>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12" fillId="0" borderId="0" xfId="0" applyFont="1" applyBorder="1" applyProtection="1">
      <protection hidden="1"/>
    </xf>
    <xf numFmtId="0" fontId="11" fillId="0" borderId="0" xfId="0" applyFont="1" applyProtection="1">
      <protection hidden="1"/>
    </xf>
    <xf numFmtId="0" fontId="0" fillId="0" borderId="21" xfId="0" applyBorder="1" applyAlignment="1" applyProtection="1">
      <alignment horizontal="center" vertical="center"/>
      <protection hidden="1"/>
    </xf>
    <xf numFmtId="0" fontId="0" fillId="0" borderId="22" xfId="0" applyBorder="1" applyAlignment="1" applyProtection="1">
      <alignment horizontal="center" vertical="center"/>
      <protection hidden="1"/>
    </xf>
    <xf numFmtId="0" fontId="0" fillId="0" borderId="23" xfId="0" applyBorder="1" applyAlignment="1" applyProtection="1">
      <alignment horizontal="center" vertical="center"/>
      <protection hidden="1"/>
    </xf>
    <xf numFmtId="0" fontId="0" fillId="0" borderId="24" xfId="0" applyBorder="1" applyAlignment="1" applyProtection="1">
      <alignment horizontal="center" vertical="center"/>
      <protection hidden="1"/>
    </xf>
    <xf numFmtId="0" fontId="0" fillId="0" borderId="25" xfId="0" applyBorder="1" applyAlignment="1" applyProtection="1">
      <alignment horizontal="center" vertical="center"/>
      <protection hidden="1"/>
    </xf>
    <xf numFmtId="0" fontId="0" fillId="0" borderId="26" xfId="0" applyBorder="1" applyAlignment="1" applyProtection="1">
      <alignment horizontal="center" vertical="center"/>
      <protection hidden="1"/>
    </xf>
    <xf numFmtId="0" fontId="25" fillId="0" borderId="21" xfId="0" applyFont="1" applyBorder="1" applyAlignment="1" applyProtection="1">
      <alignment horizontal="center" vertical="center"/>
      <protection hidden="1"/>
    </xf>
    <xf numFmtId="0" fontId="25" fillId="0" borderId="23" xfId="0" applyFont="1" applyBorder="1" applyAlignment="1" applyProtection="1">
      <alignment horizontal="center" vertical="center"/>
      <protection hidden="1"/>
    </xf>
    <xf numFmtId="0" fontId="25" fillId="0" borderId="25" xfId="0" applyFont="1" applyBorder="1" applyAlignment="1" applyProtection="1">
      <alignment horizontal="center" vertical="center"/>
      <protection hidden="1"/>
    </xf>
    <xf numFmtId="0" fontId="0" fillId="0" borderId="0" xfId="0" applyBorder="1"/>
    <xf numFmtId="0" fontId="5" fillId="20" borderId="28" xfId="0" applyFont="1" applyFill="1" applyBorder="1" applyAlignment="1" applyProtection="1">
      <alignment horizontal="center" vertical="top" wrapText="1"/>
      <protection hidden="1"/>
    </xf>
    <xf numFmtId="0" fontId="5" fillId="20" borderId="1" xfId="0" applyFont="1" applyFill="1" applyBorder="1" applyAlignment="1" applyProtection="1">
      <alignment horizontal="center" vertical="top" wrapText="1"/>
      <protection hidden="1"/>
    </xf>
    <xf numFmtId="0" fontId="2" fillId="21" borderId="54" xfId="0" applyFont="1" applyFill="1" applyBorder="1" applyAlignment="1" applyProtection="1">
      <alignment horizontal="center" vertical="top" wrapText="1"/>
      <protection hidden="1"/>
    </xf>
    <xf numFmtId="0" fontId="26" fillId="0" borderId="0" xfId="0" applyFont="1" applyBorder="1" applyAlignment="1" applyProtection="1">
      <alignment wrapText="1"/>
      <protection locked="0" hidden="1"/>
    </xf>
    <xf numFmtId="0" fontId="27" fillId="0" borderId="0" xfId="0" applyFont="1" applyProtection="1">
      <protection locked="0" hidden="1"/>
    </xf>
    <xf numFmtId="0" fontId="29" fillId="0" borderId="0" xfId="0" applyFont="1" applyBorder="1" applyAlignment="1" applyProtection="1">
      <alignment wrapText="1"/>
      <protection locked="0" hidden="1"/>
    </xf>
    <xf numFmtId="0" fontId="31" fillId="0" borderId="0" xfId="0" applyFont="1" applyProtection="1">
      <protection locked="0" hidden="1"/>
    </xf>
    <xf numFmtId="0" fontId="5" fillId="20" borderId="21" xfId="0" applyFont="1" applyFill="1" applyBorder="1" applyAlignment="1" applyProtection="1">
      <alignment horizontal="center" vertical="top" wrapText="1"/>
      <protection hidden="1"/>
    </xf>
    <xf numFmtId="0" fontId="5" fillId="20" borderId="23" xfId="0" applyFont="1" applyFill="1" applyBorder="1" applyAlignment="1" applyProtection="1">
      <alignment horizontal="center" vertical="top" wrapText="1"/>
      <protection hidden="1"/>
    </xf>
    <xf numFmtId="0" fontId="2" fillId="21" borderId="39" xfId="0" applyFont="1" applyFill="1" applyBorder="1" applyAlignment="1" applyProtection="1">
      <alignment horizontal="center" vertical="top" wrapText="1"/>
      <protection hidden="1"/>
    </xf>
    <xf numFmtId="0" fontId="2" fillId="0" borderId="7" xfId="0" applyFont="1" applyBorder="1" applyAlignment="1" applyProtection="1">
      <alignment horizontal="center" vertical="top" wrapText="1"/>
      <protection locked="0" hidden="1"/>
    </xf>
    <xf numFmtId="0" fontId="2" fillId="0" borderId="1" xfId="0" applyFont="1" applyBorder="1" applyAlignment="1" applyProtection="1">
      <alignment horizontal="center" vertical="top" wrapText="1"/>
      <protection locked="0" hidden="1"/>
    </xf>
    <xf numFmtId="0" fontId="3" fillId="0" borderId="19" xfId="0" applyFont="1" applyBorder="1" applyAlignment="1" applyProtection="1">
      <alignment horizontal="right"/>
      <protection hidden="1"/>
    </xf>
    <xf numFmtId="0" fontId="0" fillId="0" borderId="60" xfId="0" applyBorder="1" applyProtection="1">
      <protection hidden="1"/>
    </xf>
    <xf numFmtId="0" fontId="3" fillId="0" borderId="24" xfId="0" applyFont="1" applyFill="1" applyBorder="1" applyAlignment="1" applyProtection="1">
      <alignment horizontal="center" vertical="top" wrapText="1"/>
      <protection hidden="1"/>
    </xf>
    <xf numFmtId="0" fontId="0" fillId="0" borderId="19" xfId="0" applyBorder="1" applyProtection="1">
      <protection hidden="1"/>
    </xf>
    <xf numFmtId="0" fontId="3" fillId="0" borderId="63" xfId="0" applyFont="1" applyBorder="1" applyAlignment="1" applyProtection="1">
      <alignment horizontal="center" vertical="top" wrapText="1"/>
      <protection hidden="1"/>
    </xf>
    <xf numFmtId="9" fontId="12" fillId="4" borderId="24" xfId="0" applyNumberFormat="1" applyFont="1" applyFill="1" applyBorder="1" applyProtection="1">
      <protection hidden="1"/>
    </xf>
    <xf numFmtId="9" fontId="12" fillId="5" borderId="24" xfId="0" applyNumberFormat="1" applyFont="1" applyFill="1" applyBorder="1" applyProtection="1">
      <protection hidden="1"/>
    </xf>
    <xf numFmtId="9" fontId="12" fillId="6" borderId="24" xfId="0" applyNumberFormat="1" applyFont="1" applyFill="1" applyBorder="1" applyProtection="1">
      <protection hidden="1"/>
    </xf>
    <xf numFmtId="9" fontId="12" fillId="7" borderId="24" xfId="0" applyNumberFormat="1" applyFont="1" applyFill="1" applyBorder="1" applyProtection="1">
      <protection hidden="1"/>
    </xf>
    <xf numFmtId="9" fontId="12" fillId="2" borderId="24" xfId="0" applyNumberFormat="1" applyFont="1" applyFill="1" applyBorder="1" applyProtection="1">
      <protection hidden="1"/>
    </xf>
    <xf numFmtId="9" fontId="12" fillId="12" borderId="24" xfId="0" applyNumberFormat="1" applyFont="1" applyFill="1" applyBorder="1" applyProtection="1">
      <protection hidden="1"/>
    </xf>
    <xf numFmtId="0" fontId="12" fillId="0" borderId="19" xfId="0" applyFont="1" applyBorder="1" applyProtection="1">
      <protection hidden="1"/>
    </xf>
    <xf numFmtId="10" fontId="12" fillId="0" borderId="63" xfId="0" applyNumberFormat="1" applyFont="1" applyBorder="1" applyProtection="1">
      <protection hidden="1"/>
    </xf>
    <xf numFmtId="9" fontId="12" fillId="8" borderId="24" xfId="0" applyNumberFormat="1" applyFont="1" applyFill="1" applyBorder="1" applyProtection="1">
      <protection hidden="1"/>
    </xf>
    <xf numFmtId="9" fontId="12" fillId="9" borderId="24" xfId="0" applyNumberFormat="1" applyFont="1" applyFill="1" applyBorder="1" applyProtection="1">
      <protection hidden="1"/>
    </xf>
    <xf numFmtId="9" fontId="12" fillId="10" borderId="24" xfId="0" applyNumberFormat="1" applyFont="1" applyFill="1" applyBorder="1" applyProtection="1">
      <protection hidden="1"/>
    </xf>
    <xf numFmtId="0" fontId="12" fillId="0" borderId="63" xfId="0" applyFont="1" applyBorder="1" applyProtection="1">
      <protection hidden="1"/>
    </xf>
    <xf numFmtId="0" fontId="12" fillId="13" borderId="20" xfId="0" applyFont="1" applyFill="1" applyBorder="1" applyProtection="1">
      <protection hidden="1"/>
    </xf>
    <xf numFmtId="0" fontId="12" fillId="13" borderId="41" xfId="0" applyFont="1" applyFill="1" applyBorder="1" applyProtection="1">
      <protection hidden="1"/>
    </xf>
    <xf numFmtId="0" fontId="13" fillId="13" borderId="41" xfId="0" applyFont="1" applyFill="1" applyBorder="1" applyAlignment="1" applyProtection="1">
      <alignment horizontal="right"/>
      <protection hidden="1"/>
    </xf>
    <xf numFmtId="9" fontId="12" fillId="13" borderId="64" xfId="0" applyNumberFormat="1" applyFont="1" applyFill="1" applyBorder="1" applyProtection="1">
      <protection hidden="1"/>
    </xf>
    <xf numFmtId="9" fontId="12" fillId="13" borderId="26" xfId="0" applyNumberFormat="1" applyFont="1" applyFill="1" applyBorder="1" applyProtection="1">
      <protection hidden="1"/>
    </xf>
    <xf numFmtId="0" fontId="11" fillId="0" borderId="19" xfId="0" applyFont="1" applyBorder="1" applyProtection="1">
      <protection hidden="1"/>
    </xf>
    <xf numFmtId="0" fontId="3" fillId="0" borderId="24" xfId="0" applyFont="1" applyBorder="1" applyAlignment="1" applyProtection="1">
      <alignment horizontal="center" vertical="top" wrapText="1"/>
      <protection hidden="1"/>
    </xf>
    <xf numFmtId="0" fontId="12" fillId="13" borderId="64" xfId="0" applyFont="1" applyFill="1" applyBorder="1" applyAlignment="1" applyProtection="1">
      <alignment horizontal="center" vertical="center"/>
      <protection hidden="1"/>
    </xf>
    <xf numFmtId="9" fontId="12" fillId="13" borderId="26" xfId="0" applyNumberFormat="1" applyFont="1" applyFill="1" applyBorder="1" applyAlignment="1" applyProtection="1">
      <alignment horizontal="right" vertical="center"/>
      <protection hidden="1"/>
    </xf>
    <xf numFmtId="0" fontId="3" fillId="22" borderId="0" xfId="0" applyFont="1" applyFill="1" applyBorder="1" applyAlignment="1" applyProtection="1">
      <alignment horizontal="right"/>
      <protection hidden="1"/>
    </xf>
    <xf numFmtId="0" fontId="1" fillId="18" borderId="46" xfId="0" applyNumberFormat="1" applyFont="1" applyFill="1" applyBorder="1" applyAlignment="1" applyProtection="1">
      <alignment horizontal="center" vertical="top" wrapText="1"/>
      <protection hidden="1"/>
    </xf>
    <xf numFmtId="0" fontId="1" fillId="18" borderId="47" xfId="0" applyNumberFormat="1" applyFont="1" applyFill="1" applyBorder="1" applyAlignment="1" applyProtection="1">
      <alignment horizontal="center" vertical="top" wrapText="1"/>
      <protection hidden="1"/>
    </xf>
    <xf numFmtId="0" fontId="1" fillId="18" borderId="6" xfId="0" applyNumberFormat="1" applyFont="1" applyFill="1" applyBorder="1" applyAlignment="1" applyProtection="1">
      <alignment horizontal="center" vertical="top" wrapText="1"/>
      <protection hidden="1"/>
    </xf>
    <xf numFmtId="0" fontId="1" fillId="18" borderId="46" xfId="0" applyFont="1" applyFill="1" applyBorder="1" applyAlignment="1" applyProtection="1">
      <alignment horizontal="center" vertical="top" wrapText="1"/>
      <protection hidden="1"/>
    </xf>
    <xf numFmtId="0" fontId="1" fillId="18" borderId="47" xfId="0" applyFont="1" applyFill="1" applyBorder="1" applyAlignment="1" applyProtection="1">
      <alignment horizontal="center" vertical="top" wrapText="1"/>
      <protection hidden="1"/>
    </xf>
    <xf numFmtId="0" fontId="2" fillId="22" borderId="21" xfId="0" applyNumberFormat="1" applyFont="1" applyFill="1" applyBorder="1" applyAlignment="1" applyProtection="1">
      <alignment horizontal="center" vertical="top" wrapText="1"/>
      <protection hidden="1"/>
    </xf>
    <xf numFmtId="0" fontId="2" fillId="22" borderId="28" xfId="0" applyNumberFormat="1" applyFont="1" applyFill="1" applyBorder="1" applyAlignment="1" applyProtection="1">
      <alignment horizontal="center" vertical="top" wrapText="1"/>
      <protection hidden="1"/>
    </xf>
    <xf numFmtId="0" fontId="2" fillId="22" borderId="21" xfId="0" applyFont="1" applyFill="1" applyBorder="1" applyAlignment="1" applyProtection="1">
      <alignment horizontal="center" vertical="top" wrapText="1"/>
      <protection hidden="1"/>
    </xf>
    <xf numFmtId="0" fontId="2" fillId="22" borderId="28" xfId="0" applyFont="1" applyFill="1" applyBorder="1" applyAlignment="1" applyProtection="1">
      <alignment horizontal="center" vertical="top" wrapText="1"/>
      <protection hidden="1"/>
    </xf>
    <xf numFmtId="0" fontId="30" fillId="23" borderId="34" xfId="0" applyFont="1" applyFill="1" applyBorder="1" applyAlignment="1" applyProtection="1">
      <alignment horizontal="center" vertical="top" wrapText="1"/>
      <protection hidden="1"/>
    </xf>
    <xf numFmtId="0" fontId="30" fillId="23" borderId="35" xfId="0" applyFont="1" applyFill="1" applyBorder="1" applyAlignment="1" applyProtection="1">
      <alignment horizontal="center" vertical="top" wrapText="1"/>
      <protection hidden="1"/>
    </xf>
    <xf numFmtId="0" fontId="30" fillId="23" borderId="36" xfId="0" applyFont="1" applyFill="1" applyBorder="1" applyAlignment="1" applyProtection="1">
      <alignment horizontal="center" vertical="top" wrapText="1"/>
      <protection hidden="1"/>
    </xf>
    <xf numFmtId="0" fontId="2" fillId="23" borderId="3" xfId="0" applyFont="1" applyFill="1" applyBorder="1" applyAlignment="1" applyProtection="1">
      <alignment horizontal="center"/>
      <protection hidden="1"/>
    </xf>
    <xf numFmtId="10" fontId="3" fillId="19" borderId="1" xfId="0" applyNumberFormat="1" applyFont="1" applyFill="1" applyBorder="1" applyAlignment="1" applyProtection="1">
      <alignment horizontal="center" vertical="top" wrapText="1"/>
      <protection hidden="1"/>
    </xf>
    <xf numFmtId="10" fontId="3" fillId="19" borderId="24" xfId="0" applyNumberFormat="1" applyFont="1" applyFill="1" applyBorder="1" applyAlignment="1" applyProtection="1">
      <alignment horizontal="center" vertical="top" wrapText="1"/>
      <protection hidden="1"/>
    </xf>
    <xf numFmtId="0" fontId="30" fillId="24" borderId="53" xfId="0" applyFont="1" applyFill="1" applyBorder="1" applyAlignment="1" applyProtection="1">
      <alignment horizontal="center" vertical="top" wrapText="1"/>
      <protection hidden="1"/>
    </xf>
    <xf numFmtId="0" fontId="30" fillId="24" borderId="42" xfId="0" applyFont="1" applyFill="1" applyBorder="1" applyAlignment="1" applyProtection="1">
      <alignment horizontal="center" vertical="top" wrapText="1"/>
      <protection hidden="1"/>
    </xf>
    <xf numFmtId="0" fontId="30" fillId="24" borderId="41" xfId="0" applyFont="1" applyFill="1" applyBorder="1" applyAlignment="1" applyProtection="1">
      <alignment horizontal="center" vertical="top" wrapText="1"/>
      <protection hidden="1"/>
    </xf>
    <xf numFmtId="0" fontId="2" fillId="24" borderId="3" xfId="0" applyFont="1" applyFill="1" applyBorder="1" applyAlignment="1" applyProtection="1">
      <alignment horizontal="center"/>
      <protection hidden="1"/>
    </xf>
    <xf numFmtId="0" fontId="16" fillId="0" borderId="65" xfId="0" applyFont="1" applyBorder="1" applyAlignment="1" applyProtection="1">
      <alignment horizontal="center" vertical="top" wrapText="1"/>
      <protection locked="0" hidden="1"/>
    </xf>
    <xf numFmtId="0" fontId="0" fillId="0" borderId="0" xfId="0" applyBorder="1" applyProtection="1">
      <protection locked="0" hidden="1"/>
    </xf>
    <xf numFmtId="0" fontId="3" fillId="0" borderId="7" xfId="0" applyFont="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0" fillId="0" borderId="29" xfId="0" applyBorder="1" applyProtection="1">
      <protection locked="0" hidden="1"/>
    </xf>
    <xf numFmtId="0" fontId="0" fillId="0" borderId="71" xfId="0" applyBorder="1" applyProtection="1">
      <protection locked="0" hidden="1"/>
    </xf>
    <xf numFmtId="0" fontId="1" fillId="0" borderId="27" xfId="0" applyFont="1" applyFill="1" applyBorder="1" applyAlignment="1" applyProtection="1">
      <alignment horizontal="center" vertical="top" wrapText="1"/>
      <protection hidden="1"/>
    </xf>
    <xf numFmtId="0" fontId="27" fillId="0" borderId="29" xfId="0" applyFont="1" applyBorder="1" applyProtection="1">
      <protection hidden="1"/>
    </xf>
    <xf numFmtId="0" fontId="27" fillId="0" borderId="13" xfId="0" applyFont="1" applyBorder="1" applyProtection="1">
      <protection hidden="1"/>
    </xf>
    <xf numFmtId="2" fontId="28" fillId="0" borderId="30" xfId="0" applyNumberFormat="1" applyFont="1" applyBorder="1" applyProtection="1">
      <protection hidden="1"/>
    </xf>
    <xf numFmtId="10" fontId="28" fillId="0" borderId="31" xfId="0" applyNumberFormat="1" applyFont="1" applyBorder="1" applyProtection="1">
      <protection hidden="1"/>
    </xf>
    <xf numFmtId="0" fontId="1" fillId="0" borderId="45" xfId="0" applyFont="1" applyFill="1" applyBorder="1" applyAlignment="1" applyProtection="1">
      <alignment horizontal="center" vertical="top" wrapText="1"/>
      <protection hidden="1"/>
    </xf>
    <xf numFmtId="2" fontId="28" fillId="0" borderId="55" xfId="0" applyNumberFormat="1" applyFont="1" applyBorder="1" applyProtection="1">
      <protection hidden="1"/>
    </xf>
    <xf numFmtId="10" fontId="28" fillId="0" borderId="56" xfId="0" applyNumberFormat="1" applyFont="1" applyBorder="1" applyProtection="1">
      <protection hidden="1"/>
    </xf>
    <xf numFmtId="0" fontId="27" fillId="0" borderId="0" xfId="0" applyFont="1" applyBorder="1" applyProtection="1">
      <protection hidden="1"/>
    </xf>
    <xf numFmtId="0" fontId="31" fillId="0" borderId="29" xfId="0" applyFont="1" applyBorder="1" applyProtection="1">
      <protection hidden="1"/>
    </xf>
    <xf numFmtId="0" fontId="31" fillId="0" borderId="13" xfId="0" applyFont="1" applyBorder="1" applyProtection="1">
      <protection hidden="1"/>
    </xf>
    <xf numFmtId="0" fontId="30" fillId="0" borderId="52" xfId="0" applyFont="1" applyFill="1" applyBorder="1" applyAlignment="1" applyProtection="1">
      <alignment horizontal="center" vertical="top" wrapText="1"/>
      <protection hidden="1"/>
    </xf>
    <xf numFmtId="0" fontId="31" fillId="0" borderId="0" xfId="0" applyFont="1" applyBorder="1" applyProtection="1">
      <protection hidden="1"/>
    </xf>
    <xf numFmtId="2" fontId="32" fillId="0" borderId="55" xfId="0" applyNumberFormat="1" applyFont="1" applyBorder="1" applyProtection="1">
      <protection hidden="1"/>
    </xf>
    <xf numFmtId="10" fontId="32" fillId="0" borderId="56"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8" xfId="0" applyFont="1" applyBorder="1" applyAlignment="1" applyProtection="1">
      <alignment horizontal="center" vertical="top" wrapText="1"/>
      <protection hidden="1"/>
    </xf>
    <xf numFmtId="0" fontId="0" fillId="0" borderId="8" xfId="0" applyBorder="1" applyProtection="1">
      <protection hidden="1"/>
    </xf>
    <xf numFmtId="0" fontId="23" fillId="0" borderId="8" xfId="0" applyFont="1" applyBorder="1" applyProtection="1">
      <protection hidden="1"/>
    </xf>
    <xf numFmtId="0" fontId="5" fillId="0" borderId="27" xfId="0" applyFont="1" applyFill="1" applyBorder="1" applyAlignment="1" applyProtection="1">
      <alignment horizontal="center" vertical="top" wrapText="1"/>
      <protection hidden="1"/>
    </xf>
    <xf numFmtId="0" fontId="5" fillId="0" borderId="57" xfId="0" applyFont="1" applyFill="1" applyBorder="1" applyAlignment="1" applyProtection="1">
      <alignment horizontal="center" vertical="top" wrapText="1"/>
      <protection hidden="1"/>
    </xf>
    <xf numFmtId="0" fontId="5" fillId="0" borderId="58"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3" fillId="18" borderId="3" xfId="0" applyFont="1" applyFill="1" applyBorder="1" applyAlignment="1" applyProtection="1">
      <alignment horizontal="center" vertical="top" wrapText="1"/>
      <protection hidden="1"/>
    </xf>
    <xf numFmtId="0" fontId="3" fillId="0" borderId="10" xfId="0" applyFont="1" applyBorder="1" applyAlignment="1" applyProtection="1">
      <alignment horizontal="center" vertical="top" wrapText="1"/>
      <protection locked="0"/>
    </xf>
    <xf numFmtId="0" fontId="12" fillId="0" borderId="7"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14" borderId="15" xfId="0" applyFont="1" applyFill="1" applyBorder="1" applyAlignment="1" applyProtection="1">
      <alignment horizontal="center" vertical="center"/>
      <protection locked="0"/>
    </xf>
    <xf numFmtId="0" fontId="5" fillId="11" borderId="23" xfId="1" applyFont="1" applyFill="1" applyBorder="1" applyAlignment="1" applyProtection="1">
      <alignment horizontal="center" vertical="center" wrapText="1"/>
      <protection hidden="1"/>
    </xf>
    <xf numFmtId="0" fontId="5" fillId="11" borderId="24" xfId="0" applyFont="1" applyFill="1" applyBorder="1" applyAlignment="1" applyProtection="1">
      <alignment horizontal="center" vertical="center"/>
      <protection hidden="1"/>
    </xf>
    <xf numFmtId="0" fontId="14" fillId="14" borderId="8" xfId="1" applyFont="1" applyFill="1" applyBorder="1" applyAlignment="1" applyProtection="1">
      <alignment horizontal="center" vertical="center" wrapText="1"/>
      <protection hidden="1"/>
    </xf>
    <xf numFmtId="0" fontId="5" fillId="14" borderId="8" xfId="0" applyFont="1" applyFill="1" applyBorder="1" applyAlignment="1" applyProtection="1">
      <alignment horizontal="center" vertical="center"/>
      <protection hidden="1"/>
    </xf>
    <xf numFmtId="0" fontId="5" fillId="11" borderId="21" xfId="1" applyFont="1" applyFill="1" applyBorder="1" applyAlignment="1" applyProtection="1">
      <alignment horizontal="center" vertical="center" wrapText="1"/>
      <protection hidden="1"/>
    </xf>
    <xf numFmtId="0" fontId="5" fillId="11" borderId="22" xfId="0" applyFont="1" applyFill="1" applyBorder="1" applyAlignment="1" applyProtection="1">
      <alignment horizontal="center" vertical="center"/>
      <protection hidden="1"/>
    </xf>
    <xf numFmtId="0" fontId="12" fillId="0" borderId="68" xfId="0" applyFont="1" applyBorder="1" applyProtection="1">
      <protection hidden="1"/>
    </xf>
    <xf numFmtId="0" fontId="23" fillId="0" borderId="38" xfId="0" applyFont="1" applyBorder="1" applyProtection="1">
      <protection hidden="1"/>
    </xf>
    <xf numFmtId="0" fontId="23" fillId="17" borderId="14" xfId="0" applyFont="1" applyFill="1" applyBorder="1" applyProtection="1">
      <protection hidden="1"/>
    </xf>
    <xf numFmtId="0" fontId="23" fillId="17" borderId="1" xfId="0" applyFont="1" applyFill="1" applyBorder="1" applyProtection="1">
      <protection hidden="1"/>
    </xf>
    <xf numFmtId="2" fontId="12" fillId="0" borderId="14" xfId="0" applyNumberFormat="1" applyFont="1" applyBorder="1" applyProtection="1">
      <protection hidden="1"/>
    </xf>
    <xf numFmtId="164" fontId="12" fillId="0" borderId="1" xfId="0" applyNumberFormat="1" applyFont="1" applyBorder="1" applyProtection="1">
      <protection hidden="1"/>
    </xf>
    <xf numFmtId="2" fontId="12" fillId="14" borderId="16" xfId="0" applyNumberFormat="1" applyFont="1" applyFill="1" applyBorder="1" applyProtection="1">
      <protection hidden="1"/>
    </xf>
    <xf numFmtId="164" fontId="12" fillId="14" borderId="5" xfId="0" applyNumberFormat="1" applyFont="1" applyFill="1" applyBorder="1" applyProtection="1">
      <protection hidden="1"/>
    </xf>
    <xf numFmtId="2" fontId="12" fillId="14" borderId="17" xfId="0" applyNumberFormat="1" applyFont="1" applyFill="1" applyBorder="1" applyProtection="1">
      <protection hidden="1"/>
    </xf>
    <xf numFmtId="164" fontId="12" fillId="14" borderId="8" xfId="0" applyNumberFormat="1" applyFont="1" applyFill="1" applyBorder="1" applyProtection="1">
      <protection hidden="1"/>
    </xf>
    <xf numFmtId="0" fontId="2" fillId="0" borderId="72" xfId="0" applyFont="1" applyFill="1" applyBorder="1" applyAlignment="1" applyProtection="1">
      <alignment horizontal="center" vertical="top" wrapText="1"/>
      <protection hidden="1"/>
    </xf>
    <xf numFmtId="0" fontId="5" fillId="0" borderId="1" xfId="0" applyFont="1" applyBorder="1" applyAlignment="1" applyProtection="1">
      <alignment horizontal="center" vertical="center"/>
      <protection locked="0"/>
    </xf>
    <xf numFmtId="0" fontId="5" fillId="20" borderId="25" xfId="0" applyFont="1" applyFill="1" applyBorder="1" applyAlignment="1" applyProtection="1">
      <alignment horizontal="center" vertical="top" wrapText="1"/>
      <protection hidden="1"/>
    </xf>
    <xf numFmtId="0" fontId="5" fillId="20" borderId="64" xfId="0" applyFont="1" applyFill="1" applyBorder="1" applyAlignment="1" applyProtection="1">
      <alignment horizontal="center" vertical="top" wrapText="1"/>
      <protection hidden="1"/>
    </xf>
    <xf numFmtId="0" fontId="9" fillId="0" borderId="18" xfId="0" applyFont="1" applyBorder="1" applyAlignment="1" applyProtection="1">
      <alignment horizontal="center" vertical="center" textRotation="90"/>
      <protection locked="0" hidden="1"/>
    </xf>
    <xf numFmtId="0" fontId="10" fillId="0" borderId="19" xfId="0" applyFont="1" applyBorder="1" applyAlignment="1" applyProtection="1">
      <alignment horizontal="center" vertical="center" textRotation="90"/>
      <protection locked="0" hidden="1"/>
    </xf>
    <xf numFmtId="0" fontId="9" fillId="0" borderId="73" xfId="0" applyFont="1" applyBorder="1" applyAlignment="1" applyProtection="1">
      <alignment horizontal="center" vertical="center" textRotation="90"/>
      <protection locked="0" hidden="1"/>
    </xf>
    <xf numFmtId="0" fontId="10" fillId="0" borderId="45" xfId="0" applyFont="1" applyBorder="1" applyAlignment="1" applyProtection="1">
      <alignment horizontal="center" vertical="center" textRotation="90"/>
      <protection locked="0" hidden="1"/>
    </xf>
    <xf numFmtId="0" fontId="10" fillId="0" borderId="52" xfId="0" applyFont="1" applyBorder="1" applyAlignment="1" applyProtection="1">
      <alignment horizontal="center" vertical="center" textRotation="90"/>
      <protection locked="0" hidden="1"/>
    </xf>
    <xf numFmtId="0" fontId="3" fillId="4" borderId="19" xfId="0" applyFont="1" applyFill="1" applyBorder="1" applyAlignment="1" applyProtection="1">
      <alignment horizontal="right"/>
      <protection hidden="1"/>
    </xf>
    <xf numFmtId="0" fontId="12" fillId="0" borderId="0" xfId="0" applyFont="1" applyBorder="1" applyAlignment="1" applyProtection="1">
      <protection hidden="1"/>
    </xf>
    <xf numFmtId="0" fontId="12" fillId="0" borderId="9" xfId="0" applyFont="1" applyBorder="1" applyAlignment="1" applyProtection="1">
      <protection hidden="1"/>
    </xf>
    <xf numFmtId="0" fontId="3" fillId="7" borderId="19" xfId="0" applyFont="1" applyFill="1" applyBorder="1" applyAlignment="1" applyProtection="1">
      <alignment horizontal="right" vertical="center"/>
      <protection hidden="1"/>
    </xf>
    <xf numFmtId="0" fontId="3" fillId="2" borderId="19" xfId="0" applyFont="1" applyFill="1" applyBorder="1" applyAlignment="1" applyProtection="1">
      <alignment horizontal="right" vertical="center"/>
      <protection hidden="1"/>
    </xf>
    <xf numFmtId="0" fontId="3" fillId="12" borderId="19" xfId="0" applyFont="1" applyFill="1" applyBorder="1" applyAlignment="1" applyProtection="1">
      <alignment horizontal="right" vertical="center"/>
      <protection hidden="1"/>
    </xf>
    <xf numFmtId="0" fontId="3" fillId="8" borderId="19" xfId="0" applyFont="1" applyFill="1" applyBorder="1" applyAlignment="1" applyProtection="1">
      <alignment horizontal="right" vertical="center"/>
      <protection hidden="1"/>
    </xf>
    <xf numFmtId="0" fontId="3" fillId="0" borderId="32" xfId="0" applyFont="1" applyFill="1" applyBorder="1" applyAlignment="1" applyProtection="1">
      <alignment horizontal="center" vertical="center" wrapText="1"/>
      <protection hidden="1"/>
    </xf>
    <xf numFmtId="0" fontId="3" fillId="0" borderId="49" xfId="0" applyFont="1" applyFill="1" applyBorder="1" applyAlignment="1" applyProtection="1">
      <alignment horizontal="center" vertical="center" wrapText="1"/>
      <protection hidden="1"/>
    </xf>
    <xf numFmtId="0" fontId="0" fillId="0" borderId="37" xfId="0" applyBorder="1" applyAlignment="1" applyProtection="1">
      <alignment horizontal="center" vertical="center" wrapText="1"/>
      <protection hidden="1"/>
    </xf>
    <xf numFmtId="0" fontId="30" fillId="0" borderId="33" xfId="0" applyFont="1" applyFill="1" applyBorder="1" applyAlignment="1" applyProtection="1">
      <alignment horizontal="center" vertical="center" wrapText="1"/>
      <protection hidden="1"/>
    </xf>
    <xf numFmtId="0" fontId="30" fillId="0" borderId="37" xfId="0" applyFont="1" applyFill="1" applyBorder="1" applyAlignment="1" applyProtection="1">
      <alignment horizontal="center" vertical="center" wrapText="1"/>
      <protection hidden="1"/>
    </xf>
    <xf numFmtId="0" fontId="21" fillId="0" borderId="0" xfId="0" applyFont="1" applyBorder="1" applyAlignment="1" applyProtection="1">
      <alignment horizontal="right" wrapText="1"/>
      <protection locked="0" hidden="1"/>
    </xf>
    <xf numFmtId="0" fontId="25" fillId="0" borderId="9" xfId="0" applyFont="1" applyBorder="1" applyAlignment="1" applyProtection="1">
      <alignment horizontal="right" wrapText="1"/>
      <protection locked="0" hidden="1"/>
    </xf>
    <xf numFmtId="0" fontId="2" fillId="0" borderId="27" xfId="0" applyFont="1" applyFill="1" applyBorder="1" applyAlignment="1" applyProtection="1">
      <alignment horizontal="center" vertical="center" wrapText="1"/>
      <protection hidden="1"/>
    </xf>
    <xf numFmtId="0" fontId="2" fillId="0" borderId="45" xfId="0" applyFont="1" applyFill="1" applyBorder="1" applyAlignment="1" applyProtection="1">
      <alignment horizontal="center" vertical="center" wrapText="1"/>
      <protection hidden="1"/>
    </xf>
    <xf numFmtId="0" fontId="2" fillId="0" borderId="32" xfId="0" applyFont="1" applyFill="1" applyBorder="1" applyAlignment="1" applyProtection="1">
      <alignment horizontal="center" vertical="center" wrapText="1"/>
      <protection hidden="1"/>
    </xf>
    <xf numFmtId="0" fontId="2" fillId="0" borderId="48"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9" xfId="0" applyFont="1" applyFill="1" applyBorder="1" applyAlignment="1" applyProtection="1">
      <alignment horizontal="right" vertical="center"/>
      <protection hidden="1"/>
    </xf>
    <xf numFmtId="0" fontId="3" fillId="10" borderId="19"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9" xfId="0" applyFont="1" applyFill="1" applyBorder="1" applyAlignment="1" applyProtection="1">
      <alignment horizontal="right" vertical="center"/>
      <protection hidden="1"/>
    </xf>
    <xf numFmtId="0" fontId="3" fillId="5" borderId="19" xfId="0" applyFont="1" applyFill="1" applyBorder="1" applyAlignment="1" applyProtection="1">
      <alignment horizontal="right" vertical="center"/>
      <protection hidden="1"/>
    </xf>
    <xf numFmtId="0" fontId="3" fillId="6" borderId="19" xfId="0" applyFont="1" applyFill="1" applyBorder="1" applyAlignment="1" applyProtection="1">
      <alignment horizontal="right" vertical="center"/>
      <protection hidden="1"/>
    </xf>
    <xf numFmtId="0" fontId="2" fillId="2" borderId="18" xfId="0" applyFont="1" applyFill="1" applyBorder="1" applyAlignment="1" applyProtection="1">
      <alignment vertical="top"/>
      <protection hidden="1"/>
    </xf>
    <xf numFmtId="0" fontId="2" fillId="2" borderId="59" xfId="0" applyFont="1" applyFill="1" applyBorder="1" applyAlignment="1" applyProtection="1">
      <alignment vertical="top"/>
      <protection hidden="1"/>
    </xf>
    <xf numFmtId="0" fontId="2" fillId="2" borderId="50" xfId="0" applyFont="1" applyFill="1" applyBorder="1" applyAlignment="1" applyProtection="1">
      <alignment vertical="top"/>
      <protection hidden="1"/>
    </xf>
    <xf numFmtId="0" fontId="2" fillId="2" borderId="19"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60" xfId="0" applyFont="1" applyFill="1" applyBorder="1" applyAlignment="1" applyProtection="1">
      <alignment vertical="top"/>
      <protection hidden="1"/>
    </xf>
    <xf numFmtId="0" fontId="2" fillId="2" borderId="61" xfId="0" applyFont="1" applyFill="1" applyBorder="1" applyAlignment="1" applyProtection="1">
      <alignment vertical="top"/>
      <protection hidden="1"/>
    </xf>
    <xf numFmtId="0" fontId="2" fillId="2" borderId="11" xfId="0" applyFont="1" applyFill="1" applyBorder="1" applyAlignment="1" applyProtection="1">
      <alignment vertical="top"/>
      <protection hidden="1"/>
    </xf>
    <xf numFmtId="0" fontId="2" fillId="2" borderId="62" xfId="0" applyFont="1" applyFill="1" applyBorder="1" applyAlignment="1" applyProtection="1">
      <alignment vertical="top"/>
      <protection hidden="1"/>
    </xf>
    <xf numFmtId="0" fontId="2" fillId="2" borderId="18" xfId="0" applyFont="1" applyFill="1" applyBorder="1" applyAlignment="1" applyProtection="1">
      <alignment vertical="top" wrapText="1"/>
      <protection hidden="1"/>
    </xf>
    <xf numFmtId="0" fontId="0" fillId="0" borderId="59" xfId="0" applyBorder="1" applyAlignment="1" applyProtection="1">
      <alignment vertical="top" wrapText="1"/>
      <protection hidden="1"/>
    </xf>
    <xf numFmtId="0" fontId="0" fillId="0" borderId="50" xfId="0" applyBorder="1" applyAlignment="1" applyProtection="1">
      <alignment vertical="top" wrapText="1"/>
      <protection hidden="1"/>
    </xf>
    <xf numFmtId="0" fontId="0" fillId="0" borderId="19"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60" xfId="0" applyBorder="1" applyAlignment="1" applyProtection="1">
      <alignment vertical="top" wrapText="1"/>
      <protection hidden="1"/>
    </xf>
    <xf numFmtId="0" fontId="0" fillId="0" borderId="61" xfId="0" applyBorder="1" applyAlignment="1" applyProtection="1">
      <alignment vertical="top" wrapText="1"/>
      <protection hidden="1"/>
    </xf>
    <xf numFmtId="0" fontId="0" fillId="0" borderId="11" xfId="0" applyBorder="1" applyAlignment="1" applyProtection="1">
      <alignment vertical="top" wrapText="1"/>
      <protection hidden="1"/>
    </xf>
    <xf numFmtId="0" fontId="0" fillId="0" borderId="62" xfId="0" applyBorder="1" applyAlignment="1" applyProtection="1">
      <alignment vertical="top" wrapText="1"/>
      <protection hidden="1"/>
    </xf>
    <xf numFmtId="0" fontId="3" fillId="0" borderId="66" xfId="0" applyFont="1" applyBorder="1" applyAlignment="1" applyProtection="1">
      <alignment horizontal="center" vertical="top" wrapText="1"/>
      <protection hidden="1"/>
    </xf>
    <xf numFmtId="0" fontId="3" fillId="0" borderId="67" xfId="0" applyFont="1" applyBorder="1" applyAlignment="1" applyProtection="1">
      <alignment horizontal="center" vertical="top" wrapText="1"/>
      <protection hidden="1"/>
    </xf>
    <xf numFmtId="0" fontId="3" fillId="0" borderId="69" xfId="0" applyFont="1" applyBorder="1" applyAlignment="1" applyProtection="1">
      <alignment horizontal="center" vertical="top" wrapText="1"/>
      <protection hidden="1"/>
    </xf>
    <xf numFmtId="0" fontId="3" fillId="0" borderId="70" xfId="0" applyFont="1" applyBorder="1" applyAlignment="1" applyProtection="1">
      <alignment horizontal="center" vertical="top" wrapText="1"/>
      <protection hidden="1"/>
    </xf>
    <xf numFmtId="0" fontId="25" fillId="0" borderId="18" xfId="0" applyFont="1" applyBorder="1" applyAlignment="1" applyProtection="1">
      <alignment horizontal="center" wrapText="1"/>
      <protection hidden="1"/>
    </xf>
    <xf numFmtId="0" fontId="0" fillId="0" borderId="50" xfId="0" applyBorder="1" applyAlignment="1" applyProtection="1">
      <alignment horizontal="center" wrapText="1"/>
      <protection hidden="1"/>
    </xf>
    <xf numFmtId="0" fontId="0" fillId="0" borderId="20" xfId="0" applyBorder="1" applyAlignment="1" applyProtection="1">
      <alignment horizontal="center" wrapText="1"/>
      <protection hidden="1"/>
    </xf>
    <xf numFmtId="0" fontId="0" fillId="0" borderId="51" xfId="0" applyBorder="1" applyAlignment="1" applyProtection="1">
      <alignment horizontal="center" wrapText="1"/>
      <protection hidden="1"/>
    </xf>
    <xf numFmtId="0" fontId="20" fillId="19" borderId="19" xfId="0" applyFont="1" applyFill="1" applyBorder="1" applyAlignment="1" applyProtection="1">
      <alignment horizontal="right"/>
      <protection hidden="1"/>
    </xf>
    <xf numFmtId="0" fontId="21" fillId="19" borderId="0" xfId="0" applyFont="1" applyFill="1" applyBorder="1" applyAlignment="1" applyProtection="1">
      <alignment horizontal="right"/>
      <protection hidden="1"/>
    </xf>
    <xf numFmtId="0" fontId="21" fillId="19" borderId="9" xfId="0" applyFont="1" applyFill="1" applyBorder="1" applyAlignment="1" applyProtection="1">
      <alignment horizontal="right"/>
      <protection hidden="1"/>
    </xf>
    <xf numFmtId="0" fontId="24" fillId="0" borderId="44" xfId="0" applyFont="1" applyFill="1" applyBorder="1" applyAlignment="1">
      <alignment vertical="top" wrapText="1" readingOrder="1"/>
    </xf>
    <xf numFmtId="0" fontId="24" fillId="0" borderId="7" xfId="0" applyFont="1" applyFill="1" applyBorder="1" applyAlignment="1">
      <alignment vertical="top" wrapText="1" readingOrder="1"/>
    </xf>
    <xf numFmtId="0" fontId="12" fillId="0" borderId="7" xfId="0" applyFont="1" applyBorder="1" applyAlignment="1"/>
    <xf numFmtId="0" fontId="0" fillId="0" borderId="7" xfId="0" applyBorder="1" applyAlignment="1">
      <alignment vertical="top" wrapText="1" readingOrder="1"/>
    </xf>
    <xf numFmtId="0" fontId="24" fillId="0" borderId="44" xfId="0" applyFont="1" applyBorder="1" applyAlignment="1" applyProtection="1">
      <protection hidden="1"/>
    </xf>
    <xf numFmtId="0" fontId="24" fillId="0" borderId="7" xfId="0" applyFont="1" applyBorder="1" applyAlignment="1"/>
    <xf numFmtId="0" fontId="0" fillId="0" borderId="7" xfId="0" applyBorder="1" applyAlignment="1"/>
    <xf numFmtId="0" fontId="0" fillId="0" borderId="50" xfId="0" applyBorder="1" applyAlignment="1">
      <alignment horizontal="center" wrapText="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3" fillId="0" borderId="44" xfId="0" applyFont="1" applyBorder="1" applyAlignment="1" applyProtection="1">
      <alignment horizontal="center" vertical="top" wrapText="1"/>
      <protection hidden="1"/>
    </xf>
    <xf numFmtId="0" fontId="0" fillId="0" borderId="0" xfId="0" applyAlignment="1">
      <alignment horizontal="left" vertical="center" wrapText="1"/>
    </xf>
    <xf numFmtId="0" fontId="24" fillId="0" borderId="1" xfId="0" applyFont="1" applyFill="1" applyBorder="1" applyAlignment="1">
      <alignment vertical="top" wrapText="1" readingOrder="1"/>
    </xf>
    <xf numFmtId="0" fontId="0" fillId="0" borderId="1" xfId="0" applyBorder="1" applyAlignment="1">
      <alignment vertical="top" wrapText="1" readingOrder="1"/>
    </xf>
  </cellXfs>
  <cellStyles count="2">
    <cellStyle name="Hyperlink" xfId="1" builtinId="8"/>
    <cellStyle name="Normal" xfId="0" builtinId="0"/>
  </cellStyles>
  <dxfs count="1098">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s>
  <tableStyles count="0" defaultTableStyle="TableStyleMedium2" defaultPivotStyle="PivotStyleLight16"/>
  <colors>
    <mruColors>
      <color rgb="FFFFFF66"/>
      <color rgb="FFFFFF99"/>
      <color rgb="FFCCFF99"/>
      <color rgb="FF99FF99"/>
      <color rgb="FFCCFFCC"/>
      <color rgb="FFFFFFCC"/>
      <color rgb="FFCCFF33"/>
      <color rgb="FFFF99FF"/>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88"/>
  <sheetViews>
    <sheetView tabSelected="1" workbookViewId="0">
      <pane xSplit="3" topLeftCell="D1" activePane="topRight" state="frozen"/>
      <selection pane="topRight" activeCell="B3" sqref="B3"/>
    </sheetView>
  </sheetViews>
  <sheetFormatPr defaultColWidth="10.140625" defaultRowHeight="15" x14ac:dyDescent="0.25"/>
  <cols>
    <col min="1" max="2" width="10.140625" style="54"/>
    <col min="3" max="3" width="13.28515625" style="54" customWidth="1"/>
    <col min="4" max="43" width="10.140625" style="54"/>
    <col min="44" max="48" width="10.140625" style="54" hidden="1" customWidth="1"/>
    <col min="49" max="49" width="10.140625" style="54" customWidth="1"/>
    <col min="50" max="50" width="13.28515625" style="54" customWidth="1"/>
    <col min="51" max="16384" width="10.140625" style="54"/>
  </cols>
  <sheetData>
    <row r="1" spans="1:20" s="1" customFormat="1" x14ac:dyDescent="0.25"/>
    <row r="2" spans="1:20" s="1" customFormat="1" ht="143.1" customHeight="1" x14ac:dyDescent="0.25">
      <c r="B2" s="240" t="s">
        <v>197</v>
      </c>
      <c r="C2" s="241"/>
      <c r="D2" s="241"/>
      <c r="E2" s="241"/>
      <c r="F2" s="241"/>
      <c r="G2" s="241"/>
      <c r="H2" s="241"/>
      <c r="I2" s="241"/>
      <c r="J2" s="241"/>
      <c r="K2" s="241"/>
      <c r="L2" s="242"/>
      <c r="M2" s="242"/>
      <c r="N2" s="242"/>
      <c r="O2" s="242"/>
      <c r="P2" s="242"/>
      <c r="Q2" s="242"/>
    </row>
    <row r="3" spans="1:20" s="1" customFormat="1" ht="15.75" thickBot="1" x14ac:dyDescent="0.3"/>
    <row r="4" spans="1:20" s="1" customFormat="1" ht="15.75" customHeight="1" x14ac:dyDescent="0.25">
      <c r="B4" s="249" t="s">
        <v>77</v>
      </c>
      <c r="C4" s="250"/>
      <c r="D4" s="250"/>
      <c r="E4" s="250"/>
      <c r="F4" s="250"/>
      <c r="G4" s="250"/>
      <c r="H4" s="250"/>
      <c r="I4" s="251"/>
      <c r="K4" s="258" t="s">
        <v>119</v>
      </c>
      <c r="L4" s="259"/>
      <c r="M4" s="259"/>
      <c r="N4" s="259"/>
      <c r="O4" s="259"/>
      <c r="P4" s="259"/>
      <c r="Q4" s="260"/>
    </row>
    <row r="5" spans="1:20" s="1" customFormat="1" ht="15" customHeight="1" x14ac:dyDescent="0.25">
      <c r="B5" s="252"/>
      <c r="C5" s="253"/>
      <c r="D5" s="253"/>
      <c r="E5" s="253"/>
      <c r="F5" s="253"/>
      <c r="G5" s="253"/>
      <c r="H5" s="253"/>
      <c r="I5" s="254"/>
      <c r="J5" s="85"/>
      <c r="K5" s="261"/>
      <c r="L5" s="262"/>
      <c r="M5" s="262"/>
      <c r="N5" s="262"/>
      <c r="O5" s="262"/>
      <c r="P5" s="262"/>
      <c r="Q5" s="263"/>
    </row>
    <row r="6" spans="1:20" s="1" customFormat="1" ht="15" customHeight="1" x14ac:dyDescent="0.25">
      <c r="B6" s="255"/>
      <c r="C6" s="256"/>
      <c r="D6" s="256"/>
      <c r="E6" s="256"/>
      <c r="F6" s="256"/>
      <c r="G6" s="256"/>
      <c r="H6" s="256"/>
      <c r="I6" s="257"/>
      <c r="J6" s="85"/>
      <c r="K6" s="264"/>
      <c r="L6" s="265"/>
      <c r="M6" s="265"/>
      <c r="N6" s="265"/>
      <c r="O6" s="265"/>
      <c r="P6" s="265"/>
      <c r="Q6" s="266"/>
    </row>
    <row r="7" spans="1:20" s="1" customFormat="1" ht="21.75" thickBot="1" x14ac:dyDescent="0.4">
      <c r="B7" s="114"/>
      <c r="C7" s="53"/>
      <c r="D7" s="53"/>
      <c r="E7" s="53"/>
      <c r="F7" s="53"/>
      <c r="G7" s="53"/>
      <c r="H7" s="53"/>
      <c r="I7" s="115"/>
      <c r="K7" s="136" t="s">
        <v>118</v>
      </c>
      <c r="L7" s="40"/>
      <c r="M7" s="16"/>
      <c r="N7" s="53"/>
      <c r="O7" s="53"/>
      <c r="P7" s="53"/>
      <c r="Q7" s="115"/>
    </row>
    <row r="8" spans="1:20" s="1" customFormat="1" ht="16.5" thickBot="1" x14ac:dyDescent="0.3">
      <c r="B8" s="114"/>
      <c r="C8" s="40"/>
      <c r="D8" s="16"/>
      <c r="E8" s="87"/>
      <c r="F8" s="19" t="s">
        <v>39</v>
      </c>
      <c r="G8" s="19" t="s">
        <v>40</v>
      </c>
      <c r="H8" s="19" t="s">
        <v>41</v>
      </c>
      <c r="I8" s="116" t="s">
        <v>49</v>
      </c>
      <c r="K8" s="114"/>
      <c r="L8" s="40"/>
      <c r="M8" s="40" t="str">
        <f>IF(COUNTBLANK(D24:AQ24)=40,"No student",HLOOKUP("x",D24:AQ25,2,FALSE))&amp;" is selected"</f>
        <v>No student is selected</v>
      </c>
      <c r="N8" s="153" t="str">
        <f>'J560-01'!F62+'J560-02'!F70+'J560-03'!F69&amp;"/300"</f>
        <v>0/300</v>
      </c>
      <c r="O8" s="159" t="str">
        <f>"Grade "&amp;IF('J560-01'!F62+'J560-02'!F70+'J560-03'!F69&lt;24,"U",IF('J560-01'!F62+'J560-02'!F70+'J560-03'!F69&lt;64,"1",IF('J560-01'!F62+'J560-02'!F70+'J560-03'!F69&lt;105,"2",IF('J560-01'!F62+'J560-02'!F70+'J560-03'!F69&lt;146,"3",IF('J560-01'!F62+'J560-02'!F70+'J560-03'!F69&lt;187,"4","5")))))</f>
        <v>Grade U</v>
      </c>
      <c r="P8" s="53"/>
      <c r="Q8" s="115"/>
    </row>
    <row r="9" spans="1:20" s="1" customFormat="1" ht="15.75" thickBot="1" x14ac:dyDescent="0.3">
      <c r="B9" s="275" t="s">
        <v>56</v>
      </c>
      <c r="C9" s="276"/>
      <c r="D9" s="276"/>
      <c r="E9" s="277"/>
      <c r="F9" s="154" t="str">
        <f>AX27</f>
        <v/>
      </c>
      <c r="G9" s="154" t="str">
        <f>AX29</f>
        <v/>
      </c>
      <c r="H9" s="154" t="str">
        <f>AX31</f>
        <v/>
      </c>
      <c r="I9" s="155" t="str">
        <f>AX33</f>
        <v/>
      </c>
      <c r="K9" s="114"/>
      <c r="O9" s="53"/>
      <c r="P9" s="53"/>
      <c r="Q9" s="115"/>
    </row>
    <row r="10" spans="1:20" s="1" customFormat="1" ht="30" x14ac:dyDescent="0.25">
      <c r="B10" s="117"/>
      <c r="C10" s="53"/>
      <c r="D10" s="53"/>
      <c r="E10" s="88"/>
      <c r="F10" s="89"/>
      <c r="G10" s="89"/>
      <c r="H10" s="89"/>
      <c r="I10" s="118"/>
      <c r="K10" s="117"/>
      <c r="L10" s="53"/>
      <c r="M10" s="53"/>
      <c r="N10" s="20"/>
      <c r="O10" s="19" t="s">
        <v>14</v>
      </c>
      <c r="P10" s="19" t="s">
        <v>5</v>
      </c>
      <c r="Q10" s="137" t="s">
        <v>15</v>
      </c>
      <c r="S10" s="271" t="s">
        <v>314</v>
      </c>
      <c r="T10" s="272"/>
    </row>
    <row r="11" spans="1:20" s="1" customFormat="1" ht="15.75" thickBot="1" x14ac:dyDescent="0.3">
      <c r="A11" s="48"/>
      <c r="B11" s="222" t="s">
        <v>11</v>
      </c>
      <c r="C11" s="223"/>
      <c r="D11" s="223"/>
      <c r="E11" s="224"/>
      <c r="F11" s="73" t="str">
        <f>IF(SUMIF($AR$42:$AR$82,"Number",$AV$42:$AV$82)=0," ",SUMIF($AR$42:$AR$82,"Number",$AU$42:$AU$82)/SUMIF($AR$42:$AR$82,"Number",$AV$42:$AV$82))</f>
        <v xml:space="preserve"> </v>
      </c>
      <c r="G11" s="73" t="str">
        <f>IF(SUMIF($AR$84:$AR$132,"Number",$AV$84:$AV$132)=0," ",SUMIF($AR$84:$AR$132,"Number",$AU$84:$AU132)/SUMIF($AR$84:$AR$132,"Number",$AV$84:$AV$132))</f>
        <v xml:space="preserve"> </v>
      </c>
      <c r="H11" s="73" t="str">
        <f>IF(SUMIF($AR$134:$AR$181,"Number",$AV$134:$AV$181)=0," ",SUMIF($AR$134:$AR$181,"Number",$AU$134:$AU$181)/SUMIF($AR$134:$AR$181,"Number",$AV$134:$AV$181))</f>
        <v xml:space="preserve"> </v>
      </c>
      <c r="I11" s="119" t="str">
        <f>IF(SUMIF($AR$42:$AR$181,"Number",$AV$42:$AV$181)=0," ",SUMIF($AR$42:$AR$181,"Number",$AU$42:$AU$181)/SUMIF($AR$42:$AR$181,"Number",$AV$42:$AV$181))</f>
        <v xml:space="preserve"> </v>
      </c>
      <c r="J11" s="48"/>
      <c r="K11" s="222" t="s">
        <v>11</v>
      </c>
      <c r="L11" s="223"/>
      <c r="M11" s="223"/>
      <c r="N11" s="224"/>
      <c r="O11" s="2">
        <f>'J560-01'!E4+'J560-02'!E4+'J560-03'!E4</f>
        <v>69</v>
      </c>
      <c r="P11" s="2">
        <f>'J560-01'!F4+'J560-02'!F4+'J560-03'!F4</f>
        <v>0</v>
      </c>
      <c r="Q11" s="119">
        <f t="shared" ref="Q11:Q16" si="0">P11/O11</f>
        <v>0</v>
      </c>
      <c r="S11" s="273"/>
      <c r="T11" s="274"/>
    </row>
    <row r="12" spans="1:20" s="1" customFormat="1" x14ac:dyDescent="0.25">
      <c r="A12" s="48"/>
      <c r="B12" s="247" t="s">
        <v>12</v>
      </c>
      <c r="C12" s="223"/>
      <c r="D12" s="223"/>
      <c r="E12" s="224"/>
      <c r="F12" s="74" t="str">
        <f>IF(SUMIF($AR$42:$AR$82,"Algebra",$AV$42:$AV$82)=0," ",SUMIF($AR$42:$AR$82,"Algebra",$AU$42:$AU$82)/SUMIF($AR$42:$AR$82,"Algebra",$AV$42:$AV$82))</f>
        <v xml:space="preserve"> </v>
      </c>
      <c r="G12" s="74" t="str">
        <f>IF(SUMIF($AR$84:$AR$132,"Algebra",$AV$84:$AV$132)=0," ",SUMIF($AR$84:$AR$132,"Algebra",$AU$84:$AU$132)/SUMIF($AR$84:$AR$132,"Algebra",$AV$84:$AV$132))</f>
        <v xml:space="preserve"> </v>
      </c>
      <c r="H12" s="74" t="str">
        <f>IF(SUMIF($AR$134:$AR$181,"Algebra",$AV$134:$AV$181)=0," ",SUMIF($AR$134:$AR$181,"Algebra",$AU$134:$AU$181)/SUMIF($AR$134:$AR$181,"Algebra",$AV$134:$AV$181))</f>
        <v xml:space="preserve"> </v>
      </c>
      <c r="I12" s="120" t="str">
        <f>IF(SUMIF($AR$42:$AR$181,"Algebra",$AV$42:$AV$181)=0," ",SUMIF($AR$42:$AR$181,"Algebra",$AU$42:$AU$181)/SUMIF($AR$42:$AR$181,"Algebra",$AV$42:$AV$181))</f>
        <v xml:space="preserve"> </v>
      </c>
      <c r="J12" s="48"/>
      <c r="K12" s="247" t="s">
        <v>12</v>
      </c>
      <c r="L12" s="223"/>
      <c r="M12" s="223"/>
      <c r="N12" s="224"/>
      <c r="O12" s="3">
        <f>'J560-01'!E5+'J560-02'!E5+'J560-03'!E5</f>
        <v>65</v>
      </c>
      <c r="P12" s="3">
        <f>'J560-01'!F5+'J560-02'!F5+'J560-03'!F5</f>
        <v>0</v>
      </c>
      <c r="Q12" s="120">
        <f t="shared" si="0"/>
        <v>0</v>
      </c>
      <c r="S12" s="98">
        <v>5</v>
      </c>
      <c r="T12" s="93">
        <v>187</v>
      </c>
    </row>
    <row r="13" spans="1:20" s="1" customFormat="1" x14ac:dyDescent="0.25">
      <c r="A13" s="48"/>
      <c r="B13" s="248" t="s">
        <v>31</v>
      </c>
      <c r="C13" s="223"/>
      <c r="D13" s="223"/>
      <c r="E13" s="224"/>
      <c r="F13" s="75" t="str">
        <f>IF(SUMIF($AR$42:$AR$82,"RPR",$AV$42:$AV$82)=0," ",SUMIF($AR$42:$AR$82,"RPR",$AU$42:$AU$82)/SUMIF($AR$42:$AR$82,"RPR",$AV$42:$AV$82))</f>
        <v xml:space="preserve"> </v>
      </c>
      <c r="G13" s="75" t="str">
        <f>IF(SUMIF($AR$84:$AR$132,"RPR",$AV$84:$AV$132)=0," ",SUMIF($AR$84:$AR$132,"RPR",$AU$84:$AU$132)/SUMIF($AR$84:$AR$132,"RPR",$AV$84:$AV$132))</f>
        <v xml:space="preserve"> </v>
      </c>
      <c r="H13" s="75" t="str">
        <f>IF(SUMIF($AR$134:$AR$181,"RPR",$AV$134:$AV$181)=0," ",SUMIF($AR$134:$AR$181,"RPR",$AU$134:$AU$181)/SUMIF($AR$134:$AR$181,"RPR",$AV$134:$AV$181))</f>
        <v xml:space="preserve"> </v>
      </c>
      <c r="I13" s="121" t="str">
        <f>IF(SUMIF($AR$42:$AR$181,"RPR",$AV$42:$AV$181)=0," ",SUMIF($AR$42:$AR$181,"RPR",$AU$42:$AU$181)/SUMIF($AR$42:$AR$181,"RPR",$AV$42:$AV$181))</f>
        <v xml:space="preserve"> </v>
      </c>
      <c r="J13" s="48"/>
      <c r="K13" s="248" t="s">
        <v>31</v>
      </c>
      <c r="L13" s="223"/>
      <c r="M13" s="223"/>
      <c r="N13" s="224"/>
      <c r="O13" s="4">
        <f>'J560-01'!E6+'J560-02'!E6+'J560-03'!E6</f>
        <v>77</v>
      </c>
      <c r="P13" s="4">
        <f>'J560-01'!F6+'J560-02'!F6+'J560-03'!F6</f>
        <v>0</v>
      </c>
      <c r="Q13" s="121">
        <f t="shared" si="0"/>
        <v>0</v>
      </c>
      <c r="S13" s="99">
        <v>4</v>
      </c>
      <c r="T13" s="95">
        <v>146</v>
      </c>
    </row>
    <row r="14" spans="1:20" s="1" customFormat="1" x14ac:dyDescent="0.25">
      <c r="A14" s="48"/>
      <c r="B14" s="225" t="s">
        <v>8</v>
      </c>
      <c r="C14" s="223"/>
      <c r="D14" s="223"/>
      <c r="E14" s="224"/>
      <c r="F14" s="76" t="str">
        <f>IF(SUMIF($AR$42:$AR$82,"Geometry and measures",$AV$42:$AV$82)=0," ",SUMIF($AR$42:$AR$82,"Geometry and measures",$AU$42:$AU$82)/SUMIF($AR$42:$AR$82,"Geometry and measures",$AV$42:$AV$82))</f>
        <v xml:space="preserve"> </v>
      </c>
      <c r="G14" s="76" t="str">
        <f>IF(SUMIF($AR$84:$AR$132,"Geometry and measures",$AV$84:$AV$132)=0," ",SUMIF($AR$84:$AR$132,"Geometry and measures",$AU$84:$AU$132)/SUMIF($AR$84:$AR$132,"Geometry and measures",$AV$84:$AV$132))</f>
        <v xml:space="preserve"> </v>
      </c>
      <c r="H14" s="76" t="str">
        <f>IF(SUMIF($AR$134:$AR$181,"Geometry and measures",$AV$134:$AV$181)=0," ",SUMIF($AR$134:$AR$181,"Geometry and measures",$AU$134:$AU$181)/SUMIF($AR$134:$AR$181,"Geometry and measures",$AV$134:$AV$181))</f>
        <v xml:space="preserve"> </v>
      </c>
      <c r="I14" s="122" t="str">
        <f>IF(SUMIF($AR$42:$AR$181,"Geometry and measures",$AV$42:$AV$181)=0," ",SUMIF($AR$42:$AR$181,"Geometry and measures",$AU$42:$AU$181)/SUMIF($AR$42:$AR$181,"Geometry and measures",$AV$42:$AV$181))</f>
        <v xml:space="preserve"> </v>
      </c>
      <c r="J14" s="48"/>
      <c r="K14" s="225" t="s">
        <v>8</v>
      </c>
      <c r="L14" s="223"/>
      <c r="M14" s="223"/>
      <c r="N14" s="224"/>
      <c r="O14" s="5">
        <f>'J560-01'!E7+'J560-02'!E7+'J560-03'!E7</f>
        <v>44</v>
      </c>
      <c r="P14" s="5">
        <f>'J560-01'!F7+'J560-02'!F7+'J560-03'!F7</f>
        <v>0</v>
      </c>
      <c r="Q14" s="122">
        <f t="shared" si="0"/>
        <v>0</v>
      </c>
      <c r="S14" s="99">
        <v>3</v>
      </c>
      <c r="T14" s="95">
        <v>105</v>
      </c>
    </row>
    <row r="15" spans="1:20" s="1" customFormat="1" x14ac:dyDescent="0.25">
      <c r="A15" s="48"/>
      <c r="B15" s="226" t="s">
        <v>32</v>
      </c>
      <c r="C15" s="223"/>
      <c r="D15" s="223"/>
      <c r="E15" s="224"/>
      <c r="F15" s="77" t="str">
        <f>IF(SUMIF($AR$42:$AR$82,"Probability",$AV$42:$AV$82)=0," ",SUMIF($AR$42:$AR$82,"Probability",$AU$42:$AU$82)/SUMIF($AR$42:$AR$82,"Probability",$AV$42:$AV$82))</f>
        <v xml:space="preserve"> </v>
      </c>
      <c r="G15" s="77" t="str">
        <f>IF(SUMIF($AR$84:$AR$132,"Probability",$AV$84:$AV$132)=0," ",SUMIF($AR$84:$AR$132,"Probability",$AU$84:$AU$132)/SUMIF($AR$84:$AR$132,"Probability",$AV$84:$AV$132))</f>
        <v xml:space="preserve"> </v>
      </c>
      <c r="H15" s="77" t="str">
        <f>IF(SUMIF($AR$134:$AR$181,"Probability",$AV$134:$AV$181)=0," ",SUMIF($AR$134:$AR$181,"Probability",$AU$134:$AU$181)/SUMIF($AR$134:$AR$181,"Probability",$AV$134:$AV$181))</f>
        <v xml:space="preserve"> </v>
      </c>
      <c r="I15" s="123" t="str">
        <f>IF(SUMIF($AR$42:$AR$181,"Probability",$AV$42:$AV$181)=0," ",SUMIF($AR$42:$AR$181,"Probability",$AU$42:$AU$181)/SUMIF($AR$42:$AR$181,"Probability",$AV$42:$AV$181))</f>
        <v xml:space="preserve"> </v>
      </c>
      <c r="J15" s="48"/>
      <c r="K15" s="226" t="s">
        <v>32</v>
      </c>
      <c r="L15" s="223"/>
      <c r="M15" s="223"/>
      <c r="N15" s="224"/>
      <c r="O15" s="6">
        <f>'J560-01'!E8+'J560-02'!E8+'J560-03'!E8</f>
        <v>18</v>
      </c>
      <c r="P15" s="6">
        <f>'J560-01'!F8+'J560-02'!F8+'J560-03'!F8</f>
        <v>0</v>
      </c>
      <c r="Q15" s="123">
        <f t="shared" si="0"/>
        <v>0</v>
      </c>
      <c r="S15" s="99">
        <v>2</v>
      </c>
      <c r="T15" s="95">
        <v>64</v>
      </c>
    </row>
    <row r="16" spans="1:20" s="1" customFormat="1" x14ac:dyDescent="0.25">
      <c r="A16" s="48"/>
      <c r="B16" s="227" t="s">
        <v>6</v>
      </c>
      <c r="C16" s="223"/>
      <c r="D16" s="223"/>
      <c r="E16" s="224"/>
      <c r="F16" s="78" t="str">
        <f>IF(SUMIF($AR$42:$AR$82,"Statistics",$AV$42:$AV$82)=0," ",SUMIF($AR$42:$AR$82,"Statistics",$AU$42:$AU$82)/SUMIF($AR$42:$AR$82,"Statistics",$AV$42:$AV$82))</f>
        <v xml:space="preserve"> </v>
      </c>
      <c r="G16" s="78" t="str">
        <f>IF(SUMIF($AR$84:$AR$132,"Statistics",$AV$84:$AV$132)=0," ",SUMIF($AR$84:$AR$132,"Statistics",$AU$84:$AU$132)/SUMIF($AR$84:$AR$132,"Statistics",$AV$84:$AV$132))</f>
        <v xml:space="preserve"> </v>
      </c>
      <c r="H16" s="78" t="str">
        <f>IF(SUMIF($AR$134:$AR$181,"Statistics",$AV$134:$AV$181)=0," ",SUMIF($AR$134:$AR$181,"Statistics",$AU$134:$AU$181)/SUMIF($AR$134:$AR$181,"Statistics",$AV$134:$AV$181))</f>
        <v xml:space="preserve"> </v>
      </c>
      <c r="I16" s="124" t="str">
        <f>IF(SUMIF($AR$42:$AR$181,"Statistics",$AV$42:$AV$181)=0," ",SUMIF($AR$42:$AR$181,"Statistics",$AU$42:$AU$181)/SUMIF($AR$42:$AR$181,"Statistics",$AV$42:$AV$181))</f>
        <v xml:space="preserve"> </v>
      </c>
      <c r="J16" s="48"/>
      <c r="K16" s="227" t="s">
        <v>6</v>
      </c>
      <c r="L16" s="223"/>
      <c r="M16" s="223"/>
      <c r="N16" s="224"/>
      <c r="O16" s="7">
        <f>'J560-01'!E9+'J560-02'!E9+'J560-03'!E9</f>
        <v>27</v>
      </c>
      <c r="P16" s="7">
        <f>'J560-01'!F9+'J560-02'!F9+'J560-03'!F9</f>
        <v>0</v>
      </c>
      <c r="Q16" s="124">
        <f t="shared" si="0"/>
        <v>0</v>
      </c>
      <c r="S16" s="99">
        <v>1</v>
      </c>
      <c r="T16" s="95">
        <v>24</v>
      </c>
    </row>
    <row r="17" spans="1:50" s="1" customFormat="1" ht="15.75" thickBot="1" x14ac:dyDescent="0.3">
      <c r="A17" s="48"/>
      <c r="B17" s="125"/>
      <c r="C17" s="90"/>
      <c r="D17" s="90"/>
      <c r="E17" s="8"/>
      <c r="F17" s="45"/>
      <c r="G17" s="45"/>
      <c r="H17" s="45"/>
      <c r="I17" s="126"/>
      <c r="J17" s="48"/>
      <c r="K17" s="125"/>
      <c r="L17" s="90"/>
      <c r="M17" s="90"/>
      <c r="N17" s="8"/>
      <c r="O17" s="9"/>
      <c r="P17" s="9"/>
      <c r="Q17" s="126"/>
      <c r="S17" s="100" t="s">
        <v>74</v>
      </c>
      <c r="T17" s="97">
        <v>0</v>
      </c>
    </row>
    <row r="18" spans="1:50" s="1" customFormat="1" x14ac:dyDescent="0.25">
      <c r="A18" s="48"/>
      <c r="B18" s="228" t="s">
        <v>9</v>
      </c>
      <c r="C18" s="223"/>
      <c r="D18" s="223"/>
      <c r="E18" s="224"/>
      <c r="F18" s="79" t="str">
        <f>IF(SUMIF($AS$42:$AS$82,"AO1",$AV$42:$AV$82)=0," ",SUMIF($AS$42:$AS$82,"AO1",$AU$42:$AU$82)/SUMIF($AS$42:$AS$82,"AO1",$AV$42:$AV$82))</f>
        <v xml:space="preserve"> </v>
      </c>
      <c r="G18" s="79" t="str">
        <f>IF(SUMIF($AS$84:$AS$132,"AO1",$AV$84:$AV$132)=0," ",SUMIF($AS$84:$AS$132,"AO1",$AU$84:$AU$132)/SUMIF($AS$84:$AS$132,"AO1",$AV$84:$AV$132))</f>
        <v xml:space="preserve"> </v>
      </c>
      <c r="H18" s="79" t="str">
        <f>IF(SUMIF($AS$134:$AS$181,"AO1",$AV$134:$AV$181)=0," ",SUMIF($AS$134:$AS$181,"AO1",$AU$134:$AU$181)/SUMIF($AS$134:$AS$181,"AO1",$AV$134:$AV$181))</f>
        <v xml:space="preserve"> </v>
      </c>
      <c r="I18" s="127" t="str">
        <f>IF(SUMIF($AS$42:$AS$181,"AO1",$AV$42:$AV$181)=0," ",SUMIF($AS$42:$AS$181,"AO1",$AU$42:$AU$181)/SUMIF($AS$42:$AS$181,"AO1",$AV$42:$AV$181))</f>
        <v xml:space="preserve"> </v>
      </c>
      <c r="J18" s="48"/>
      <c r="K18" s="228" t="s">
        <v>9</v>
      </c>
      <c r="L18" s="223"/>
      <c r="M18" s="223"/>
      <c r="N18" s="224"/>
      <c r="O18" s="10">
        <f>'J560-01'!E11+'J560-02'!E11+'J560-03'!E11</f>
        <v>122</v>
      </c>
      <c r="P18" s="10">
        <f>'J560-01'!F11+'J560-02'!F11+'J560-03'!F11</f>
        <v>0</v>
      </c>
      <c r="Q18" s="127">
        <f>P18/O18</f>
        <v>0</v>
      </c>
    </row>
    <row r="19" spans="1:50" s="1" customFormat="1" x14ac:dyDescent="0.25">
      <c r="A19" s="48"/>
      <c r="B19" s="243" t="s">
        <v>7</v>
      </c>
      <c r="C19" s="223"/>
      <c r="D19" s="223"/>
      <c r="E19" s="224"/>
      <c r="F19" s="80" t="str">
        <f>IF(SUMIF($AS$42:$AS$82,"AO2",$AV$42:$AV$82)=0," ",SUMIF($AS$42:$AS$82,"AO2",$AU$42:$AU$82)/SUMIF($AS$42:$AS$82,"AO2",$AV$42:$AV$82))</f>
        <v xml:space="preserve"> </v>
      </c>
      <c r="G19" s="80" t="str">
        <f>IF(SUMIF($AS$84:$AS$132,"AO2",$AV$84:$AV$132)=0," ",SUMIF($AS$84:$AS$132,"AO2",$AU$84:$AU$132)/SUMIF($AS$84:$AS$132,"AO2",$AV$84:$AV$132))</f>
        <v xml:space="preserve"> </v>
      </c>
      <c r="H19" s="80" t="str">
        <f>IF(SUMIF($AS$134:$AS$181,"AO2",$AV$134:$AV$181)=0," ",SUMIF($AS$134:$AS$181,"AO2",$AU$134:$AU$181)/SUMIF($AS$134:$AS$181,"AO2",$AV$134:$AV$181))</f>
        <v xml:space="preserve"> </v>
      </c>
      <c r="I19" s="128" t="str">
        <f>IF(SUMIF($AS$42:$AS$181,"AO2",$AV$42:$AV$181)=0," ",SUMIF($AS$42:$AS$181,"AO2",$AU$42:$AU$181)/SUMIF($AS$42:$AS$181,"AO2",$AV$42:$AV$181))</f>
        <v xml:space="preserve"> </v>
      </c>
      <c r="J19" s="48"/>
      <c r="K19" s="243" t="s">
        <v>7</v>
      </c>
      <c r="L19" s="223"/>
      <c r="M19" s="223"/>
      <c r="N19" s="224"/>
      <c r="O19" s="11">
        <f>'J560-01'!E12+'J560-02'!E12+'J560-03'!E12</f>
        <v>80</v>
      </c>
      <c r="P19" s="11">
        <f>'J560-01'!F12+'J560-02'!F12+'J560-03'!F12</f>
        <v>0</v>
      </c>
      <c r="Q19" s="128">
        <f>P19/O19</f>
        <v>0</v>
      </c>
    </row>
    <row r="20" spans="1:50" s="1" customFormat="1" x14ac:dyDescent="0.25">
      <c r="A20" s="48"/>
      <c r="B20" s="244" t="s">
        <v>10</v>
      </c>
      <c r="C20" s="245"/>
      <c r="D20" s="245"/>
      <c r="E20" s="246"/>
      <c r="F20" s="81" t="str">
        <f>IF(SUMIF($AS$42:$AS$82,"AO3",$AV$42:$AV$82)=0," ",SUMIF($AS$42:$AS$82,"AO3",$AU$42:$AU$82)/SUMIF($AS$42:$AS$82,"AO3",$AV$42:$AV$82))</f>
        <v xml:space="preserve"> </v>
      </c>
      <c r="G20" s="81" t="str">
        <f>IF(SUMIF($AS$84:$AS$132,"AO3",$AV$84:$AV$132)=0," ",SUMIF($AS$84:$AS$132,"AO3",$AU$84:$AU$132)/SUMIF($AS$84:$AS$132,"AO3",$AV$84:$AV$132))</f>
        <v xml:space="preserve"> </v>
      </c>
      <c r="H20" s="81" t="str">
        <f>IF(SUMIF($AS$134:$AS$181,"AO3",$AV$134:$AV$181)=0," ",SUMIF($AS$134:$AS$181,"AO3",$AU$134:$AU$181)/SUMIF($AS$134:$AS$181,"AO3",$AV$134:$AV$181))</f>
        <v xml:space="preserve"> </v>
      </c>
      <c r="I20" s="129" t="str">
        <f>IF(SUMIF($AS$42:$AS$181,"AO3",$AV$42:$AV$181)=0," ",SUMIF($AS$42:$AS$181,"AO3",$AU$42:$AU$181)/SUMIF($AS$42:$AS$181,"AO3",$AV$42:$AV$181))</f>
        <v xml:space="preserve"> </v>
      </c>
      <c r="J20" s="48"/>
      <c r="K20" s="244" t="s">
        <v>10</v>
      </c>
      <c r="L20" s="223"/>
      <c r="M20" s="223"/>
      <c r="N20" s="224"/>
      <c r="O20" s="12">
        <f>'J560-01'!E13+'J560-02'!E13+'J560-03'!E13</f>
        <v>98</v>
      </c>
      <c r="P20" s="12">
        <f>'J560-01'!F13+'J560-02'!F13+'J560-03'!F13</f>
        <v>0</v>
      </c>
      <c r="Q20" s="129">
        <f>P20/O20</f>
        <v>0</v>
      </c>
    </row>
    <row r="21" spans="1:50" s="1" customFormat="1" x14ac:dyDescent="0.25">
      <c r="A21" s="48"/>
      <c r="B21" s="125"/>
      <c r="C21" s="90"/>
      <c r="D21" s="90"/>
      <c r="E21" s="8"/>
      <c r="F21" s="9"/>
      <c r="G21" s="9"/>
      <c r="H21" s="46"/>
      <c r="I21" s="130"/>
      <c r="J21" s="48"/>
      <c r="K21" s="125"/>
      <c r="L21" s="90"/>
      <c r="M21" s="90"/>
      <c r="N21" s="8"/>
      <c r="O21" s="9"/>
      <c r="P21" s="9"/>
      <c r="Q21" s="130"/>
    </row>
    <row r="22" spans="1:50" s="1" customFormat="1" ht="15.75" thickBot="1" x14ac:dyDescent="0.3">
      <c r="A22" s="48"/>
      <c r="B22" s="131"/>
      <c r="C22" s="132"/>
      <c r="D22" s="132"/>
      <c r="E22" s="133" t="s">
        <v>53</v>
      </c>
      <c r="F22" s="134" t="str">
        <f>IF(SUMIF($AT$42:$AT$82,"x",$AV$42:$AV$82)=0," ",SUMIF($AT$42:$AT$82,"x",$AU$42:$AU$82)/SUMIF($AT$42:$AT$82,"x",$AV$42:$AV$82))</f>
        <v xml:space="preserve"> </v>
      </c>
      <c r="G22" s="134" t="str">
        <f>IF(SUMIF($AT$84:$AT$132,"x",$AV$84:$AV$132)=0," ",SUMIF($AT$84:$AT$132,"x",$AU$84:$AU$132)/SUMIF($AT$84:$AT$132,"x",$AV$84:$AV$132))</f>
        <v xml:space="preserve"> </v>
      </c>
      <c r="H22" s="134" t="str">
        <f>IF(SUMIF($AT$134:$AT$181,"x",$AV$134:$AV$181)=0," ",SUMIF($AT$134:$AT$181,"x",$AU$134:$AU$181)/SUMIF($AT$134:$AT$181,"x",$AV$134:$AV$181))</f>
        <v xml:space="preserve"> </v>
      </c>
      <c r="I22" s="135" t="str">
        <f>IF(SUMIF($AT$42:$AT$181,"x",$AV$42:$AV$181)=0," ",SUMIF($AT$42:$AT$181,"x",$AU$42:$AU$181)/SUMIF($AT$42:$AT$181,"x",$AV$42:$AV$181))</f>
        <v xml:space="preserve"> </v>
      </c>
      <c r="J22" s="48"/>
      <c r="K22" s="131"/>
      <c r="L22" s="132"/>
      <c r="M22" s="132"/>
      <c r="N22" s="133" t="s">
        <v>53</v>
      </c>
      <c r="O22" s="138">
        <f>'J560-01'!E15+'J560-02'!E15+'J560-03'!E15</f>
        <v>70</v>
      </c>
      <c r="P22" s="138">
        <f>'J560-01'!F15+'J560-02'!F15+'J560-03'!F15</f>
        <v>0</v>
      </c>
      <c r="Q22" s="139">
        <f t="shared" ref="Q22" si="1">P22/O22</f>
        <v>0</v>
      </c>
    </row>
    <row r="23" spans="1:50" s="1" customFormat="1" ht="21" x14ac:dyDescent="0.35">
      <c r="D23" s="91" t="s">
        <v>118</v>
      </c>
    </row>
    <row r="24" spans="1:50" ht="31.5" customHeight="1" thickBot="1" x14ac:dyDescent="0.3">
      <c r="A24" s="161"/>
      <c r="B24" s="234" t="s">
        <v>120</v>
      </c>
      <c r="C24" s="235"/>
      <c r="D24" s="112"/>
      <c r="E24" s="113"/>
      <c r="F24" s="113"/>
      <c r="G24" s="113"/>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64"/>
      <c r="AS24" s="56"/>
      <c r="AT24" s="56"/>
      <c r="AU24" s="56" t="s">
        <v>48</v>
      </c>
      <c r="AV24" s="165"/>
      <c r="AW24" s="203"/>
      <c r="AX24" s="203"/>
    </row>
    <row r="25" spans="1:50" s="1" customFormat="1" ht="30" customHeight="1" thickTop="1" x14ac:dyDescent="0.25">
      <c r="A25" s="53"/>
      <c r="B25" s="53"/>
      <c r="C25" s="86"/>
      <c r="D25" s="191" t="s">
        <v>124</v>
      </c>
      <c r="E25" s="191" t="s">
        <v>125</v>
      </c>
      <c r="F25" s="191" t="s">
        <v>126</v>
      </c>
      <c r="G25" s="191" t="s">
        <v>127</v>
      </c>
      <c r="H25" s="191" t="s">
        <v>79</v>
      </c>
      <c r="I25" s="191" t="s">
        <v>80</v>
      </c>
      <c r="J25" s="191" t="s">
        <v>81</v>
      </c>
      <c r="K25" s="191" t="s">
        <v>82</v>
      </c>
      <c r="L25" s="191" t="s">
        <v>83</v>
      </c>
      <c r="M25" s="191" t="s">
        <v>84</v>
      </c>
      <c r="N25" s="191" t="s">
        <v>85</v>
      </c>
      <c r="O25" s="191" t="s">
        <v>86</v>
      </c>
      <c r="P25" s="191" t="s">
        <v>87</v>
      </c>
      <c r="Q25" s="191" t="s">
        <v>88</v>
      </c>
      <c r="R25" s="191" t="s">
        <v>89</v>
      </c>
      <c r="S25" s="191" t="s">
        <v>90</v>
      </c>
      <c r="T25" s="191" t="s">
        <v>91</v>
      </c>
      <c r="U25" s="191" t="s">
        <v>92</v>
      </c>
      <c r="V25" s="191" t="s">
        <v>93</v>
      </c>
      <c r="W25" s="191" t="s">
        <v>94</v>
      </c>
      <c r="X25" s="191" t="s">
        <v>95</v>
      </c>
      <c r="Y25" s="191" t="s">
        <v>96</v>
      </c>
      <c r="Z25" s="191" t="s">
        <v>97</v>
      </c>
      <c r="AA25" s="191" t="s">
        <v>98</v>
      </c>
      <c r="AB25" s="191" t="s">
        <v>99</v>
      </c>
      <c r="AC25" s="191" t="s">
        <v>100</v>
      </c>
      <c r="AD25" s="191" t="s">
        <v>101</v>
      </c>
      <c r="AE25" s="191" t="s">
        <v>102</v>
      </c>
      <c r="AF25" s="191" t="s">
        <v>103</v>
      </c>
      <c r="AG25" s="191" t="s">
        <v>104</v>
      </c>
      <c r="AH25" s="191" t="s">
        <v>105</v>
      </c>
      <c r="AI25" s="191" t="s">
        <v>106</v>
      </c>
      <c r="AJ25" s="191" t="s">
        <v>107</v>
      </c>
      <c r="AK25" s="191" t="s">
        <v>108</v>
      </c>
      <c r="AL25" s="191" t="s">
        <v>109</v>
      </c>
      <c r="AM25" s="191" t="s">
        <v>110</v>
      </c>
      <c r="AN25" s="191" t="s">
        <v>111</v>
      </c>
      <c r="AO25" s="191" t="s">
        <v>112</v>
      </c>
      <c r="AP25" s="191" t="s">
        <v>113</v>
      </c>
      <c r="AQ25" s="191" t="s">
        <v>114</v>
      </c>
      <c r="AW25" s="267" t="s">
        <v>54</v>
      </c>
      <c r="AX25" s="269" t="s">
        <v>55</v>
      </c>
    </row>
    <row r="26" spans="1:50" ht="16.5" customHeight="1" thickBot="1" x14ac:dyDescent="0.3">
      <c r="B26" s="55"/>
      <c r="C26" s="55"/>
      <c r="D26" s="160" t="s">
        <v>78</v>
      </c>
      <c r="E26" s="160" t="s">
        <v>78</v>
      </c>
      <c r="F26" s="160" t="s">
        <v>78</v>
      </c>
      <c r="G26" s="160" t="s">
        <v>78</v>
      </c>
      <c r="H26" s="160" t="s">
        <v>78</v>
      </c>
      <c r="I26" s="160" t="s">
        <v>78</v>
      </c>
      <c r="J26" s="160" t="s">
        <v>78</v>
      </c>
      <c r="K26" s="160" t="s">
        <v>78</v>
      </c>
      <c r="L26" s="160" t="s">
        <v>78</v>
      </c>
      <c r="M26" s="160" t="s">
        <v>78</v>
      </c>
      <c r="N26" s="160" t="s">
        <v>78</v>
      </c>
      <c r="O26" s="160" t="s">
        <v>78</v>
      </c>
      <c r="P26" s="160" t="s">
        <v>78</v>
      </c>
      <c r="Q26" s="160" t="s">
        <v>78</v>
      </c>
      <c r="R26" s="160" t="s">
        <v>78</v>
      </c>
      <c r="S26" s="160" t="s">
        <v>78</v>
      </c>
      <c r="T26" s="160" t="s">
        <v>78</v>
      </c>
      <c r="U26" s="160" t="s">
        <v>78</v>
      </c>
      <c r="V26" s="160" t="s">
        <v>78</v>
      </c>
      <c r="W26" s="160" t="s">
        <v>78</v>
      </c>
      <c r="X26" s="160" t="s">
        <v>78</v>
      </c>
      <c r="Y26" s="160" t="s">
        <v>78</v>
      </c>
      <c r="Z26" s="160" t="s">
        <v>78</v>
      </c>
      <c r="AA26" s="160" t="s">
        <v>78</v>
      </c>
      <c r="AB26" s="160" t="s">
        <v>78</v>
      </c>
      <c r="AC26" s="160" t="s">
        <v>78</v>
      </c>
      <c r="AD26" s="160" t="s">
        <v>78</v>
      </c>
      <c r="AE26" s="160" t="s">
        <v>78</v>
      </c>
      <c r="AF26" s="160" t="s">
        <v>78</v>
      </c>
      <c r="AG26" s="160" t="s">
        <v>78</v>
      </c>
      <c r="AH26" s="160" t="s">
        <v>78</v>
      </c>
      <c r="AI26" s="160" t="s">
        <v>78</v>
      </c>
      <c r="AJ26" s="160" t="s">
        <v>78</v>
      </c>
      <c r="AK26" s="160" t="s">
        <v>78</v>
      </c>
      <c r="AL26" s="160" t="s">
        <v>78</v>
      </c>
      <c r="AM26" s="160" t="s">
        <v>78</v>
      </c>
      <c r="AN26" s="160" t="s">
        <v>78</v>
      </c>
      <c r="AO26" s="160" t="s">
        <v>78</v>
      </c>
      <c r="AP26" s="160" t="s">
        <v>78</v>
      </c>
      <c r="AQ26" s="160" t="s">
        <v>78</v>
      </c>
      <c r="AR26" s="56"/>
      <c r="AS26" s="56"/>
      <c r="AT26" s="56"/>
      <c r="AU26" s="57" t="s">
        <v>51</v>
      </c>
      <c r="AV26" s="57" t="s">
        <v>52</v>
      </c>
      <c r="AW26" s="268"/>
      <c r="AX26" s="270"/>
    </row>
    <row r="27" spans="1:50" s="106" customFormat="1" ht="15.95" customHeight="1" thickTop="1" thickBot="1" x14ac:dyDescent="0.3">
      <c r="A27" s="105"/>
      <c r="B27" s="236" t="s">
        <v>39</v>
      </c>
      <c r="C27" s="166" t="s">
        <v>76</v>
      </c>
      <c r="D27" s="146" t="str">
        <f>IF(COUNTBLANK(D42:D82)=41,"",SUM(D42:D82))</f>
        <v/>
      </c>
      <c r="E27" s="147" t="str">
        <f t="shared" ref="E27:AQ27" si="2">IF(COUNTBLANK(E42:E82)=41,"",SUM(E42:E82))</f>
        <v/>
      </c>
      <c r="F27" s="147" t="str">
        <f t="shared" si="2"/>
        <v/>
      </c>
      <c r="G27" s="147" t="str">
        <f t="shared" si="2"/>
        <v/>
      </c>
      <c r="H27" s="147" t="str">
        <f t="shared" si="2"/>
        <v/>
      </c>
      <c r="I27" s="147" t="str">
        <f t="shared" si="2"/>
        <v/>
      </c>
      <c r="J27" s="147" t="str">
        <f t="shared" si="2"/>
        <v/>
      </c>
      <c r="K27" s="147" t="str">
        <f t="shared" si="2"/>
        <v/>
      </c>
      <c r="L27" s="147" t="str">
        <f t="shared" si="2"/>
        <v/>
      </c>
      <c r="M27" s="147" t="str">
        <f t="shared" si="2"/>
        <v/>
      </c>
      <c r="N27" s="147" t="str">
        <f t="shared" si="2"/>
        <v/>
      </c>
      <c r="O27" s="147" t="str">
        <f t="shared" si="2"/>
        <v/>
      </c>
      <c r="P27" s="147" t="str">
        <f t="shared" si="2"/>
        <v/>
      </c>
      <c r="Q27" s="147" t="str">
        <f t="shared" si="2"/>
        <v/>
      </c>
      <c r="R27" s="147" t="str">
        <f t="shared" si="2"/>
        <v/>
      </c>
      <c r="S27" s="147" t="str">
        <f t="shared" si="2"/>
        <v/>
      </c>
      <c r="T27" s="147" t="str">
        <f t="shared" si="2"/>
        <v/>
      </c>
      <c r="U27" s="147" t="str">
        <f t="shared" si="2"/>
        <v/>
      </c>
      <c r="V27" s="147" t="str">
        <f t="shared" si="2"/>
        <v/>
      </c>
      <c r="W27" s="147" t="str">
        <f t="shared" si="2"/>
        <v/>
      </c>
      <c r="X27" s="147" t="str">
        <f t="shared" si="2"/>
        <v/>
      </c>
      <c r="Y27" s="147" t="str">
        <f t="shared" si="2"/>
        <v/>
      </c>
      <c r="Z27" s="147" t="str">
        <f t="shared" si="2"/>
        <v/>
      </c>
      <c r="AA27" s="147" t="str">
        <f t="shared" si="2"/>
        <v/>
      </c>
      <c r="AB27" s="147" t="str">
        <f t="shared" si="2"/>
        <v/>
      </c>
      <c r="AC27" s="147" t="str">
        <f t="shared" si="2"/>
        <v/>
      </c>
      <c r="AD27" s="147" t="str">
        <f t="shared" si="2"/>
        <v/>
      </c>
      <c r="AE27" s="147" t="str">
        <f t="shared" si="2"/>
        <v/>
      </c>
      <c r="AF27" s="147" t="str">
        <f t="shared" si="2"/>
        <v/>
      </c>
      <c r="AG27" s="147" t="str">
        <f t="shared" si="2"/>
        <v/>
      </c>
      <c r="AH27" s="147" t="str">
        <f t="shared" si="2"/>
        <v/>
      </c>
      <c r="AI27" s="147" t="str">
        <f t="shared" si="2"/>
        <v/>
      </c>
      <c r="AJ27" s="147" t="str">
        <f t="shared" si="2"/>
        <v/>
      </c>
      <c r="AK27" s="147" t="str">
        <f t="shared" si="2"/>
        <v/>
      </c>
      <c r="AL27" s="147" t="str">
        <f t="shared" si="2"/>
        <v/>
      </c>
      <c r="AM27" s="147" t="str">
        <f t="shared" si="2"/>
        <v/>
      </c>
      <c r="AN27" s="147" t="str">
        <f t="shared" si="2"/>
        <v/>
      </c>
      <c r="AO27" s="147" t="str">
        <f t="shared" si="2"/>
        <v/>
      </c>
      <c r="AP27" s="147" t="str">
        <f t="shared" si="2"/>
        <v/>
      </c>
      <c r="AQ27" s="147" t="str">
        <f t="shared" si="2"/>
        <v/>
      </c>
      <c r="AR27" s="167"/>
      <c r="AS27" s="168"/>
      <c r="AT27" s="168"/>
      <c r="AU27" s="168"/>
      <c r="AV27" s="168"/>
      <c r="AW27" s="169" t="str">
        <f>IF(COUNTBLANK(D27:AQ27)=40,"",SUMIF(D27:AQ27,"&lt;&gt;",D27:AQ27)/COUNTIF(D27:AQ27,"&gt;=0"))</f>
        <v/>
      </c>
      <c r="AX27" s="170" t="str">
        <f>IF(COUNTBLANK(D27:AQ27)=40,"",AW27/100)</f>
        <v/>
      </c>
    </row>
    <row r="28" spans="1:50" s="106" customFormat="1" ht="15.95" customHeight="1" thickTop="1" thickBot="1" x14ac:dyDescent="0.3">
      <c r="A28" s="105"/>
      <c r="B28" s="237"/>
      <c r="C28" s="171" t="s">
        <v>71</v>
      </c>
      <c r="D28" s="141" t="str">
        <f>IF(COUNTBLANK(D42:D82)=41,"",IF(SUM(D42:D82)&lt;8,"u",IF(SUM(D42:D82)&lt;23,"1",IF(SUM(D42:D82)&lt;38,"2",IF(SUM(D42:D82)&lt;53,"3",IF(SUM(D42:D82)&lt;67,"4","5"))))))</f>
        <v/>
      </c>
      <c r="E28" s="142" t="str">
        <f t="shared" ref="E28:AQ28" si="3">IF(COUNTBLANK(E42:E82)=41,"",IF(SUM(E42:E82)&lt;8,"u",IF(SUM(E42:E82)&lt;23,"1",IF(SUM(E42:E82)&lt;38,"2",IF(SUM(E42:E82)&lt;53,"3",IF(SUM(E42:E82)&lt;67,"4","5"))))))</f>
        <v/>
      </c>
      <c r="F28" s="142" t="str">
        <f t="shared" si="3"/>
        <v/>
      </c>
      <c r="G28" s="142" t="str">
        <f t="shared" si="3"/>
        <v/>
      </c>
      <c r="H28" s="142" t="str">
        <f t="shared" si="3"/>
        <v/>
      </c>
      <c r="I28" s="142" t="str">
        <f t="shared" si="3"/>
        <v/>
      </c>
      <c r="J28" s="142" t="str">
        <f t="shared" si="3"/>
        <v/>
      </c>
      <c r="K28" s="142" t="str">
        <f t="shared" si="3"/>
        <v/>
      </c>
      <c r="L28" s="142" t="str">
        <f t="shared" si="3"/>
        <v/>
      </c>
      <c r="M28" s="142" t="str">
        <f t="shared" si="3"/>
        <v/>
      </c>
      <c r="N28" s="142" t="str">
        <f t="shared" si="3"/>
        <v/>
      </c>
      <c r="O28" s="142" t="str">
        <f t="shared" si="3"/>
        <v/>
      </c>
      <c r="P28" s="142" t="str">
        <f t="shared" si="3"/>
        <v/>
      </c>
      <c r="Q28" s="142" t="str">
        <f t="shared" si="3"/>
        <v/>
      </c>
      <c r="R28" s="142" t="str">
        <f t="shared" si="3"/>
        <v/>
      </c>
      <c r="S28" s="142" t="str">
        <f t="shared" si="3"/>
        <v/>
      </c>
      <c r="T28" s="142" t="str">
        <f t="shared" si="3"/>
        <v/>
      </c>
      <c r="U28" s="142" t="str">
        <f t="shared" si="3"/>
        <v/>
      </c>
      <c r="V28" s="142" t="str">
        <f t="shared" si="3"/>
        <v/>
      </c>
      <c r="W28" s="142" t="str">
        <f t="shared" si="3"/>
        <v/>
      </c>
      <c r="X28" s="142" t="str">
        <f t="shared" si="3"/>
        <v/>
      </c>
      <c r="Y28" s="142" t="str">
        <f t="shared" si="3"/>
        <v/>
      </c>
      <c r="Z28" s="142" t="str">
        <f t="shared" si="3"/>
        <v/>
      </c>
      <c r="AA28" s="142" t="str">
        <f t="shared" si="3"/>
        <v/>
      </c>
      <c r="AB28" s="142" t="str">
        <f t="shared" si="3"/>
        <v/>
      </c>
      <c r="AC28" s="142" t="str">
        <f t="shared" si="3"/>
        <v/>
      </c>
      <c r="AD28" s="142" t="str">
        <f t="shared" si="3"/>
        <v/>
      </c>
      <c r="AE28" s="142" t="str">
        <f t="shared" si="3"/>
        <v/>
      </c>
      <c r="AF28" s="142" t="str">
        <f t="shared" si="3"/>
        <v/>
      </c>
      <c r="AG28" s="142" t="str">
        <f t="shared" si="3"/>
        <v/>
      </c>
      <c r="AH28" s="142" t="str">
        <f t="shared" si="3"/>
        <v/>
      </c>
      <c r="AI28" s="142" t="str">
        <f t="shared" si="3"/>
        <v/>
      </c>
      <c r="AJ28" s="142" t="str">
        <f t="shared" si="3"/>
        <v/>
      </c>
      <c r="AK28" s="142" t="str">
        <f t="shared" si="3"/>
        <v/>
      </c>
      <c r="AL28" s="142" t="str">
        <f t="shared" si="3"/>
        <v/>
      </c>
      <c r="AM28" s="142" t="str">
        <f t="shared" si="3"/>
        <v/>
      </c>
      <c r="AN28" s="142" t="str">
        <f t="shared" si="3"/>
        <v/>
      </c>
      <c r="AO28" s="142" t="str">
        <f t="shared" si="3"/>
        <v/>
      </c>
      <c r="AP28" s="142" t="str">
        <f t="shared" si="3"/>
        <v/>
      </c>
      <c r="AQ28" s="143" t="str">
        <f t="shared" si="3"/>
        <v/>
      </c>
      <c r="AR28" s="167"/>
      <c r="AS28" s="168"/>
      <c r="AT28" s="168"/>
      <c r="AU28" s="168"/>
      <c r="AV28" s="168"/>
      <c r="AW28" s="172"/>
      <c r="AX28" s="173"/>
    </row>
    <row r="29" spans="1:50" s="106" customFormat="1" ht="15.95" customHeight="1" thickTop="1" thickBot="1" x14ac:dyDescent="0.3">
      <c r="A29" s="105"/>
      <c r="B29" s="236" t="s">
        <v>40</v>
      </c>
      <c r="C29" s="166" t="s">
        <v>76</v>
      </c>
      <c r="D29" s="148" t="str">
        <f>IF(COUNTBLANK(D84:D132)=49,"",SUM(D84:D132))</f>
        <v/>
      </c>
      <c r="E29" s="149" t="str">
        <f t="shared" ref="E29:AQ29" si="4">IF(COUNTBLANK(E84:E132)=49,"",SUM(E84:E132))</f>
        <v/>
      </c>
      <c r="F29" s="149" t="str">
        <f t="shared" si="4"/>
        <v/>
      </c>
      <c r="G29" s="149" t="str">
        <f t="shared" si="4"/>
        <v/>
      </c>
      <c r="H29" s="149" t="str">
        <f t="shared" si="4"/>
        <v/>
      </c>
      <c r="I29" s="149" t="str">
        <f t="shared" si="4"/>
        <v/>
      </c>
      <c r="J29" s="149" t="str">
        <f t="shared" si="4"/>
        <v/>
      </c>
      <c r="K29" s="149" t="str">
        <f t="shared" si="4"/>
        <v/>
      </c>
      <c r="L29" s="149" t="str">
        <f t="shared" si="4"/>
        <v/>
      </c>
      <c r="M29" s="149" t="str">
        <f t="shared" si="4"/>
        <v/>
      </c>
      <c r="N29" s="149" t="str">
        <f t="shared" si="4"/>
        <v/>
      </c>
      <c r="O29" s="149" t="str">
        <f t="shared" si="4"/>
        <v/>
      </c>
      <c r="P29" s="149" t="str">
        <f t="shared" si="4"/>
        <v/>
      </c>
      <c r="Q29" s="149" t="str">
        <f t="shared" si="4"/>
        <v/>
      </c>
      <c r="R29" s="149" t="str">
        <f t="shared" si="4"/>
        <v/>
      </c>
      <c r="S29" s="149" t="str">
        <f t="shared" si="4"/>
        <v/>
      </c>
      <c r="T29" s="149" t="str">
        <f t="shared" si="4"/>
        <v/>
      </c>
      <c r="U29" s="149" t="str">
        <f t="shared" si="4"/>
        <v/>
      </c>
      <c r="V29" s="149" t="str">
        <f t="shared" si="4"/>
        <v/>
      </c>
      <c r="W29" s="149" t="str">
        <f t="shared" si="4"/>
        <v/>
      </c>
      <c r="X29" s="149" t="str">
        <f t="shared" si="4"/>
        <v/>
      </c>
      <c r="Y29" s="149" t="str">
        <f t="shared" si="4"/>
        <v/>
      </c>
      <c r="Z29" s="149" t="str">
        <f t="shared" si="4"/>
        <v/>
      </c>
      <c r="AA29" s="149" t="str">
        <f t="shared" si="4"/>
        <v/>
      </c>
      <c r="AB29" s="149" t="str">
        <f t="shared" si="4"/>
        <v/>
      </c>
      <c r="AC29" s="149" t="str">
        <f t="shared" si="4"/>
        <v/>
      </c>
      <c r="AD29" s="149" t="str">
        <f t="shared" si="4"/>
        <v/>
      </c>
      <c r="AE29" s="149" t="str">
        <f t="shared" si="4"/>
        <v/>
      </c>
      <c r="AF29" s="149" t="str">
        <f t="shared" si="4"/>
        <v/>
      </c>
      <c r="AG29" s="149" t="str">
        <f t="shared" si="4"/>
        <v/>
      </c>
      <c r="AH29" s="149" t="str">
        <f t="shared" si="4"/>
        <v/>
      </c>
      <c r="AI29" s="149" t="str">
        <f t="shared" si="4"/>
        <v/>
      </c>
      <c r="AJ29" s="149" t="str">
        <f t="shared" si="4"/>
        <v/>
      </c>
      <c r="AK29" s="149" t="str">
        <f t="shared" si="4"/>
        <v/>
      </c>
      <c r="AL29" s="149" t="str">
        <f t="shared" si="4"/>
        <v/>
      </c>
      <c r="AM29" s="149" t="str">
        <f t="shared" si="4"/>
        <v/>
      </c>
      <c r="AN29" s="149" t="str">
        <f t="shared" si="4"/>
        <v/>
      </c>
      <c r="AO29" s="149" t="str">
        <f t="shared" si="4"/>
        <v/>
      </c>
      <c r="AP29" s="149" t="str">
        <f t="shared" si="4"/>
        <v/>
      </c>
      <c r="AQ29" s="149" t="str">
        <f t="shared" si="4"/>
        <v/>
      </c>
      <c r="AR29" s="167"/>
      <c r="AS29" s="168"/>
      <c r="AT29" s="168"/>
      <c r="AU29" s="168"/>
      <c r="AV29" s="168"/>
      <c r="AW29" s="169" t="str">
        <f>IF(COUNTBLANK(D29:AQ29)=40,"",SUMIF(D29:AQ29,"&lt;&gt;",D29:AQ29)/COUNTIF(D29:AQ29,"&gt;=0"))</f>
        <v/>
      </c>
      <c r="AX29" s="170" t="str">
        <f>IF(COUNTBLANK(D29:AQ29)=40,"",AW29/100)</f>
        <v/>
      </c>
    </row>
    <row r="30" spans="1:50" s="106" customFormat="1" ht="15.95" customHeight="1" thickTop="1" thickBot="1" x14ac:dyDescent="0.3">
      <c r="A30" s="105"/>
      <c r="B30" s="237"/>
      <c r="C30" s="171" t="s">
        <v>71</v>
      </c>
      <c r="D30" s="144" t="str">
        <f>IF(COUNTBLANK(D84:D132)=49,"",IF(SUM(D84:D132)&lt;7,"u",IF(SUM(D84:D132)&lt;19,"1",IF(SUM(D84:D132)&lt;32,"2",IF(SUM(D84:D132)&lt;45,"3",IF(SUM(D84:D132)&lt;58,"4","5"))))))</f>
        <v/>
      </c>
      <c r="E30" s="145" t="str">
        <f t="shared" ref="E30:AQ30" si="5">IF(COUNTBLANK(E84:E132)=49,"",IF(SUM(E84:E132)&lt;7,"u",IF(SUM(E84:E132)&lt;19,"1",IF(SUM(E84:E132)&lt;32,"2",IF(SUM(E84:E132)&lt;45,"3",IF(SUM(E84:E132)&lt;58,"4","5"))))))</f>
        <v/>
      </c>
      <c r="F30" s="145" t="str">
        <f t="shared" si="5"/>
        <v/>
      </c>
      <c r="G30" s="145" t="str">
        <f t="shared" si="5"/>
        <v/>
      </c>
      <c r="H30" s="145" t="str">
        <f t="shared" si="5"/>
        <v/>
      </c>
      <c r="I30" s="145" t="str">
        <f t="shared" si="5"/>
        <v/>
      </c>
      <c r="J30" s="145" t="str">
        <f t="shared" si="5"/>
        <v/>
      </c>
      <c r="K30" s="145" t="str">
        <f t="shared" si="5"/>
        <v/>
      </c>
      <c r="L30" s="145" t="str">
        <f t="shared" si="5"/>
        <v/>
      </c>
      <c r="M30" s="145" t="str">
        <f t="shared" si="5"/>
        <v/>
      </c>
      <c r="N30" s="145" t="str">
        <f t="shared" si="5"/>
        <v/>
      </c>
      <c r="O30" s="145" t="str">
        <f t="shared" si="5"/>
        <v/>
      </c>
      <c r="P30" s="145" t="str">
        <f t="shared" si="5"/>
        <v/>
      </c>
      <c r="Q30" s="145" t="str">
        <f t="shared" si="5"/>
        <v/>
      </c>
      <c r="R30" s="145" t="str">
        <f t="shared" si="5"/>
        <v/>
      </c>
      <c r="S30" s="145" t="str">
        <f t="shared" si="5"/>
        <v/>
      </c>
      <c r="T30" s="145" t="str">
        <f t="shared" si="5"/>
        <v/>
      </c>
      <c r="U30" s="145" t="str">
        <f t="shared" si="5"/>
        <v/>
      </c>
      <c r="V30" s="145" t="str">
        <f t="shared" si="5"/>
        <v/>
      </c>
      <c r="W30" s="145" t="str">
        <f t="shared" si="5"/>
        <v/>
      </c>
      <c r="X30" s="145" t="str">
        <f t="shared" si="5"/>
        <v/>
      </c>
      <c r="Y30" s="145" t="str">
        <f t="shared" si="5"/>
        <v/>
      </c>
      <c r="Z30" s="145" t="str">
        <f t="shared" si="5"/>
        <v/>
      </c>
      <c r="AA30" s="145" t="str">
        <f t="shared" si="5"/>
        <v/>
      </c>
      <c r="AB30" s="145" t="str">
        <f t="shared" si="5"/>
        <v/>
      </c>
      <c r="AC30" s="145" t="str">
        <f t="shared" si="5"/>
        <v/>
      </c>
      <c r="AD30" s="145" t="str">
        <f t="shared" si="5"/>
        <v/>
      </c>
      <c r="AE30" s="145" t="str">
        <f t="shared" si="5"/>
        <v/>
      </c>
      <c r="AF30" s="145" t="str">
        <f t="shared" si="5"/>
        <v/>
      </c>
      <c r="AG30" s="145" t="str">
        <f t="shared" si="5"/>
        <v/>
      </c>
      <c r="AH30" s="145" t="str">
        <f t="shared" si="5"/>
        <v/>
      </c>
      <c r="AI30" s="145" t="str">
        <f t="shared" si="5"/>
        <v/>
      </c>
      <c r="AJ30" s="145" t="str">
        <f t="shared" si="5"/>
        <v/>
      </c>
      <c r="AK30" s="145" t="str">
        <f t="shared" si="5"/>
        <v/>
      </c>
      <c r="AL30" s="145" t="str">
        <f t="shared" si="5"/>
        <v/>
      </c>
      <c r="AM30" s="145" t="str">
        <f t="shared" si="5"/>
        <v/>
      </c>
      <c r="AN30" s="145" t="str">
        <f t="shared" si="5"/>
        <v/>
      </c>
      <c r="AO30" s="145" t="str">
        <f t="shared" si="5"/>
        <v/>
      </c>
      <c r="AP30" s="145" t="str">
        <f t="shared" si="5"/>
        <v/>
      </c>
      <c r="AQ30" s="145" t="str">
        <f t="shared" si="5"/>
        <v/>
      </c>
      <c r="AR30" s="174"/>
      <c r="AS30" s="174"/>
      <c r="AT30" s="174"/>
      <c r="AU30" s="174"/>
      <c r="AV30" s="167"/>
      <c r="AW30" s="172"/>
      <c r="AX30" s="173"/>
    </row>
    <row r="31" spans="1:50" s="106" customFormat="1" ht="15.95" customHeight="1" thickTop="1" thickBot="1" x14ac:dyDescent="0.3">
      <c r="A31" s="105"/>
      <c r="B31" s="238" t="s">
        <v>41</v>
      </c>
      <c r="C31" s="166" t="s">
        <v>76</v>
      </c>
      <c r="D31" s="148" t="str">
        <f>IF(COUNTBLANK(D134:D181)=48,"",SUM(D134:D181))</f>
        <v/>
      </c>
      <c r="E31" s="149" t="str">
        <f t="shared" ref="E31:AQ31" si="6">IF(COUNTBLANK(E134:E181)=48,"",SUM(E134:E181))</f>
        <v/>
      </c>
      <c r="F31" s="149" t="str">
        <f t="shared" si="6"/>
        <v/>
      </c>
      <c r="G31" s="149" t="str">
        <f t="shared" si="6"/>
        <v/>
      </c>
      <c r="H31" s="149" t="str">
        <f t="shared" si="6"/>
        <v/>
      </c>
      <c r="I31" s="149" t="str">
        <f t="shared" si="6"/>
        <v/>
      </c>
      <c r="J31" s="149" t="str">
        <f t="shared" si="6"/>
        <v/>
      </c>
      <c r="K31" s="149" t="str">
        <f t="shared" si="6"/>
        <v/>
      </c>
      <c r="L31" s="149" t="str">
        <f t="shared" si="6"/>
        <v/>
      </c>
      <c r="M31" s="149" t="str">
        <f t="shared" si="6"/>
        <v/>
      </c>
      <c r="N31" s="149" t="str">
        <f t="shared" si="6"/>
        <v/>
      </c>
      <c r="O31" s="149" t="str">
        <f t="shared" si="6"/>
        <v/>
      </c>
      <c r="P31" s="149" t="str">
        <f t="shared" si="6"/>
        <v/>
      </c>
      <c r="Q31" s="149" t="str">
        <f t="shared" si="6"/>
        <v/>
      </c>
      <c r="R31" s="149" t="str">
        <f t="shared" si="6"/>
        <v/>
      </c>
      <c r="S31" s="149" t="str">
        <f t="shared" si="6"/>
        <v/>
      </c>
      <c r="T31" s="149" t="str">
        <f t="shared" si="6"/>
        <v/>
      </c>
      <c r="U31" s="149" t="str">
        <f t="shared" si="6"/>
        <v/>
      </c>
      <c r="V31" s="149" t="str">
        <f t="shared" si="6"/>
        <v/>
      </c>
      <c r="W31" s="149" t="str">
        <f t="shared" si="6"/>
        <v/>
      </c>
      <c r="X31" s="149" t="str">
        <f t="shared" si="6"/>
        <v/>
      </c>
      <c r="Y31" s="149" t="str">
        <f t="shared" si="6"/>
        <v/>
      </c>
      <c r="Z31" s="149" t="str">
        <f t="shared" si="6"/>
        <v/>
      </c>
      <c r="AA31" s="149" t="str">
        <f t="shared" si="6"/>
        <v/>
      </c>
      <c r="AB31" s="149" t="str">
        <f t="shared" si="6"/>
        <v/>
      </c>
      <c r="AC31" s="149" t="str">
        <f t="shared" si="6"/>
        <v/>
      </c>
      <c r="AD31" s="149" t="str">
        <f t="shared" si="6"/>
        <v/>
      </c>
      <c r="AE31" s="149" t="str">
        <f t="shared" si="6"/>
        <v/>
      </c>
      <c r="AF31" s="149" t="str">
        <f t="shared" si="6"/>
        <v/>
      </c>
      <c r="AG31" s="149" t="str">
        <f t="shared" si="6"/>
        <v/>
      </c>
      <c r="AH31" s="149" t="str">
        <f t="shared" si="6"/>
        <v/>
      </c>
      <c r="AI31" s="149" t="str">
        <f t="shared" si="6"/>
        <v/>
      </c>
      <c r="AJ31" s="149" t="str">
        <f t="shared" si="6"/>
        <v/>
      </c>
      <c r="AK31" s="149" t="str">
        <f t="shared" si="6"/>
        <v/>
      </c>
      <c r="AL31" s="149" t="str">
        <f t="shared" si="6"/>
        <v/>
      </c>
      <c r="AM31" s="149" t="str">
        <f t="shared" si="6"/>
        <v/>
      </c>
      <c r="AN31" s="149" t="str">
        <f t="shared" si="6"/>
        <v/>
      </c>
      <c r="AO31" s="149" t="str">
        <f t="shared" si="6"/>
        <v/>
      </c>
      <c r="AP31" s="149" t="str">
        <f t="shared" si="6"/>
        <v/>
      </c>
      <c r="AQ31" s="149" t="str">
        <f t="shared" si="6"/>
        <v/>
      </c>
      <c r="AR31" s="167"/>
      <c r="AS31" s="168"/>
      <c r="AT31" s="168"/>
      <c r="AU31" s="168"/>
      <c r="AV31" s="168"/>
      <c r="AW31" s="169" t="str">
        <f>IF(COUNTBLANK(D31:AQ31)=40,"",SUMIF(D31:AQ31,"&lt;&gt;",D31:AQ31)/COUNTIF(D31:AQ31,"&gt;=0"))</f>
        <v/>
      </c>
      <c r="AX31" s="170" t="str">
        <f>IF(COUNTBLANK(D31:AQ31)=40,"",AW31/100)</f>
        <v/>
      </c>
    </row>
    <row r="32" spans="1:50" s="106" customFormat="1" ht="15.95" customHeight="1" thickTop="1" thickBot="1" x14ac:dyDescent="0.3">
      <c r="A32" s="105"/>
      <c r="B32" s="239"/>
      <c r="C32" s="171" t="s">
        <v>71</v>
      </c>
      <c r="D32" s="144" t="str">
        <f>IF(COUNTBLANK(D134:D181)=48,"",IF(SUM(D134:D181)&lt;9,"u",IF(SUM(D134:D181)&lt;22,"1",IF(SUM(D134:D181)&lt;35,"2",IF(SUM(D134:D181)&lt;48,"3",IF(SUM(D134:D181)&lt;62,"4","5"))))))</f>
        <v/>
      </c>
      <c r="E32" s="145" t="str">
        <f t="shared" ref="E32:AQ32" si="7">IF(COUNTBLANK(E134:E181)=48,"",IF(SUM(E134:E181)&lt;9,"u",IF(SUM(E134:E181)&lt;22,"1",IF(SUM(E134:E181)&lt;35,"2",IF(SUM(E134:E181)&lt;48,"3",IF(SUM(E134:E181)&lt;62,"4","5"))))))</f>
        <v/>
      </c>
      <c r="F32" s="145" t="str">
        <f t="shared" si="7"/>
        <v/>
      </c>
      <c r="G32" s="145" t="str">
        <f t="shared" si="7"/>
        <v/>
      </c>
      <c r="H32" s="145" t="str">
        <f t="shared" si="7"/>
        <v/>
      </c>
      <c r="I32" s="145" t="str">
        <f t="shared" si="7"/>
        <v/>
      </c>
      <c r="J32" s="145" t="str">
        <f t="shared" si="7"/>
        <v/>
      </c>
      <c r="K32" s="145" t="str">
        <f t="shared" si="7"/>
        <v/>
      </c>
      <c r="L32" s="145" t="str">
        <f t="shared" si="7"/>
        <v/>
      </c>
      <c r="M32" s="145" t="str">
        <f t="shared" si="7"/>
        <v/>
      </c>
      <c r="N32" s="145" t="str">
        <f t="shared" si="7"/>
        <v/>
      </c>
      <c r="O32" s="145" t="str">
        <f t="shared" si="7"/>
        <v/>
      </c>
      <c r="P32" s="145" t="str">
        <f t="shared" si="7"/>
        <v/>
      </c>
      <c r="Q32" s="145" t="str">
        <f t="shared" si="7"/>
        <v/>
      </c>
      <c r="R32" s="145" t="str">
        <f t="shared" si="7"/>
        <v/>
      </c>
      <c r="S32" s="145" t="str">
        <f t="shared" si="7"/>
        <v/>
      </c>
      <c r="T32" s="145" t="str">
        <f t="shared" si="7"/>
        <v/>
      </c>
      <c r="U32" s="145" t="str">
        <f t="shared" si="7"/>
        <v/>
      </c>
      <c r="V32" s="145" t="str">
        <f t="shared" si="7"/>
        <v/>
      </c>
      <c r="W32" s="145" t="str">
        <f t="shared" si="7"/>
        <v/>
      </c>
      <c r="X32" s="145" t="str">
        <f t="shared" si="7"/>
        <v/>
      </c>
      <c r="Y32" s="145" t="str">
        <f t="shared" si="7"/>
        <v/>
      </c>
      <c r="Z32" s="145" t="str">
        <f t="shared" si="7"/>
        <v/>
      </c>
      <c r="AA32" s="145" t="str">
        <f t="shared" si="7"/>
        <v/>
      </c>
      <c r="AB32" s="145" t="str">
        <f t="shared" si="7"/>
        <v/>
      </c>
      <c r="AC32" s="145" t="str">
        <f t="shared" si="7"/>
        <v/>
      </c>
      <c r="AD32" s="145" t="str">
        <f t="shared" si="7"/>
        <v/>
      </c>
      <c r="AE32" s="145" t="str">
        <f t="shared" si="7"/>
        <v/>
      </c>
      <c r="AF32" s="145" t="str">
        <f t="shared" si="7"/>
        <v/>
      </c>
      <c r="AG32" s="145" t="str">
        <f t="shared" si="7"/>
        <v/>
      </c>
      <c r="AH32" s="145" t="str">
        <f t="shared" si="7"/>
        <v/>
      </c>
      <c r="AI32" s="145" t="str">
        <f t="shared" si="7"/>
        <v/>
      </c>
      <c r="AJ32" s="145" t="str">
        <f t="shared" si="7"/>
        <v/>
      </c>
      <c r="AK32" s="145" t="str">
        <f t="shared" si="7"/>
        <v/>
      </c>
      <c r="AL32" s="145" t="str">
        <f t="shared" si="7"/>
        <v/>
      </c>
      <c r="AM32" s="145" t="str">
        <f t="shared" si="7"/>
        <v/>
      </c>
      <c r="AN32" s="145" t="str">
        <f t="shared" si="7"/>
        <v/>
      </c>
      <c r="AO32" s="145" t="str">
        <f t="shared" si="7"/>
        <v/>
      </c>
      <c r="AP32" s="145" t="str">
        <f t="shared" si="7"/>
        <v/>
      </c>
      <c r="AQ32" s="145" t="str">
        <f t="shared" si="7"/>
        <v/>
      </c>
      <c r="AR32" s="167"/>
      <c r="AS32" s="168"/>
      <c r="AT32" s="168"/>
      <c r="AU32" s="168"/>
      <c r="AV32" s="168"/>
      <c r="AW32" s="172"/>
      <c r="AX32" s="173"/>
    </row>
    <row r="33" spans="1:51" s="108" customFormat="1" ht="18" customHeight="1" thickTop="1" thickBot="1" x14ac:dyDescent="0.35">
      <c r="A33" s="107"/>
      <c r="B33" s="232" t="s">
        <v>49</v>
      </c>
      <c r="C33" s="213" t="s">
        <v>57</v>
      </c>
      <c r="D33" s="150" t="str">
        <f>IF(COUNTBLANK(D42:D181)=140,"",SUM(D42:D181))</f>
        <v/>
      </c>
      <c r="E33" s="151" t="str">
        <f t="shared" ref="E33:AQ33" si="8">IF(COUNTBLANK(E42:E181)=140,"",SUM(E42:E181))</f>
        <v/>
      </c>
      <c r="F33" s="151" t="str">
        <f t="shared" si="8"/>
        <v/>
      </c>
      <c r="G33" s="151" t="str">
        <f t="shared" si="8"/>
        <v/>
      </c>
      <c r="H33" s="151" t="str">
        <f t="shared" si="8"/>
        <v/>
      </c>
      <c r="I33" s="151" t="str">
        <f t="shared" si="8"/>
        <v/>
      </c>
      <c r="J33" s="151" t="str">
        <f t="shared" si="8"/>
        <v/>
      </c>
      <c r="K33" s="151" t="str">
        <f t="shared" si="8"/>
        <v/>
      </c>
      <c r="L33" s="151" t="str">
        <f t="shared" si="8"/>
        <v/>
      </c>
      <c r="M33" s="151" t="str">
        <f t="shared" si="8"/>
        <v/>
      </c>
      <c r="N33" s="151" t="str">
        <f t="shared" si="8"/>
        <v/>
      </c>
      <c r="O33" s="151" t="str">
        <f t="shared" si="8"/>
        <v/>
      </c>
      <c r="P33" s="151" t="str">
        <f t="shared" si="8"/>
        <v/>
      </c>
      <c r="Q33" s="151" t="str">
        <f t="shared" si="8"/>
        <v/>
      </c>
      <c r="R33" s="151" t="str">
        <f t="shared" si="8"/>
        <v/>
      </c>
      <c r="S33" s="151" t="str">
        <f t="shared" si="8"/>
        <v/>
      </c>
      <c r="T33" s="151" t="str">
        <f t="shared" si="8"/>
        <v/>
      </c>
      <c r="U33" s="151" t="str">
        <f t="shared" si="8"/>
        <v/>
      </c>
      <c r="V33" s="151" t="str">
        <f t="shared" si="8"/>
        <v/>
      </c>
      <c r="W33" s="151" t="str">
        <f t="shared" si="8"/>
        <v/>
      </c>
      <c r="X33" s="151" t="str">
        <f t="shared" si="8"/>
        <v/>
      </c>
      <c r="Y33" s="151" t="str">
        <f t="shared" si="8"/>
        <v/>
      </c>
      <c r="Z33" s="151" t="str">
        <f t="shared" si="8"/>
        <v/>
      </c>
      <c r="AA33" s="151" t="str">
        <f t="shared" si="8"/>
        <v/>
      </c>
      <c r="AB33" s="151" t="str">
        <f t="shared" si="8"/>
        <v/>
      </c>
      <c r="AC33" s="151" t="str">
        <f t="shared" si="8"/>
        <v/>
      </c>
      <c r="AD33" s="151" t="str">
        <f t="shared" si="8"/>
        <v/>
      </c>
      <c r="AE33" s="151" t="str">
        <f t="shared" si="8"/>
        <v/>
      </c>
      <c r="AF33" s="151" t="str">
        <f t="shared" si="8"/>
        <v/>
      </c>
      <c r="AG33" s="151" t="str">
        <f t="shared" si="8"/>
        <v/>
      </c>
      <c r="AH33" s="151" t="str">
        <f t="shared" si="8"/>
        <v/>
      </c>
      <c r="AI33" s="151" t="str">
        <f t="shared" si="8"/>
        <v/>
      </c>
      <c r="AJ33" s="151" t="str">
        <f t="shared" si="8"/>
        <v/>
      </c>
      <c r="AK33" s="151" t="str">
        <f t="shared" si="8"/>
        <v/>
      </c>
      <c r="AL33" s="151" t="str">
        <f t="shared" si="8"/>
        <v/>
      </c>
      <c r="AM33" s="151" t="str">
        <f t="shared" si="8"/>
        <v/>
      </c>
      <c r="AN33" s="151" t="str">
        <f t="shared" si="8"/>
        <v/>
      </c>
      <c r="AO33" s="151" t="str">
        <f t="shared" si="8"/>
        <v/>
      </c>
      <c r="AP33" s="151" t="str">
        <f t="shared" si="8"/>
        <v/>
      </c>
      <c r="AQ33" s="152" t="str">
        <f t="shared" si="8"/>
        <v/>
      </c>
      <c r="AR33" s="175"/>
      <c r="AS33" s="176"/>
      <c r="AT33" s="176"/>
      <c r="AU33" s="176"/>
      <c r="AV33" s="176"/>
      <c r="AW33" s="169" t="str">
        <f>IF(COUNTBLANK(D33:AQ33)=40,"",SUMIF(D33:AQ33,"&lt;&gt;",D33:AQ33)/COUNTIF(D33:AQ33,"&gt;=0"))</f>
        <v/>
      </c>
      <c r="AX33" s="170" t="str">
        <f>IF(COUNTBLANK(D33:AQ33)=40,"",AW33/300)</f>
        <v/>
      </c>
    </row>
    <row r="34" spans="1:51" s="108" customFormat="1" ht="18" customHeight="1" thickTop="1" thickBot="1" x14ac:dyDescent="0.35">
      <c r="A34" s="107"/>
      <c r="B34" s="233"/>
      <c r="C34" s="177" t="s">
        <v>72</v>
      </c>
      <c r="D34" s="156" t="str">
        <f>IF(COUNTBLANK(D42:D181)=140,"",IF(SUM(D42:D181)&lt;24,"U",IF(SUM(D42:D181)&lt;64,"1",IF(SUM(D42:D181)&lt;105,"2",IF(SUM(D42:D181)&lt;146,"3",IF(SUM(D42:D181)&lt;187,"4","5"))))))</f>
        <v/>
      </c>
      <c r="E34" s="157" t="str">
        <f t="shared" ref="E34:AQ34" si="9">IF(COUNTBLANK(E42:E181)=140,"",IF(SUM(E42:E181)&lt;24,"U",IF(SUM(E42:E181)&lt;64,"1",IF(SUM(E42:E181)&lt;105,"2",IF(SUM(E42:E181)&lt;146,"3",IF(SUM(E42:E181)&lt;187,"4","5"))))))</f>
        <v/>
      </c>
      <c r="F34" s="157" t="str">
        <f t="shared" si="9"/>
        <v/>
      </c>
      <c r="G34" s="157" t="str">
        <f t="shared" si="9"/>
        <v/>
      </c>
      <c r="H34" s="157" t="str">
        <f t="shared" si="9"/>
        <v/>
      </c>
      <c r="I34" s="157" t="str">
        <f t="shared" si="9"/>
        <v/>
      </c>
      <c r="J34" s="157" t="str">
        <f t="shared" si="9"/>
        <v/>
      </c>
      <c r="K34" s="157" t="str">
        <f t="shared" si="9"/>
        <v/>
      </c>
      <c r="L34" s="157" t="str">
        <f t="shared" si="9"/>
        <v/>
      </c>
      <c r="M34" s="157" t="str">
        <f t="shared" si="9"/>
        <v/>
      </c>
      <c r="N34" s="157" t="str">
        <f t="shared" si="9"/>
        <v/>
      </c>
      <c r="O34" s="157" t="str">
        <f t="shared" si="9"/>
        <v/>
      </c>
      <c r="P34" s="157" t="str">
        <f t="shared" si="9"/>
        <v/>
      </c>
      <c r="Q34" s="157" t="str">
        <f t="shared" si="9"/>
        <v/>
      </c>
      <c r="R34" s="157" t="str">
        <f t="shared" si="9"/>
        <v/>
      </c>
      <c r="S34" s="157" t="str">
        <f t="shared" si="9"/>
        <v/>
      </c>
      <c r="T34" s="157" t="str">
        <f t="shared" si="9"/>
        <v/>
      </c>
      <c r="U34" s="157" t="str">
        <f t="shared" si="9"/>
        <v/>
      </c>
      <c r="V34" s="157" t="str">
        <f t="shared" si="9"/>
        <v/>
      </c>
      <c r="W34" s="157" t="str">
        <f t="shared" si="9"/>
        <v/>
      </c>
      <c r="X34" s="157" t="str">
        <f t="shared" si="9"/>
        <v/>
      </c>
      <c r="Y34" s="157" t="str">
        <f t="shared" si="9"/>
        <v/>
      </c>
      <c r="Z34" s="157" t="str">
        <f t="shared" si="9"/>
        <v/>
      </c>
      <c r="AA34" s="157" t="str">
        <f t="shared" si="9"/>
        <v/>
      </c>
      <c r="AB34" s="157" t="str">
        <f t="shared" si="9"/>
        <v/>
      </c>
      <c r="AC34" s="157" t="str">
        <f t="shared" si="9"/>
        <v/>
      </c>
      <c r="AD34" s="157" t="str">
        <f t="shared" si="9"/>
        <v/>
      </c>
      <c r="AE34" s="157" t="str">
        <f t="shared" si="9"/>
        <v/>
      </c>
      <c r="AF34" s="157" t="str">
        <f t="shared" si="9"/>
        <v/>
      </c>
      <c r="AG34" s="157" t="str">
        <f t="shared" si="9"/>
        <v/>
      </c>
      <c r="AH34" s="157" t="str">
        <f t="shared" si="9"/>
        <v/>
      </c>
      <c r="AI34" s="157" t="str">
        <f t="shared" si="9"/>
        <v/>
      </c>
      <c r="AJ34" s="157" t="str">
        <f t="shared" si="9"/>
        <v/>
      </c>
      <c r="AK34" s="157" t="str">
        <f t="shared" si="9"/>
        <v/>
      </c>
      <c r="AL34" s="157" t="str">
        <f t="shared" si="9"/>
        <v/>
      </c>
      <c r="AM34" s="157" t="str">
        <f t="shared" si="9"/>
        <v/>
      </c>
      <c r="AN34" s="157" t="str">
        <f t="shared" si="9"/>
        <v/>
      </c>
      <c r="AO34" s="157" t="str">
        <f t="shared" si="9"/>
        <v/>
      </c>
      <c r="AP34" s="157" t="str">
        <f t="shared" si="9"/>
        <v/>
      </c>
      <c r="AQ34" s="158" t="str">
        <f t="shared" si="9"/>
        <v/>
      </c>
      <c r="AR34" s="178"/>
      <c r="AS34" s="178"/>
      <c r="AT34" s="178"/>
      <c r="AU34" s="178"/>
      <c r="AV34" s="175"/>
      <c r="AW34" s="179"/>
      <c r="AX34" s="180"/>
    </row>
    <row r="35" spans="1:51" ht="15" customHeight="1" thickBot="1" x14ac:dyDescent="0.3">
      <c r="A35" s="58"/>
      <c r="B35" s="181"/>
      <c r="C35" s="182"/>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83"/>
      <c r="AK35" s="183"/>
      <c r="AL35" s="183"/>
      <c r="AM35" s="183"/>
      <c r="AN35" s="183"/>
      <c r="AO35" s="183"/>
      <c r="AP35" s="183"/>
      <c r="AQ35" s="183"/>
      <c r="AR35" s="184"/>
      <c r="AS35" s="184"/>
      <c r="AT35" s="184"/>
      <c r="AU35" s="184"/>
      <c r="AV35" s="184"/>
      <c r="AW35" s="185"/>
      <c r="AX35" s="185"/>
    </row>
    <row r="36" spans="1:51" customFormat="1" ht="15" customHeight="1" thickBot="1" x14ac:dyDescent="0.3">
      <c r="B36" s="229" t="s">
        <v>75</v>
      </c>
      <c r="C36" s="186" t="s">
        <v>39</v>
      </c>
      <c r="D36" s="109" t="str">
        <f>IF(COUNTBLANK(D42:D82)=41,"",RANK(D27,$D$27:$AQ$27))</f>
        <v/>
      </c>
      <c r="E36" s="102" t="str">
        <f t="shared" ref="E36:AQ36" si="10">IF(COUNTBLANK(E42:E82)=41,"",RANK(E27,$D$27:$AQ$27))</f>
        <v/>
      </c>
      <c r="F36" s="102" t="str">
        <f t="shared" si="10"/>
        <v/>
      </c>
      <c r="G36" s="102" t="str">
        <f t="shared" si="10"/>
        <v/>
      </c>
      <c r="H36" s="102" t="str">
        <f t="shared" si="10"/>
        <v/>
      </c>
      <c r="I36" s="102" t="str">
        <f t="shared" si="10"/>
        <v/>
      </c>
      <c r="J36" s="102" t="str">
        <f t="shared" si="10"/>
        <v/>
      </c>
      <c r="K36" s="102" t="str">
        <f t="shared" si="10"/>
        <v/>
      </c>
      <c r="L36" s="102" t="str">
        <f t="shared" si="10"/>
        <v/>
      </c>
      <c r="M36" s="102" t="str">
        <f t="shared" si="10"/>
        <v/>
      </c>
      <c r="N36" s="102" t="str">
        <f t="shared" si="10"/>
        <v/>
      </c>
      <c r="O36" s="102" t="str">
        <f t="shared" si="10"/>
        <v/>
      </c>
      <c r="P36" s="102" t="str">
        <f t="shared" si="10"/>
        <v/>
      </c>
      <c r="Q36" s="102" t="str">
        <f t="shared" si="10"/>
        <v/>
      </c>
      <c r="R36" s="102" t="str">
        <f t="shared" si="10"/>
        <v/>
      </c>
      <c r="S36" s="102" t="str">
        <f t="shared" si="10"/>
        <v/>
      </c>
      <c r="T36" s="102" t="str">
        <f t="shared" si="10"/>
        <v/>
      </c>
      <c r="U36" s="102" t="str">
        <f t="shared" si="10"/>
        <v/>
      </c>
      <c r="V36" s="102" t="str">
        <f t="shared" si="10"/>
        <v/>
      </c>
      <c r="W36" s="102" t="str">
        <f t="shared" si="10"/>
        <v/>
      </c>
      <c r="X36" s="102" t="str">
        <f t="shared" si="10"/>
        <v/>
      </c>
      <c r="Y36" s="102" t="str">
        <f t="shared" si="10"/>
        <v/>
      </c>
      <c r="Z36" s="102" t="str">
        <f t="shared" si="10"/>
        <v/>
      </c>
      <c r="AA36" s="102" t="str">
        <f t="shared" si="10"/>
        <v/>
      </c>
      <c r="AB36" s="102" t="str">
        <f t="shared" si="10"/>
        <v/>
      </c>
      <c r="AC36" s="102" t="str">
        <f t="shared" si="10"/>
        <v/>
      </c>
      <c r="AD36" s="102" t="str">
        <f t="shared" si="10"/>
        <v/>
      </c>
      <c r="AE36" s="102" t="str">
        <f t="shared" si="10"/>
        <v/>
      </c>
      <c r="AF36" s="102" t="str">
        <f t="shared" si="10"/>
        <v/>
      </c>
      <c r="AG36" s="102" t="str">
        <f t="shared" si="10"/>
        <v/>
      </c>
      <c r="AH36" s="102" t="str">
        <f t="shared" si="10"/>
        <v/>
      </c>
      <c r="AI36" s="102" t="str">
        <f t="shared" si="10"/>
        <v/>
      </c>
      <c r="AJ36" s="102" t="str">
        <f t="shared" si="10"/>
        <v/>
      </c>
      <c r="AK36" s="102" t="str">
        <f t="shared" si="10"/>
        <v/>
      </c>
      <c r="AL36" s="102" t="str">
        <f t="shared" si="10"/>
        <v/>
      </c>
      <c r="AM36" s="102" t="str">
        <f t="shared" si="10"/>
        <v/>
      </c>
      <c r="AN36" s="102" t="str">
        <f t="shared" si="10"/>
        <v/>
      </c>
      <c r="AO36" s="102" t="str">
        <f t="shared" si="10"/>
        <v/>
      </c>
      <c r="AP36" s="102" t="str">
        <f t="shared" si="10"/>
        <v/>
      </c>
      <c r="AQ36" s="102" t="str">
        <f t="shared" si="10"/>
        <v/>
      </c>
      <c r="AR36" s="53"/>
      <c r="AS36" s="53"/>
      <c r="AT36" s="53"/>
      <c r="AU36" s="53"/>
      <c r="AV36" s="53"/>
      <c r="AW36" s="185"/>
      <c r="AX36" s="185"/>
      <c r="AY36" s="101"/>
    </row>
    <row r="37" spans="1:51" customFormat="1" ht="15" customHeight="1" thickTop="1" thickBot="1" x14ac:dyDescent="0.3">
      <c r="B37" s="230"/>
      <c r="C37" s="187" t="s">
        <v>40</v>
      </c>
      <c r="D37" s="110" t="str">
        <f>IF(COUNTBLANK(D84:D132)=49,"",RANK(D29,$D$29:$AQ$29))</f>
        <v/>
      </c>
      <c r="E37" s="103" t="str">
        <f t="shared" ref="E37:AQ37" si="11">IF(COUNTBLANK(E84:E132)=49,"",RANK(E29,$D$29:$AQ$29))</f>
        <v/>
      </c>
      <c r="F37" s="103" t="str">
        <f t="shared" si="11"/>
        <v/>
      </c>
      <c r="G37" s="103" t="str">
        <f t="shared" si="11"/>
        <v/>
      </c>
      <c r="H37" s="103" t="str">
        <f t="shared" si="11"/>
        <v/>
      </c>
      <c r="I37" s="103" t="str">
        <f t="shared" si="11"/>
        <v/>
      </c>
      <c r="J37" s="103" t="str">
        <f t="shared" si="11"/>
        <v/>
      </c>
      <c r="K37" s="103" t="str">
        <f t="shared" si="11"/>
        <v/>
      </c>
      <c r="L37" s="103" t="str">
        <f t="shared" si="11"/>
        <v/>
      </c>
      <c r="M37" s="103" t="str">
        <f t="shared" si="11"/>
        <v/>
      </c>
      <c r="N37" s="103" t="str">
        <f t="shared" si="11"/>
        <v/>
      </c>
      <c r="O37" s="103" t="str">
        <f t="shared" si="11"/>
        <v/>
      </c>
      <c r="P37" s="103" t="str">
        <f t="shared" si="11"/>
        <v/>
      </c>
      <c r="Q37" s="103" t="str">
        <f t="shared" si="11"/>
        <v/>
      </c>
      <c r="R37" s="103" t="str">
        <f t="shared" si="11"/>
        <v/>
      </c>
      <c r="S37" s="103" t="str">
        <f t="shared" si="11"/>
        <v/>
      </c>
      <c r="T37" s="103" t="str">
        <f t="shared" si="11"/>
        <v/>
      </c>
      <c r="U37" s="103" t="str">
        <f t="shared" si="11"/>
        <v/>
      </c>
      <c r="V37" s="103" t="str">
        <f t="shared" si="11"/>
        <v/>
      </c>
      <c r="W37" s="103" t="str">
        <f t="shared" si="11"/>
        <v/>
      </c>
      <c r="X37" s="103" t="str">
        <f t="shared" si="11"/>
        <v/>
      </c>
      <c r="Y37" s="103" t="str">
        <f t="shared" si="11"/>
        <v/>
      </c>
      <c r="Z37" s="103" t="str">
        <f t="shared" si="11"/>
        <v/>
      </c>
      <c r="AA37" s="103" t="str">
        <f t="shared" si="11"/>
        <v/>
      </c>
      <c r="AB37" s="103" t="str">
        <f t="shared" si="11"/>
        <v/>
      </c>
      <c r="AC37" s="103" t="str">
        <f t="shared" si="11"/>
        <v/>
      </c>
      <c r="AD37" s="103" t="str">
        <f t="shared" si="11"/>
        <v/>
      </c>
      <c r="AE37" s="103" t="str">
        <f t="shared" si="11"/>
        <v/>
      </c>
      <c r="AF37" s="103" t="str">
        <f t="shared" si="11"/>
        <v/>
      </c>
      <c r="AG37" s="103" t="str">
        <f t="shared" si="11"/>
        <v/>
      </c>
      <c r="AH37" s="103" t="str">
        <f t="shared" si="11"/>
        <v/>
      </c>
      <c r="AI37" s="103" t="str">
        <f t="shared" si="11"/>
        <v/>
      </c>
      <c r="AJ37" s="103" t="str">
        <f t="shared" si="11"/>
        <v/>
      </c>
      <c r="AK37" s="103" t="str">
        <f t="shared" si="11"/>
        <v/>
      </c>
      <c r="AL37" s="103" t="str">
        <f t="shared" si="11"/>
        <v/>
      </c>
      <c r="AM37" s="103" t="str">
        <f t="shared" si="11"/>
        <v/>
      </c>
      <c r="AN37" s="103" t="str">
        <f t="shared" si="11"/>
        <v/>
      </c>
      <c r="AO37" s="103" t="str">
        <f t="shared" si="11"/>
        <v/>
      </c>
      <c r="AP37" s="103" t="str">
        <f t="shared" si="11"/>
        <v/>
      </c>
      <c r="AQ37" s="103" t="str">
        <f t="shared" si="11"/>
        <v/>
      </c>
      <c r="AR37" s="53"/>
      <c r="AS37" s="53"/>
      <c r="AT37" s="53"/>
      <c r="AU37" s="53"/>
      <c r="AV37" s="53"/>
      <c r="AW37" s="185"/>
      <c r="AX37" s="185"/>
      <c r="AY37" s="101"/>
    </row>
    <row r="38" spans="1:51" customFormat="1" ht="15" customHeight="1" thickTop="1" thickBot="1" x14ac:dyDescent="0.3">
      <c r="B38" s="230"/>
      <c r="C38" s="188" t="s">
        <v>41</v>
      </c>
      <c r="D38" s="215" t="str">
        <f>IF(COUNTBLANK(D134:D181)=48,"",RANK(D31,$D$31:$AQ$31))</f>
        <v/>
      </c>
      <c r="E38" s="216" t="str">
        <f t="shared" ref="E38:AQ38" si="12">IF(COUNTBLANK(E134:E181)=48,"",RANK(E31,$D$31:$AQ$31))</f>
        <v/>
      </c>
      <c r="F38" s="216" t="str">
        <f t="shared" si="12"/>
        <v/>
      </c>
      <c r="G38" s="216" t="str">
        <f t="shared" si="12"/>
        <v/>
      </c>
      <c r="H38" s="216" t="str">
        <f t="shared" si="12"/>
        <v/>
      </c>
      <c r="I38" s="216" t="str">
        <f t="shared" si="12"/>
        <v/>
      </c>
      <c r="J38" s="216" t="str">
        <f t="shared" si="12"/>
        <v/>
      </c>
      <c r="K38" s="216" t="str">
        <f t="shared" si="12"/>
        <v/>
      </c>
      <c r="L38" s="216" t="str">
        <f t="shared" si="12"/>
        <v/>
      </c>
      <c r="M38" s="216" t="str">
        <f t="shared" si="12"/>
        <v/>
      </c>
      <c r="N38" s="216" t="str">
        <f t="shared" si="12"/>
        <v/>
      </c>
      <c r="O38" s="216" t="str">
        <f t="shared" si="12"/>
        <v/>
      </c>
      <c r="P38" s="216" t="str">
        <f t="shared" si="12"/>
        <v/>
      </c>
      <c r="Q38" s="216" t="str">
        <f t="shared" si="12"/>
        <v/>
      </c>
      <c r="R38" s="216" t="str">
        <f t="shared" si="12"/>
        <v/>
      </c>
      <c r="S38" s="216" t="str">
        <f t="shared" si="12"/>
        <v/>
      </c>
      <c r="T38" s="216" t="str">
        <f t="shared" si="12"/>
        <v/>
      </c>
      <c r="U38" s="216" t="str">
        <f t="shared" si="12"/>
        <v/>
      </c>
      <c r="V38" s="216" t="str">
        <f t="shared" si="12"/>
        <v/>
      </c>
      <c r="W38" s="216" t="str">
        <f t="shared" si="12"/>
        <v/>
      </c>
      <c r="X38" s="216" t="str">
        <f t="shared" si="12"/>
        <v/>
      </c>
      <c r="Y38" s="216" t="str">
        <f t="shared" si="12"/>
        <v/>
      </c>
      <c r="Z38" s="216" t="str">
        <f t="shared" si="12"/>
        <v/>
      </c>
      <c r="AA38" s="216" t="str">
        <f t="shared" si="12"/>
        <v/>
      </c>
      <c r="AB38" s="216" t="str">
        <f t="shared" si="12"/>
        <v/>
      </c>
      <c r="AC38" s="216" t="str">
        <f t="shared" si="12"/>
        <v/>
      </c>
      <c r="AD38" s="216" t="str">
        <f t="shared" si="12"/>
        <v/>
      </c>
      <c r="AE38" s="216" t="str">
        <f t="shared" si="12"/>
        <v/>
      </c>
      <c r="AF38" s="216" t="str">
        <f t="shared" si="12"/>
        <v/>
      </c>
      <c r="AG38" s="216" t="str">
        <f t="shared" si="12"/>
        <v/>
      </c>
      <c r="AH38" s="216" t="str">
        <f t="shared" si="12"/>
        <v/>
      </c>
      <c r="AI38" s="216" t="str">
        <f t="shared" si="12"/>
        <v/>
      </c>
      <c r="AJ38" s="216" t="str">
        <f t="shared" si="12"/>
        <v/>
      </c>
      <c r="AK38" s="216" t="str">
        <f t="shared" si="12"/>
        <v/>
      </c>
      <c r="AL38" s="216" t="str">
        <f t="shared" si="12"/>
        <v/>
      </c>
      <c r="AM38" s="216" t="str">
        <f t="shared" si="12"/>
        <v/>
      </c>
      <c r="AN38" s="216" t="str">
        <f t="shared" si="12"/>
        <v/>
      </c>
      <c r="AO38" s="216" t="str">
        <f t="shared" si="12"/>
        <v/>
      </c>
      <c r="AP38" s="216" t="str">
        <f t="shared" si="12"/>
        <v/>
      </c>
      <c r="AQ38" s="216" t="str">
        <f t="shared" si="12"/>
        <v/>
      </c>
      <c r="AR38" s="53"/>
      <c r="AS38" s="53"/>
      <c r="AT38" s="53"/>
      <c r="AU38" s="53"/>
      <c r="AV38" s="53"/>
      <c r="AW38" s="185"/>
      <c r="AX38" s="185"/>
      <c r="AY38" s="101"/>
    </row>
    <row r="39" spans="1:51" customFormat="1" ht="15" customHeight="1" thickTop="1" thickBot="1" x14ac:dyDescent="0.3">
      <c r="B39" s="231"/>
      <c r="C39" s="189" t="s">
        <v>49</v>
      </c>
      <c r="D39" s="111" t="str">
        <f>IF(COUNTBLANK(D42:D181)=140,"",RANK(D33,$D$33:$AQ$33))</f>
        <v/>
      </c>
      <c r="E39" s="104" t="str">
        <f t="shared" ref="E39:AQ39" si="13">IF(COUNTBLANK(E42:E181)=140,"",RANK(E33,$D$33:$AQ$33))</f>
        <v/>
      </c>
      <c r="F39" s="104" t="str">
        <f t="shared" si="13"/>
        <v/>
      </c>
      <c r="G39" s="104" t="str">
        <f t="shared" si="13"/>
        <v/>
      </c>
      <c r="H39" s="104" t="str">
        <f t="shared" si="13"/>
        <v/>
      </c>
      <c r="I39" s="104" t="str">
        <f t="shared" si="13"/>
        <v/>
      </c>
      <c r="J39" s="104" t="str">
        <f t="shared" si="13"/>
        <v/>
      </c>
      <c r="K39" s="104" t="str">
        <f t="shared" si="13"/>
        <v/>
      </c>
      <c r="L39" s="104" t="str">
        <f t="shared" si="13"/>
        <v/>
      </c>
      <c r="M39" s="104" t="str">
        <f t="shared" si="13"/>
        <v/>
      </c>
      <c r="N39" s="104" t="str">
        <f t="shared" si="13"/>
        <v/>
      </c>
      <c r="O39" s="104" t="str">
        <f t="shared" si="13"/>
        <v/>
      </c>
      <c r="P39" s="104" t="str">
        <f t="shared" si="13"/>
        <v/>
      </c>
      <c r="Q39" s="104" t="str">
        <f t="shared" si="13"/>
        <v/>
      </c>
      <c r="R39" s="104" t="str">
        <f t="shared" si="13"/>
        <v/>
      </c>
      <c r="S39" s="104" t="str">
        <f t="shared" si="13"/>
        <v/>
      </c>
      <c r="T39" s="104" t="str">
        <f t="shared" si="13"/>
        <v/>
      </c>
      <c r="U39" s="104" t="str">
        <f t="shared" si="13"/>
        <v/>
      </c>
      <c r="V39" s="104" t="str">
        <f t="shared" si="13"/>
        <v/>
      </c>
      <c r="W39" s="104" t="str">
        <f t="shared" si="13"/>
        <v/>
      </c>
      <c r="X39" s="104" t="str">
        <f t="shared" si="13"/>
        <v/>
      </c>
      <c r="Y39" s="104" t="str">
        <f t="shared" si="13"/>
        <v/>
      </c>
      <c r="Z39" s="104" t="str">
        <f t="shared" si="13"/>
        <v/>
      </c>
      <c r="AA39" s="104" t="str">
        <f t="shared" si="13"/>
        <v/>
      </c>
      <c r="AB39" s="104" t="str">
        <f t="shared" si="13"/>
        <v/>
      </c>
      <c r="AC39" s="104" t="str">
        <f t="shared" si="13"/>
        <v/>
      </c>
      <c r="AD39" s="104" t="str">
        <f t="shared" si="13"/>
        <v/>
      </c>
      <c r="AE39" s="104" t="str">
        <f t="shared" si="13"/>
        <v/>
      </c>
      <c r="AF39" s="104" t="str">
        <f t="shared" si="13"/>
        <v/>
      </c>
      <c r="AG39" s="104" t="str">
        <f t="shared" si="13"/>
        <v/>
      </c>
      <c r="AH39" s="104" t="str">
        <f t="shared" si="13"/>
        <v/>
      </c>
      <c r="AI39" s="104" t="str">
        <f t="shared" si="13"/>
        <v/>
      </c>
      <c r="AJ39" s="104" t="str">
        <f t="shared" si="13"/>
        <v/>
      </c>
      <c r="AK39" s="104" t="str">
        <f t="shared" si="13"/>
        <v/>
      </c>
      <c r="AL39" s="104" t="str">
        <f t="shared" si="13"/>
        <v/>
      </c>
      <c r="AM39" s="104" t="str">
        <f t="shared" si="13"/>
        <v/>
      </c>
      <c r="AN39" s="104" t="str">
        <f t="shared" si="13"/>
        <v/>
      </c>
      <c r="AO39" s="104" t="str">
        <f t="shared" si="13"/>
        <v/>
      </c>
      <c r="AP39" s="104" t="str">
        <f t="shared" si="13"/>
        <v/>
      </c>
      <c r="AQ39" s="104" t="str">
        <f t="shared" si="13"/>
        <v/>
      </c>
      <c r="AR39" s="53"/>
      <c r="AS39" s="53"/>
      <c r="AT39" s="53"/>
      <c r="AU39" s="53"/>
      <c r="AV39" s="53"/>
      <c r="AW39" s="185"/>
      <c r="AX39" s="185"/>
      <c r="AY39" s="101"/>
    </row>
    <row r="40" spans="1:51" ht="15" customHeight="1" thickBot="1" x14ac:dyDescent="0.3">
      <c r="A40" s="58"/>
      <c r="B40" s="59"/>
      <c r="C40" s="55"/>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1"/>
      <c r="AS40" s="61"/>
      <c r="AT40" s="61"/>
      <c r="AU40" s="61"/>
      <c r="AV40" s="61"/>
      <c r="AW40" s="204"/>
      <c r="AX40" s="204"/>
    </row>
    <row r="41" spans="1:51" ht="15" customHeight="1" thickBot="1" x14ac:dyDescent="0.3">
      <c r="A41" s="58"/>
      <c r="B41" s="62" t="s">
        <v>0</v>
      </c>
      <c r="C41" s="63" t="s">
        <v>58</v>
      </c>
      <c r="D41" s="64"/>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6"/>
      <c r="AR41" s="67"/>
      <c r="AS41" s="67"/>
      <c r="AT41" s="67"/>
      <c r="AU41" s="67"/>
      <c r="AV41" s="67"/>
      <c r="AW41" s="205"/>
      <c r="AX41" s="206"/>
    </row>
    <row r="42" spans="1:51" x14ac:dyDescent="0.25">
      <c r="A42" s="219" t="s">
        <v>39</v>
      </c>
      <c r="B42" s="197" t="s">
        <v>152</v>
      </c>
      <c r="C42" s="198">
        <v>1</v>
      </c>
      <c r="D42" s="192"/>
      <c r="E42" s="193"/>
      <c r="F42" s="214"/>
      <c r="G42" s="214"/>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93"/>
      <c r="AL42" s="193"/>
      <c r="AM42" s="193"/>
      <c r="AN42" s="193"/>
      <c r="AO42" s="193"/>
      <c r="AP42" s="193"/>
      <c r="AQ42" s="194"/>
      <c r="AR42" s="23" t="s">
        <v>11</v>
      </c>
      <c r="AS42" s="24" t="s">
        <v>9</v>
      </c>
      <c r="AT42" s="22"/>
      <c r="AU42" s="56">
        <f>SUM(D42:AQ42)</f>
        <v>0</v>
      </c>
      <c r="AV42" s="56">
        <f t="shared" ref="AV42:AV76" si="14">COUNTA(D42:AQ42)*C42</f>
        <v>0</v>
      </c>
      <c r="AW42" s="207" t="str">
        <f>IF(COUNTBLANK(D42:AQ42)=40,"",SUM(D42:AQ42)/COUNTA(D42:AQ42))</f>
        <v/>
      </c>
      <c r="AX42" s="208" t="str">
        <f>IF(COUNTBLANK(D42:AQ42)=40,"",AU42/(COUNTA(D42:AQ42)*C42))</f>
        <v/>
      </c>
    </row>
    <row r="43" spans="1:51" x14ac:dyDescent="0.25">
      <c r="A43" s="220"/>
      <c r="B43" s="197" t="s">
        <v>153</v>
      </c>
      <c r="C43" s="198">
        <v>1</v>
      </c>
      <c r="D43" s="192"/>
      <c r="E43" s="193"/>
      <c r="F43" s="214"/>
      <c r="G43" s="214"/>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c r="AK43" s="193"/>
      <c r="AL43" s="193"/>
      <c r="AM43" s="193"/>
      <c r="AN43" s="193"/>
      <c r="AO43" s="193"/>
      <c r="AP43" s="193"/>
      <c r="AQ43" s="194"/>
      <c r="AR43" s="23" t="s">
        <v>11</v>
      </c>
      <c r="AS43" s="24" t="s">
        <v>9</v>
      </c>
      <c r="AT43" s="22"/>
      <c r="AU43" s="56">
        <f t="shared" ref="AU43:AU103" si="15">SUM(D43:AQ43)</f>
        <v>0</v>
      </c>
      <c r="AV43" s="56">
        <f t="shared" si="14"/>
        <v>0</v>
      </c>
      <c r="AW43" s="207" t="str">
        <f t="shared" ref="AW43:AW106" si="16">IF(COUNTBLANK(D43:AQ43)=40,"",SUM(D43:AQ43)/COUNTA(D43:AQ43))</f>
        <v/>
      </c>
      <c r="AX43" s="208" t="str">
        <f t="shared" ref="AX43:AX106" si="17">IF(COUNTBLANK(D43:AQ43)=40,"",AU43/(COUNTA(D43:AQ43)*C43))</f>
        <v/>
      </c>
    </row>
    <row r="44" spans="1:51" x14ac:dyDescent="0.25">
      <c r="A44" s="220"/>
      <c r="B44" s="197" t="s">
        <v>165</v>
      </c>
      <c r="C44" s="198">
        <v>1</v>
      </c>
      <c r="D44" s="192"/>
      <c r="E44" s="193"/>
      <c r="F44" s="214"/>
      <c r="G44" s="214"/>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193"/>
      <c r="AL44" s="193"/>
      <c r="AM44" s="193"/>
      <c r="AN44" s="193"/>
      <c r="AO44" s="193"/>
      <c r="AP44" s="193"/>
      <c r="AQ44" s="194"/>
      <c r="AR44" s="23" t="s">
        <v>6</v>
      </c>
      <c r="AS44" s="24" t="s">
        <v>9</v>
      </c>
      <c r="AT44" s="22"/>
      <c r="AU44" s="56">
        <f t="shared" si="15"/>
        <v>0</v>
      </c>
      <c r="AV44" s="56">
        <f t="shared" si="14"/>
        <v>0</v>
      </c>
      <c r="AW44" s="207" t="str">
        <f t="shared" si="16"/>
        <v/>
      </c>
      <c r="AX44" s="208" t="str">
        <f t="shared" si="17"/>
        <v/>
      </c>
    </row>
    <row r="45" spans="1:51" x14ac:dyDescent="0.25">
      <c r="A45" s="220"/>
      <c r="B45" s="197" t="s">
        <v>166</v>
      </c>
      <c r="C45" s="198">
        <v>2</v>
      </c>
      <c r="D45" s="192"/>
      <c r="E45" s="193"/>
      <c r="F45" s="214"/>
      <c r="G45" s="214"/>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193"/>
      <c r="AL45" s="193"/>
      <c r="AM45" s="193"/>
      <c r="AN45" s="193"/>
      <c r="AO45" s="193"/>
      <c r="AP45" s="193"/>
      <c r="AQ45" s="194"/>
      <c r="AR45" s="23" t="s">
        <v>6</v>
      </c>
      <c r="AS45" s="24" t="s">
        <v>9</v>
      </c>
      <c r="AT45" s="22"/>
      <c r="AU45" s="56">
        <f t="shared" si="15"/>
        <v>0</v>
      </c>
      <c r="AV45" s="56">
        <f t="shared" si="14"/>
        <v>0</v>
      </c>
      <c r="AW45" s="207" t="str">
        <f t="shared" si="16"/>
        <v/>
      </c>
      <c r="AX45" s="208" t="str">
        <f t="shared" si="17"/>
        <v/>
      </c>
    </row>
    <row r="46" spans="1:51" x14ac:dyDescent="0.25">
      <c r="A46" s="220"/>
      <c r="B46" s="197" t="s">
        <v>147</v>
      </c>
      <c r="C46" s="198">
        <v>1</v>
      </c>
      <c r="D46" s="192"/>
      <c r="E46" s="193"/>
      <c r="F46" s="214"/>
      <c r="G46" s="214"/>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3"/>
      <c r="AL46" s="193"/>
      <c r="AM46" s="193"/>
      <c r="AN46" s="193"/>
      <c r="AO46" s="193"/>
      <c r="AP46" s="193"/>
      <c r="AQ46" s="194"/>
      <c r="AR46" s="23" t="s">
        <v>12</v>
      </c>
      <c r="AS46" s="24" t="s">
        <v>7</v>
      </c>
      <c r="AT46" s="22"/>
      <c r="AU46" s="56">
        <f t="shared" si="15"/>
        <v>0</v>
      </c>
      <c r="AV46" s="56">
        <f t="shared" si="14"/>
        <v>0</v>
      </c>
      <c r="AW46" s="207" t="str">
        <f t="shared" si="16"/>
        <v/>
      </c>
      <c r="AX46" s="208" t="str">
        <f t="shared" si="17"/>
        <v/>
      </c>
    </row>
    <row r="47" spans="1:51" x14ac:dyDescent="0.25">
      <c r="A47" s="220"/>
      <c r="B47" s="197" t="s">
        <v>18</v>
      </c>
      <c r="C47" s="198">
        <v>1</v>
      </c>
      <c r="D47" s="192"/>
      <c r="E47" s="193"/>
      <c r="F47" s="214"/>
      <c r="G47" s="214"/>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c r="AK47" s="193"/>
      <c r="AL47" s="193"/>
      <c r="AM47" s="193"/>
      <c r="AN47" s="193"/>
      <c r="AO47" s="193"/>
      <c r="AP47" s="193"/>
      <c r="AQ47" s="194"/>
      <c r="AR47" s="23" t="s">
        <v>12</v>
      </c>
      <c r="AS47" s="24" t="s">
        <v>7</v>
      </c>
      <c r="AT47" s="30"/>
      <c r="AU47" s="56">
        <f t="shared" si="15"/>
        <v>0</v>
      </c>
      <c r="AV47" s="56">
        <f t="shared" si="14"/>
        <v>0</v>
      </c>
      <c r="AW47" s="207" t="str">
        <f t="shared" si="16"/>
        <v/>
      </c>
      <c r="AX47" s="208" t="str">
        <f t="shared" si="17"/>
        <v/>
      </c>
    </row>
    <row r="48" spans="1:51" x14ac:dyDescent="0.25">
      <c r="A48" s="220"/>
      <c r="B48" s="197" t="s">
        <v>64</v>
      </c>
      <c r="C48" s="198">
        <v>1</v>
      </c>
      <c r="D48" s="192"/>
      <c r="E48" s="193"/>
      <c r="F48" s="214"/>
      <c r="G48" s="214"/>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3"/>
      <c r="AM48" s="193"/>
      <c r="AN48" s="193"/>
      <c r="AO48" s="193"/>
      <c r="AP48" s="193"/>
      <c r="AQ48" s="194"/>
      <c r="AR48" s="23" t="s">
        <v>33</v>
      </c>
      <c r="AS48" s="24" t="s">
        <v>9</v>
      </c>
      <c r="AT48" s="30"/>
      <c r="AU48" s="56">
        <f t="shared" si="15"/>
        <v>0</v>
      </c>
      <c r="AV48" s="56">
        <f t="shared" si="14"/>
        <v>0</v>
      </c>
      <c r="AW48" s="207" t="str">
        <f t="shared" si="16"/>
        <v/>
      </c>
      <c r="AX48" s="208" t="str">
        <f t="shared" si="17"/>
        <v/>
      </c>
    </row>
    <row r="49" spans="1:50" x14ac:dyDescent="0.25">
      <c r="A49" s="220"/>
      <c r="B49" s="197" t="s">
        <v>19</v>
      </c>
      <c r="C49" s="198">
        <v>1</v>
      </c>
      <c r="D49" s="192"/>
      <c r="E49" s="193"/>
      <c r="F49" s="214"/>
      <c r="G49" s="214"/>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3"/>
      <c r="AI49" s="193"/>
      <c r="AJ49" s="193"/>
      <c r="AK49" s="193"/>
      <c r="AL49" s="193"/>
      <c r="AM49" s="193"/>
      <c r="AN49" s="193"/>
      <c r="AO49" s="193"/>
      <c r="AP49" s="193"/>
      <c r="AQ49" s="194"/>
      <c r="AR49" s="23" t="s">
        <v>11</v>
      </c>
      <c r="AS49" s="24" t="s">
        <v>9</v>
      </c>
      <c r="AT49" s="30"/>
      <c r="AU49" s="56">
        <f t="shared" si="15"/>
        <v>0</v>
      </c>
      <c r="AV49" s="56">
        <f t="shared" si="14"/>
        <v>0</v>
      </c>
      <c r="AW49" s="207" t="str">
        <f t="shared" si="16"/>
        <v/>
      </c>
      <c r="AX49" s="208" t="str">
        <f t="shared" si="17"/>
        <v/>
      </c>
    </row>
    <row r="50" spans="1:50" x14ac:dyDescent="0.25">
      <c r="A50" s="220"/>
      <c r="B50" s="197" t="s">
        <v>167</v>
      </c>
      <c r="C50" s="198">
        <v>3</v>
      </c>
      <c r="D50" s="192"/>
      <c r="E50" s="193"/>
      <c r="F50" s="214"/>
      <c r="G50" s="214"/>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93"/>
      <c r="AL50" s="193"/>
      <c r="AM50" s="193"/>
      <c r="AN50" s="193"/>
      <c r="AO50" s="193"/>
      <c r="AP50" s="193"/>
      <c r="AQ50" s="194"/>
      <c r="AR50" s="23" t="s">
        <v>11</v>
      </c>
      <c r="AS50" s="24" t="s">
        <v>9</v>
      </c>
      <c r="AT50" s="30"/>
      <c r="AU50" s="56">
        <f t="shared" si="15"/>
        <v>0</v>
      </c>
      <c r="AV50" s="56">
        <f t="shared" si="14"/>
        <v>0</v>
      </c>
      <c r="AW50" s="207" t="str">
        <f t="shared" si="16"/>
        <v/>
      </c>
      <c r="AX50" s="208" t="str">
        <f t="shared" si="17"/>
        <v/>
      </c>
    </row>
    <row r="51" spans="1:50" x14ac:dyDescent="0.25">
      <c r="A51" s="220"/>
      <c r="B51" s="197" t="s">
        <v>155</v>
      </c>
      <c r="C51" s="198">
        <v>2</v>
      </c>
      <c r="D51" s="192"/>
      <c r="E51" s="193"/>
      <c r="F51" s="214"/>
      <c r="G51" s="214"/>
      <c r="H51" s="193"/>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3"/>
      <c r="AM51" s="193"/>
      <c r="AN51" s="193"/>
      <c r="AO51" s="193"/>
      <c r="AP51" s="193"/>
      <c r="AQ51" s="194"/>
      <c r="AR51" s="23" t="s">
        <v>11</v>
      </c>
      <c r="AS51" s="24" t="s">
        <v>10</v>
      </c>
      <c r="AT51" s="30"/>
      <c r="AU51" s="56">
        <f t="shared" si="15"/>
        <v>0</v>
      </c>
      <c r="AV51" s="56">
        <f t="shared" si="14"/>
        <v>0</v>
      </c>
      <c r="AW51" s="207" t="str">
        <f t="shared" si="16"/>
        <v/>
      </c>
      <c r="AX51" s="208" t="str">
        <f t="shared" si="17"/>
        <v/>
      </c>
    </row>
    <row r="52" spans="1:50" x14ac:dyDescent="0.25">
      <c r="A52" s="220"/>
      <c r="B52" s="197" t="s">
        <v>168</v>
      </c>
      <c r="C52" s="198">
        <v>2</v>
      </c>
      <c r="D52" s="192"/>
      <c r="E52" s="193"/>
      <c r="F52" s="214"/>
      <c r="G52" s="214"/>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3"/>
      <c r="AL52" s="193"/>
      <c r="AM52" s="193"/>
      <c r="AN52" s="193"/>
      <c r="AO52" s="193"/>
      <c r="AP52" s="193"/>
      <c r="AQ52" s="194"/>
      <c r="AR52" s="23" t="s">
        <v>33</v>
      </c>
      <c r="AS52" s="24" t="s">
        <v>9</v>
      </c>
      <c r="AT52" s="30"/>
      <c r="AU52" s="56">
        <f t="shared" si="15"/>
        <v>0</v>
      </c>
      <c r="AV52" s="56">
        <f t="shared" si="14"/>
        <v>0</v>
      </c>
      <c r="AW52" s="207" t="str">
        <f t="shared" si="16"/>
        <v/>
      </c>
      <c r="AX52" s="208" t="str">
        <f t="shared" si="17"/>
        <v/>
      </c>
    </row>
    <row r="53" spans="1:50" x14ac:dyDescent="0.25">
      <c r="A53" s="220"/>
      <c r="B53" s="197" t="s">
        <v>169</v>
      </c>
      <c r="C53" s="198">
        <v>2</v>
      </c>
      <c r="D53" s="192"/>
      <c r="E53" s="193"/>
      <c r="F53" s="214"/>
      <c r="G53" s="214"/>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93"/>
      <c r="AL53" s="193"/>
      <c r="AM53" s="193"/>
      <c r="AN53" s="193"/>
      <c r="AO53" s="193"/>
      <c r="AP53" s="193"/>
      <c r="AQ53" s="194"/>
      <c r="AR53" s="23" t="s">
        <v>33</v>
      </c>
      <c r="AS53" s="24" t="s">
        <v>9</v>
      </c>
      <c r="AT53" s="30"/>
      <c r="AU53" s="56">
        <f t="shared" si="15"/>
        <v>0</v>
      </c>
      <c r="AV53" s="56">
        <f t="shared" si="14"/>
        <v>0</v>
      </c>
      <c r="AW53" s="207" t="str">
        <f t="shared" si="16"/>
        <v/>
      </c>
      <c r="AX53" s="208" t="str">
        <f t="shared" si="17"/>
        <v/>
      </c>
    </row>
    <row r="54" spans="1:50" x14ac:dyDescent="0.25">
      <c r="A54" s="220"/>
      <c r="B54" s="197" t="s">
        <v>170</v>
      </c>
      <c r="C54" s="198">
        <v>3</v>
      </c>
      <c r="D54" s="192"/>
      <c r="E54" s="193"/>
      <c r="F54" s="214"/>
      <c r="G54" s="214"/>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3"/>
      <c r="AI54" s="193"/>
      <c r="AJ54" s="193"/>
      <c r="AK54" s="193"/>
      <c r="AL54" s="193"/>
      <c r="AM54" s="193"/>
      <c r="AN54" s="193"/>
      <c r="AO54" s="193"/>
      <c r="AP54" s="193"/>
      <c r="AQ54" s="194"/>
      <c r="AR54" s="23" t="s">
        <v>33</v>
      </c>
      <c r="AS54" s="24" t="s">
        <v>9</v>
      </c>
      <c r="AT54" s="30"/>
      <c r="AU54" s="56">
        <f t="shared" si="15"/>
        <v>0</v>
      </c>
      <c r="AV54" s="56">
        <f t="shared" si="14"/>
        <v>0</v>
      </c>
      <c r="AW54" s="207" t="str">
        <f t="shared" si="16"/>
        <v/>
      </c>
      <c r="AX54" s="208" t="str">
        <f t="shared" si="17"/>
        <v/>
      </c>
    </row>
    <row r="55" spans="1:50" x14ac:dyDescent="0.25">
      <c r="A55" s="220"/>
      <c r="B55" s="197">
        <v>6</v>
      </c>
      <c r="C55" s="198">
        <v>2</v>
      </c>
      <c r="D55" s="192"/>
      <c r="E55" s="193"/>
      <c r="F55" s="214"/>
      <c r="G55" s="214"/>
      <c r="H55" s="193"/>
      <c r="I55" s="193"/>
      <c r="J55" s="193"/>
      <c r="K55" s="193"/>
      <c r="L55" s="193"/>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193"/>
      <c r="AL55" s="193"/>
      <c r="AM55" s="193"/>
      <c r="AN55" s="193"/>
      <c r="AO55" s="193"/>
      <c r="AP55" s="193"/>
      <c r="AQ55" s="194"/>
      <c r="AR55" s="23" t="s">
        <v>12</v>
      </c>
      <c r="AS55" s="24" t="s">
        <v>9</v>
      </c>
      <c r="AT55" s="30"/>
      <c r="AU55" s="56">
        <f t="shared" si="15"/>
        <v>0</v>
      </c>
      <c r="AV55" s="56">
        <f t="shared" si="14"/>
        <v>0</v>
      </c>
      <c r="AW55" s="207" t="str">
        <f t="shared" si="16"/>
        <v/>
      </c>
      <c r="AX55" s="208" t="str">
        <f t="shared" si="17"/>
        <v/>
      </c>
    </row>
    <row r="56" spans="1:50" x14ac:dyDescent="0.25">
      <c r="A56" s="220"/>
      <c r="B56" s="197" t="s">
        <v>156</v>
      </c>
      <c r="C56" s="198">
        <v>1</v>
      </c>
      <c r="D56" s="192"/>
      <c r="E56" s="193"/>
      <c r="F56" s="214"/>
      <c r="G56" s="214"/>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93"/>
      <c r="AL56" s="193"/>
      <c r="AM56" s="193"/>
      <c r="AN56" s="193"/>
      <c r="AO56" s="193"/>
      <c r="AP56" s="193"/>
      <c r="AQ56" s="194"/>
      <c r="AR56" s="23" t="s">
        <v>12</v>
      </c>
      <c r="AS56" s="24" t="s">
        <v>9</v>
      </c>
      <c r="AT56" s="30"/>
      <c r="AU56" s="56">
        <f t="shared" si="15"/>
        <v>0</v>
      </c>
      <c r="AV56" s="56">
        <f t="shared" si="14"/>
        <v>0</v>
      </c>
      <c r="AW56" s="207" t="str">
        <f t="shared" si="16"/>
        <v/>
      </c>
      <c r="AX56" s="208" t="str">
        <f t="shared" si="17"/>
        <v/>
      </c>
    </row>
    <row r="57" spans="1:50" x14ac:dyDescent="0.25">
      <c r="A57" s="220"/>
      <c r="B57" s="197" t="s">
        <v>157</v>
      </c>
      <c r="C57" s="198">
        <v>1</v>
      </c>
      <c r="D57" s="192"/>
      <c r="E57" s="193"/>
      <c r="F57" s="214"/>
      <c r="G57" s="214"/>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94"/>
      <c r="AR57" s="23" t="s">
        <v>12</v>
      </c>
      <c r="AS57" s="24" t="s">
        <v>9</v>
      </c>
      <c r="AT57" s="30"/>
      <c r="AU57" s="56">
        <f t="shared" si="15"/>
        <v>0</v>
      </c>
      <c r="AV57" s="56">
        <f t="shared" si="14"/>
        <v>0</v>
      </c>
      <c r="AW57" s="207" t="str">
        <f t="shared" si="16"/>
        <v/>
      </c>
      <c r="AX57" s="208" t="str">
        <f t="shared" si="17"/>
        <v/>
      </c>
    </row>
    <row r="58" spans="1:50" x14ac:dyDescent="0.25">
      <c r="A58" s="220"/>
      <c r="B58" s="197" t="s">
        <v>171</v>
      </c>
      <c r="C58" s="198">
        <v>2</v>
      </c>
      <c r="D58" s="192"/>
      <c r="E58" s="193"/>
      <c r="F58" s="214"/>
      <c r="G58" s="214"/>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c r="AM58" s="193"/>
      <c r="AN58" s="193"/>
      <c r="AO58" s="193"/>
      <c r="AP58" s="193"/>
      <c r="AQ58" s="194"/>
      <c r="AR58" s="23" t="s">
        <v>12</v>
      </c>
      <c r="AS58" s="24" t="s">
        <v>9</v>
      </c>
      <c r="AT58" s="30"/>
      <c r="AU58" s="56">
        <f t="shared" si="15"/>
        <v>0</v>
      </c>
      <c r="AV58" s="56">
        <f t="shared" si="14"/>
        <v>0</v>
      </c>
      <c r="AW58" s="207" t="str">
        <f t="shared" si="16"/>
        <v/>
      </c>
      <c r="AX58" s="208" t="str">
        <f t="shared" si="17"/>
        <v/>
      </c>
    </row>
    <row r="59" spans="1:50" x14ac:dyDescent="0.25">
      <c r="A59" s="220"/>
      <c r="B59" s="197" t="s">
        <v>172</v>
      </c>
      <c r="C59" s="198">
        <v>3</v>
      </c>
      <c r="D59" s="192"/>
      <c r="E59" s="193"/>
      <c r="F59" s="214"/>
      <c r="G59" s="214"/>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c r="AI59" s="193"/>
      <c r="AJ59" s="193"/>
      <c r="AK59" s="193"/>
      <c r="AL59" s="193"/>
      <c r="AM59" s="193"/>
      <c r="AN59" s="193"/>
      <c r="AO59" s="193"/>
      <c r="AP59" s="193"/>
      <c r="AQ59" s="194"/>
      <c r="AR59" s="23" t="s">
        <v>12</v>
      </c>
      <c r="AS59" s="24" t="s">
        <v>9</v>
      </c>
      <c r="AT59" s="30"/>
      <c r="AU59" s="56">
        <f t="shared" si="15"/>
        <v>0</v>
      </c>
      <c r="AV59" s="56">
        <f t="shared" si="14"/>
        <v>0</v>
      </c>
      <c r="AW59" s="207" t="str">
        <f t="shared" si="16"/>
        <v/>
      </c>
      <c r="AX59" s="208" t="str">
        <f t="shared" si="17"/>
        <v/>
      </c>
    </row>
    <row r="60" spans="1:50" x14ac:dyDescent="0.25">
      <c r="A60" s="220"/>
      <c r="B60" s="197" t="s">
        <v>36</v>
      </c>
      <c r="C60" s="198">
        <v>2</v>
      </c>
      <c r="D60" s="192"/>
      <c r="E60" s="193"/>
      <c r="F60" s="214"/>
      <c r="G60" s="214"/>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c r="AI60" s="193"/>
      <c r="AJ60" s="193"/>
      <c r="AK60" s="193"/>
      <c r="AL60" s="193"/>
      <c r="AM60" s="193"/>
      <c r="AN60" s="193"/>
      <c r="AO60" s="193"/>
      <c r="AP60" s="193"/>
      <c r="AQ60" s="194"/>
      <c r="AR60" s="23" t="s">
        <v>8</v>
      </c>
      <c r="AS60" s="24" t="s">
        <v>7</v>
      </c>
      <c r="AT60" s="30"/>
      <c r="AU60" s="56">
        <f t="shared" si="15"/>
        <v>0</v>
      </c>
      <c r="AV60" s="56">
        <f t="shared" si="14"/>
        <v>0</v>
      </c>
      <c r="AW60" s="207" t="str">
        <f t="shared" si="16"/>
        <v/>
      </c>
      <c r="AX60" s="208" t="str">
        <f t="shared" si="17"/>
        <v/>
      </c>
    </row>
    <row r="61" spans="1:50" x14ac:dyDescent="0.25">
      <c r="A61" s="220"/>
      <c r="B61" s="197" t="s">
        <v>37</v>
      </c>
      <c r="C61" s="198">
        <v>2</v>
      </c>
      <c r="D61" s="192"/>
      <c r="E61" s="193"/>
      <c r="F61" s="214"/>
      <c r="G61" s="214"/>
      <c r="H61" s="193"/>
      <c r="I61" s="193"/>
      <c r="J61" s="193"/>
      <c r="K61" s="193"/>
      <c r="L61" s="193"/>
      <c r="M61" s="193"/>
      <c r="N61" s="193"/>
      <c r="O61" s="193"/>
      <c r="P61" s="193"/>
      <c r="Q61" s="193"/>
      <c r="R61" s="193"/>
      <c r="S61" s="193"/>
      <c r="T61" s="193"/>
      <c r="U61" s="193"/>
      <c r="V61" s="193"/>
      <c r="W61" s="193"/>
      <c r="X61" s="193"/>
      <c r="Y61" s="193"/>
      <c r="Z61" s="193"/>
      <c r="AA61" s="193"/>
      <c r="AB61" s="193"/>
      <c r="AC61" s="193"/>
      <c r="AD61" s="193"/>
      <c r="AE61" s="193"/>
      <c r="AF61" s="193"/>
      <c r="AG61" s="193"/>
      <c r="AH61" s="193"/>
      <c r="AI61" s="193"/>
      <c r="AJ61" s="193"/>
      <c r="AK61" s="193"/>
      <c r="AL61" s="193"/>
      <c r="AM61" s="193"/>
      <c r="AN61" s="193"/>
      <c r="AO61" s="193"/>
      <c r="AP61" s="193"/>
      <c r="AQ61" s="194"/>
      <c r="AR61" s="23" t="s">
        <v>8</v>
      </c>
      <c r="AS61" s="24" t="s">
        <v>7</v>
      </c>
      <c r="AT61" s="30"/>
      <c r="AU61" s="56">
        <f t="shared" si="15"/>
        <v>0</v>
      </c>
      <c r="AV61" s="56">
        <f t="shared" si="14"/>
        <v>0</v>
      </c>
      <c r="AW61" s="207" t="str">
        <f t="shared" si="16"/>
        <v/>
      </c>
      <c r="AX61" s="208" t="str">
        <f t="shared" si="17"/>
        <v/>
      </c>
    </row>
    <row r="62" spans="1:50" x14ac:dyDescent="0.25">
      <c r="A62" s="220"/>
      <c r="B62" s="197" t="s">
        <v>134</v>
      </c>
      <c r="C62" s="198">
        <v>3</v>
      </c>
      <c r="D62" s="192"/>
      <c r="E62" s="193"/>
      <c r="F62" s="214"/>
      <c r="G62" s="214"/>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93"/>
      <c r="AL62" s="193"/>
      <c r="AM62" s="193"/>
      <c r="AN62" s="193"/>
      <c r="AO62" s="193"/>
      <c r="AP62" s="193"/>
      <c r="AQ62" s="194"/>
      <c r="AR62" s="23" t="s">
        <v>8</v>
      </c>
      <c r="AS62" s="24" t="s">
        <v>7</v>
      </c>
      <c r="AT62" s="30"/>
      <c r="AU62" s="56">
        <f t="shared" si="15"/>
        <v>0</v>
      </c>
      <c r="AV62" s="56">
        <f t="shared" si="14"/>
        <v>0</v>
      </c>
      <c r="AW62" s="207" t="str">
        <f t="shared" si="16"/>
        <v/>
      </c>
      <c r="AX62" s="208" t="str">
        <f t="shared" si="17"/>
        <v/>
      </c>
    </row>
    <row r="63" spans="1:50" x14ac:dyDescent="0.25">
      <c r="A63" s="220"/>
      <c r="B63" s="197" t="s">
        <v>173</v>
      </c>
      <c r="C63" s="198">
        <v>4</v>
      </c>
      <c r="D63" s="192"/>
      <c r="E63" s="193"/>
      <c r="F63" s="214"/>
      <c r="G63" s="214"/>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93"/>
      <c r="AL63" s="193"/>
      <c r="AM63" s="193"/>
      <c r="AN63" s="193"/>
      <c r="AO63" s="193"/>
      <c r="AP63" s="193"/>
      <c r="AQ63" s="194"/>
      <c r="AR63" s="23" t="s">
        <v>11</v>
      </c>
      <c r="AS63" s="24" t="s">
        <v>10</v>
      </c>
      <c r="AT63" s="30"/>
      <c r="AU63" s="56">
        <f t="shared" si="15"/>
        <v>0</v>
      </c>
      <c r="AV63" s="56">
        <f t="shared" si="14"/>
        <v>0</v>
      </c>
      <c r="AW63" s="207" t="str">
        <f t="shared" si="16"/>
        <v/>
      </c>
      <c r="AX63" s="208" t="str">
        <f t="shared" si="17"/>
        <v/>
      </c>
    </row>
    <row r="64" spans="1:50" x14ac:dyDescent="0.25">
      <c r="A64" s="220"/>
      <c r="B64" s="197" t="s">
        <v>23</v>
      </c>
      <c r="C64" s="198">
        <v>4</v>
      </c>
      <c r="D64" s="192"/>
      <c r="E64" s="193"/>
      <c r="F64" s="214"/>
      <c r="G64" s="214"/>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93"/>
      <c r="AL64" s="193"/>
      <c r="AM64" s="193"/>
      <c r="AN64" s="193"/>
      <c r="AO64" s="193"/>
      <c r="AP64" s="193"/>
      <c r="AQ64" s="194"/>
      <c r="AR64" s="23" t="s">
        <v>11</v>
      </c>
      <c r="AS64" s="24" t="s">
        <v>10</v>
      </c>
      <c r="AT64" s="30"/>
      <c r="AU64" s="56">
        <f t="shared" si="15"/>
        <v>0</v>
      </c>
      <c r="AV64" s="56">
        <f t="shared" si="14"/>
        <v>0</v>
      </c>
      <c r="AW64" s="207" t="str">
        <f t="shared" si="16"/>
        <v/>
      </c>
      <c r="AX64" s="208" t="str">
        <f t="shared" si="17"/>
        <v/>
      </c>
    </row>
    <row r="65" spans="1:50" x14ac:dyDescent="0.25">
      <c r="A65" s="220"/>
      <c r="B65" s="197" t="s">
        <v>158</v>
      </c>
      <c r="C65" s="198">
        <v>3</v>
      </c>
      <c r="D65" s="192"/>
      <c r="E65" s="193"/>
      <c r="F65" s="214"/>
      <c r="G65" s="214"/>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93"/>
      <c r="AL65" s="193"/>
      <c r="AM65" s="193"/>
      <c r="AN65" s="193"/>
      <c r="AO65" s="193"/>
      <c r="AP65" s="193"/>
      <c r="AQ65" s="194"/>
      <c r="AR65" s="23" t="s">
        <v>33</v>
      </c>
      <c r="AS65" s="24" t="s">
        <v>9</v>
      </c>
      <c r="AT65" s="36"/>
      <c r="AU65" s="56">
        <f t="shared" si="15"/>
        <v>0</v>
      </c>
      <c r="AV65" s="56">
        <f t="shared" si="14"/>
        <v>0</v>
      </c>
      <c r="AW65" s="207" t="str">
        <f t="shared" si="16"/>
        <v/>
      </c>
      <c r="AX65" s="208" t="str">
        <f t="shared" si="17"/>
        <v/>
      </c>
    </row>
    <row r="66" spans="1:50" x14ac:dyDescent="0.25">
      <c r="A66" s="220"/>
      <c r="B66" s="197" t="s">
        <v>136</v>
      </c>
      <c r="C66" s="198">
        <v>3</v>
      </c>
      <c r="D66" s="192"/>
      <c r="E66" s="193"/>
      <c r="F66" s="214"/>
      <c r="G66" s="214"/>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3"/>
      <c r="AK66" s="193"/>
      <c r="AL66" s="193"/>
      <c r="AM66" s="193"/>
      <c r="AN66" s="193"/>
      <c r="AO66" s="193"/>
      <c r="AP66" s="193"/>
      <c r="AQ66" s="194"/>
      <c r="AR66" s="23" t="s">
        <v>8</v>
      </c>
      <c r="AS66" s="24" t="s">
        <v>9</v>
      </c>
      <c r="AT66" s="36"/>
      <c r="AU66" s="56">
        <f t="shared" si="15"/>
        <v>0</v>
      </c>
      <c r="AV66" s="56">
        <f t="shared" si="14"/>
        <v>0</v>
      </c>
      <c r="AW66" s="207" t="str">
        <f t="shared" si="16"/>
        <v/>
      </c>
      <c r="AX66" s="208" t="str">
        <f t="shared" si="17"/>
        <v/>
      </c>
    </row>
    <row r="67" spans="1:50" x14ac:dyDescent="0.25">
      <c r="A67" s="220"/>
      <c r="B67" s="197" t="s">
        <v>63</v>
      </c>
      <c r="C67" s="198">
        <v>2</v>
      </c>
      <c r="D67" s="192"/>
      <c r="E67" s="193"/>
      <c r="F67" s="214"/>
      <c r="G67" s="214"/>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193"/>
      <c r="AL67" s="193"/>
      <c r="AM67" s="193"/>
      <c r="AN67" s="193"/>
      <c r="AO67" s="193"/>
      <c r="AP67" s="193"/>
      <c r="AQ67" s="194"/>
      <c r="AR67" s="23" t="s">
        <v>11</v>
      </c>
      <c r="AS67" s="24" t="s">
        <v>7</v>
      </c>
      <c r="AT67" s="36"/>
      <c r="AU67" s="56">
        <f t="shared" si="15"/>
        <v>0</v>
      </c>
      <c r="AV67" s="56">
        <f t="shared" si="14"/>
        <v>0</v>
      </c>
      <c r="AW67" s="207" t="str">
        <f t="shared" si="16"/>
        <v/>
      </c>
      <c r="AX67" s="208" t="str">
        <f t="shared" si="17"/>
        <v/>
      </c>
    </row>
    <row r="68" spans="1:50" x14ac:dyDescent="0.25">
      <c r="A68" s="220"/>
      <c r="B68" s="197" t="s">
        <v>62</v>
      </c>
      <c r="C68" s="198">
        <v>2</v>
      </c>
      <c r="D68" s="192"/>
      <c r="E68" s="193"/>
      <c r="F68" s="214"/>
      <c r="G68" s="214"/>
      <c r="H68" s="193"/>
      <c r="I68" s="193"/>
      <c r="J68" s="193"/>
      <c r="K68" s="193"/>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3"/>
      <c r="AK68" s="193"/>
      <c r="AL68" s="193"/>
      <c r="AM68" s="193"/>
      <c r="AN68" s="193"/>
      <c r="AO68" s="193"/>
      <c r="AP68" s="193"/>
      <c r="AQ68" s="194"/>
      <c r="AR68" s="23" t="s">
        <v>11</v>
      </c>
      <c r="AS68" s="24" t="s">
        <v>9</v>
      </c>
      <c r="AT68" s="36"/>
      <c r="AU68" s="56">
        <f t="shared" si="15"/>
        <v>0</v>
      </c>
      <c r="AV68" s="56">
        <f t="shared" si="14"/>
        <v>0</v>
      </c>
      <c r="AW68" s="207" t="str">
        <f t="shared" si="16"/>
        <v/>
      </c>
      <c r="AX68" s="208" t="str">
        <f t="shared" si="17"/>
        <v/>
      </c>
    </row>
    <row r="69" spans="1:50" x14ac:dyDescent="0.25">
      <c r="A69" s="220"/>
      <c r="B69" s="197" t="s">
        <v>137</v>
      </c>
      <c r="C69" s="198">
        <v>5</v>
      </c>
      <c r="D69" s="192"/>
      <c r="E69" s="193"/>
      <c r="F69" s="214"/>
      <c r="G69" s="214"/>
      <c r="H69" s="193"/>
      <c r="I69" s="193"/>
      <c r="J69" s="193"/>
      <c r="K69" s="193"/>
      <c r="L69" s="193"/>
      <c r="M69" s="193"/>
      <c r="N69" s="193"/>
      <c r="O69" s="193"/>
      <c r="P69" s="193"/>
      <c r="Q69" s="193"/>
      <c r="R69" s="193"/>
      <c r="S69" s="193"/>
      <c r="T69" s="193"/>
      <c r="U69" s="193"/>
      <c r="V69" s="193"/>
      <c r="W69" s="193"/>
      <c r="X69" s="193"/>
      <c r="Y69" s="193"/>
      <c r="Z69" s="193"/>
      <c r="AA69" s="193"/>
      <c r="AB69" s="193"/>
      <c r="AC69" s="193"/>
      <c r="AD69" s="193"/>
      <c r="AE69" s="193"/>
      <c r="AF69" s="193"/>
      <c r="AG69" s="193"/>
      <c r="AH69" s="193"/>
      <c r="AI69" s="193"/>
      <c r="AJ69" s="193"/>
      <c r="AK69" s="193"/>
      <c r="AL69" s="193"/>
      <c r="AM69" s="193"/>
      <c r="AN69" s="193"/>
      <c r="AO69" s="193"/>
      <c r="AP69" s="193"/>
      <c r="AQ69" s="194"/>
      <c r="AR69" s="23" t="s">
        <v>12</v>
      </c>
      <c r="AS69" s="24" t="s">
        <v>10</v>
      </c>
      <c r="AT69" s="36"/>
      <c r="AU69" s="56">
        <f t="shared" si="15"/>
        <v>0</v>
      </c>
      <c r="AV69" s="56">
        <f t="shared" si="14"/>
        <v>0</v>
      </c>
      <c r="AW69" s="207" t="str">
        <f t="shared" si="16"/>
        <v/>
      </c>
      <c r="AX69" s="208" t="str">
        <f t="shared" si="17"/>
        <v/>
      </c>
    </row>
    <row r="70" spans="1:50" x14ac:dyDescent="0.25">
      <c r="A70" s="220"/>
      <c r="B70" s="197" t="s">
        <v>138</v>
      </c>
      <c r="C70" s="198">
        <v>1</v>
      </c>
      <c r="D70" s="192"/>
      <c r="E70" s="193"/>
      <c r="F70" s="214"/>
      <c r="G70" s="214"/>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93"/>
      <c r="AL70" s="193"/>
      <c r="AM70" s="193"/>
      <c r="AN70" s="193"/>
      <c r="AO70" s="193"/>
      <c r="AP70" s="193"/>
      <c r="AQ70" s="194"/>
      <c r="AR70" s="23" t="s">
        <v>6</v>
      </c>
      <c r="AS70" s="24" t="s">
        <v>10</v>
      </c>
      <c r="AT70" s="36" t="s">
        <v>13</v>
      </c>
      <c r="AU70" s="56">
        <f t="shared" si="15"/>
        <v>0</v>
      </c>
      <c r="AV70" s="56">
        <f t="shared" si="14"/>
        <v>0</v>
      </c>
      <c r="AW70" s="207" t="str">
        <f t="shared" si="16"/>
        <v/>
      </c>
      <c r="AX70" s="208" t="str">
        <f t="shared" si="17"/>
        <v/>
      </c>
    </row>
    <row r="71" spans="1:50" x14ac:dyDescent="0.25">
      <c r="A71" s="220"/>
      <c r="B71" s="197" t="s">
        <v>139</v>
      </c>
      <c r="C71" s="198">
        <v>2</v>
      </c>
      <c r="D71" s="192"/>
      <c r="E71" s="193"/>
      <c r="F71" s="214"/>
      <c r="G71" s="214"/>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4"/>
      <c r="AR71" s="23" t="s">
        <v>6</v>
      </c>
      <c r="AS71" s="24" t="s">
        <v>7</v>
      </c>
      <c r="AT71" s="36" t="s">
        <v>13</v>
      </c>
      <c r="AU71" s="56">
        <f t="shared" si="15"/>
        <v>0</v>
      </c>
      <c r="AV71" s="56">
        <f t="shared" si="14"/>
        <v>0</v>
      </c>
      <c r="AW71" s="207" t="str">
        <f t="shared" si="16"/>
        <v/>
      </c>
      <c r="AX71" s="208" t="str">
        <f t="shared" si="17"/>
        <v/>
      </c>
    </row>
    <row r="72" spans="1:50" x14ac:dyDescent="0.25">
      <c r="A72" s="220"/>
      <c r="B72" s="197" t="s">
        <v>140</v>
      </c>
      <c r="C72" s="198">
        <v>1</v>
      </c>
      <c r="D72" s="192"/>
      <c r="E72" s="193"/>
      <c r="F72" s="214"/>
      <c r="G72" s="214"/>
      <c r="H72" s="193"/>
      <c r="I72" s="193"/>
      <c r="J72" s="193"/>
      <c r="K72" s="193"/>
      <c r="L72" s="193"/>
      <c r="M72" s="193"/>
      <c r="N72" s="193"/>
      <c r="O72" s="193"/>
      <c r="P72" s="193"/>
      <c r="Q72" s="193"/>
      <c r="R72" s="193"/>
      <c r="S72" s="193"/>
      <c r="T72" s="193"/>
      <c r="U72" s="193"/>
      <c r="V72" s="193"/>
      <c r="W72" s="193"/>
      <c r="X72" s="193"/>
      <c r="Y72" s="193"/>
      <c r="Z72" s="193"/>
      <c r="AA72" s="193"/>
      <c r="AB72" s="193"/>
      <c r="AC72" s="193"/>
      <c r="AD72" s="193"/>
      <c r="AE72" s="193"/>
      <c r="AF72" s="193"/>
      <c r="AG72" s="193"/>
      <c r="AH72" s="193"/>
      <c r="AI72" s="193"/>
      <c r="AJ72" s="193"/>
      <c r="AK72" s="193"/>
      <c r="AL72" s="193"/>
      <c r="AM72" s="193"/>
      <c r="AN72" s="193"/>
      <c r="AO72" s="193"/>
      <c r="AP72" s="193"/>
      <c r="AQ72" s="194"/>
      <c r="AR72" s="23" t="s">
        <v>6</v>
      </c>
      <c r="AS72" s="24" t="s">
        <v>9</v>
      </c>
      <c r="AT72" s="36" t="s">
        <v>13</v>
      </c>
      <c r="AU72" s="56">
        <f t="shared" si="15"/>
        <v>0</v>
      </c>
      <c r="AV72" s="56">
        <f t="shared" si="14"/>
        <v>0</v>
      </c>
      <c r="AW72" s="207" t="str">
        <f t="shared" si="16"/>
        <v/>
      </c>
      <c r="AX72" s="208" t="str">
        <f t="shared" si="17"/>
        <v/>
      </c>
    </row>
    <row r="73" spans="1:50" x14ac:dyDescent="0.25">
      <c r="A73" s="220"/>
      <c r="B73" s="197" t="s">
        <v>141</v>
      </c>
      <c r="C73" s="198">
        <v>2</v>
      </c>
      <c r="D73" s="192"/>
      <c r="E73" s="193"/>
      <c r="F73" s="214"/>
      <c r="G73" s="214"/>
      <c r="H73" s="193"/>
      <c r="I73" s="193"/>
      <c r="J73" s="193"/>
      <c r="K73" s="193"/>
      <c r="L73" s="193"/>
      <c r="M73" s="193"/>
      <c r="N73" s="193"/>
      <c r="O73" s="193"/>
      <c r="P73" s="193"/>
      <c r="Q73" s="193"/>
      <c r="R73" s="193"/>
      <c r="S73" s="193"/>
      <c r="T73" s="193"/>
      <c r="U73" s="193"/>
      <c r="V73" s="193"/>
      <c r="W73" s="193"/>
      <c r="X73" s="193"/>
      <c r="Y73" s="193"/>
      <c r="Z73" s="193"/>
      <c r="AA73" s="193"/>
      <c r="AB73" s="193"/>
      <c r="AC73" s="193"/>
      <c r="AD73" s="193"/>
      <c r="AE73" s="193"/>
      <c r="AF73" s="193"/>
      <c r="AG73" s="193"/>
      <c r="AH73" s="193"/>
      <c r="AI73" s="193"/>
      <c r="AJ73" s="193"/>
      <c r="AK73" s="193"/>
      <c r="AL73" s="193"/>
      <c r="AM73" s="193"/>
      <c r="AN73" s="193"/>
      <c r="AO73" s="193"/>
      <c r="AP73" s="193"/>
      <c r="AQ73" s="194"/>
      <c r="AR73" s="23" t="s">
        <v>6</v>
      </c>
      <c r="AS73" s="24" t="s">
        <v>7</v>
      </c>
      <c r="AT73" s="36" t="s">
        <v>13</v>
      </c>
      <c r="AU73" s="56">
        <f t="shared" si="15"/>
        <v>0</v>
      </c>
      <c r="AV73" s="56">
        <f t="shared" si="14"/>
        <v>0</v>
      </c>
      <c r="AW73" s="207" t="str">
        <f t="shared" si="16"/>
        <v/>
      </c>
      <c r="AX73" s="208" t="str">
        <f t="shared" si="17"/>
        <v/>
      </c>
    </row>
    <row r="74" spans="1:50" x14ac:dyDescent="0.25">
      <c r="A74" s="220"/>
      <c r="B74" s="197" t="s">
        <v>174</v>
      </c>
      <c r="C74" s="198">
        <v>3</v>
      </c>
      <c r="D74" s="192"/>
      <c r="E74" s="193"/>
      <c r="F74" s="214"/>
      <c r="G74" s="214"/>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3"/>
      <c r="AL74" s="193"/>
      <c r="AM74" s="193"/>
      <c r="AN74" s="193"/>
      <c r="AO74" s="193"/>
      <c r="AP74" s="193"/>
      <c r="AQ74" s="194"/>
      <c r="AR74" s="23" t="s">
        <v>33</v>
      </c>
      <c r="AS74" s="24" t="s">
        <v>7</v>
      </c>
      <c r="AT74" s="36" t="s">
        <v>13</v>
      </c>
      <c r="AU74" s="56">
        <f t="shared" si="15"/>
        <v>0</v>
      </c>
      <c r="AV74" s="56">
        <f t="shared" si="14"/>
        <v>0</v>
      </c>
      <c r="AW74" s="207" t="str">
        <f t="shared" si="16"/>
        <v/>
      </c>
      <c r="AX74" s="208" t="str">
        <f t="shared" si="17"/>
        <v/>
      </c>
    </row>
    <row r="75" spans="1:50" x14ac:dyDescent="0.25">
      <c r="A75" s="220"/>
      <c r="B75" s="197" t="s">
        <v>175</v>
      </c>
      <c r="C75" s="198">
        <v>4</v>
      </c>
      <c r="D75" s="192"/>
      <c r="E75" s="193"/>
      <c r="F75" s="214"/>
      <c r="G75" s="214"/>
      <c r="H75" s="193"/>
      <c r="I75" s="193"/>
      <c r="J75" s="193"/>
      <c r="K75" s="193"/>
      <c r="L75" s="193"/>
      <c r="M75" s="193"/>
      <c r="N75" s="193"/>
      <c r="O75" s="193"/>
      <c r="P75" s="193"/>
      <c r="Q75" s="193"/>
      <c r="R75" s="193"/>
      <c r="S75" s="193"/>
      <c r="T75" s="193"/>
      <c r="U75" s="193"/>
      <c r="V75" s="193"/>
      <c r="W75" s="193"/>
      <c r="X75" s="193"/>
      <c r="Y75" s="193"/>
      <c r="Z75" s="193"/>
      <c r="AA75" s="193"/>
      <c r="AB75" s="193"/>
      <c r="AC75" s="193"/>
      <c r="AD75" s="193"/>
      <c r="AE75" s="193"/>
      <c r="AF75" s="193"/>
      <c r="AG75" s="193"/>
      <c r="AH75" s="193"/>
      <c r="AI75" s="193"/>
      <c r="AJ75" s="193"/>
      <c r="AK75" s="193"/>
      <c r="AL75" s="193"/>
      <c r="AM75" s="193"/>
      <c r="AN75" s="193"/>
      <c r="AO75" s="193"/>
      <c r="AP75" s="193"/>
      <c r="AQ75" s="194"/>
      <c r="AR75" s="23" t="s">
        <v>32</v>
      </c>
      <c r="AS75" s="24" t="s">
        <v>10</v>
      </c>
      <c r="AT75" s="36"/>
      <c r="AU75" s="56">
        <f t="shared" si="15"/>
        <v>0</v>
      </c>
      <c r="AV75" s="56">
        <f t="shared" si="14"/>
        <v>0</v>
      </c>
      <c r="AW75" s="207" t="str">
        <f t="shared" si="16"/>
        <v/>
      </c>
      <c r="AX75" s="208" t="str">
        <f t="shared" si="17"/>
        <v/>
      </c>
    </row>
    <row r="76" spans="1:50" x14ac:dyDescent="0.25">
      <c r="A76" s="220"/>
      <c r="B76" s="197" t="s">
        <v>150</v>
      </c>
      <c r="C76" s="198">
        <v>5</v>
      </c>
      <c r="D76" s="192"/>
      <c r="E76" s="193"/>
      <c r="F76" s="214"/>
      <c r="G76" s="214"/>
      <c r="H76" s="193"/>
      <c r="I76" s="193"/>
      <c r="J76" s="193"/>
      <c r="K76" s="193"/>
      <c r="L76" s="193"/>
      <c r="M76" s="193"/>
      <c r="N76" s="193"/>
      <c r="O76" s="193"/>
      <c r="P76" s="193"/>
      <c r="Q76" s="193"/>
      <c r="R76" s="193"/>
      <c r="S76" s="193"/>
      <c r="T76" s="193"/>
      <c r="U76" s="193"/>
      <c r="V76" s="193"/>
      <c r="W76" s="193"/>
      <c r="X76" s="193"/>
      <c r="Y76" s="193"/>
      <c r="Z76" s="193"/>
      <c r="AA76" s="193"/>
      <c r="AB76" s="193"/>
      <c r="AC76" s="193"/>
      <c r="AD76" s="193"/>
      <c r="AE76" s="193"/>
      <c r="AF76" s="193"/>
      <c r="AG76" s="193"/>
      <c r="AH76" s="193"/>
      <c r="AI76" s="193"/>
      <c r="AJ76" s="193"/>
      <c r="AK76" s="193"/>
      <c r="AL76" s="193"/>
      <c r="AM76" s="193"/>
      <c r="AN76" s="193"/>
      <c r="AO76" s="193"/>
      <c r="AP76" s="193"/>
      <c r="AQ76" s="194"/>
      <c r="AR76" s="23" t="s">
        <v>33</v>
      </c>
      <c r="AS76" s="24" t="s">
        <v>9</v>
      </c>
      <c r="AT76" s="30"/>
      <c r="AU76" s="56">
        <f t="shared" si="15"/>
        <v>0</v>
      </c>
      <c r="AV76" s="56">
        <f t="shared" si="14"/>
        <v>0</v>
      </c>
      <c r="AW76" s="207" t="str">
        <f t="shared" si="16"/>
        <v/>
      </c>
      <c r="AX76" s="208" t="str">
        <f t="shared" si="17"/>
        <v/>
      </c>
    </row>
    <row r="77" spans="1:50" x14ac:dyDescent="0.25">
      <c r="A77" s="220"/>
      <c r="B77" s="197" t="s">
        <v>144</v>
      </c>
      <c r="C77" s="198">
        <v>4</v>
      </c>
      <c r="D77" s="192"/>
      <c r="E77" s="193"/>
      <c r="F77" s="214"/>
      <c r="G77" s="214"/>
      <c r="H77" s="193"/>
      <c r="I77" s="193"/>
      <c r="J77" s="193"/>
      <c r="K77" s="193"/>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193"/>
      <c r="AL77" s="193"/>
      <c r="AM77" s="193"/>
      <c r="AN77" s="193"/>
      <c r="AO77" s="193"/>
      <c r="AP77" s="193"/>
      <c r="AQ77" s="194"/>
      <c r="AR77" s="23" t="s">
        <v>6</v>
      </c>
      <c r="AS77" s="24" t="s">
        <v>7</v>
      </c>
      <c r="AT77" s="30"/>
      <c r="AU77" s="56">
        <f t="shared" ref="AU77:AU82" si="18">SUM(D77:AQ77)</f>
        <v>0</v>
      </c>
      <c r="AV77" s="56">
        <f t="shared" ref="AV77:AV82" si="19">COUNTA(D77:AQ77)*C77</f>
        <v>0</v>
      </c>
      <c r="AW77" s="207" t="str">
        <f t="shared" si="16"/>
        <v/>
      </c>
      <c r="AX77" s="208" t="str">
        <f t="shared" si="17"/>
        <v/>
      </c>
    </row>
    <row r="78" spans="1:50" x14ac:dyDescent="0.25">
      <c r="A78" s="220"/>
      <c r="B78" s="197" t="s">
        <v>160</v>
      </c>
      <c r="C78" s="198">
        <v>5</v>
      </c>
      <c r="D78" s="192"/>
      <c r="E78" s="193"/>
      <c r="F78" s="214"/>
      <c r="G78" s="214"/>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c r="AH78" s="193"/>
      <c r="AI78" s="193"/>
      <c r="AJ78" s="193"/>
      <c r="AK78" s="193"/>
      <c r="AL78" s="193"/>
      <c r="AM78" s="193"/>
      <c r="AN78" s="193"/>
      <c r="AO78" s="193"/>
      <c r="AP78" s="193"/>
      <c r="AQ78" s="194"/>
      <c r="AR78" s="23" t="s">
        <v>33</v>
      </c>
      <c r="AS78" s="24" t="s">
        <v>10</v>
      </c>
      <c r="AT78" s="30" t="s">
        <v>13</v>
      </c>
      <c r="AU78" s="56">
        <f t="shared" si="18"/>
        <v>0</v>
      </c>
      <c r="AV78" s="56">
        <f t="shared" si="19"/>
        <v>0</v>
      </c>
      <c r="AW78" s="207" t="str">
        <f t="shared" si="16"/>
        <v/>
      </c>
      <c r="AX78" s="208" t="str">
        <f t="shared" si="17"/>
        <v/>
      </c>
    </row>
    <row r="79" spans="1:50" x14ac:dyDescent="0.25">
      <c r="A79" s="220"/>
      <c r="B79" s="197" t="s">
        <v>161</v>
      </c>
      <c r="C79" s="198">
        <v>1</v>
      </c>
      <c r="D79" s="192"/>
      <c r="E79" s="193"/>
      <c r="F79" s="214"/>
      <c r="G79" s="214"/>
      <c r="H79" s="193"/>
      <c r="I79" s="193"/>
      <c r="J79" s="193"/>
      <c r="K79" s="193"/>
      <c r="L79" s="193"/>
      <c r="M79" s="193"/>
      <c r="N79" s="193"/>
      <c r="O79" s="193"/>
      <c r="P79" s="193"/>
      <c r="Q79" s="193"/>
      <c r="R79" s="193"/>
      <c r="S79" s="193"/>
      <c r="T79" s="193"/>
      <c r="U79" s="193"/>
      <c r="V79" s="193"/>
      <c r="W79" s="193"/>
      <c r="X79" s="193"/>
      <c r="Y79" s="193"/>
      <c r="Z79" s="193"/>
      <c r="AA79" s="193"/>
      <c r="AB79" s="193"/>
      <c r="AC79" s="193"/>
      <c r="AD79" s="193"/>
      <c r="AE79" s="193"/>
      <c r="AF79" s="193"/>
      <c r="AG79" s="193"/>
      <c r="AH79" s="193"/>
      <c r="AI79" s="193"/>
      <c r="AJ79" s="193"/>
      <c r="AK79" s="193"/>
      <c r="AL79" s="193"/>
      <c r="AM79" s="193"/>
      <c r="AN79" s="193"/>
      <c r="AO79" s="193"/>
      <c r="AP79" s="193"/>
      <c r="AQ79" s="194"/>
      <c r="AR79" s="23" t="s">
        <v>33</v>
      </c>
      <c r="AS79" s="24" t="s">
        <v>10</v>
      </c>
      <c r="AT79" s="30" t="s">
        <v>13</v>
      </c>
      <c r="AU79" s="56">
        <f t="shared" si="18"/>
        <v>0</v>
      </c>
      <c r="AV79" s="56">
        <f t="shared" si="19"/>
        <v>0</v>
      </c>
      <c r="AW79" s="207" t="str">
        <f t="shared" si="16"/>
        <v/>
      </c>
      <c r="AX79" s="208" t="str">
        <f t="shared" si="17"/>
        <v/>
      </c>
    </row>
    <row r="80" spans="1:50" x14ac:dyDescent="0.25">
      <c r="A80" s="220"/>
      <c r="B80" s="197" t="s">
        <v>146</v>
      </c>
      <c r="C80" s="198">
        <v>5</v>
      </c>
      <c r="D80" s="192"/>
      <c r="E80" s="193"/>
      <c r="F80" s="214"/>
      <c r="G80" s="214"/>
      <c r="H80" s="193"/>
      <c r="I80" s="193"/>
      <c r="J80" s="193"/>
      <c r="K80" s="193"/>
      <c r="L80" s="193"/>
      <c r="M80" s="193"/>
      <c r="N80" s="193"/>
      <c r="O80" s="193"/>
      <c r="P80" s="193"/>
      <c r="Q80" s="193"/>
      <c r="R80" s="193"/>
      <c r="S80" s="193"/>
      <c r="T80" s="193"/>
      <c r="U80" s="193"/>
      <c r="V80" s="193"/>
      <c r="W80" s="193"/>
      <c r="X80" s="193"/>
      <c r="Y80" s="193"/>
      <c r="Z80" s="193"/>
      <c r="AA80" s="193"/>
      <c r="AB80" s="193"/>
      <c r="AC80" s="193"/>
      <c r="AD80" s="193"/>
      <c r="AE80" s="193"/>
      <c r="AF80" s="193"/>
      <c r="AG80" s="193"/>
      <c r="AH80" s="193"/>
      <c r="AI80" s="193"/>
      <c r="AJ80" s="193"/>
      <c r="AK80" s="193"/>
      <c r="AL80" s="193"/>
      <c r="AM80" s="193"/>
      <c r="AN80" s="193"/>
      <c r="AO80" s="193"/>
      <c r="AP80" s="193"/>
      <c r="AQ80" s="194"/>
      <c r="AR80" s="23" t="s">
        <v>8</v>
      </c>
      <c r="AS80" s="24" t="s">
        <v>7</v>
      </c>
      <c r="AT80" s="30" t="s">
        <v>13</v>
      </c>
      <c r="AU80" s="56">
        <f t="shared" si="18"/>
        <v>0</v>
      </c>
      <c r="AV80" s="56">
        <f t="shared" si="19"/>
        <v>0</v>
      </c>
      <c r="AW80" s="207" t="str">
        <f t="shared" si="16"/>
        <v/>
      </c>
      <c r="AX80" s="208" t="str">
        <f t="shared" si="17"/>
        <v/>
      </c>
    </row>
    <row r="81" spans="1:50" x14ac:dyDescent="0.25">
      <c r="A81" s="220"/>
      <c r="B81" s="197" t="s">
        <v>30</v>
      </c>
      <c r="C81" s="198">
        <v>1</v>
      </c>
      <c r="D81" s="192"/>
      <c r="E81" s="193"/>
      <c r="F81" s="214"/>
      <c r="G81" s="214"/>
      <c r="H81" s="193"/>
      <c r="I81" s="193"/>
      <c r="J81" s="193"/>
      <c r="K81" s="193"/>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193"/>
      <c r="AL81" s="193"/>
      <c r="AM81" s="193"/>
      <c r="AN81" s="193"/>
      <c r="AO81" s="193"/>
      <c r="AP81" s="193"/>
      <c r="AQ81" s="194"/>
      <c r="AR81" s="23" t="s">
        <v>8</v>
      </c>
      <c r="AS81" s="24" t="s">
        <v>10</v>
      </c>
      <c r="AT81" s="30" t="s">
        <v>13</v>
      </c>
      <c r="AU81" s="56">
        <f t="shared" si="18"/>
        <v>0</v>
      </c>
      <c r="AV81" s="56">
        <f t="shared" si="19"/>
        <v>0</v>
      </c>
      <c r="AW81" s="207" t="str">
        <f t="shared" si="16"/>
        <v/>
      </c>
      <c r="AX81" s="208" t="str">
        <f t="shared" si="17"/>
        <v/>
      </c>
    </row>
    <row r="82" spans="1:50" ht="15.75" thickBot="1" x14ac:dyDescent="0.3">
      <c r="A82" s="221"/>
      <c r="B82" s="197" t="s">
        <v>176</v>
      </c>
      <c r="C82" s="198">
        <v>6</v>
      </c>
      <c r="D82" s="192"/>
      <c r="E82" s="193"/>
      <c r="F82" s="214"/>
      <c r="G82" s="214"/>
      <c r="H82" s="193"/>
      <c r="I82" s="193"/>
      <c r="J82" s="193"/>
      <c r="K82" s="193"/>
      <c r="L82" s="193"/>
      <c r="M82" s="193"/>
      <c r="N82" s="193"/>
      <c r="O82" s="193"/>
      <c r="P82" s="193"/>
      <c r="Q82" s="193"/>
      <c r="R82" s="193"/>
      <c r="S82" s="193"/>
      <c r="T82" s="193"/>
      <c r="U82" s="193"/>
      <c r="V82" s="193"/>
      <c r="W82" s="193"/>
      <c r="X82" s="193"/>
      <c r="Y82" s="193"/>
      <c r="Z82" s="193"/>
      <c r="AA82" s="193"/>
      <c r="AB82" s="193"/>
      <c r="AC82" s="193"/>
      <c r="AD82" s="193"/>
      <c r="AE82" s="193"/>
      <c r="AF82" s="193"/>
      <c r="AG82" s="193"/>
      <c r="AH82" s="193"/>
      <c r="AI82" s="193"/>
      <c r="AJ82" s="193"/>
      <c r="AK82" s="193"/>
      <c r="AL82" s="193"/>
      <c r="AM82" s="193"/>
      <c r="AN82" s="193"/>
      <c r="AO82" s="193"/>
      <c r="AP82" s="193"/>
      <c r="AQ82" s="194"/>
      <c r="AR82" s="23" t="s">
        <v>12</v>
      </c>
      <c r="AS82" s="24" t="s">
        <v>10</v>
      </c>
      <c r="AT82" s="30" t="s">
        <v>13</v>
      </c>
      <c r="AU82" s="56">
        <f t="shared" si="18"/>
        <v>0</v>
      </c>
      <c r="AV82" s="56">
        <f t="shared" si="19"/>
        <v>0</v>
      </c>
      <c r="AW82" s="207" t="str">
        <f t="shared" si="16"/>
        <v/>
      </c>
      <c r="AX82" s="208" t="str">
        <f t="shared" si="17"/>
        <v/>
      </c>
    </row>
    <row r="83" spans="1:50" ht="15.75" thickBot="1" x14ac:dyDescent="0.3">
      <c r="A83" s="68"/>
      <c r="B83" s="199"/>
      <c r="C83" s="200"/>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c r="AC83" s="195"/>
      <c r="AD83" s="195"/>
      <c r="AE83" s="195"/>
      <c r="AF83" s="195"/>
      <c r="AG83" s="195"/>
      <c r="AH83" s="195"/>
      <c r="AI83" s="195"/>
      <c r="AJ83" s="195"/>
      <c r="AK83" s="195"/>
      <c r="AL83" s="195"/>
      <c r="AM83" s="195"/>
      <c r="AN83" s="195"/>
      <c r="AO83" s="195"/>
      <c r="AP83" s="195"/>
      <c r="AQ83" s="196"/>
      <c r="AR83" s="69"/>
      <c r="AS83" s="69"/>
      <c r="AT83" s="69"/>
      <c r="AU83" s="69"/>
      <c r="AV83" s="69"/>
      <c r="AW83" s="209" t="str">
        <f t="shared" si="16"/>
        <v/>
      </c>
      <c r="AX83" s="210" t="str">
        <f t="shared" si="17"/>
        <v/>
      </c>
    </row>
    <row r="84" spans="1:50" ht="15" customHeight="1" x14ac:dyDescent="0.25">
      <c r="A84" s="217" t="s">
        <v>40</v>
      </c>
      <c r="B84" s="201" t="s">
        <v>16</v>
      </c>
      <c r="C84" s="202">
        <v>1</v>
      </c>
      <c r="D84" s="192"/>
      <c r="E84" s="193"/>
      <c r="F84" s="214"/>
      <c r="G84" s="214"/>
      <c r="H84" s="193"/>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93"/>
      <c r="AL84" s="193"/>
      <c r="AM84" s="193"/>
      <c r="AN84" s="193"/>
      <c r="AO84" s="193"/>
      <c r="AP84" s="193"/>
      <c r="AQ84" s="194"/>
      <c r="AR84" s="23" t="s">
        <v>11</v>
      </c>
      <c r="AS84" s="24" t="s">
        <v>9</v>
      </c>
      <c r="AT84" s="22"/>
      <c r="AU84" s="56">
        <f t="shared" si="15"/>
        <v>0</v>
      </c>
      <c r="AV84" s="56">
        <f t="shared" ref="AV84:AV118" si="20">COUNTA(D84:AQ84)*C84</f>
        <v>0</v>
      </c>
      <c r="AW84" s="207" t="str">
        <f t="shared" si="16"/>
        <v/>
      </c>
      <c r="AX84" s="208" t="str">
        <f t="shared" si="17"/>
        <v/>
      </c>
    </row>
    <row r="85" spans="1:50" x14ac:dyDescent="0.25">
      <c r="A85" s="218"/>
      <c r="B85" s="197" t="s">
        <v>17</v>
      </c>
      <c r="C85" s="198">
        <v>2</v>
      </c>
      <c r="D85" s="192"/>
      <c r="E85" s="193"/>
      <c r="F85" s="214"/>
      <c r="G85" s="214"/>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193"/>
      <c r="AL85" s="193"/>
      <c r="AM85" s="193"/>
      <c r="AN85" s="193"/>
      <c r="AO85" s="193"/>
      <c r="AP85" s="193"/>
      <c r="AQ85" s="194"/>
      <c r="AR85" s="23" t="s">
        <v>11</v>
      </c>
      <c r="AS85" s="24" t="s">
        <v>9</v>
      </c>
      <c r="AT85" s="22"/>
      <c r="AU85" s="56">
        <f t="shared" si="15"/>
        <v>0</v>
      </c>
      <c r="AV85" s="56">
        <f t="shared" si="20"/>
        <v>0</v>
      </c>
      <c r="AW85" s="207" t="str">
        <f t="shared" si="16"/>
        <v/>
      </c>
      <c r="AX85" s="208" t="str">
        <f t="shared" si="17"/>
        <v/>
      </c>
    </row>
    <row r="86" spans="1:50" x14ac:dyDescent="0.25">
      <c r="A86" s="218"/>
      <c r="B86" s="197" t="s">
        <v>67</v>
      </c>
      <c r="C86" s="198">
        <v>1</v>
      </c>
      <c r="D86" s="192"/>
      <c r="E86" s="193"/>
      <c r="F86" s="214"/>
      <c r="G86" s="214"/>
      <c r="H86" s="193"/>
      <c r="I86" s="193"/>
      <c r="J86" s="193"/>
      <c r="K86" s="193"/>
      <c r="L86" s="193"/>
      <c r="M86" s="193"/>
      <c r="N86" s="193"/>
      <c r="O86" s="193"/>
      <c r="P86" s="193"/>
      <c r="Q86" s="193"/>
      <c r="R86" s="193"/>
      <c r="S86" s="193"/>
      <c r="T86" s="193"/>
      <c r="U86" s="193"/>
      <c r="V86" s="193"/>
      <c r="W86" s="193"/>
      <c r="X86" s="193"/>
      <c r="Y86" s="193"/>
      <c r="Z86" s="193"/>
      <c r="AA86" s="193"/>
      <c r="AB86" s="193"/>
      <c r="AC86" s="193"/>
      <c r="AD86" s="193"/>
      <c r="AE86" s="193"/>
      <c r="AF86" s="193"/>
      <c r="AG86" s="193"/>
      <c r="AH86" s="193"/>
      <c r="AI86" s="193"/>
      <c r="AJ86" s="193"/>
      <c r="AK86" s="193"/>
      <c r="AL86" s="193"/>
      <c r="AM86" s="193"/>
      <c r="AN86" s="193"/>
      <c r="AO86" s="193"/>
      <c r="AP86" s="193"/>
      <c r="AQ86" s="194"/>
      <c r="AR86" s="23" t="s">
        <v>11</v>
      </c>
      <c r="AS86" s="24" t="s">
        <v>9</v>
      </c>
      <c r="AT86" s="22"/>
      <c r="AU86" s="56">
        <f t="shared" si="15"/>
        <v>0</v>
      </c>
      <c r="AV86" s="56">
        <f t="shared" si="20"/>
        <v>0</v>
      </c>
      <c r="AW86" s="207" t="str">
        <f t="shared" si="16"/>
        <v/>
      </c>
      <c r="AX86" s="208" t="str">
        <f t="shared" si="17"/>
        <v/>
      </c>
    </row>
    <row r="87" spans="1:50" x14ac:dyDescent="0.25">
      <c r="A87" s="218"/>
      <c r="B87" s="197" t="s">
        <v>68</v>
      </c>
      <c r="C87" s="198">
        <v>1</v>
      </c>
      <c r="D87" s="192"/>
      <c r="E87" s="193"/>
      <c r="F87" s="214"/>
      <c r="G87" s="214"/>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3"/>
      <c r="AK87" s="193"/>
      <c r="AL87" s="193"/>
      <c r="AM87" s="193"/>
      <c r="AN87" s="193"/>
      <c r="AO87" s="193"/>
      <c r="AP87" s="193"/>
      <c r="AQ87" s="194"/>
      <c r="AR87" s="23" t="s">
        <v>11</v>
      </c>
      <c r="AS87" s="24" t="s">
        <v>9</v>
      </c>
      <c r="AT87" s="22"/>
      <c r="AU87" s="56">
        <f t="shared" si="15"/>
        <v>0</v>
      </c>
      <c r="AV87" s="56">
        <f t="shared" si="20"/>
        <v>0</v>
      </c>
      <c r="AW87" s="207" t="str">
        <f t="shared" si="16"/>
        <v/>
      </c>
      <c r="AX87" s="208" t="str">
        <f t="shared" si="17"/>
        <v/>
      </c>
    </row>
    <row r="88" spans="1:50" x14ac:dyDescent="0.25">
      <c r="A88" s="218"/>
      <c r="B88" s="197" t="s">
        <v>18</v>
      </c>
      <c r="C88" s="198">
        <v>2</v>
      </c>
      <c r="D88" s="192"/>
      <c r="E88" s="193"/>
      <c r="F88" s="214"/>
      <c r="G88" s="214"/>
      <c r="H88" s="193"/>
      <c r="I88" s="193"/>
      <c r="J88" s="193"/>
      <c r="K88" s="193"/>
      <c r="L88" s="193"/>
      <c r="M88" s="193"/>
      <c r="N88" s="193"/>
      <c r="O88" s="193"/>
      <c r="P88" s="193"/>
      <c r="Q88" s="193"/>
      <c r="R88" s="193"/>
      <c r="S88" s="193"/>
      <c r="T88" s="193"/>
      <c r="U88" s="193"/>
      <c r="V88" s="193"/>
      <c r="W88" s="193"/>
      <c r="X88" s="193"/>
      <c r="Y88" s="193"/>
      <c r="Z88" s="193"/>
      <c r="AA88" s="193"/>
      <c r="AB88" s="193"/>
      <c r="AC88" s="193"/>
      <c r="AD88" s="193"/>
      <c r="AE88" s="193"/>
      <c r="AF88" s="193"/>
      <c r="AG88" s="193"/>
      <c r="AH88" s="193"/>
      <c r="AI88" s="193"/>
      <c r="AJ88" s="193"/>
      <c r="AK88" s="193"/>
      <c r="AL88" s="193"/>
      <c r="AM88" s="193"/>
      <c r="AN88" s="193"/>
      <c r="AO88" s="193"/>
      <c r="AP88" s="193"/>
      <c r="AQ88" s="194"/>
      <c r="AR88" s="23" t="s">
        <v>11</v>
      </c>
      <c r="AS88" s="24" t="s">
        <v>9</v>
      </c>
      <c r="AT88" s="22"/>
      <c r="AU88" s="56">
        <f t="shared" si="15"/>
        <v>0</v>
      </c>
      <c r="AV88" s="56">
        <f t="shared" si="20"/>
        <v>0</v>
      </c>
      <c r="AW88" s="207" t="str">
        <f t="shared" si="16"/>
        <v/>
      </c>
      <c r="AX88" s="208" t="str">
        <f t="shared" si="17"/>
        <v/>
      </c>
    </row>
    <row r="89" spans="1:50" x14ac:dyDescent="0.25">
      <c r="A89" s="218"/>
      <c r="B89" s="197" t="s">
        <v>128</v>
      </c>
      <c r="C89" s="198">
        <v>2</v>
      </c>
      <c r="D89" s="192"/>
      <c r="E89" s="193"/>
      <c r="F89" s="214"/>
      <c r="G89" s="214"/>
      <c r="H89" s="193"/>
      <c r="I89" s="193"/>
      <c r="J89" s="193"/>
      <c r="K89" s="193"/>
      <c r="L89" s="193"/>
      <c r="M89" s="193"/>
      <c r="N89" s="193"/>
      <c r="O89" s="193"/>
      <c r="P89" s="193"/>
      <c r="Q89" s="193"/>
      <c r="R89" s="193"/>
      <c r="S89" s="193"/>
      <c r="T89" s="193"/>
      <c r="U89" s="193"/>
      <c r="V89" s="193"/>
      <c r="W89" s="193"/>
      <c r="X89" s="193"/>
      <c r="Y89" s="193"/>
      <c r="Z89" s="193"/>
      <c r="AA89" s="193"/>
      <c r="AB89" s="193"/>
      <c r="AC89" s="193"/>
      <c r="AD89" s="193"/>
      <c r="AE89" s="193"/>
      <c r="AF89" s="193"/>
      <c r="AG89" s="193"/>
      <c r="AH89" s="193"/>
      <c r="AI89" s="193"/>
      <c r="AJ89" s="193"/>
      <c r="AK89" s="193"/>
      <c r="AL89" s="193"/>
      <c r="AM89" s="193"/>
      <c r="AN89" s="193"/>
      <c r="AO89" s="193"/>
      <c r="AP89" s="193"/>
      <c r="AQ89" s="194"/>
      <c r="AR89" s="23" t="s">
        <v>11</v>
      </c>
      <c r="AS89" s="24" t="s">
        <v>9</v>
      </c>
      <c r="AT89" s="30"/>
      <c r="AU89" s="56">
        <f t="shared" si="15"/>
        <v>0</v>
      </c>
      <c r="AV89" s="56">
        <f t="shared" si="20"/>
        <v>0</v>
      </c>
      <c r="AW89" s="207" t="str">
        <f t="shared" si="16"/>
        <v/>
      </c>
      <c r="AX89" s="208" t="str">
        <f t="shared" si="17"/>
        <v/>
      </c>
    </row>
    <row r="90" spans="1:50" x14ac:dyDescent="0.25">
      <c r="A90" s="218"/>
      <c r="B90" s="197" t="s">
        <v>129</v>
      </c>
      <c r="C90" s="198">
        <v>2</v>
      </c>
      <c r="D90" s="192"/>
      <c r="E90" s="193"/>
      <c r="F90" s="214"/>
      <c r="G90" s="214"/>
      <c r="H90" s="193"/>
      <c r="I90" s="193"/>
      <c r="J90" s="193"/>
      <c r="K90" s="193"/>
      <c r="L90" s="193"/>
      <c r="M90" s="193"/>
      <c r="N90" s="193"/>
      <c r="O90" s="193"/>
      <c r="P90" s="193"/>
      <c r="Q90" s="193"/>
      <c r="R90" s="193"/>
      <c r="S90" s="193"/>
      <c r="T90" s="193"/>
      <c r="U90" s="193"/>
      <c r="V90" s="193"/>
      <c r="W90" s="193"/>
      <c r="X90" s="193"/>
      <c r="Y90" s="193"/>
      <c r="Z90" s="193"/>
      <c r="AA90" s="193"/>
      <c r="AB90" s="193"/>
      <c r="AC90" s="193"/>
      <c r="AD90" s="193"/>
      <c r="AE90" s="193"/>
      <c r="AF90" s="193"/>
      <c r="AG90" s="193"/>
      <c r="AH90" s="193"/>
      <c r="AI90" s="193"/>
      <c r="AJ90" s="193"/>
      <c r="AK90" s="193"/>
      <c r="AL90" s="193"/>
      <c r="AM90" s="193"/>
      <c r="AN90" s="193"/>
      <c r="AO90" s="193"/>
      <c r="AP90" s="193"/>
      <c r="AQ90" s="194"/>
      <c r="AR90" s="23" t="s">
        <v>11</v>
      </c>
      <c r="AS90" s="24" t="s">
        <v>9</v>
      </c>
      <c r="AT90" s="30"/>
      <c r="AU90" s="56">
        <f t="shared" si="15"/>
        <v>0</v>
      </c>
      <c r="AV90" s="56">
        <f t="shared" si="20"/>
        <v>0</v>
      </c>
      <c r="AW90" s="207" t="str">
        <f t="shared" si="16"/>
        <v/>
      </c>
      <c r="AX90" s="208" t="str">
        <f t="shared" si="17"/>
        <v/>
      </c>
    </row>
    <row r="91" spans="1:50" x14ac:dyDescent="0.25">
      <c r="A91" s="218"/>
      <c r="B91" s="197" t="s">
        <v>19</v>
      </c>
      <c r="C91" s="198">
        <v>1</v>
      </c>
      <c r="D91" s="192"/>
      <c r="E91" s="193"/>
      <c r="F91" s="214"/>
      <c r="G91" s="214"/>
      <c r="H91" s="193"/>
      <c r="I91" s="193"/>
      <c r="J91" s="193"/>
      <c r="K91" s="193"/>
      <c r="L91" s="193"/>
      <c r="M91" s="193"/>
      <c r="N91" s="193"/>
      <c r="O91" s="193"/>
      <c r="P91" s="193"/>
      <c r="Q91" s="193"/>
      <c r="R91" s="193"/>
      <c r="S91" s="193"/>
      <c r="T91" s="193"/>
      <c r="U91" s="193"/>
      <c r="V91" s="193"/>
      <c r="W91" s="193"/>
      <c r="X91" s="193"/>
      <c r="Y91" s="193"/>
      <c r="Z91" s="193"/>
      <c r="AA91" s="193"/>
      <c r="AB91" s="193"/>
      <c r="AC91" s="193"/>
      <c r="AD91" s="193"/>
      <c r="AE91" s="193"/>
      <c r="AF91" s="193"/>
      <c r="AG91" s="193"/>
      <c r="AH91" s="193"/>
      <c r="AI91" s="193"/>
      <c r="AJ91" s="193"/>
      <c r="AK91" s="193"/>
      <c r="AL91" s="193"/>
      <c r="AM91" s="193"/>
      <c r="AN91" s="193"/>
      <c r="AO91" s="193"/>
      <c r="AP91" s="193"/>
      <c r="AQ91" s="194"/>
      <c r="AR91" s="23" t="s">
        <v>11</v>
      </c>
      <c r="AS91" s="24" t="s">
        <v>7</v>
      </c>
      <c r="AT91" s="30"/>
      <c r="AU91" s="56">
        <f t="shared" si="15"/>
        <v>0</v>
      </c>
      <c r="AV91" s="56">
        <f t="shared" si="20"/>
        <v>0</v>
      </c>
      <c r="AW91" s="207" t="str">
        <f t="shared" si="16"/>
        <v/>
      </c>
      <c r="AX91" s="208" t="str">
        <f t="shared" si="17"/>
        <v/>
      </c>
    </row>
    <row r="92" spans="1:50" x14ac:dyDescent="0.25">
      <c r="A92" s="218"/>
      <c r="B92" s="197" t="s">
        <v>60</v>
      </c>
      <c r="C92" s="198">
        <v>2</v>
      </c>
      <c r="D92" s="192"/>
      <c r="E92" s="193"/>
      <c r="F92" s="214"/>
      <c r="G92" s="214"/>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4"/>
      <c r="AR92" s="23" t="s">
        <v>12</v>
      </c>
      <c r="AS92" s="24" t="s">
        <v>9</v>
      </c>
      <c r="AT92" s="30"/>
      <c r="AU92" s="56">
        <f t="shared" ref="AU92:AU95" si="21">SUM(D92:AQ92)</f>
        <v>0</v>
      </c>
      <c r="AV92" s="56">
        <f t="shared" ref="AV92:AV95" si="22">COUNTA(D92:AQ92)*C92</f>
        <v>0</v>
      </c>
      <c r="AW92" s="207" t="str">
        <f t="shared" si="16"/>
        <v/>
      </c>
      <c r="AX92" s="208" t="str">
        <f t="shared" si="17"/>
        <v/>
      </c>
    </row>
    <row r="93" spans="1:50" x14ac:dyDescent="0.25">
      <c r="A93" s="218"/>
      <c r="B93" s="197" t="s">
        <v>61</v>
      </c>
      <c r="C93" s="198">
        <v>1</v>
      </c>
      <c r="D93" s="192"/>
      <c r="E93" s="193"/>
      <c r="F93" s="214"/>
      <c r="G93" s="214"/>
      <c r="H93" s="193"/>
      <c r="I93" s="193"/>
      <c r="J93" s="193"/>
      <c r="K93" s="193"/>
      <c r="L93" s="193"/>
      <c r="M93" s="193"/>
      <c r="N93" s="193"/>
      <c r="O93" s="193"/>
      <c r="P93" s="193"/>
      <c r="Q93" s="193"/>
      <c r="R93" s="193"/>
      <c r="S93" s="193"/>
      <c r="T93" s="193"/>
      <c r="U93" s="193"/>
      <c r="V93" s="193"/>
      <c r="W93" s="193"/>
      <c r="X93" s="193"/>
      <c r="Y93" s="193"/>
      <c r="Z93" s="193"/>
      <c r="AA93" s="193"/>
      <c r="AB93" s="193"/>
      <c r="AC93" s="193"/>
      <c r="AD93" s="193"/>
      <c r="AE93" s="193"/>
      <c r="AF93" s="193"/>
      <c r="AG93" s="193"/>
      <c r="AH93" s="193"/>
      <c r="AI93" s="193"/>
      <c r="AJ93" s="193"/>
      <c r="AK93" s="193"/>
      <c r="AL93" s="193"/>
      <c r="AM93" s="193"/>
      <c r="AN93" s="193"/>
      <c r="AO93" s="193"/>
      <c r="AP93" s="193"/>
      <c r="AQ93" s="194"/>
      <c r="AR93" s="23" t="s">
        <v>12</v>
      </c>
      <c r="AS93" s="24" t="s">
        <v>9</v>
      </c>
      <c r="AT93" s="30"/>
      <c r="AU93" s="56">
        <f t="shared" si="21"/>
        <v>0</v>
      </c>
      <c r="AV93" s="56">
        <f t="shared" si="22"/>
        <v>0</v>
      </c>
      <c r="AW93" s="207" t="str">
        <f t="shared" si="16"/>
        <v/>
      </c>
      <c r="AX93" s="208" t="str">
        <f t="shared" si="17"/>
        <v/>
      </c>
    </row>
    <row r="94" spans="1:50" x14ac:dyDescent="0.25">
      <c r="A94" s="218"/>
      <c r="B94" s="197" t="s">
        <v>130</v>
      </c>
      <c r="C94" s="198">
        <v>1</v>
      </c>
      <c r="D94" s="192"/>
      <c r="E94" s="193"/>
      <c r="F94" s="214"/>
      <c r="G94" s="214"/>
      <c r="H94" s="193"/>
      <c r="I94" s="193"/>
      <c r="J94" s="193"/>
      <c r="K94" s="193"/>
      <c r="L94" s="193"/>
      <c r="M94" s="193"/>
      <c r="N94" s="193"/>
      <c r="O94" s="193"/>
      <c r="P94" s="193"/>
      <c r="Q94" s="193"/>
      <c r="R94" s="193"/>
      <c r="S94" s="193"/>
      <c r="T94" s="193"/>
      <c r="U94" s="193"/>
      <c r="V94" s="193"/>
      <c r="W94" s="193"/>
      <c r="X94" s="193"/>
      <c r="Y94" s="193"/>
      <c r="Z94" s="193"/>
      <c r="AA94" s="193"/>
      <c r="AB94" s="193"/>
      <c r="AC94" s="193"/>
      <c r="AD94" s="193"/>
      <c r="AE94" s="193"/>
      <c r="AF94" s="193"/>
      <c r="AG94" s="193"/>
      <c r="AH94" s="193"/>
      <c r="AI94" s="193"/>
      <c r="AJ94" s="193"/>
      <c r="AK94" s="193"/>
      <c r="AL94" s="193"/>
      <c r="AM94" s="193"/>
      <c r="AN94" s="193"/>
      <c r="AO94" s="193"/>
      <c r="AP94" s="193"/>
      <c r="AQ94" s="194"/>
      <c r="AR94" s="23" t="s">
        <v>12</v>
      </c>
      <c r="AS94" s="24" t="s">
        <v>9</v>
      </c>
      <c r="AT94" s="30"/>
      <c r="AU94" s="56">
        <f t="shared" si="21"/>
        <v>0</v>
      </c>
      <c r="AV94" s="56">
        <f t="shared" si="22"/>
        <v>0</v>
      </c>
      <c r="AW94" s="207" t="str">
        <f t="shared" si="16"/>
        <v/>
      </c>
      <c r="AX94" s="208" t="str">
        <f t="shared" si="17"/>
        <v/>
      </c>
    </row>
    <row r="95" spans="1:50" x14ac:dyDescent="0.25">
      <c r="A95" s="218"/>
      <c r="B95" s="197" t="s">
        <v>177</v>
      </c>
      <c r="C95" s="198">
        <v>1</v>
      </c>
      <c r="D95" s="192"/>
      <c r="E95" s="193"/>
      <c r="F95" s="214"/>
      <c r="G95" s="214"/>
      <c r="H95" s="193"/>
      <c r="I95" s="193"/>
      <c r="J95" s="193"/>
      <c r="K95" s="193"/>
      <c r="L95" s="193"/>
      <c r="M95" s="193"/>
      <c r="N95" s="193"/>
      <c r="O95" s="193"/>
      <c r="P95" s="193"/>
      <c r="Q95" s="193"/>
      <c r="R95" s="193"/>
      <c r="S95" s="193"/>
      <c r="T95" s="193"/>
      <c r="U95" s="193"/>
      <c r="V95" s="193"/>
      <c r="W95" s="193"/>
      <c r="X95" s="193"/>
      <c r="Y95" s="193"/>
      <c r="Z95" s="193"/>
      <c r="AA95" s="193"/>
      <c r="AB95" s="193"/>
      <c r="AC95" s="193"/>
      <c r="AD95" s="193"/>
      <c r="AE95" s="193"/>
      <c r="AF95" s="193"/>
      <c r="AG95" s="193"/>
      <c r="AH95" s="193"/>
      <c r="AI95" s="193"/>
      <c r="AJ95" s="193"/>
      <c r="AK95" s="193"/>
      <c r="AL95" s="193"/>
      <c r="AM95" s="193"/>
      <c r="AN95" s="193"/>
      <c r="AO95" s="193"/>
      <c r="AP95" s="193"/>
      <c r="AQ95" s="194"/>
      <c r="AR95" s="23" t="s">
        <v>12</v>
      </c>
      <c r="AS95" s="24" t="s">
        <v>9</v>
      </c>
      <c r="AT95" s="30"/>
      <c r="AU95" s="56">
        <f t="shared" si="21"/>
        <v>0</v>
      </c>
      <c r="AV95" s="56">
        <f t="shared" si="22"/>
        <v>0</v>
      </c>
      <c r="AW95" s="207" t="str">
        <f t="shared" si="16"/>
        <v/>
      </c>
      <c r="AX95" s="208" t="str">
        <f t="shared" si="17"/>
        <v/>
      </c>
    </row>
    <row r="96" spans="1:50" x14ac:dyDescent="0.25">
      <c r="A96" s="218"/>
      <c r="B96" s="197" t="s">
        <v>178</v>
      </c>
      <c r="C96" s="198">
        <v>1</v>
      </c>
      <c r="D96" s="192"/>
      <c r="E96" s="193"/>
      <c r="F96" s="214"/>
      <c r="G96" s="214"/>
      <c r="H96" s="193"/>
      <c r="I96" s="193"/>
      <c r="J96" s="193"/>
      <c r="K96" s="193"/>
      <c r="L96" s="193"/>
      <c r="M96" s="193"/>
      <c r="N96" s="193"/>
      <c r="O96" s="193"/>
      <c r="P96" s="193"/>
      <c r="Q96" s="193"/>
      <c r="R96" s="193"/>
      <c r="S96" s="193"/>
      <c r="T96" s="193"/>
      <c r="U96" s="193"/>
      <c r="V96" s="193"/>
      <c r="W96" s="193"/>
      <c r="X96" s="193"/>
      <c r="Y96" s="193"/>
      <c r="Z96" s="193"/>
      <c r="AA96" s="193"/>
      <c r="AB96" s="193"/>
      <c r="AC96" s="193"/>
      <c r="AD96" s="193"/>
      <c r="AE96" s="193"/>
      <c r="AF96" s="193"/>
      <c r="AG96" s="193"/>
      <c r="AH96" s="193"/>
      <c r="AI96" s="193"/>
      <c r="AJ96" s="193"/>
      <c r="AK96" s="193"/>
      <c r="AL96" s="193"/>
      <c r="AM96" s="193"/>
      <c r="AN96" s="193"/>
      <c r="AO96" s="193"/>
      <c r="AP96" s="193"/>
      <c r="AQ96" s="194"/>
      <c r="AR96" s="23" t="s">
        <v>12</v>
      </c>
      <c r="AS96" s="24" t="s">
        <v>9</v>
      </c>
      <c r="AT96" s="30"/>
      <c r="AU96" s="56">
        <f t="shared" si="15"/>
        <v>0</v>
      </c>
      <c r="AV96" s="56">
        <f t="shared" si="20"/>
        <v>0</v>
      </c>
      <c r="AW96" s="207" t="str">
        <f t="shared" si="16"/>
        <v/>
      </c>
      <c r="AX96" s="208" t="str">
        <f t="shared" si="17"/>
        <v/>
      </c>
    </row>
    <row r="97" spans="1:50" x14ac:dyDescent="0.25">
      <c r="A97" s="218"/>
      <c r="B97" s="197" t="s">
        <v>168</v>
      </c>
      <c r="C97" s="198">
        <v>1</v>
      </c>
      <c r="D97" s="192"/>
      <c r="E97" s="193"/>
      <c r="F97" s="214"/>
      <c r="G97" s="214"/>
      <c r="H97" s="193"/>
      <c r="I97" s="193"/>
      <c r="J97" s="193"/>
      <c r="K97" s="193"/>
      <c r="L97" s="193"/>
      <c r="M97" s="193"/>
      <c r="N97" s="193"/>
      <c r="O97" s="193"/>
      <c r="P97" s="193"/>
      <c r="Q97" s="193"/>
      <c r="R97" s="193"/>
      <c r="S97" s="193"/>
      <c r="T97" s="193"/>
      <c r="U97" s="193"/>
      <c r="V97" s="193"/>
      <c r="W97" s="193"/>
      <c r="X97" s="193"/>
      <c r="Y97" s="193"/>
      <c r="Z97" s="193"/>
      <c r="AA97" s="193"/>
      <c r="AB97" s="193"/>
      <c r="AC97" s="193"/>
      <c r="AD97" s="193"/>
      <c r="AE97" s="193"/>
      <c r="AF97" s="193"/>
      <c r="AG97" s="193"/>
      <c r="AH97" s="193"/>
      <c r="AI97" s="193"/>
      <c r="AJ97" s="193"/>
      <c r="AK97" s="193"/>
      <c r="AL97" s="193"/>
      <c r="AM97" s="193"/>
      <c r="AN97" s="193"/>
      <c r="AO97" s="193"/>
      <c r="AP97" s="193"/>
      <c r="AQ97" s="194"/>
      <c r="AR97" s="23" t="s">
        <v>8</v>
      </c>
      <c r="AS97" s="24" t="s">
        <v>9</v>
      </c>
      <c r="AT97" s="30"/>
      <c r="AU97" s="56">
        <f t="shared" si="15"/>
        <v>0</v>
      </c>
      <c r="AV97" s="56">
        <f t="shared" si="20"/>
        <v>0</v>
      </c>
      <c r="AW97" s="207" t="str">
        <f t="shared" si="16"/>
        <v/>
      </c>
      <c r="AX97" s="208" t="str">
        <f t="shared" si="17"/>
        <v/>
      </c>
    </row>
    <row r="98" spans="1:50" x14ac:dyDescent="0.25">
      <c r="A98" s="218"/>
      <c r="B98" s="197" t="s">
        <v>169</v>
      </c>
      <c r="C98" s="198">
        <v>1</v>
      </c>
      <c r="D98" s="192"/>
      <c r="E98" s="193"/>
      <c r="F98" s="214"/>
      <c r="G98" s="214"/>
      <c r="H98" s="193"/>
      <c r="I98" s="193"/>
      <c r="J98" s="193"/>
      <c r="K98" s="193"/>
      <c r="L98" s="193"/>
      <c r="M98" s="193"/>
      <c r="N98" s="193"/>
      <c r="O98" s="193"/>
      <c r="P98" s="193"/>
      <c r="Q98" s="193"/>
      <c r="R98" s="193"/>
      <c r="S98" s="193"/>
      <c r="T98" s="193"/>
      <c r="U98" s="193"/>
      <c r="V98" s="193"/>
      <c r="W98" s="193"/>
      <c r="X98" s="193"/>
      <c r="Y98" s="193"/>
      <c r="Z98" s="193"/>
      <c r="AA98" s="193"/>
      <c r="AB98" s="193"/>
      <c r="AC98" s="193"/>
      <c r="AD98" s="193"/>
      <c r="AE98" s="193"/>
      <c r="AF98" s="193"/>
      <c r="AG98" s="193"/>
      <c r="AH98" s="193"/>
      <c r="AI98" s="193"/>
      <c r="AJ98" s="193"/>
      <c r="AK98" s="193"/>
      <c r="AL98" s="193"/>
      <c r="AM98" s="193"/>
      <c r="AN98" s="193"/>
      <c r="AO98" s="193"/>
      <c r="AP98" s="193"/>
      <c r="AQ98" s="194"/>
      <c r="AR98" s="23" t="s">
        <v>8</v>
      </c>
      <c r="AS98" s="24" t="s">
        <v>7</v>
      </c>
      <c r="AT98" s="30"/>
      <c r="AU98" s="56">
        <f t="shared" si="15"/>
        <v>0</v>
      </c>
      <c r="AV98" s="56">
        <f t="shared" si="20"/>
        <v>0</v>
      </c>
      <c r="AW98" s="207" t="str">
        <f t="shared" si="16"/>
        <v/>
      </c>
      <c r="AX98" s="208" t="str">
        <f t="shared" si="17"/>
        <v/>
      </c>
    </row>
    <row r="99" spans="1:50" x14ac:dyDescent="0.25">
      <c r="A99" s="218"/>
      <c r="B99" s="197" t="s">
        <v>170</v>
      </c>
      <c r="C99" s="198">
        <v>2</v>
      </c>
      <c r="D99" s="192"/>
      <c r="E99" s="193"/>
      <c r="F99" s="214"/>
      <c r="G99" s="214"/>
      <c r="H99" s="193"/>
      <c r="I99" s="193"/>
      <c r="J99" s="193"/>
      <c r="K99" s="193"/>
      <c r="L99" s="193"/>
      <c r="M99" s="193"/>
      <c r="N99" s="193"/>
      <c r="O99" s="193"/>
      <c r="P99" s="193"/>
      <c r="Q99" s="193"/>
      <c r="R99" s="193"/>
      <c r="S99" s="193"/>
      <c r="T99" s="193"/>
      <c r="U99" s="193"/>
      <c r="V99" s="193"/>
      <c r="W99" s="193"/>
      <c r="X99" s="193"/>
      <c r="Y99" s="193"/>
      <c r="Z99" s="193"/>
      <c r="AA99" s="193"/>
      <c r="AB99" s="193"/>
      <c r="AC99" s="193"/>
      <c r="AD99" s="193"/>
      <c r="AE99" s="193"/>
      <c r="AF99" s="193"/>
      <c r="AG99" s="193"/>
      <c r="AH99" s="193"/>
      <c r="AI99" s="193"/>
      <c r="AJ99" s="193"/>
      <c r="AK99" s="193"/>
      <c r="AL99" s="193"/>
      <c r="AM99" s="193"/>
      <c r="AN99" s="193"/>
      <c r="AO99" s="193"/>
      <c r="AP99" s="193"/>
      <c r="AQ99" s="194"/>
      <c r="AR99" s="23" t="s">
        <v>8</v>
      </c>
      <c r="AS99" s="24" t="s">
        <v>9</v>
      </c>
      <c r="AT99" s="30"/>
      <c r="AU99" s="56">
        <f t="shared" si="15"/>
        <v>0</v>
      </c>
      <c r="AV99" s="56">
        <f t="shared" si="20"/>
        <v>0</v>
      </c>
      <c r="AW99" s="207" t="str">
        <f t="shared" si="16"/>
        <v/>
      </c>
      <c r="AX99" s="208" t="str">
        <f t="shared" si="17"/>
        <v/>
      </c>
    </row>
    <row r="100" spans="1:50" x14ac:dyDescent="0.25">
      <c r="A100" s="218"/>
      <c r="B100" s="197" t="s">
        <v>20</v>
      </c>
      <c r="C100" s="198">
        <v>1</v>
      </c>
      <c r="D100" s="192"/>
      <c r="E100" s="193"/>
      <c r="F100" s="214"/>
      <c r="G100" s="214"/>
      <c r="H100" s="193"/>
      <c r="I100" s="193"/>
      <c r="J100" s="193"/>
      <c r="K100" s="193"/>
      <c r="L100" s="193"/>
      <c r="M100" s="193"/>
      <c r="N100" s="193"/>
      <c r="O100" s="193"/>
      <c r="P100" s="193"/>
      <c r="Q100" s="193"/>
      <c r="R100" s="193"/>
      <c r="S100" s="193"/>
      <c r="T100" s="193"/>
      <c r="U100" s="193"/>
      <c r="V100" s="193"/>
      <c r="W100" s="193"/>
      <c r="X100" s="193"/>
      <c r="Y100" s="193"/>
      <c r="Z100" s="193"/>
      <c r="AA100" s="193"/>
      <c r="AB100" s="193"/>
      <c r="AC100" s="193"/>
      <c r="AD100" s="193"/>
      <c r="AE100" s="193"/>
      <c r="AF100" s="193"/>
      <c r="AG100" s="193"/>
      <c r="AH100" s="193"/>
      <c r="AI100" s="193"/>
      <c r="AJ100" s="193"/>
      <c r="AK100" s="193"/>
      <c r="AL100" s="193"/>
      <c r="AM100" s="193"/>
      <c r="AN100" s="193"/>
      <c r="AO100" s="193"/>
      <c r="AP100" s="193"/>
      <c r="AQ100" s="194"/>
      <c r="AR100" s="23" t="s">
        <v>6</v>
      </c>
      <c r="AS100" s="24" t="s">
        <v>7</v>
      </c>
      <c r="AT100" s="30"/>
      <c r="AU100" s="56">
        <f t="shared" si="15"/>
        <v>0</v>
      </c>
      <c r="AV100" s="56">
        <f t="shared" si="20"/>
        <v>0</v>
      </c>
      <c r="AW100" s="207" t="str">
        <f t="shared" si="16"/>
        <v/>
      </c>
      <c r="AX100" s="208" t="str">
        <f t="shared" si="17"/>
        <v/>
      </c>
    </row>
    <row r="101" spans="1:50" x14ac:dyDescent="0.25">
      <c r="A101" s="218"/>
      <c r="B101" s="197" t="s">
        <v>21</v>
      </c>
      <c r="C101" s="198">
        <v>2</v>
      </c>
      <c r="D101" s="192"/>
      <c r="E101" s="193"/>
      <c r="F101" s="214"/>
      <c r="G101" s="214"/>
      <c r="H101" s="193"/>
      <c r="I101" s="193"/>
      <c r="J101" s="193"/>
      <c r="K101" s="193"/>
      <c r="L101" s="193"/>
      <c r="M101" s="193"/>
      <c r="N101" s="193"/>
      <c r="O101" s="193"/>
      <c r="P101" s="193"/>
      <c r="Q101" s="193"/>
      <c r="R101" s="193"/>
      <c r="S101" s="193"/>
      <c r="T101" s="193"/>
      <c r="U101" s="193"/>
      <c r="V101" s="193"/>
      <c r="W101" s="193"/>
      <c r="X101" s="193"/>
      <c r="Y101" s="193"/>
      <c r="Z101" s="193"/>
      <c r="AA101" s="193"/>
      <c r="AB101" s="193"/>
      <c r="AC101" s="193"/>
      <c r="AD101" s="193"/>
      <c r="AE101" s="193"/>
      <c r="AF101" s="193"/>
      <c r="AG101" s="193"/>
      <c r="AH101" s="193"/>
      <c r="AI101" s="193"/>
      <c r="AJ101" s="193"/>
      <c r="AK101" s="193"/>
      <c r="AL101" s="193"/>
      <c r="AM101" s="193"/>
      <c r="AN101" s="193"/>
      <c r="AO101" s="193"/>
      <c r="AP101" s="193"/>
      <c r="AQ101" s="194"/>
      <c r="AR101" s="23" t="s">
        <v>6</v>
      </c>
      <c r="AS101" s="24" t="s">
        <v>7</v>
      </c>
      <c r="AT101" s="30"/>
      <c r="AU101" s="56">
        <f t="shared" si="15"/>
        <v>0</v>
      </c>
      <c r="AV101" s="56">
        <f t="shared" si="20"/>
        <v>0</v>
      </c>
      <c r="AW101" s="207" t="str">
        <f t="shared" si="16"/>
        <v/>
      </c>
      <c r="AX101" s="208" t="str">
        <f t="shared" si="17"/>
        <v/>
      </c>
    </row>
    <row r="102" spans="1:50" x14ac:dyDescent="0.25">
      <c r="A102" s="218"/>
      <c r="B102" s="197" t="s">
        <v>132</v>
      </c>
      <c r="C102" s="198">
        <v>3</v>
      </c>
      <c r="D102" s="192"/>
      <c r="E102" s="193"/>
      <c r="F102" s="214"/>
      <c r="G102" s="214"/>
      <c r="H102" s="193"/>
      <c r="I102" s="193"/>
      <c r="J102" s="193"/>
      <c r="K102" s="193"/>
      <c r="L102" s="193"/>
      <c r="M102" s="193"/>
      <c r="N102" s="193"/>
      <c r="O102" s="193"/>
      <c r="P102" s="193"/>
      <c r="Q102" s="193"/>
      <c r="R102" s="193"/>
      <c r="S102" s="193"/>
      <c r="T102" s="193"/>
      <c r="U102" s="193"/>
      <c r="V102" s="193"/>
      <c r="W102" s="193"/>
      <c r="X102" s="193"/>
      <c r="Y102" s="193"/>
      <c r="Z102" s="193"/>
      <c r="AA102" s="193"/>
      <c r="AB102" s="193"/>
      <c r="AC102" s="193"/>
      <c r="AD102" s="193"/>
      <c r="AE102" s="193"/>
      <c r="AF102" s="193"/>
      <c r="AG102" s="193"/>
      <c r="AH102" s="193"/>
      <c r="AI102" s="193"/>
      <c r="AJ102" s="193"/>
      <c r="AK102" s="193"/>
      <c r="AL102" s="193"/>
      <c r="AM102" s="193"/>
      <c r="AN102" s="193"/>
      <c r="AO102" s="193"/>
      <c r="AP102" s="193"/>
      <c r="AQ102" s="194"/>
      <c r="AR102" s="23" t="s">
        <v>33</v>
      </c>
      <c r="AS102" s="24" t="s">
        <v>9</v>
      </c>
      <c r="AT102" s="30"/>
      <c r="AU102" s="56">
        <f t="shared" si="15"/>
        <v>0</v>
      </c>
      <c r="AV102" s="56">
        <f t="shared" si="20"/>
        <v>0</v>
      </c>
      <c r="AW102" s="207" t="str">
        <f t="shared" si="16"/>
        <v/>
      </c>
      <c r="AX102" s="208" t="str">
        <f t="shared" si="17"/>
        <v/>
      </c>
    </row>
    <row r="103" spans="1:50" x14ac:dyDescent="0.25">
      <c r="A103" s="218"/>
      <c r="B103" s="197" t="s">
        <v>133</v>
      </c>
      <c r="C103" s="198">
        <v>4</v>
      </c>
      <c r="D103" s="192"/>
      <c r="E103" s="193"/>
      <c r="F103" s="214"/>
      <c r="G103" s="214"/>
      <c r="H103" s="193"/>
      <c r="I103" s="193"/>
      <c r="J103" s="193"/>
      <c r="K103" s="193"/>
      <c r="L103" s="193"/>
      <c r="M103" s="193"/>
      <c r="N103" s="193"/>
      <c r="O103" s="193"/>
      <c r="P103" s="193"/>
      <c r="Q103" s="193"/>
      <c r="R103" s="193"/>
      <c r="S103" s="193"/>
      <c r="T103" s="193"/>
      <c r="U103" s="193"/>
      <c r="V103" s="193"/>
      <c r="W103" s="193"/>
      <c r="X103" s="193"/>
      <c r="Y103" s="193"/>
      <c r="Z103" s="193"/>
      <c r="AA103" s="193"/>
      <c r="AB103" s="193"/>
      <c r="AC103" s="193"/>
      <c r="AD103" s="193"/>
      <c r="AE103" s="193"/>
      <c r="AF103" s="193"/>
      <c r="AG103" s="193"/>
      <c r="AH103" s="193"/>
      <c r="AI103" s="193"/>
      <c r="AJ103" s="193"/>
      <c r="AK103" s="193"/>
      <c r="AL103" s="193"/>
      <c r="AM103" s="193"/>
      <c r="AN103" s="193"/>
      <c r="AO103" s="193"/>
      <c r="AP103" s="193"/>
      <c r="AQ103" s="194"/>
      <c r="AR103" s="23" t="s">
        <v>8</v>
      </c>
      <c r="AS103" s="24" t="s">
        <v>7</v>
      </c>
      <c r="AT103" s="30"/>
      <c r="AU103" s="56">
        <f t="shared" si="15"/>
        <v>0</v>
      </c>
      <c r="AV103" s="56">
        <f t="shared" si="20"/>
        <v>0</v>
      </c>
      <c r="AW103" s="207" t="str">
        <f t="shared" si="16"/>
        <v/>
      </c>
      <c r="AX103" s="208" t="str">
        <f t="shared" si="17"/>
        <v/>
      </c>
    </row>
    <row r="104" spans="1:50" x14ac:dyDescent="0.25">
      <c r="A104" s="218"/>
      <c r="B104" s="197" t="s">
        <v>179</v>
      </c>
      <c r="C104" s="198">
        <v>3</v>
      </c>
      <c r="D104" s="192"/>
      <c r="E104" s="193"/>
      <c r="F104" s="214"/>
      <c r="G104" s="214"/>
      <c r="H104" s="193"/>
      <c r="I104" s="193"/>
      <c r="J104" s="193"/>
      <c r="K104" s="193"/>
      <c r="L104" s="193"/>
      <c r="M104" s="193"/>
      <c r="N104" s="193"/>
      <c r="O104" s="193"/>
      <c r="P104" s="193"/>
      <c r="Q104" s="193"/>
      <c r="R104" s="193"/>
      <c r="S104" s="193"/>
      <c r="T104" s="193"/>
      <c r="U104" s="193"/>
      <c r="V104" s="193"/>
      <c r="W104" s="193"/>
      <c r="X104" s="193"/>
      <c r="Y104" s="193"/>
      <c r="Z104" s="193"/>
      <c r="AA104" s="193"/>
      <c r="AB104" s="193"/>
      <c r="AC104" s="193"/>
      <c r="AD104" s="193"/>
      <c r="AE104" s="193"/>
      <c r="AF104" s="193"/>
      <c r="AG104" s="193"/>
      <c r="AH104" s="193"/>
      <c r="AI104" s="193"/>
      <c r="AJ104" s="193"/>
      <c r="AK104" s="193"/>
      <c r="AL104" s="193"/>
      <c r="AM104" s="193"/>
      <c r="AN104" s="193"/>
      <c r="AO104" s="193"/>
      <c r="AP104" s="193"/>
      <c r="AQ104" s="194"/>
      <c r="AR104" s="23" t="s">
        <v>11</v>
      </c>
      <c r="AS104" s="24" t="s">
        <v>9</v>
      </c>
      <c r="AT104" s="30"/>
      <c r="AU104" s="56">
        <f t="shared" ref="AU104:AU146" si="23">SUM(D104:AQ104)</f>
        <v>0</v>
      </c>
      <c r="AV104" s="56">
        <f t="shared" si="20"/>
        <v>0</v>
      </c>
      <c r="AW104" s="207" t="str">
        <f t="shared" si="16"/>
        <v/>
      </c>
      <c r="AX104" s="208" t="str">
        <f t="shared" si="17"/>
        <v/>
      </c>
    </row>
    <row r="105" spans="1:50" x14ac:dyDescent="0.25">
      <c r="A105" s="218"/>
      <c r="B105" s="197" t="s">
        <v>69</v>
      </c>
      <c r="C105" s="198">
        <v>1</v>
      </c>
      <c r="D105" s="192"/>
      <c r="E105" s="193"/>
      <c r="F105" s="214"/>
      <c r="G105" s="214"/>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4"/>
      <c r="AR105" s="23" t="s">
        <v>33</v>
      </c>
      <c r="AS105" s="24" t="s">
        <v>7</v>
      </c>
      <c r="AT105" s="30"/>
      <c r="AU105" s="56">
        <f t="shared" si="23"/>
        <v>0</v>
      </c>
      <c r="AV105" s="56">
        <f t="shared" si="20"/>
        <v>0</v>
      </c>
      <c r="AW105" s="207" t="str">
        <f t="shared" si="16"/>
        <v/>
      </c>
      <c r="AX105" s="208" t="str">
        <f t="shared" si="17"/>
        <v/>
      </c>
    </row>
    <row r="106" spans="1:50" x14ac:dyDescent="0.25">
      <c r="A106" s="218"/>
      <c r="B106" s="197" t="s">
        <v>148</v>
      </c>
      <c r="C106" s="198">
        <v>1</v>
      </c>
      <c r="D106" s="192"/>
      <c r="E106" s="193"/>
      <c r="F106" s="214"/>
      <c r="G106" s="214"/>
      <c r="H106" s="193"/>
      <c r="I106" s="193"/>
      <c r="J106" s="193"/>
      <c r="K106" s="193"/>
      <c r="L106" s="193"/>
      <c r="M106" s="193"/>
      <c r="N106" s="193"/>
      <c r="O106" s="193"/>
      <c r="P106" s="193"/>
      <c r="Q106" s="193"/>
      <c r="R106" s="193"/>
      <c r="S106" s="193"/>
      <c r="T106" s="193"/>
      <c r="U106" s="193"/>
      <c r="V106" s="193"/>
      <c r="W106" s="193"/>
      <c r="X106" s="193"/>
      <c r="Y106" s="193"/>
      <c r="Z106" s="193"/>
      <c r="AA106" s="193"/>
      <c r="AB106" s="193"/>
      <c r="AC106" s="193"/>
      <c r="AD106" s="193"/>
      <c r="AE106" s="193"/>
      <c r="AF106" s="193"/>
      <c r="AG106" s="193"/>
      <c r="AH106" s="193"/>
      <c r="AI106" s="193"/>
      <c r="AJ106" s="193"/>
      <c r="AK106" s="193"/>
      <c r="AL106" s="193"/>
      <c r="AM106" s="193"/>
      <c r="AN106" s="193"/>
      <c r="AO106" s="193"/>
      <c r="AP106" s="193"/>
      <c r="AQ106" s="194"/>
      <c r="AR106" s="23" t="s">
        <v>33</v>
      </c>
      <c r="AS106" s="24" t="s">
        <v>7</v>
      </c>
      <c r="AT106" s="30"/>
      <c r="AU106" s="56">
        <f t="shared" si="23"/>
        <v>0</v>
      </c>
      <c r="AV106" s="56">
        <f t="shared" si="20"/>
        <v>0</v>
      </c>
      <c r="AW106" s="207" t="str">
        <f t="shared" si="16"/>
        <v/>
      </c>
      <c r="AX106" s="208" t="str">
        <f t="shared" si="17"/>
        <v/>
      </c>
    </row>
    <row r="107" spans="1:50" x14ac:dyDescent="0.25">
      <c r="A107" s="218"/>
      <c r="B107" s="197" t="s">
        <v>180</v>
      </c>
      <c r="C107" s="198">
        <v>2</v>
      </c>
      <c r="D107" s="192"/>
      <c r="E107" s="193"/>
      <c r="F107" s="214"/>
      <c r="G107" s="214"/>
      <c r="H107" s="193"/>
      <c r="I107" s="193"/>
      <c r="J107" s="193"/>
      <c r="K107" s="193"/>
      <c r="L107" s="193"/>
      <c r="M107" s="193"/>
      <c r="N107" s="193"/>
      <c r="O107" s="193"/>
      <c r="P107" s="193"/>
      <c r="Q107" s="193"/>
      <c r="R107" s="193"/>
      <c r="S107" s="193"/>
      <c r="T107" s="193"/>
      <c r="U107" s="193"/>
      <c r="V107" s="193"/>
      <c r="W107" s="193"/>
      <c r="X107" s="193"/>
      <c r="Y107" s="193"/>
      <c r="Z107" s="193"/>
      <c r="AA107" s="193"/>
      <c r="AB107" s="193"/>
      <c r="AC107" s="193"/>
      <c r="AD107" s="193"/>
      <c r="AE107" s="193"/>
      <c r="AF107" s="193"/>
      <c r="AG107" s="193"/>
      <c r="AH107" s="193"/>
      <c r="AI107" s="193"/>
      <c r="AJ107" s="193"/>
      <c r="AK107" s="193"/>
      <c r="AL107" s="193"/>
      <c r="AM107" s="193"/>
      <c r="AN107" s="193"/>
      <c r="AO107" s="193"/>
      <c r="AP107" s="193"/>
      <c r="AQ107" s="194"/>
      <c r="AR107" s="23" t="s">
        <v>32</v>
      </c>
      <c r="AS107" s="24" t="s">
        <v>7</v>
      </c>
      <c r="AT107" s="36"/>
      <c r="AU107" s="56">
        <f t="shared" si="23"/>
        <v>0</v>
      </c>
      <c r="AV107" s="56">
        <f t="shared" si="20"/>
        <v>0</v>
      </c>
      <c r="AW107" s="207" t="str">
        <f t="shared" ref="AW107:AW170" si="24">IF(COUNTBLANK(D107:AQ107)=40,"",SUM(D107:AQ107)/COUNTA(D107:AQ107))</f>
        <v/>
      </c>
      <c r="AX107" s="208" t="str">
        <f t="shared" ref="AX107:AX170" si="25">IF(COUNTBLANK(D107:AQ107)=40,"",AU107/(COUNTA(D107:AQ107)*C107))</f>
        <v/>
      </c>
    </row>
    <row r="108" spans="1:50" x14ac:dyDescent="0.25">
      <c r="A108" s="218"/>
      <c r="B108" s="197" t="s">
        <v>181</v>
      </c>
      <c r="C108" s="198">
        <v>1</v>
      </c>
      <c r="D108" s="192"/>
      <c r="E108" s="193"/>
      <c r="F108" s="214"/>
      <c r="G108" s="214"/>
      <c r="H108" s="193"/>
      <c r="I108" s="193"/>
      <c r="J108" s="193"/>
      <c r="K108" s="193"/>
      <c r="L108" s="193"/>
      <c r="M108" s="193"/>
      <c r="N108" s="193"/>
      <c r="O108" s="193"/>
      <c r="P108" s="193"/>
      <c r="Q108" s="193"/>
      <c r="R108" s="193"/>
      <c r="S108" s="193"/>
      <c r="T108" s="193"/>
      <c r="U108" s="193"/>
      <c r="V108" s="193"/>
      <c r="W108" s="193"/>
      <c r="X108" s="193"/>
      <c r="Y108" s="193"/>
      <c r="Z108" s="193"/>
      <c r="AA108" s="193"/>
      <c r="AB108" s="193"/>
      <c r="AC108" s="193"/>
      <c r="AD108" s="193"/>
      <c r="AE108" s="193"/>
      <c r="AF108" s="193"/>
      <c r="AG108" s="193"/>
      <c r="AH108" s="193"/>
      <c r="AI108" s="193"/>
      <c r="AJ108" s="193"/>
      <c r="AK108" s="193"/>
      <c r="AL108" s="193"/>
      <c r="AM108" s="193"/>
      <c r="AN108" s="193"/>
      <c r="AO108" s="193"/>
      <c r="AP108" s="193"/>
      <c r="AQ108" s="194"/>
      <c r="AR108" s="23" t="s">
        <v>32</v>
      </c>
      <c r="AS108" s="24" t="s">
        <v>7</v>
      </c>
      <c r="AT108" s="36"/>
      <c r="AU108" s="56">
        <f t="shared" si="23"/>
        <v>0</v>
      </c>
      <c r="AV108" s="56">
        <f t="shared" si="20"/>
        <v>0</v>
      </c>
      <c r="AW108" s="207" t="str">
        <f t="shared" si="24"/>
        <v/>
      </c>
      <c r="AX108" s="208" t="str">
        <f t="shared" si="25"/>
        <v/>
      </c>
    </row>
    <row r="109" spans="1:50" x14ac:dyDescent="0.25">
      <c r="A109" s="218"/>
      <c r="B109" s="197" t="s">
        <v>182</v>
      </c>
      <c r="C109" s="198">
        <v>1</v>
      </c>
      <c r="D109" s="192"/>
      <c r="E109" s="193"/>
      <c r="F109" s="214"/>
      <c r="G109" s="214"/>
      <c r="H109" s="193"/>
      <c r="I109" s="193"/>
      <c r="J109" s="193"/>
      <c r="K109" s="193"/>
      <c r="L109" s="193"/>
      <c r="M109" s="193"/>
      <c r="N109" s="193"/>
      <c r="O109" s="193"/>
      <c r="P109" s="193"/>
      <c r="Q109" s="193"/>
      <c r="R109" s="193"/>
      <c r="S109" s="193"/>
      <c r="T109" s="193"/>
      <c r="U109" s="193"/>
      <c r="V109" s="193"/>
      <c r="W109" s="193"/>
      <c r="X109" s="193"/>
      <c r="Y109" s="193"/>
      <c r="Z109" s="193"/>
      <c r="AA109" s="193"/>
      <c r="AB109" s="193"/>
      <c r="AC109" s="193"/>
      <c r="AD109" s="193"/>
      <c r="AE109" s="193"/>
      <c r="AF109" s="193"/>
      <c r="AG109" s="193"/>
      <c r="AH109" s="193"/>
      <c r="AI109" s="193"/>
      <c r="AJ109" s="193"/>
      <c r="AK109" s="193"/>
      <c r="AL109" s="193"/>
      <c r="AM109" s="193"/>
      <c r="AN109" s="193"/>
      <c r="AO109" s="193"/>
      <c r="AP109" s="193"/>
      <c r="AQ109" s="194"/>
      <c r="AR109" s="23" t="s">
        <v>32</v>
      </c>
      <c r="AS109" s="24" t="s">
        <v>7</v>
      </c>
      <c r="AT109" s="36"/>
      <c r="AU109" s="56">
        <f t="shared" si="23"/>
        <v>0</v>
      </c>
      <c r="AV109" s="56">
        <f t="shared" si="20"/>
        <v>0</v>
      </c>
      <c r="AW109" s="207" t="str">
        <f t="shared" si="24"/>
        <v/>
      </c>
      <c r="AX109" s="208" t="str">
        <f t="shared" si="25"/>
        <v/>
      </c>
    </row>
    <row r="110" spans="1:50" x14ac:dyDescent="0.25">
      <c r="A110" s="218"/>
      <c r="B110" s="197" t="s">
        <v>22</v>
      </c>
      <c r="C110" s="198">
        <v>1</v>
      </c>
      <c r="D110" s="192"/>
      <c r="E110" s="193"/>
      <c r="F110" s="214"/>
      <c r="G110" s="214"/>
      <c r="H110" s="193"/>
      <c r="I110" s="193"/>
      <c r="J110" s="193"/>
      <c r="K110" s="193"/>
      <c r="L110" s="193"/>
      <c r="M110" s="193"/>
      <c r="N110" s="193"/>
      <c r="O110" s="193"/>
      <c r="P110" s="193"/>
      <c r="Q110" s="193"/>
      <c r="R110" s="193"/>
      <c r="S110" s="193"/>
      <c r="T110" s="193"/>
      <c r="U110" s="193"/>
      <c r="V110" s="193"/>
      <c r="W110" s="193"/>
      <c r="X110" s="193"/>
      <c r="Y110" s="193"/>
      <c r="Z110" s="193"/>
      <c r="AA110" s="193"/>
      <c r="AB110" s="193"/>
      <c r="AC110" s="193"/>
      <c r="AD110" s="193"/>
      <c r="AE110" s="193"/>
      <c r="AF110" s="193"/>
      <c r="AG110" s="193"/>
      <c r="AH110" s="193"/>
      <c r="AI110" s="193"/>
      <c r="AJ110" s="193"/>
      <c r="AK110" s="193"/>
      <c r="AL110" s="193"/>
      <c r="AM110" s="193"/>
      <c r="AN110" s="193"/>
      <c r="AO110" s="193"/>
      <c r="AP110" s="193"/>
      <c r="AQ110" s="194"/>
      <c r="AR110" s="23" t="s">
        <v>32</v>
      </c>
      <c r="AS110" s="24" t="s">
        <v>7</v>
      </c>
      <c r="AT110" s="36"/>
      <c r="AU110" s="56">
        <f t="shared" si="23"/>
        <v>0</v>
      </c>
      <c r="AV110" s="56">
        <f t="shared" si="20"/>
        <v>0</v>
      </c>
      <c r="AW110" s="207" t="str">
        <f t="shared" si="24"/>
        <v/>
      </c>
      <c r="AX110" s="208" t="str">
        <f t="shared" si="25"/>
        <v/>
      </c>
    </row>
    <row r="111" spans="1:50" x14ac:dyDescent="0.25">
      <c r="A111" s="218"/>
      <c r="B111" s="197" t="s">
        <v>23</v>
      </c>
      <c r="C111" s="198">
        <v>3</v>
      </c>
      <c r="D111" s="192"/>
      <c r="E111" s="193"/>
      <c r="F111" s="214"/>
      <c r="G111" s="214"/>
      <c r="H111" s="193"/>
      <c r="I111" s="193"/>
      <c r="J111" s="193"/>
      <c r="K111" s="193"/>
      <c r="L111" s="193"/>
      <c r="M111" s="193"/>
      <c r="N111" s="193"/>
      <c r="O111" s="193"/>
      <c r="P111" s="193"/>
      <c r="Q111" s="193"/>
      <c r="R111" s="193"/>
      <c r="S111" s="193"/>
      <c r="T111" s="193"/>
      <c r="U111" s="193"/>
      <c r="V111" s="193"/>
      <c r="W111" s="193"/>
      <c r="X111" s="193"/>
      <c r="Y111" s="193"/>
      <c r="Z111" s="193"/>
      <c r="AA111" s="193"/>
      <c r="AB111" s="193"/>
      <c r="AC111" s="193"/>
      <c r="AD111" s="193"/>
      <c r="AE111" s="193"/>
      <c r="AF111" s="193"/>
      <c r="AG111" s="193"/>
      <c r="AH111" s="193"/>
      <c r="AI111" s="193"/>
      <c r="AJ111" s="193"/>
      <c r="AK111" s="193"/>
      <c r="AL111" s="193"/>
      <c r="AM111" s="193"/>
      <c r="AN111" s="193"/>
      <c r="AO111" s="193"/>
      <c r="AP111" s="193"/>
      <c r="AQ111" s="194"/>
      <c r="AR111" s="23" t="s">
        <v>11</v>
      </c>
      <c r="AS111" s="24" t="s">
        <v>10</v>
      </c>
      <c r="AT111" s="36"/>
      <c r="AU111" s="56">
        <f t="shared" si="23"/>
        <v>0</v>
      </c>
      <c r="AV111" s="56">
        <f t="shared" si="20"/>
        <v>0</v>
      </c>
      <c r="AW111" s="207" t="str">
        <f t="shared" si="24"/>
        <v/>
      </c>
      <c r="AX111" s="208" t="str">
        <f t="shared" si="25"/>
        <v/>
      </c>
    </row>
    <row r="112" spans="1:50" x14ac:dyDescent="0.25">
      <c r="A112" s="218"/>
      <c r="B112" s="197" t="s">
        <v>158</v>
      </c>
      <c r="C112" s="198">
        <v>2</v>
      </c>
      <c r="D112" s="192"/>
      <c r="E112" s="193"/>
      <c r="F112" s="214"/>
      <c r="G112" s="214"/>
      <c r="H112" s="193"/>
      <c r="I112" s="193"/>
      <c r="J112" s="193"/>
      <c r="K112" s="193"/>
      <c r="L112" s="193"/>
      <c r="M112" s="193"/>
      <c r="N112" s="193"/>
      <c r="O112" s="193"/>
      <c r="P112" s="193"/>
      <c r="Q112" s="193"/>
      <c r="R112" s="193"/>
      <c r="S112" s="193"/>
      <c r="T112" s="193"/>
      <c r="U112" s="193"/>
      <c r="V112" s="193"/>
      <c r="W112" s="193"/>
      <c r="X112" s="193"/>
      <c r="Y112" s="193"/>
      <c r="Z112" s="193"/>
      <c r="AA112" s="193"/>
      <c r="AB112" s="193"/>
      <c r="AC112" s="193"/>
      <c r="AD112" s="193"/>
      <c r="AE112" s="193"/>
      <c r="AF112" s="193"/>
      <c r="AG112" s="193"/>
      <c r="AH112" s="193"/>
      <c r="AI112" s="193"/>
      <c r="AJ112" s="193"/>
      <c r="AK112" s="193"/>
      <c r="AL112" s="193"/>
      <c r="AM112" s="193"/>
      <c r="AN112" s="193"/>
      <c r="AO112" s="193"/>
      <c r="AP112" s="193"/>
      <c r="AQ112" s="194"/>
      <c r="AR112" s="23" t="s">
        <v>11</v>
      </c>
      <c r="AS112" s="24" t="s">
        <v>10</v>
      </c>
      <c r="AT112" s="36"/>
      <c r="AU112" s="56">
        <f t="shared" si="23"/>
        <v>0</v>
      </c>
      <c r="AV112" s="56">
        <f t="shared" si="20"/>
        <v>0</v>
      </c>
      <c r="AW112" s="207" t="str">
        <f t="shared" si="24"/>
        <v/>
      </c>
      <c r="AX112" s="208" t="str">
        <f t="shared" si="25"/>
        <v/>
      </c>
    </row>
    <row r="113" spans="1:50" x14ac:dyDescent="0.25">
      <c r="A113" s="218"/>
      <c r="B113" s="197" t="s">
        <v>66</v>
      </c>
      <c r="C113" s="198">
        <v>2</v>
      </c>
      <c r="D113" s="192"/>
      <c r="E113" s="193"/>
      <c r="F113" s="214"/>
      <c r="G113" s="214"/>
      <c r="H113" s="193"/>
      <c r="I113" s="193"/>
      <c r="J113" s="193"/>
      <c r="K113" s="193"/>
      <c r="L113" s="193"/>
      <c r="M113" s="193"/>
      <c r="N113" s="193"/>
      <c r="O113" s="193"/>
      <c r="P113" s="193"/>
      <c r="Q113" s="193"/>
      <c r="R113" s="193"/>
      <c r="S113" s="193"/>
      <c r="T113" s="193"/>
      <c r="U113" s="193"/>
      <c r="V113" s="193"/>
      <c r="W113" s="193"/>
      <c r="X113" s="193"/>
      <c r="Y113" s="193"/>
      <c r="Z113" s="193"/>
      <c r="AA113" s="193"/>
      <c r="AB113" s="193"/>
      <c r="AC113" s="193"/>
      <c r="AD113" s="193"/>
      <c r="AE113" s="193"/>
      <c r="AF113" s="193"/>
      <c r="AG113" s="193"/>
      <c r="AH113" s="193"/>
      <c r="AI113" s="193"/>
      <c r="AJ113" s="193"/>
      <c r="AK113" s="193"/>
      <c r="AL113" s="193"/>
      <c r="AM113" s="193"/>
      <c r="AN113" s="193"/>
      <c r="AO113" s="193"/>
      <c r="AP113" s="193"/>
      <c r="AQ113" s="194"/>
      <c r="AR113" s="23" t="s">
        <v>12</v>
      </c>
      <c r="AS113" s="24" t="s">
        <v>9</v>
      </c>
      <c r="AT113" s="36"/>
      <c r="AU113" s="56">
        <f t="shared" si="23"/>
        <v>0</v>
      </c>
      <c r="AV113" s="56">
        <f t="shared" si="20"/>
        <v>0</v>
      </c>
      <c r="AW113" s="207" t="str">
        <f t="shared" si="24"/>
        <v/>
      </c>
      <c r="AX113" s="208" t="str">
        <f t="shared" si="25"/>
        <v/>
      </c>
    </row>
    <row r="114" spans="1:50" x14ac:dyDescent="0.25">
      <c r="A114" s="218"/>
      <c r="B114" s="197" t="s">
        <v>38</v>
      </c>
      <c r="C114" s="198">
        <v>2</v>
      </c>
      <c r="D114" s="192"/>
      <c r="E114" s="193"/>
      <c r="F114" s="214"/>
      <c r="G114" s="214"/>
      <c r="H114" s="193"/>
      <c r="I114" s="193"/>
      <c r="J114" s="193"/>
      <c r="K114" s="193"/>
      <c r="L114" s="193"/>
      <c r="M114" s="193"/>
      <c r="N114" s="193"/>
      <c r="O114" s="193"/>
      <c r="P114" s="193"/>
      <c r="Q114" s="193"/>
      <c r="R114" s="193"/>
      <c r="S114" s="193"/>
      <c r="T114" s="193"/>
      <c r="U114" s="193"/>
      <c r="V114" s="193"/>
      <c r="W114" s="193"/>
      <c r="X114" s="193"/>
      <c r="Y114" s="193"/>
      <c r="Z114" s="193"/>
      <c r="AA114" s="193"/>
      <c r="AB114" s="193"/>
      <c r="AC114" s="193"/>
      <c r="AD114" s="193"/>
      <c r="AE114" s="193"/>
      <c r="AF114" s="193"/>
      <c r="AG114" s="193"/>
      <c r="AH114" s="193"/>
      <c r="AI114" s="193"/>
      <c r="AJ114" s="193"/>
      <c r="AK114" s="193"/>
      <c r="AL114" s="193"/>
      <c r="AM114" s="193"/>
      <c r="AN114" s="193"/>
      <c r="AO114" s="193"/>
      <c r="AP114" s="193"/>
      <c r="AQ114" s="194"/>
      <c r="AR114" s="23" t="s">
        <v>12</v>
      </c>
      <c r="AS114" s="24" t="s">
        <v>9</v>
      </c>
      <c r="AT114" s="36"/>
      <c r="AU114" s="56">
        <f t="shared" si="23"/>
        <v>0</v>
      </c>
      <c r="AV114" s="56">
        <f t="shared" si="20"/>
        <v>0</v>
      </c>
      <c r="AW114" s="207" t="str">
        <f t="shared" si="24"/>
        <v/>
      </c>
      <c r="AX114" s="208" t="str">
        <f t="shared" si="25"/>
        <v/>
      </c>
    </row>
    <row r="115" spans="1:50" x14ac:dyDescent="0.25">
      <c r="A115" s="218"/>
      <c r="B115" s="197" t="s">
        <v>183</v>
      </c>
      <c r="C115" s="198">
        <v>2</v>
      </c>
      <c r="D115" s="192"/>
      <c r="E115" s="193"/>
      <c r="F115" s="214"/>
      <c r="G115" s="214"/>
      <c r="H115" s="193"/>
      <c r="I115" s="193"/>
      <c r="J115" s="193"/>
      <c r="K115" s="193"/>
      <c r="L115" s="193"/>
      <c r="M115" s="193"/>
      <c r="N115" s="193"/>
      <c r="O115" s="193"/>
      <c r="P115" s="193"/>
      <c r="Q115" s="193"/>
      <c r="R115" s="193"/>
      <c r="S115" s="193"/>
      <c r="T115" s="193"/>
      <c r="U115" s="193"/>
      <c r="V115" s="193"/>
      <c r="W115" s="193"/>
      <c r="X115" s="193"/>
      <c r="Y115" s="193"/>
      <c r="Z115" s="193"/>
      <c r="AA115" s="193"/>
      <c r="AB115" s="193"/>
      <c r="AC115" s="193"/>
      <c r="AD115" s="193"/>
      <c r="AE115" s="193"/>
      <c r="AF115" s="193"/>
      <c r="AG115" s="193"/>
      <c r="AH115" s="193"/>
      <c r="AI115" s="193"/>
      <c r="AJ115" s="193"/>
      <c r="AK115" s="193"/>
      <c r="AL115" s="193"/>
      <c r="AM115" s="193"/>
      <c r="AN115" s="193"/>
      <c r="AO115" s="193"/>
      <c r="AP115" s="193"/>
      <c r="AQ115" s="194"/>
      <c r="AR115" s="23" t="s">
        <v>12</v>
      </c>
      <c r="AS115" s="24" t="s">
        <v>9</v>
      </c>
      <c r="AT115" s="36"/>
      <c r="AU115" s="56">
        <f t="shared" si="23"/>
        <v>0</v>
      </c>
      <c r="AV115" s="56">
        <f t="shared" si="20"/>
        <v>0</v>
      </c>
      <c r="AW115" s="207" t="str">
        <f t="shared" si="24"/>
        <v/>
      </c>
      <c r="AX115" s="208" t="str">
        <f t="shared" si="25"/>
        <v/>
      </c>
    </row>
    <row r="116" spans="1:50" x14ac:dyDescent="0.25">
      <c r="A116" s="218"/>
      <c r="B116" s="197" t="s">
        <v>63</v>
      </c>
      <c r="C116" s="198">
        <v>3</v>
      </c>
      <c r="D116" s="192"/>
      <c r="E116" s="193"/>
      <c r="F116" s="214"/>
      <c r="G116" s="214"/>
      <c r="H116" s="193"/>
      <c r="I116" s="193"/>
      <c r="J116" s="193"/>
      <c r="K116" s="193"/>
      <c r="L116" s="193"/>
      <c r="M116" s="193"/>
      <c r="N116" s="193"/>
      <c r="O116" s="193"/>
      <c r="P116" s="193"/>
      <c r="Q116" s="193"/>
      <c r="R116" s="193"/>
      <c r="S116" s="193"/>
      <c r="T116" s="193"/>
      <c r="U116" s="193"/>
      <c r="V116" s="193"/>
      <c r="W116" s="193"/>
      <c r="X116" s="193"/>
      <c r="Y116" s="193"/>
      <c r="Z116" s="193"/>
      <c r="AA116" s="193"/>
      <c r="AB116" s="193"/>
      <c r="AC116" s="193"/>
      <c r="AD116" s="193"/>
      <c r="AE116" s="193"/>
      <c r="AF116" s="193"/>
      <c r="AG116" s="193"/>
      <c r="AH116" s="193"/>
      <c r="AI116" s="193"/>
      <c r="AJ116" s="193"/>
      <c r="AK116" s="193"/>
      <c r="AL116" s="193"/>
      <c r="AM116" s="193"/>
      <c r="AN116" s="193"/>
      <c r="AO116" s="193"/>
      <c r="AP116" s="193"/>
      <c r="AQ116" s="194"/>
      <c r="AR116" s="23" t="s">
        <v>11</v>
      </c>
      <c r="AS116" s="24" t="s">
        <v>9</v>
      </c>
      <c r="AT116" s="36" t="s">
        <v>13</v>
      </c>
      <c r="AU116" s="56">
        <f t="shared" si="23"/>
        <v>0</v>
      </c>
      <c r="AV116" s="56">
        <f t="shared" si="20"/>
        <v>0</v>
      </c>
      <c r="AW116" s="207" t="str">
        <f t="shared" si="24"/>
        <v/>
      </c>
      <c r="AX116" s="208" t="str">
        <f t="shared" si="25"/>
        <v/>
      </c>
    </row>
    <row r="117" spans="1:50" x14ac:dyDescent="0.25">
      <c r="A117" s="218"/>
      <c r="B117" s="197" t="s">
        <v>62</v>
      </c>
      <c r="C117" s="198">
        <v>3</v>
      </c>
      <c r="D117" s="192"/>
      <c r="E117" s="193"/>
      <c r="F117" s="214"/>
      <c r="G117" s="214"/>
      <c r="H117" s="193"/>
      <c r="I117" s="193"/>
      <c r="J117" s="193"/>
      <c r="K117" s="193"/>
      <c r="L117" s="193"/>
      <c r="M117" s="193"/>
      <c r="N117" s="193"/>
      <c r="O117" s="193"/>
      <c r="P117" s="193"/>
      <c r="Q117" s="193"/>
      <c r="R117" s="193"/>
      <c r="S117" s="193"/>
      <c r="T117" s="193"/>
      <c r="U117" s="193"/>
      <c r="V117" s="193"/>
      <c r="W117" s="193"/>
      <c r="X117" s="193"/>
      <c r="Y117" s="193"/>
      <c r="Z117" s="193"/>
      <c r="AA117" s="193"/>
      <c r="AB117" s="193"/>
      <c r="AC117" s="193"/>
      <c r="AD117" s="193"/>
      <c r="AE117" s="193"/>
      <c r="AF117" s="193"/>
      <c r="AG117" s="193"/>
      <c r="AH117" s="193"/>
      <c r="AI117" s="193"/>
      <c r="AJ117" s="193"/>
      <c r="AK117" s="193"/>
      <c r="AL117" s="193"/>
      <c r="AM117" s="193"/>
      <c r="AN117" s="193"/>
      <c r="AO117" s="193"/>
      <c r="AP117" s="193"/>
      <c r="AQ117" s="194"/>
      <c r="AR117" s="23" t="s">
        <v>11</v>
      </c>
      <c r="AS117" s="24" t="s">
        <v>9</v>
      </c>
      <c r="AT117" s="36" t="s">
        <v>13</v>
      </c>
      <c r="AU117" s="56">
        <f t="shared" si="23"/>
        <v>0</v>
      </c>
      <c r="AV117" s="56">
        <f t="shared" si="20"/>
        <v>0</v>
      </c>
      <c r="AW117" s="207" t="str">
        <f t="shared" si="24"/>
        <v/>
      </c>
      <c r="AX117" s="208" t="str">
        <f t="shared" si="25"/>
        <v/>
      </c>
    </row>
    <row r="118" spans="1:50" x14ac:dyDescent="0.25">
      <c r="A118" s="218"/>
      <c r="B118" s="197" t="s">
        <v>184</v>
      </c>
      <c r="C118" s="198">
        <v>3</v>
      </c>
      <c r="D118" s="192"/>
      <c r="E118" s="193"/>
      <c r="F118" s="214"/>
      <c r="G118" s="214"/>
      <c r="H118" s="193"/>
      <c r="I118" s="193"/>
      <c r="J118" s="193"/>
      <c r="K118" s="193"/>
      <c r="L118" s="193"/>
      <c r="M118" s="193"/>
      <c r="N118" s="193"/>
      <c r="O118" s="193"/>
      <c r="P118" s="193"/>
      <c r="Q118" s="193"/>
      <c r="R118" s="193"/>
      <c r="S118" s="193"/>
      <c r="T118" s="193"/>
      <c r="U118" s="193"/>
      <c r="V118" s="193"/>
      <c r="W118" s="193"/>
      <c r="X118" s="193"/>
      <c r="Y118" s="193"/>
      <c r="Z118" s="193"/>
      <c r="AA118" s="193"/>
      <c r="AB118" s="193"/>
      <c r="AC118" s="193"/>
      <c r="AD118" s="193"/>
      <c r="AE118" s="193"/>
      <c r="AF118" s="193"/>
      <c r="AG118" s="193"/>
      <c r="AH118" s="193"/>
      <c r="AI118" s="193"/>
      <c r="AJ118" s="193"/>
      <c r="AK118" s="193"/>
      <c r="AL118" s="193"/>
      <c r="AM118" s="193"/>
      <c r="AN118" s="193"/>
      <c r="AO118" s="193"/>
      <c r="AP118" s="193"/>
      <c r="AQ118" s="194"/>
      <c r="AR118" s="23" t="s">
        <v>33</v>
      </c>
      <c r="AS118" s="24" t="s">
        <v>7</v>
      </c>
      <c r="AT118" s="36" t="s">
        <v>13</v>
      </c>
      <c r="AU118" s="56">
        <f t="shared" si="23"/>
        <v>0</v>
      </c>
      <c r="AV118" s="56">
        <f t="shared" si="20"/>
        <v>0</v>
      </c>
      <c r="AW118" s="207" t="str">
        <f t="shared" si="24"/>
        <v/>
      </c>
      <c r="AX118" s="208" t="str">
        <f t="shared" si="25"/>
        <v/>
      </c>
    </row>
    <row r="119" spans="1:50" x14ac:dyDescent="0.25">
      <c r="A119" s="218"/>
      <c r="B119" s="197" t="s">
        <v>185</v>
      </c>
      <c r="C119" s="198">
        <v>6</v>
      </c>
      <c r="D119" s="192"/>
      <c r="E119" s="193"/>
      <c r="F119" s="214"/>
      <c r="G119" s="214"/>
      <c r="H119" s="193"/>
      <c r="I119" s="193"/>
      <c r="J119" s="193"/>
      <c r="K119" s="193"/>
      <c r="L119" s="193"/>
      <c r="M119" s="193"/>
      <c r="N119" s="193"/>
      <c r="O119" s="193"/>
      <c r="P119" s="193"/>
      <c r="Q119" s="193"/>
      <c r="R119" s="193"/>
      <c r="S119" s="193"/>
      <c r="T119" s="193"/>
      <c r="U119" s="193"/>
      <c r="V119" s="193"/>
      <c r="W119" s="193"/>
      <c r="X119" s="193"/>
      <c r="Y119" s="193"/>
      <c r="Z119" s="193"/>
      <c r="AA119" s="193"/>
      <c r="AB119" s="193"/>
      <c r="AC119" s="193"/>
      <c r="AD119" s="193"/>
      <c r="AE119" s="193"/>
      <c r="AF119" s="193"/>
      <c r="AG119" s="193"/>
      <c r="AH119" s="193"/>
      <c r="AI119" s="193"/>
      <c r="AJ119" s="193"/>
      <c r="AK119" s="193"/>
      <c r="AL119" s="193"/>
      <c r="AM119" s="193"/>
      <c r="AN119" s="193"/>
      <c r="AO119" s="193"/>
      <c r="AP119" s="193"/>
      <c r="AQ119" s="194"/>
      <c r="AR119" s="23" t="s">
        <v>33</v>
      </c>
      <c r="AS119" s="24" t="s">
        <v>10</v>
      </c>
      <c r="AT119" s="36" t="s">
        <v>13</v>
      </c>
      <c r="AU119" s="56">
        <f t="shared" si="23"/>
        <v>0</v>
      </c>
      <c r="AV119" s="56">
        <f t="shared" ref="AV119:AV120" si="26">COUNTA(D119:AQ119)*C119</f>
        <v>0</v>
      </c>
      <c r="AW119" s="207" t="str">
        <f t="shared" si="24"/>
        <v/>
      </c>
      <c r="AX119" s="208" t="str">
        <f t="shared" si="25"/>
        <v/>
      </c>
    </row>
    <row r="120" spans="1:50" x14ac:dyDescent="0.25">
      <c r="A120" s="218"/>
      <c r="B120" s="197" t="s">
        <v>142</v>
      </c>
      <c r="C120" s="198">
        <v>2</v>
      </c>
      <c r="D120" s="192"/>
      <c r="E120" s="193"/>
      <c r="F120" s="214"/>
      <c r="G120" s="214"/>
      <c r="H120" s="193"/>
      <c r="I120" s="193"/>
      <c r="J120" s="193"/>
      <c r="K120" s="193"/>
      <c r="L120" s="193"/>
      <c r="M120" s="193"/>
      <c r="N120" s="193"/>
      <c r="O120" s="193"/>
      <c r="P120" s="193"/>
      <c r="Q120" s="193"/>
      <c r="R120" s="193"/>
      <c r="S120" s="193"/>
      <c r="T120" s="193"/>
      <c r="U120" s="193"/>
      <c r="V120" s="193"/>
      <c r="W120" s="193"/>
      <c r="X120" s="193"/>
      <c r="Y120" s="193"/>
      <c r="Z120" s="193"/>
      <c r="AA120" s="193"/>
      <c r="AB120" s="193"/>
      <c r="AC120" s="193"/>
      <c r="AD120" s="193"/>
      <c r="AE120" s="193"/>
      <c r="AF120" s="193"/>
      <c r="AG120" s="193"/>
      <c r="AH120" s="193"/>
      <c r="AI120" s="193"/>
      <c r="AJ120" s="193"/>
      <c r="AK120" s="193"/>
      <c r="AL120" s="193"/>
      <c r="AM120" s="193"/>
      <c r="AN120" s="193"/>
      <c r="AO120" s="193"/>
      <c r="AP120" s="193"/>
      <c r="AQ120" s="194"/>
      <c r="AR120" s="23" t="s">
        <v>12</v>
      </c>
      <c r="AS120" s="24" t="s">
        <v>10</v>
      </c>
      <c r="AT120" s="36"/>
      <c r="AU120" s="56">
        <f t="shared" si="23"/>
        <v>0</v>
      </c>
      <c r="AV120" s="56">
        <f t="shared" si="26"/>
        <v>0</v>
      </c>
      <c r="AW120" s="207" t="str">
        <f t="shared" si="24"/>
        <v/>
      </c>
      <c r="AX120" s="208" t="str">
        <f t="shared" si="25"/>
        <v/>
      </c>
    </row>
    <row r="121" spans="1:50" x14ac:dyDescent="0.25">
      <c r="A121" s="218"/>
      <c r="B121" s="197" t="s">
        <v>26</v>
      </c>
      <c r="C121" s="198">
        <v>4</v>
      </c>
      <c r="D121" s="192"/>
      <c r="E121" s="193"/>
      <c r="F121" s="214"/>
      <c r="G121" s="214"/>
      <c r="H121" s="193"/>
      <c r="I121" s="193"/>
      <c r="J121" s="193"/>
      <c r="K121" s="193"/>
      <c r="L121" s="193"/>
      <c r="M121" s="193"/>
      <c r="N121" s="193"/>
      <c r="O121" s="193"/>
      <c r="P121" s="193"/>
      <c r="Q121" s="193"/>
      <c r="R121" s="193"/>
      <c r="S121" s="193"/>
      <c r="T121" s="193"/>
      <c r="U121" s="193"/>
      <c r="V121" s="193"/>
      <c r="W121" s="193"/>
      <c r="X121" s="193"/>
      <c r="Y121" s="193"/>
      <c r="Z121" s="193"/>
      <c r="AA121" s="193"/>
      <c r="AB121" s="193"/>
      <c r="AC121" s="193"/>
      <c r="AD121" s="193"/>
      <c r="AE121" s="193"/>
      <c r="AF121" s="193"/>
      <c r="AG121" s="193"/>
      <c r="AH121" s="193"/>
      <c r="AI121" s="193"/>
      <c r="AJ121" s="193"/>
      <c r="AK121" s="193"/>
      <c r="AL121" s="193"/>
      <c r="AM121" s="193"/>
      <c r="AN121" s="193"/>
      <c r="AO121" s="193"/>
      <c r="AP121" s="193"/>
      <c r="AQ121" s="194"/>
      <c r="AR121" s="23" t="s">
        <v>12</v>
      </c>
      <c r="AS121" s="24" t="s">
        <v>10</v>
      </c>
      <c r="AT121" s="36"/>
      <c r="AU121" s="56">
        <f t="shared" ref="AU121:AU132" si="27">SUM(D121:AQ121)</f>
        <v>0</v>
      </c>
      <c r="AV121" s="56">
        <f t="shared" ref="AV121:AV132" si="28">COUNTA(D121:AQ121)*C121</f>
        <v>0</v>
      </c>
      <c r="AW121" s="207" t="str">
        <f t="shared" si="24"/>
        <v/>
      </c>
      <c r="AX121" s="208" t="str">
        <f t="shared" si="25"/>
        <v/>
      </c>
    </row>
    <row r="122" spans="1:50" x14ac:dyDescent="0.25">
      <c r="A122" s="218"/>
      <c r="B122" s="197" t="s">
        <v>27</v>
      </c>
      <c r="C122" s="198">
        <v>1</v>
      </c>
      <c r="D122" s="192"/>
      <c r="E122" s="193"/>
      <c r="F122" s="214"/>
      <c r="G122" s="214"/>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4"/>
      <c r="AR122" s="23" t="s">
        <v>12</v>
      </c>
      <c r="AS122" s="24" t="s">
        <v>7</v>
      </c>
      <c r="AT122" s="36"/>
      <c r="AU122" s="56">
        <f t="shared" si="27"/>
        <v>0</v>
      </c>
      <c r="AV122" s="56">
        <f t="shared" si="28"/>
        <v>0</v>
      </c>
      <c r="AW122" s="207" t="str">
        <f t="shared" si="24"/>
        <v/>
      </c>
      <c r="AX122" s="208" t="str">
        <f t="shared" si="25"/>
        <v/>
      </c>
    </row>
    <row r="123" spans="1:50" x14ac:dyDescent="0.25">
      <c r="A123" s="218"/>
      <c r="B123" s="197" t="s">
        <v>28</v>
      </c>
      <c r="C123" s="198">
        <v>1</v>
      </c>
      <c r="D123" s="192"/>
      <c r="E123" s="193"/>
      <c r="F123" s="214"/>
      <c r="G123" s="214"/>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4"/>
      <c r="AR123" s="23" t="s">
        <v>12</v>
      </c>
      <c r="AS123" s="24" t="s">
        <v>7</v>
      </c>
      <c r="AT123" s="36"/>
      <c r="AU123" s="56">
        <f t="shared" si="27"/>
        <v>0</v>
      </c>
      <c r="AV123" s="56">
        <f t="shared" si="28"/>
        <v>0</v>
      </c>
      <c r="AW123" s="207" t="str">
        <f t="shared" si="24"/>
        <v/>
      </c>
      <c r="AX123" s="208" t="str">
        <f t="shared" si="25"/>
        <v/>
      </c>
    </row>
    <row r="124" spans="1:50" x14ac:dyDescent="0.25">
      <c r="A124" s="218"/>
      <c r="B124" s="197" t="s">
        <v>143</v>
      </c>
      <c r="C124" s="198">
        <v>3</v>
      </c>
      <c r="D124" s="192"/>
      <c r="E124" s="193"/>
      <c r="F124" s="214"/>
      <c r="G124" s="214"/>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4"/>
      <c r="AR124" s="23" t="s">
        <v>33</v>
      </c>
      <c r="AS124" s="24" t="s">
        <v>7</v>
      </c>
      <c r="AT124" s="36"/>
      <c r="AU124" s="56">
        <f t="shared" si="27"/>
        <v>0</v>
      </c>
      <c r="AV124" s="56">
        <f t="shared" si="28"/>
        <v>0</v>
      </c>
      <c r="AW124" s="207" t="str">
        <f t="shared" si="24"/>
        <v/>
      </c>
      <c r="AX124" s="208" t="str">
        <f t="shared" si="25"/>
        <v/>
      </c>
    </row>
    <row r="125" spans="1:50" x14ac:dyDescent="0.25">
      <c r="A125" s="218"/>
      <c r="B125" s="197" t="s">
        <v>186</v>
      </c>
      <c r="C125" s="198">
        <v>1</v>
      </c>
      <c r="D125" s="192"/>
      <c r="E125" s="193"/>
      <c r="F125" s="214"/>
      <c r="G125" s="214"/>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4"/>
      <c r="AR125" s="23" t="s">
        <v>33</v>
      </c>
      <c r="AS125" s="24" t="s">
        <v>7</v>
      </c>
      <c r="AT125" s="30"/>
      <c r="AU125" s="56">
        <f t="shared" si="27"/>
        <v>0</v>
      </c>
      <c r="AV125" s="56">
        <f t="shared" si="28"/>
        <v>0</v>
      </c>
      <c r="AW125" s="207" t="str">
        <f t="shared" si="24"/>
        <v/>
      </c>
      <c r="AX125" s="208" t="str">
        <f t="shared" si="25"/>
        <v/>
      </c>
    </row>
    <row r="126" spans="1:50" x14ac:dyDescent="0.25">
      <c r="A126" s="218"/>
      <c r="B126" s="197" t="s">
        <v>29</v>
      </c>
      <c r="C126" s="198">
        <v>2</v>
      </c>
      <c r="D126" s="192"/>
      <c r="E126" s="193"/>
      <c r="F126" s="214"/>
      <c r="G126" s="214"/>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4"/>
      <c r="AR126" s="23" t="s">
        <v>32</v>
      </c>
      <c r="AS126" s="24" t="s">
        <v>9</v>
      </c>
      <c r="AT126" s="30" t="s">
        <v>13</v>
      </c>
      <c r="AU126" s="56">
        <f t="shared" si="27"/>
        <v>0</v>
      </c>
      <c r="AV126" s="56">
        <f t="shared" si="28"/>
        <v>0</v>
      </c>
      <c r="AW126" s="207" t="str">
        <f t="shared" si="24"/>
        <v/>
      </c>
      <c r="AX126" s="208" t="str">
        <f t="shared" si="25"/>
        <v/>
      </c>
    </row>
    <row r="127" spans="1:50" x14ac:dyDescent="0.25">
      <c r="A127" s="218"/>
      <c r="B127" s="197" t="s">
        <v>159</v>
      </c>
      <c r="C127" s="198">
        <v>3</v>
      </c>
      <c r="D127" s="192"/>
      <c r="E127" s="193"/>
      <c r="F127" s="214"/>
      <c r="G127" s="214"/>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4"/>
      <c r="AR127" s="23" t="s">
        <v>33</v>
      </c>
      <c r="AS127" s="24" t="s">
        <v>10</v>
      </c>
      <c r="AT127" s="30" t="s">
        <v>13</v>
      </c>
      <c r="AU127" s="56">
        <f t="shared" si="27"/>
        <v>0</v>
      </c>
      <c r="AV127" s="56">
        <f t="shared" si="28"/>
        <v>0</v>
      </c>
      <c r="AW127" s="207" t="str">
        <f t="shared" si="24"/>
        <v/>
      </c>
      <c r="AX127" s="208" t="str">
        <f t="shared" si="25"/>
        <v/>
      </c>
    </row>
    <row r="128" spans="1:50" x14ac:dyDescent="0.25">
      <c r="A128" s="218"/>
      <c r="B128" s="197" t="s">
        <v>160</v>
      </c>
      <c r="C128" s="198">
        <v>3</v>
      </c>
      <c r="D128" s="192"/>
      <c r="E128" s="193"/>
      <c r="F128" s="214"/>
      <c r="G128" s="214"/>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4"/>
      <c r="AR128" s="23" t="s">
        <v>33</v>
      </c>
      <c r="AS128" s="24" t="s">
        <v>10</v>
      </c>
      <c r="AT128" s="30" t="s">
        <v>13</v>
      </c>
      <c r="AU128" s="56">
        <f t="shared" si="27"/>
        <v>0</v>
      </c>
      <c r="AV128" s="56">
        <f t="shared" si="28"/>
        <v>0</v>
      </c>
      <c r="AW128" s="207" t="str">
        <f t="shared" si="24"/>
        <v/>
      </c>
      <c r="AX128" s="208" t="str">
        <f t="shared" si="25"/>
        <v/>
      </c>
    </row>
    <row r="129" spans="1:50" x14ac:dyDescent="0.25">
      <c r="A129" s="218"/>
      <c r="B129" s="197" t="s">
        <v>161</v>
      </c>
      <c r="C129" s="198">
        <v>1</v>
      </c>
      <c r="D129" s="192"/>
      <c r="E129" s="193"/>
      <c r="F129" s="214"/>
      <c r="G129" s="214"/>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4"/>
      <c r="AR129" s="23" t="s">
        <v>33</v>
      </c>
      <c r="AS129" s="24" t="s">
        <v>10</v>
      </c>
      <c r="AT129" s="30" t="s">
        <v>13</v>
      </c>
      <c r="AU129" s="56">
        <f t="shared" si="27"/>
        <v>0</v>
      </c>
      <c r="AV129" s="56">
        <f t="shared" si="28"/>
        <v>0</v>
      </c>
      <c r="AW129" s="207" t="str">
        <f t="shared" si="24"/>
        <v/>
      </c>
      <c r="AX129" s="208" t="str">
        <f t="shared" si="25"/>
        <v/>
      </c>
    </row>
    <row r="130" spans="1:50" x14ac:dyDescent="0.25">
      <c r="A130" s="218"/>
      <c r="B130" s="197" t="s">
        <v>146</v>
      </c>
      <c r="C130" s="198">
        <v>3</v>
      </c>
      <c r="D130" s="192"/>
      <c r="E130" s="193"/>
      <c r="F130" s="214"/>
      <c r="G130" s="214"/>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4"/>
      <c r="AR130" s="23" t="s">
        <v>33</v>
      </c>
      <c r="AS130" s="24" t="s">
        <v>10</v>
      </c>
      <c r="AT130" s="30"/>
      <c r="AU130" s="56">
        <f t="shared" si="27"/>
        <v>0</v>
      </c>
      <c r="AV130" s="56">
        <f t="shared" si="28"/>
        <v>0</v>
      </c>
      <c r="AW130" s="207" t="str">
        <f t="shared" si="24"/>
        <v/>
      </c>
      <c r="AX130" s="208" t="str">
        <f t="shared" si="25"/>
        <v/>
      </c>
    </row>
    <row r="131" spans="1:50" x14ac:dyDescent="0.25">
      <c r="A131" s="218"/>
      <c r="B131" s="197" t="s">
        <v>30</v>
      </c>
      <c r="C131" s="198">
        <v>3</v>
      </c>
      <c r="D131" s="192"/>
      <c r="E131" s="193"/>
      <c r="F131" s="214"/>
      <c r="G131" s="214"/>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4"/>
      <c r="AR131" s="23" t="s">
        <v>33</v>
      </c>
      <c r="AS131" s="24" t="s">
        <v>9</v>
      </c>
      <c r="AT131" s="30"/>
      <c r="AU131" s="56">
        <f t="shared" si="27"/>
        <v>0</v>
      </c>
      <c r="AV131" s="56">
        <f t="shared" si="28"/>
        <v>0</v>
      </c>
      <c r="AW131" s="207" t="str">
        <f t="shared" si="24"/>
        <v/>
      </c>
      <c r="AX131" s="208" t="str">
        <f t="shared" si="25"/>
        <v/>
      </c>
    </row>
    <row r="132" spans="1:50" x14ac:dyDescent="0.25">
      <c r="A132" s="218"/>
      <c r="B132" s="197" t="s">
        <v>176</v>
      </c>
      <c r="C132" s="198">
        <v>5</v>
      </c>
      <c r="D132" s="192"/>
      <c r="E132" s="193"/>
      <c r="F132" s="214"/>
      <c r="G132" s="214"/>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4"/>
      <c r="AR132" s="23" t="s">
        <v>8</v>
      </c>
      <c r="AS132" s="24" t="s">
        <v>10</v>
      </c>
      <c r="AT132" s="30"/>
      <c r="AU132" s="56">
        <f t="shared" si="27"/>
        <v>0</v>
      </c>
      <c r="AV132" s="56">
        <f t="shared" si="28"/>
        <v>0</v>
      </c>
      <c r="AW132" s="207" t="str">
        <f t="shared" si="24"/>
        <v/>
      </c>
      <c r="AX132" s="208" t="str">
        <f t="shared" si="25"/>
        <v/>
      </c>
    </row>
    <row r="133" spans="1:50" ht="15.75" thickBot="1" x14ac:dyDescent="0.3">
      <c r="A133" s="68"/>
      <c r="B133" s="199"/>
      <c r="C133" s="200"/>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c r="AC133" s="195"/>
      <c r="AD133" s="195"/>
      <c r="AE133" s="195"/>
      <c r="AF133" s="195"/>
      <c r="AG133" s="195"/>
      <c r="AH133" s="195"/>
      <c r="AI133" s="195"/>
      <c r="AJ133" s="195"/>
      <c r="AK133" s="195"/>
      <c r="AL133" s="195"/>
      <c r="AM133" s="195"/>
      <c r="AN133" s="195"/>
      <c r="AO133" s="195"/>
      <c r="AP133" s="195"/>
      <c r="AQ133" s="196"/>
      <c r="AR133" s="69"/>
      <c r="AS133" s="69"/>
      <c r="AT133" s="69"/>
      <c r="AU133" s="69"/>
      <c r="AV133" s="69"/>
      <c r="AW133" s="211" t="str">
        <f t="shared" si="24"/>
        <v/>
      </c>
      <c r="AX133" s="212" t="str">
        <f t="shared" si="25"/>
        <v/>
      </c>
    </row>
    <row r="134" spans="1:50" ht="15" customHeight="1" x14ac:dyDescent="0.25">
      <c r="A134" s="219" t="s">
        <v>41</v>
      </c>
      <c r="B134" s="201" t="s">
        <v>16</v>
      </c>
      <c r="C134" s="202">
        <v>1</v>
      </c>
      <c r="D134" s="192"/>
      <c r="E134" s="193"/>
      <c r="F134" s="214"/>
      <c r="G134" s="214"/>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4"/>
      <c r="AR134" s="23" t="s">
        <v>8</v>
      </c>
      <c r="AS134" s="24" t="s">
        <v>9</v>
      </c>
      <c r="AT134" s="22"/>
      <c r="AU134" s="56">
        <f t="shared" si="23"/>
        <v>0</v>
      </c>
      <c r="AV134" s="56">
        <f t="shared" ref="AV134:AV146" si="29">COUNTA(D134:AQ134)*C134</f>
        <v>0</v>
      </c>
      <c r="AW134" s="207" t="str">
        <f t="shared" si="24"/>
        <v/>
      </c>
      <c r="AX134" s="208" t="str">
        <f t="shared" si="25"/>
        <v/>
      </c>
    </row>
    <row r="135" spans="1:50" x14ac:dyDescent="0.25">
      <c r="A135" s="220"/>
      <c r="B135" s="197" t="s">
        <v>17</v>
      </c>
      <c r="C135" s="198">
        <v>1</v>
      </c>
      <c r="D135" s="192"/>
      <c r="E135" s="193"/>
      <c r="F135" s="214"/>
      <c r="G135" s="214"/>
      <c r="H135" s="193"/>
      <c r="I135" s="193"/>
      <c r="J135" s="193"/>
      <c r="K135" s="193"/>
      <c r="L135" s="193"/>
      <c r="M135" s="193"/>
      <c r="N135" s="193"/>
      <c r="O135" s="193"/>
      <c r="P135" s="193"/>
      <c r="Q135" s="193"/>
      <c r="R135" s="193"/>
      <c r="S135" s="193"/>
      <c r="T135" s="193"/>
      <c r="U135" s="193"/>
      <c r="V135" s="193"/>
      <c r="W135" s="193"/>
      <c r="X135" s="193"/>
      <c r="Y135" s="193"/>
      <c r="Z135" s="193"/>
      <c r="AA135" s="193"/>
      <c r="AB135" s="193"/>
      <c r="AC135" s="193"/>
      <c r="AD135" s="193"/>
      <c r="AE135" s="193"/>
      <c r="AF135" s="193"/>
      <c r="AG135" s="193"/>
      <c r="AH135" s="193"/>
      <c r="AI135" s="193"/>
      <c r="AJ135" s="193"/>
      <c r="AK135" s="193"/>
      <c r="AL135" s="193"/>
      <c r="AM135" s="193"/>
      <c r="AN135" s="193"/>
      <c r="AO135" s="193"/>
      <c r="AP135" s="193"/>
      <c r="AQ135" s="194"/>
      <c r="AR135" s="23" t="s">
        <v>8</v>
      </c>
      <c r="AS135" s="24" t="s">
        <v>7</v>
      </c>
      <c r="AT135" s="22"/>
      <c r="AU135" s="56">
        <f t="shared" si="23"/>
        <v>0</v>
      </c>
      <c r="AV135" s="56">
        <f t="shared" si="29"/>
        <v>0</v>
      </c>
      <c r="AW135" s="207" t="str">
        <f t="shared" si="24"/>
        <v/>
      </c>
      <c r="AX135" s="208" t="str">
        <f t="shared" si="25"/>
        <v/>
      </c>
    </row>
    <row r="136" spans="1:50" x14ac:dyDescent="0.25">
      <c r="A136" s="220"/>
      <c r="B136" s="197" t="s">
        <v>67</v>
      </c>
      <c r="C136" s="198">
        <v>1</v>
      </c>
      <c r="D136" s="192"/>
      <c r="E136" s="193"/>
      <c r="F136" s="214"/>
      <c r="G136" s="214"/>
      <c r="H136" s="193"/>
      <c r="I136" s="193"/>
      <c r="J136" s="193"/>
      <c r="K136" s="193"/>
      <c r="L136" s="193"/>
      <c r="M136" s="193"/>
      <c r="N136" s="193"/>
      <c r="O136" s="193"/>
      <c r="P136" s="193"/>
      <c r="Q136" s="193"/>
      <c r="R136" s="193"/>
      <c r="S136" s="193"/>
      <c r="T136" s="193"/>
      <c r="U136" s="193"/>
      <c r="V136" s="193"/>
      <c r="W136" s="193"/>
      <c r="X136" s="193"/>
      <c r="Y136" s="193"/>
      <c r="Z136" s="193"/>
      <c r="AA136" s="193"/>
      <c r="AB136" s="193"/>
      <c r="AC136" s="193"/>
      <c r="AD136" s="193"/>
      <c r="AE136" s="193"/>
      <c r="AF136" s="193"/>
      <c r="AG136" s="193"/>
      <c r="AH136" s="193"/>
      <c r="AI136" s="193"/>
      <c r="AJ136" s="193"/>
      <c r="AK136" s="193"/>
      <c r="AL136" s="193"/>
      <c r="AM136" s="193"/>
      <c r="AN136" s="193"/>
      <c r="AO136" s="193"/>
      <c r="AP136" s="193"/>
      <c r="AQ136" s="194"/>
      <c r="AR136" s="23" t="s">
        <v>11</v>
      </c>
      <c r="AS136" s="24" t="s">
        <v>9</v>
      </c>
      <c r="AT136" s="22"/>
      <c r="AU136" s="56">
        <f t="shared" si="23"/>
        <v>0</v>
      </c>
      <c r="AV136" s="56">
        <f t="shared" si="29"/>
        <v>0</v>
      </c>
      <c r="AW136" s="207" t="str">
        <f t="shared" si="24"/>
        <v/>
      </c>
      <c r="AX136" s="208" t="str">
        <f t="shared" si="25"/>
        <v/>
      </c>
    </row>
    <row r="137" spans="1:50" x14ac:dyDescent="0.25">
      <c r="A137" s="220"/>
      <c r="B137" s="197" t="s">
        <v>68</v>
      </c>
      <c r="C137" s="198">
        <v>1</v>
      </c>
      <c r="D137" s="192"/>
      <c r="E137" s="193"/>
      <c r="F137" s="214"/>
      <c r="G137" s="214"/>
      <c r="H137" s="193"/>
      <c r="I137" s="193"/>
      <c r="J137" s="193"/>
      <c r="K137" s="193"/>
      <c r="L137" s="193"/>
      <c r="M137" s="193"/>
      <c r="N137" s="193"/>
      <c r="O137" s="193"/>
      <c r="P137" s="193"/>
      <c r="Q137" s="193"/>
      <c r="R137" s="193"/>
      <c r="S137" s="193"/>
      <c r="T137" s="193"/>
      <c r="U137" s="193"/>
      <c r="V137" s="193"/>
      <c r="W137" s="193"/>
      <c r="X137" s="193"/>
      <c r="Y137" s="193"/>
      <c r="Z137" s="193"/>
      <c r="AA137" s="193"/>
      <c r="AB137" s="193"/>
      <c r="AC137" s="193"/>
      <c r="AD137" s="193"/>
      <c r="AE137" s="193"/>
      <c r="AF137" s="193"/>
      <c r="AG137" s="193"/>
      <c r="AH137" s="193"/>
      <c r="AI137" s="193"/>
      <c r="AJ137" s="193"/>
      <c r="AK137" s="193"/>
      <c r="AL137" s="193"/>
      <c r="AM137" s="193"/>
      <c r="AN137" s="193"/>
      <c r="AO137" s="193"/>
      <c r="AP137" s="193"/>
      <c r="AQ137" s="194"/>
      <c r="AR137" s="23" t="s">
        <v>33</v>
      </c>
      <c r="AS137" s="24" t="s">
        <v>9</v>
      </c>
      <c r="AT137" s="22"/>
      <c r="AU137" s="56">
        <f t="shared" si="23"/>
        <v>0</v>
      </c>
      <c r="AV137" s="56">
        <f t="shared" si="29"/>
        <v>0</v>
      </c>
      <c r="AW137" s="207" t="str">
        <f t="shared" si="24"/>
        <v/>
      </c>
      <c r="AX137" s="208" t="str">
        <f t="shared" si="25"/>
        <v/>
      </c>
    </row>
    <row r="138" spans="1:50" x14ac:dyDescent="0.25">
      <c r="A138" s="220"/>
      <c r="B138" s="197" t="s">
        <v>189</v>
      </c>
      <c r="C138" s="198">
        <v>1</v>
      </c>
      <c r="D138" s="192"/>
      <c r="E138" s="193"/>
      <c r="F138" s="214"/>
      <c r="G138" s="214"/>
      <c r="H138" s="193"/>
      <c r="I138" s="193"/>
      <c r="J138" s="193"/>
      <c r="K138" s="193"/>
      <c r="L138" s="193"/>
      <c r="M138" s="193"/>
      <c r="N138" s="193"/>
      <c r="O138" s="193"/>
      <c r="P138" s="193"/>
      <c r="Q138" s="193"/>
      <c r="R138" s="193"/>
      <c r="S138" s="193"/>
      <c r="T138" s="193"/>
      <c r="U138" s="193"/>
      <c r="V138" s="193"/>
      <c r="W138" s="193"/>
      <c r="X138" s="193"/>
      <c r="Y138" s="193"/>
      <c r="Z138" s="193"/>
      <c r="AA138" s="193"/>
      <c r="AB138" s="193"/>
      <c r="AC138" s="193"/>
      <c r="AD138" s="193"/>
      <c r="AE138" s="193"/>
      <c r="AF138" s="193"/>
      <c r="AG138" s="193"/>
      <c r="AH138" s="193"/>
      <c r="AI138" s="193"/>
      <c r="AJ138" s="193"/>
      <c r="AK138" s="193"/>
      <c r="AL138" s="193"/>
      <c r="AM138" s="193"/>
      <c r="AN138" s="193"/>
      <c r="AO138" s="193"/>
      <c r="AP138" s="193"/>
      <c r="AQ138" s="194"/>
      <c r="AR138" s="23" t="s">
        <v>11</v>
      </c>
      <c r="AS138" s="24" t="s">
        <v>9</v>
      </c>
      <c r="AT138" s="22"/>
      <c r="AU138" s="56">
        <f t="shared" si="23"/>
        <v>0</v>
      </c>
      <c r="AV138" s="56">
        <f t="shared" si="29"/>
        <v>0</v>
      </c>
      <c r="AW138" s="207" t="str">
        <f t="shared" si="24"/>
        <v/>
      </c>
      <c r="AX138" s="208" t="str">
        <f t="shared" si="25"/>
        <v/>
      </c>
    </row>
    <row r="139" spans="1:50" x14ac:dyDescent="0.25">
      <c r="A139" s="220"/>
      <c r="B139" s="197" t="s">
        <v>18</v>
      </c>
      <c r="C139" s="198">
        <v>1</v>
      </c>
      <c r="D139" s="192"/>
      <c r="E139" s="193"/>
      <c r="F139" s="214"/>
      <c r="G139" s="214"/>
      <c r="H139" s="193"/>
      <c r="I139" s="193"/>
      <c r="J139" s="193"/>
      <c r="K139" s="193"/>
      <c r="L139" s="193"/>
      <c r="M139" s="193"/>
      <c r="N139" s="193"/>
      <c r="O139" s="193"/>
      <c r="P139" s="193"/>
      <c r="Q139" s="193"/>
      <c r="R139" s="193"/>
      <c r="S139" s="193"/>
      <c r="T139" s="193"/>
      <c r="U139" s="193"/>
      <c r="V139" s="193"/>
      <c r="W139" s="193"/>
      <c r="X139" s="193"/>
      <c r="Y139" s="193"/>
      <c r="Z139" s="193"/>
      <c r="AA139" s="193"/>
      <c r="AB139" s="193"/>
      <c r="AC139" s="193"/>
      <c r="AD139" s="193"/>
      <c r="AE139" s="193"/>
      <c r="AF139" s="193"/>
      <c r="AG139" s="193"/>
      <c r="AH139" s="193"/>
      <c r="AI139" s="193"/>
      <c r="AJ139" s="193"/>
      <c r="AK139" s="193"/>
      <c r="AL139" s="193"/>
      <c r="AM139" s="193"/>
      <c r="AN139" s="193"/>
      <c r="AO139" s="193"/>
      <c r="AP139" s="193"/>
      <c r="AQ139" s="194"/>
      <c r="AR139" s="23" t="s">
        <v>11</v>
      </c>
      <c r="AS139" s="24" t="s">
        <v>9</v>
      </c>
      <c r="AT139" s="30"/>
      <c r="AU139" s="56">
        <f t="shared" si="23"/>
        <v>0</v>
      </c>
      <c r="AV139" s="56">
        <f t="shared" si="29"/>
        <v>0</v>
      </c>
      <c r="AW139" s="207" t="str">
        <f t="shared" si="24"/>
        <v/>
      </c>
      <c r="AX139" s="208" t="str">
        <f t="shared" si="25"/>
        <v/>
      </c>
    </row>
    <row r="140" spans="1:50" x14ac:dyDescent="0.25">
      <c r="A140" s="220"/>
      <c r="B140" s="197" t="s">
        <v>154</v>
      </c>
      <c r="C140" s="198">
        <v>2</v>
      </c>
      <c r="D140" s="192"/>
      <c r="E140" s="193"/>
      <c r="F140" s="214"/>
      <c r="G140" s="214"/>
      <c r="H140" s="193"/>
      <c r="I140" s="193"/>
      <c r="J140" s="193"/>
      <c r="K140" s="193"/>
      <c r="L140" s="193"/>
      <c r="M140" s="193"/>
      <c r="N140" s="193"/>
      <c r="O140" s="193"/>
      <c r="P140" s="193"/>
      <c r="Q140" s="193"/>
      <c r="R140" s="193"/>
      <c r="S140" s="193"/>
      <c r="T140" s="193"/>
      <c r="U140" s="193"/>
      <c r="V140" s="193"/>
      <c r="W140" s="193"/>
      <c r="X140" s="193"/>
      <c r="Y140" s="193"/>
      <c r="Z140" s="193"/>
      <c r="AA140" s="193"/>
      <c r="AB140" s="193"/>
      <c r="AC140" s="193"/>
      <c r="AD140" s="193"/>
      <c r="AE140" s="193"/>
      <c r="AF140" s="193"/>
      <c r="AG140" s="193"/>
      <c r="AH140" s="193"/>
      <c r="AI140" s="193"/>
      <c r="AJ140" s="193"/>
      <c r="AK140" s="193"/>
      <c r="AL140" s="193"/>
      <c r="AM140" s="193"/>
      <c r="AN140" s="193"/>
      <c r="AO140" s="193"/>
      <c r="AP140" s="193"/>
      <c r="AQ140" s="194"/>
      <c r="AR140" s="23" t="s">
        <v>11</v>
      </c>
      <c r="AS140" s="24" t="s">
        <v>9</v>
      </c>
      <c r="AT140" s="30"/>
      <c r="AU140" s="56">
        <f t="shared" si="23"/>
        <v>0</v>
      </c>
      <c r="AV140" s="56">
        <f t="shared" si="29"/>
        <v>0</v>
      </c>
      <c r="AW140" s="207" t="str">
        <f t="shared" si="24"/>
        <v/>
      </c>
      <c r="AX140" s="208" t="str">
        <f t="shared" si="25"/>
        <v/>
      </c>
    </row>
    <row r="141" spans="1:50" x14ac:dyDescent="0.25">
      <c r="A141" s="220"/>
      <c r="B141" s="197" t="s">
        <v>64</v>
      </c>
      <c r="C141" s="198">
        <v>1</v>
      </c>
      <c r="D141" s="192"/>
      <c r="E141" s="193"/>
      <c r="F141" s="214"/>
      <c r="G141" s="214"/>
      <c r="H141" s="193"/>
      <c r="I141" s="193"/>
      <c r="J141" s="193"/>
      <c r="K141" s="193"/>
      <c r="L141" s="193"/>
      <c r="M141" s="193"/>
      <c r="N141" s="193"/>
      <c r="O141" s="193"/>
      <c r="P141" s="193"/>
      <c r="Q141" s="193"/>
      <c r="R141" s="193"/>
      <c r="S141" s="193"/>
      <c r="T141" s="193"/>
      <c r="U141" s="193"/>
      <c r="V141" s="193"/>
      <c r="W141" s="193"/>
      <c r="X141" s="193"/>
      <c r="Y141" s="193"/>
      <c r="Z141" s="193"/>
      <c r="AA141" s="193"/>
      <c r="AB141" s="193"/>
      <c r="AC141" s="193"/>
      <c r="AD141" s="193"/>
      <c r="AE141" s="193"/>
      <c r="AF141" s="193"/>
      <c r="AG141" s="193"/>
      <c r="AH141" s="193"/>
      <c r="AI141" s="193"/>
      <c r="AJ141" s="193"/>
      <c r="AK141" s="193"/>
      <c r="AL141" s="193"/>
      <c r="AM141" s="193"/>
      <c r="AN141" s="193"/>
      <c r="AO141" s="193"/>
      <c r="AP141" s="193"/>
      <c r="AQ141" s="194"/>
      <c r="AR141" s="23" t="s">
        <v>11</v>
      </c>
      <c r="AS141" s="24" t="s">
        <v>9</v>
      </c>
      <c r="AT141" s="30"/>
      <c r="AU141" s="56">
        <f t="shared" si="23"/>
        <v>0</v>
      </c>
      <c r="AV141" s="56">
        <f t="shared" si="29"/>
        <v>0</v>
      </c>
      <c r="AW141" s="207" t="str">
        <f t="shared" si="24"/>
        <v/>
      </c>
      <c r="AX141" s="208" t="str">
        <f t="shared" si="25"/>
        <v/>
      </c>
    </row>
    <row r="142" spans="1:50" x14ac:dyDescent="0.25">
      <c r="A142" s="220"/>
      <c r="B142" s="197" t="s">
        <v>19</v>
      </c>
      <c r="C142" s="198">
        <v>2</v>
      </c>
      <c r="D142" s="192"/>
      <c r="E142" s="193"/>
      <c r="F142" s="214"/>
      <c r="G142" s="214"/>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Q142" s="194"/>
      <c r="AR142" s="23" t="s">
        <v>11</v>
      </c>
      <c r="AS142" s="24" t="s">
        <v>9</v>
      </c>
      <c r="AT142" s="30"/>
      <c r="AU142" s="56">
        <f t="shared" si="23"/>
        <v>0</v>
      </c>
      <c r="AV142" s="56">
        <f t="shared" si="29"/>
        <v>0</v>
      </c>
      <c r="AW142" s="207" t="str">
        <f t="shared" si="24"/>
        <v/>
      </c>
      <c r="AX142" s="208" t="str">
        <f t="shared" si="25"/>
        <v/>
      </c>
    </row>
    <row r="143" spans="1:50" x14ac:dyDescent="0.25">
      <c r="A143" s="220"/>
      <c r="B143" s="197" t="s">
        <v>60</v>
      </c>
      <c r="C143" s="198">
        <v>1</v>
      </c>
      <c r="D143" s="192"/>
      <c r="E143" s="193"/>
      <c r="F143" s="214"/>
      <c r="G143" s="214"/>
      <c r="H143" s="193"/>
      <c r="I143" s="193"/>
      <c r="J143" s="193"/>
      <c r="K143" s="193"/>
      <c r="L143" s="193"/>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4"/>
      <c r="AR143" s="23" t="s">
        <v>12</v>
      </c>
      <c r="AS143" s="24" t="s">
        <v>7</v>
      </c>
      <c r="AT143" s="30"/>
      <c r="AU143" s="56">
        <f t="shared" si="23"/>
        <v>0</v>
      </c>
      <c r="AV143" s="56">
        <f t="shared" si="29"/>
        <v>0</v>
      </c>
      <c r="AW143" s="207" t="str">
        <f t="shared" si="24"/>
        <v/>
      </c>
      <c r="AX143" s="208" t="str">
        <f t="shared" si="25"/>
        <v/>
      </c>
    </row>
    <row r="144" spans="1:50" x14ac:dyDescent="0.25">
      <c r="A144" s="220"/>
      <c r="B144" s="197" t="s">
        <v>61</v>
      </c>
      <c r="C144" s="198">
        <v>1</v>
      </c>
      <c r="D144" s="192"/>
      <c r="E144" s="193"/>
      <c r="F144" s="214"/>
      <c r="G144" s="214"/>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4"/>
      <c r="AR144" s="23" t="s">
        <v>12</v>
      </c>
      <c r="AS144" s="24" t="s">
        <v>7</v>
      </c>
      <c r="AT144" s="30"/>
      <c r="AU144" s="56">
        <f t="shared" si="23"/>
        <v>0</v>
      </c>
      <c r="AV144" s="56">
        <f t="shared" si="29"/>
        <v>0</v>
      </c>
      <c r="AW144" s="207" t="str">
        <f t="shared" si="24"/>
        <v/>
      </c>
      <c r="AX144" s="208" t="str">
        <f t="shared" si="25"/>
        <v/>
      </c>
    </row>
    <row r="145" spans="1:50" x14ac:dyDescent="0.25">
      <c r="A145" s="220"/>
      <c r="B145" s="197" t="s">
        <v>35</v>
      </c>
      <c r="C145" s="198">
        <v>1</v>
      </c>
      <c r="D145" s="192"/>
      <c r="E145" s="193"/>
      <c r="F145" s="214"/>
      <c r="G145" s="214"/>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4"/>
      <c r="AR145" s="23" t="s">
        <v>12</v>
      </c>
      <c r="AS145" s="24" t="s">
        <v>7</v>
      </c>
      <c r="AT145" s="30"/>
      <c r="AU145" s="56">
        <f t="shared" si="23"/>
        <v>0</v>
      </c>
      <c r="AV145" s="56">
        <f t="shared" si="29"/>
        <v>0</v>
      </c>
      <c r="AW145" s="207" t="str">
        <f t="shared" si="24"/>
        <v/>
      </c>
      <c r="AX145" s="208" t="str">
        <f t="shared" si="25"/>
        <v/>
      </c>
    </row>
    <row r="146" spans="1:50" x14ac:dyDescent="0.25">
      <c r="A146" s="220"/>
      <c r="B146" s="197" t="s">
        <v>131</v>
      </c>
      <c r="C146" s="198">
        <v>3</v>
      </c>
      <c r="D146" s="192"/>
      <c r="E146" s="193"/>
      <c r="F146" s="214"/>
      <c r="G146" s="214"/>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4"/>
      <c r="AR146" s="23" t="s">
        <v>11</v>
      </c>
      <c r="AS146" s="24" t="s">
        <v>10</v>
      </c>
      <c r="AT146" s="30"/>
      <c r="AU146" s="56">
        <f t="shared" si="23"/>
        <v>0</v>
      </c>
      <c r="AV146" s="56">
        <f t="shared" si="29"/>
        <v>0</v>
      </c>
      <c r="AW146" s="207" t="str">
        <f t="shared" si="24"/>
        <v/>
      </c>
      <c r="AX146" s="208" t="str">
        <f t="shared" si="25"/>
        <v/>
      </c>
    </row>
    <row r="147" spans="1:50" x14ac:dyDescent="0.25">
      <c r="A147" s="220"/>
      <c r="B147" s="197" t="s">
        <v>20</v>
      </c>
      <c r="C147" s="198">
        <v>2</v>
      </c>
      <c r="D147" s="192"/>
      <c r="E147" s="193"/>
      <c r="F147" s="214"/>
      <c r="G147" s="214"/>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4"/>
      <c r="AR147" s="23" t="s">
        <v>12</v>
      </c>
      <c r="AS147" s="24" t="s">
        <v>9</v>
      </c>
      <c r="AT147" s="30"/>
      <c r="AU147" s="56">
        <f t="shared" ref="AU147:AU181" si="30">SUM(D147:AQ147)</f>
        <v>0</v>
      </c>
      <c r="AV147" s="56">
        <f t="shared" ref="AV147:AV181" si="31">COUNTA(D147:AQ147)*C147</f>
        <v>0</v>
      </c>
      <c r="AW147" s="207" t="str">
        <f t="shared" si="24"/>
        <v/>
      </c>
      <c r="AX147" s="208" t="str">
        <f t="shared" si="25"/>
        <v/>
      </c>
    </row>
    <row r="148" spans="1:50" x14ac:dyDescent="0.25">
      <c r="A148" s="220"/>
      <c r="B148" s="197" t="s">
        <v>21</v>
      </c>
      <c r="C148" s="198">
        <v>1</v>
      </c>
      <c r="D148" s="192"/>
      <c r="E148" s="193"/>
      <c r="F148" s="214"/>
      <c r="G148" s="214"/>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4"/>
      <c r="AR148" s="23" t="s">
        <v>12</v>
      </c>
      <c r="AS148" s="24" t="s">
        <v>9</v>
      </c>
      <c r="AT148" s="30"/>
      <c r="AU148" s="56">
        <f t="shared" si="30"/>
        <v>0</v>
      </c>
      <c r="AV148" s="56">
        <f t="shared" si="31"/>
        <v>0</v>
      </c>
      <c r="AW148" s="207" t="str">
        <f t="shared" si="24"/>
        <v/>
      </c>
      <c r="AX148" s="208" t="str">
        <f t="shared" si="25"/>
        <v/>
      </c>
    </row>
    <row r="149" spans="1:50" x14ac:dyDescent="0.25">
      <c r="A149" s="220"/>
      <c r="B149" s="197" t="s">
        <v>156</v>
      </c>
      <c r="C149" s="198">
        <v>2</v>
      </c>
      <c r="D149" s="192"/>
      <c r="E149" s="193"/>
      <c r="F149" s="214"/>
      <c r="G149" s="214"/>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4"/>
      <c r="AR149" s="23" t="s">
        <v>32</v>
      </c>
      <c r="AS149" s="24" t="s">
        <v>9</v>
      </c>
      <c r="AT149" s="30"/>
      <c r="AU149" s="56">
        <f t="shared" si="30"/>
        <v>0</v>
      </c>
      <c r="AV149" s="56">
        <f t="shared" si="31"/>
        <v>0</v>
      </c>
      <c r="AW149" s="207" t="str">
        <f t="shared" si="24"/>
        <v/>
      </c>
      <c r="AX149" s="208" t="str">
        <f t="shared" si="25"/>
        <v/>
      </c>
    </row>
    <row r="150" spans="1:50" x14ac:dyDescent="0.25">
      <c r="A150" s="220"/>
      <c r="B150" s="197" t="s">
        <v>157</v>
      </c>
      <c r="C150" s="198">
        <v>1</v>
      </c>
      <c r="D150" s="192"/>
      <c r="E150" s="193"/>
      <c r="F150" s="214"/>
      <c r="G150" s="214"/>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4"/>
      <c r="AR150" s="23" t="s">
        <v>32</v>
      </c>
      <c r="AS150" s="24" t="s">
        <v>7</v>
      </c>
      <c r="AT150" s="30"/>
      <c r="AU150" s="56">
        <f t="shared" si="30"/>
        <v>0</v>
      </c>
      <c r="AV150" s="56">
        <f t="shared" si="31"/>
        <v>0</v>
      </c>
      <c r="AW150" s="207" t="str">
        <f t="shared" si="24"/>
        <v/>
      </c>
      <c r="AX150" s="208" t="str">
        <f t="shared" si="25"/>
        <v/>
      </c>
    </row>
    <row r="151" spans="1:50" x14ac:dyDescent="0.25">
      <c r="A151" s="220"/>
      <c r="B151" s="197" t="s">
        <v>172</v>
      </c>
      <c r="C151" s="198">
        <v>4</v>
      </c>
      <c r="D151" s="192"/>
      <c r="E151" s="193"/>
      <c r="F151" s="214"/>
      <c r="G151" s="214"/>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4"/>
      <c r="AR151" s="23" t="s">
        <v>32</v>
      </c>
      <c r="AS151" s="24" t="s">
        <v>10</v>
      </c>
      <c r="AT151" s="30"/>
      <c r="AU151" s="56">
        <f t="shared" si="30"/>
        <v>0</v>
      </c>
      <c r="AV151" s="56">
        <f t="shared" si="31"/>
        <v>0</v>
      </c>
      <c r="AW151" s="207" t="str">
        <f t="shared" si="24"/>
        <v/>
      </c>
      <c r="AX151" s="208" t="str">
        <f t="shared" si="25"/>
        <v/>
      </c>
    </row>
    <row r="152" spans="1:50" x14ac:dyDescent="0.25">
      <c r="A152" s="220"/>
      <c r="B152" s="197" t="s">
        <v>36</v>
      </c>
      <c r="C152" s="198">
        <v>4</v>
      </c>
      <c r="D152" s="192"/>
      <c r="E152" s="193"/>
      <c r="F152" s="214"/>
      <c r="G152" s="214"/>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4"/>
      <c r="AR152" s="23" t="s">
        <v>6</v>
      </c>
      <c r="AS152" s="24" t="s">
        <v>7</v>
      </c>
      <c r="AT152" s="30"/>
      <c r="AU152" s="56">
        <f t="shared" si="30"/>
        <v>0</v>
      </c>
      <c r="AV152" s="56">
        <f t="shared" si="31"/>
        <v>0</v>
      </c>
      <c r="AW152" s="207" t="str">
        <f t="shared" si="24"/>
        <v/>
      </c>
      <c r="AX152" s="208" t="str">
        <f t="shared" si="25"/>
        <v/>
      </c>
    </row>
    <row r="153" spans="1:50" x14ac:dyDescent="0.25">
      <c r="A153" s="220"/>
      <c r="B153" s="197" t="s">
        <v>37</v>
      </c>
      <c r="C153" s="198">
        <v>2</v>
      </c>
      <c r="D153" s="192"/>
      <c r="E153" s="193"/>
      <c r="F153" s="214"/>
      <c r="G153" s="214"/>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4"/>
      <c r="AR153" s="23" t="s">
        <v>6</v>
      </c>
      <c r="AS153" s="24" t="s">
        <v>7</v>
      </c>
      <c r="AT153" s="30"/>
      <c r="AU153" s="56">
        <f t="shared" si="30"/>
        <v>0</v>
      </c>
      <c r="AV153" s="56">
        <f t="shared" si="31"/>
        <v>0</v>
      </c>
      <c r="AW153" s="207" t="str">
        <f t="shared" si="24"/>
        <v/>
      </c>
      <c r="AX153" s="208" t="str">
        <f t="shared" si="25"/>
        <v/>
      </c>
    </row>
    <row r="154" spans="1:50" x14ac:dyDescent="0.25">
      <c r="A154" s="220"/>
      <c r="B154" s="197" t="s">
        <v>65</v>
      </c>
      <c r="C154" s="198">
        <v>1</v>
      </c>
      <c r="D154" s="192"/>
      <c r="E154" s="193"/>
      <c r="F154" s="214"/>
      <c r="G154" s="214"/>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4"/>
      <c r="AR154" s="23" t="s">
        <v>6</v>
      </c>
      <c r="AS154" s="24" t="s">
        <v>7</v>
      </c>
      <c r="AT154" s="30"/>
      <c r="AU154" s="56">
        <f t="shared" si="30"/>
        <v>0</v>
      </c>
      <c r="AV154" s="56">
        <f t="shared" si="31"/>
        <v>0</v>
      </c>
      <c r="AW154" s="207" t="str">
        <f t="shared" si="24"/>
        <v/>
      </c>
      <c r="AX154" s="208" t="str">
        <f t="shared" si="25"/>
        <v/>
      </c>
    </row>
    <row r="155" spans="1:50" x14ac:dyDescent="0.25">
      <c r="A155" s="220"/>
      <c r="B155" s="197" t="s">
        <v>190</v>
      </c>
      <c r="C155" s="198">
        <v>1</v>
      </c>
      <c r="D155" s="192"/>
      <c r="E155" s="193"/>
      <c r="F155" s="214"/>
      <c r="G155" s="214"/>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4"/>
      <c r="AR155" s="23" t="s">
        <v>6</v>
      </c>
      <c r="AS155" s="24" t="s">
        <v>7</v>
      </c>
      <c r="AT155" s="30"/>
      <c r="AU155" s="56">
        <f t="shared" si="30"/>
        <v>0</v>
      </c>
      <c r="AV155" s="56">
        <f t="shared" si="31"/>
        <v>0</v>
      </c>
      <c r="AW155" s="207" t="str">
        <f t="shared" si="24"/>
        <v/>
      </c>
      <c r="AX155" s="208" t="str">
        <f t="shared" si="25"/>
        <v/>
      </c>
    </row>
    <row r="156" spans="1:50" x14ac:dyDescent="0.25">
      <c r="A156" s="220"/>
      <c r="B156" s="197" t="s">
        <v>134</v>
      </c>
      <c r="C156" s="198">
        <v>2</v>
      </c>
      <c r="D156" s="192"/>
      <c r="E156" s="193"/>
      <c r="F156" s="214"/>
      <c r="G156" s="214"/>
      <c r="H156" s="193"/>
      <c r="I156" s="193"/>
      <c r="J156" s="193"/>
      <c r="K156" s="193"/>
      <c r="L156" s="193"/>
      <c r="M156" s="193"/>
      <c r="N156" s="193"/>
      <c r="O156" s="193"/>
      <c r="P156" s="193"/>
      <c r="Q156" s="193"/>
      <c r="R156" s="193"/>
      <c r="S156" s="193"/>
      <c r="T156" s="193"/>
      <c r="U156" s="193"/>
      <c r="V156" s="193"/>
      <c r="W156" s="193"/>
      <c r="X156" s="193"/>
      <c r="Y156" s="193"/>
      <c r="Z156" s="193"/>
      <c r="AA156" s="193"/>
      <c r="AB156" s="193"/>
      <c r="AC156" s="193"/>
      <c r="AD156" s="193"/>
      <c r="AE156" s="193"/>
      <c r="AF156" s="193"/>
      <c r="AG156" s="193"/>
      <c r="AH156" s="193"/>
      <c r="AI156" s="193"/>
      <c r="AJ156" s="193"/>
      <c r="AK156" s="193"/>
      <c r="AL156" s="193"/>
      <c r="AM156" s="193"/>
      <c r="AN156" s="193"/>
      <c r="AO156" s="193"/>
      <c r="AP156" s="193"/>
      <c r="AQ156" s="194"/>
      <c r="AR156" s="23" t="s">
        <v>11</v>
      </c>
      <c r="AS156" s="24" t="s">
        <v>7</v>
      </c>
      <c r="AT156" s="30"/>
      <c r="AU156" s="56">
        <f t="shared" si="30"/>
        <v>0</v>
      </c>
      <c r="AV156" s="56">
        <f t="shared" si="31"/>
        <v>0</v>
      </c>
      <c r="AW156" s="207" t="str">
        <f t="shared" si="24"/>
        <v/>
      </c>
      <c r="AX156" s="208" t="str">
        <f t="shared" si="25"/>
        <v/>
      </c>
    </row>
    <row r="157" spans="1:50" x14ac:dyDescent="0.25">
      <c r="A157" s="220"/>
      <c r="B157" s="197" t="s">
        <v>135</v>
      </c>
      <c r="C157" s="198">
        <v>1</v>
      </c>
      <c r="D157" s="192"/>
      <c r="E157" s="193"/>
      <c r="F157" s="214"/>
      <c r="G157" s="214"/>
      <c r="H157" s="193"/>
      <c r="I157" s="193"/>
      <c r="J157" s="193"/>
      <c r="K157" s="193"/>
      <c r="L157" s="193"/>
      <c r="M157" s="193"/>
      <c r="N157" s="193"/>
      <c r="O157" s="193"/>
      <c r="P157" s="193"/>
      <c r="Q157" s="193"/>
      <c r="R157" s="193"/>
      <c r="S157" s="193"/>
      <c r="T157" s="193"/>
      <c r="U157" s="193"/>
      <c r="V157" s="193"/>
      <c r="W157" s="193"/>
      <c r="X157" s="193"/>
      <c r="Y157" s="193"/>
      <c r="Z157" s="193"/>
      <c r="AA157" s="193"/>
      <c r="AB157" s="193"/>
      <c r="AC157" s="193"/>
      <c r="AD157" s="193"/>
      <c r="AE157" s="193"/>
      <c r="AF157" s="193"/>
      <c r="AG157" s="193"/>
      <c r="AH157" s="193"/>
      <c r="AI157" s="193"/>
      <c r="AJ157" s="193"/>
      <c r="AK157" s="193"/>
      <c r="AL157" s="193"/>
      <c r="AM157" s="193"/>
      <c r="AN157" s="193"/>
      <c r="AO157" s="193"/>
      <c r="AP157" s="193"/>
      <c r="AQ157" s="194"/>
      <c r="AR157" s="23" t="s">
        <v>33</v>
      </c>
      <c r="AS157" s="24" t="s">
        <v>9</v>
      </c>
      <c r="AT157" s="36"/>
      <c r="AU157" s="56">
        <f t="shared" si="30"/>
        <v>0</v>
      </c>
      <c r="AV157" s="56">
        <f t="shared" si="31"/>
        <v>0</v>
      </c>
      <c r="AW157" s="207" t="str">
        <f t="shared" si="24"/>
        <v/>
      </c>
      <c r="AX157" s="208" t="str">
        <f t="shared" si="25"/>
        <v/>
      </c>
    </row>
    <row r="158" spans="1:50" x14ac:dyDescent="0.25">
      <c r="A158" s="220"/>
      <c r="B158" s="197" t="s">
        <v>22</v>
      </c>
      <c r="C158" s="198">
        <v>4</v>
      </c>
      <c r="D158" s="192"/>
      <c r="E158" s="193"/>
      <c r="F158" s="214"/>
      <c r="G158" s="214"/>
      <c r="H158" s="193"/>
      <c r="I158" s="193"/>
      <c r="J158" s="193"/>
      <c r="K158" s="193"/>
      <c r="L158" s="193"/>
      <c r="M158" s="193"/>
      <c r="N158" s="193"/>
      <c r="O158" s="193"/>
      <c r="P158" s="193"/>
      <c r="Q158" s="193"/>
      <c r="R158" s="193"/>
      <c r="S158" s="193"/>
      <c r="T158" s="193"/>
      <c r="U158" s="193"/>
      <c r="V158" s="193"/>
      <c r="W158" s="193"/>
      <c r="X158" s="193"/>
      <c r="Y158" s="193"/>
      <c r="Z158" s="193"/>
      <c r="AA158" s="193"/>
      <c r="AB158" s="193"/>
      <c r="AC158" s="193"/>
      <c r="AD158" s="193"/>
      <c r="AE158" s="193"/>
      <c r="AF158" s="193"/>
      <c r="AG158" s="193"/>
      <c r="AH158" s="193"/>
      <c r="AI158" s="193"/>
      <c r="AJ158" s="193"/>
      <c r="AK158" s="193"/>
      <c r="AL158" s="193"/>
      <c r="AM158" s="193"/>
      <c r="AN158" s="193"/>
      <c r="AO158" s="193"/>
      <c r="AP158" s="193"/>
      <c r="AQ158" s="194"/>
      <c r="AR158" s="23" t="s">
        <v>33</v>
      </c>
      <c r="AS158" s="24" t="s">
        <v>9</v>
      </c>
      <c r="AT158" s="36"/>
      <c r="AU158" s="56">
        <f t="shared" si="30"/>
        <v>0</v>
      </c>
      <c r="AV158" s="56">
        <f t="shared" si="31"/>
        <v>0</v>
      </c>
      <c r="AW158" s="207" t="str">
        <f t="shared" si="24"/>
        <v/>
      </c>
      <c r="AX158" s="208" t="str">
        <f t="shared" si="25"/>
        <v/>
      </c>
    </row>
    <row r="159" spans="1:50" x14ac:dyDescent="0.25">
      <c r="A159" s="220"/>
      <c r="B159" s="197" t="s">
        <v>23</v>
      </c>
      <c r="C159" s="198">
        <v>4</v>
      </c>
      <c r="D159" s="192"/>
      <c r="E159" s="193"/>
      <c r="F159" s="214"/>
      <c r="G159" s="214"/>
      <c r="H159" s="193"/>
      <c r="I159" s="193"/>
      <c r="J159" s="193"/>
      <c r="K159" s="193"/>
      <c r="L159" s="193"/>
      <c r="M159" s="193"/>
      <c r="N159" s="193"/>
      <c r="O159" s="193"/>
      <c r="P159" s="193"/>
      <c r="Q159" s="193"/>
      <c r="R159" s="193"/>
      <c r="S159" s="193"/>
      <c r="T159" s="193"/>
      <c r="U159" s="193"/>
      <c r="V159" s="193"/>
      <c r="W159" s="193"/>
      <c r="X159" s="193"/>
      <c r="Y159" s="193"/>
      <c r="Z159" s="193"/>
      <c r="AA159" s="193"/>
      <c r="AB159" s="193"/>
      <c r="AC159" s="193"/>
      <c r="AD159" s="193"/>
      <c r="AE159" s="193"/>
      <c r="AF159" s="193"/>
      <c r="AG159" s="193"/>
      <c r="AH159" s="193"/>
      <c r="AI159" s="193"/>
      <c r="AJ159" s="193"/>
      <c r="AK159" s="193"/>
      <c r="AL159" s="193"/>
      <c r="AM159" s="193"/>
      <c r="AN159" s="193"/>
      <c r="AO159" s="193"/>
      <c r="AP159" s="193"/>
      <c r="AQ159" s="194"/>
      <c r="AR159" s="23" t="s">
        <v>33</v>
      </c>
      <c r="AS159" s="24" t="s">
        <v>9</v>
      </c>
      <c r="AT159" s="36"/>
      <c r="AU159" s="56">
        <f t="shared" si="30"/>
        <v>0</v>
      </c>
      <c r="AV159" s="56">
        <f t="shared" si="31"/>
        <v>0</v>
      </c>
      <c r="AW159" s="207" t="str">
        <f t="shared" si="24"/>
        <v/>
      </c>
      <c r="AX159" s="208" t="str">
        <f t="shared" si="25"/>
        <v/>
      </c>
    </row>
    <row r="160" spans="1:50" x14ac:dyDescent="0.25">
      <c r="A160" s="220"/>
      <c r="B160" s="197" t="s">
        <v>158</v>
      </c>
      <c r="C160" s="198">
        <v>3</v>
      </c>
      <c r="D160" s="192"/>
      <c r="E160" s="193"/>
      <c r="F160" s="214"/>
      <c r="G160" s="214"/>
      <c r="H160" s="193"/>
      <c r="I160" s="193"/>
      <c r="J160" s="193"/>
      <c r="K160" s="193"/>
      <c r="L160" s="193"/>
      <c r="M160" s="193"/>
      <c r="N160" s="193"/>
      <c r="O160" s="193"/>
      <c r="P160" s="193"/>
      <c r="Q160" s="193"/>
      <c r="R160" s="193"/>
      <c r="S160" s="193"/>
      <c r="T160" s="193"/>
      <c r="U160" s="193"/>
      <c r="V160" s="193"/>
      <c r="W160" s="193"/>
      <c r="X160" s="193"/>
      <c r="Y160" s="193"/>
      <c r="Z160" s="193"/>
      <c r="AA160" s="193"/>
      <c r="AB160" s="193"/>
      <c r="AC160" s="193"/>
      <c r="AD160" s="193"/>
      <c r="AE160" s="193"/>
      <c r="AF160" s="193"/>
      <c r="AG160" s="193"/>
      <c r="AH160" s="193"/>
      <c r="AI160" s="193"/>
      <c r="AJ160" s="193"/>
      <c r="AK160" s="193"/>
      <c r="AL160" s="193"/>
      <c r="AM160" s="193"/>
      <c r="AN160" s="193"/>
      <c r="AO160" s="193"/>
      <c r="AP160" s="193"/>
      <c r="AQ160" s="194"/>
      <c r="AR160" s="23" t="s">
        <v>33</v>
      </c>
      <c r="AS160" s="24" t="s">
        <v>10</v>
      </c>
      <c r="AT160" s="36"/>
      <c r="AU160" s="56">
        <f t="shared" si="30"/>
        <v>0</v>
      </c>
      <c r="AV160" s="56">
        <f t="shared" si="31"/>
        <v>0</v>
      </c>
      <c r="AW160" s="207" t="str">
        <f t="shared" si="24"/>
        <v/>
      </c>
      <c r="AX160" s="208" t="str">
        <f t="shared" si="25"/>
        <v/>
      </c>
    </row>
    <row r="161" spans="1:50" x14ac:dyDescent="0.25">
      <c r="A161" s="220"/>
      <c r="B161" s="197" t="s">
        <v>66</v>
      </c>
      <c r="C161" s="198">
        <v>1</v>
      </c>
      <c r="D161" s="192"/>
      <c r="E161" s="193"/>
      <c r="F161" s="214"/>
      <c r="G161" s="214"/>
      <c r="H161" s="193"/>
      <c r="I161" s="193"/>
      <c r="J161" s="193"/>
      <c r="K161" s="193"/>
      <c r="L161" s="193"/>
      <c r="M161" s="193"/>
      <c r="N161" s="193"/>
      <c r="O161" s="193"/>
      <c r="P161" s="193"/>
      <c r="Q161" s="193"/>
      <c r="R161" s="193"/>
      <c r="S161" s="193"/>
      <c r="T161" s="193"/>
      <c r="U161" s="193"/>
      <c r="V161" s="193"/>
      <c r="W161" s="193"/>
      <c r="X161" s="193"/>
      <c r="Y161" s="193"/>
      <c r="Z161" s="193"/>
      <c r="AA161" s="193"/>
      <c r="AB161" s="193"/>
      <c r="AC161" s="193"/>
      <c r="AD161" s="193"/>
      <c r="AE161" s="193"/>
      <c r="AF161" s="193"/>
      <c r="AG161" s="193"/>
      <c r="AH161" s="193"/>
      <c r="AI161" s="193"/>
      <c r="AJ161" s="193"/>
      <c r="AK161" s="193"/>
      <c r="AL161" s="193"/>
      <c r="AM161" s="193"/>
      <c r="AN161" s="193"/>
      <c r="AO161" s="193"/>
      <c r="AP161" s="193"/>
      <c r="AQ161" s="194"/>
      <c r="AR161" s="23" t="s">
        <v>8</v>
      </c>
      <c r="AS161" s="24" t="s">
        <v>9</v>
      </c>
      <c r="AT161" s="36"/>
      <c r="AU161" s="56">
        <f t="shared" si="30"/>
        <v>0</v>
      </c>
      <c r="AV161" s="56">
        <f t="shared" si="31"/>
        <v>0</v>
      </c>
      <c r="AW161" s="207" t="str">
        <f t="shared" si="24"/>
        <v/>
      </c>
      <c r="AX161" s="208" t="str">
        <f t="shared" si="25"/>
        <v/>
      </c>
    </row>
    <row r="162" spans="1:50" x14ac:dyDescent="0.25">
      <c r="A162" s="220"/>
      <c r="B162" s="197" t="s">
        <v>38</v>
      </c>
      <c r="C162" s="198">
        <v>2</v>
      </c>
      <c r="D162" s="192"/>
      <c r="E162" s="193"/>
      <c r="F162" s="214"/>
      <c r="G162" s="214"/>
      <c r="H162" s="193"/>
      <c r="I162" s="193"/>
      <c r="J162" s="193"/>
      <c r="K162" s="193"/>
      <c r="L162" s="193"/>
      <c r="M162" s="193"/>
      <c r="N162" s="193"/>
      <c r="O162" s="193"/>
      <c r="P162" s="193"/>
      <c r="Q162" s="193"/>
      <c r="R162" s="193"/>
      <c r="S162" s="193"/>
      <c r="T162" s="193"/>
      <c r="U162" s="193"/>
      <c r="V162" s="193"/>
      <c r="W162" s="193"/>
      <c r="X162" s="193"/>
      <c r="Y162" s="193"/>
      <c r="Z162" s="193"/>
      <c r="AA162" s="193"/>
      <c r="AB162" s="193"/>
      <c r="AC162" s="193"/>
      <c r="AD162" s="193"/>
      <c r="AE162" s="193"/>
      <c r="AF162" s="193"/>
      <c r="AG162" s="193"/>
      <c r="AH162" s="193"/>
      <c r="AI162" s="193"/>
      <c r="AJ162" s="193"/>
      <c r="AK162" s="193"/>
      <c r="AL162" s="193"/>
      <c r="AM162" s="193"/>
      <c r="AN162" s="193"/>
      <c r="AO162" s="193"/>
      <c r="AP162" s="193"/>
      <c r="AQ162" s="194"/>
      <c r="AR162" s="23" t="s">
        <v>8</v>
      </c>
      <c r="AS162" s="24" t="s">
        <v>10</v>
      </c>
      <c r="AT162" s="36"/>
      <c r="AU162" s="56">
        <f t="shared" si="30"/>
        <v>0</v>
      </c>
      <c r="AV162" s="56">
        <f t="shared" si="31"/>
        <v>0</v>
      </c>
      <c r="AW162" s="207" t="str">
        <f t="shared" si="24"/>
        <v/>
      </c>
      <c r="AX162" s="208" t="str">
        <f t="shared" si="25"/>
        <v/>
      </c>
    </row>
    <row r="163" spans="1:50" x14ac:dyDescent="0.25">
      <c r="A163" s="220"/>
      <c r="B163" s="197" t="s">
        <v>191</v>
      </c>
      <c r="C163" s="198">
        <v>2</v>
      </c>
      <c r="D163" s="192"/>
      <c r="E163" s="193"/>
      <c r="F163" s="214"/>
      <c r="G163" s="214"/>
      <c r="H163" s="193"/>
      <c r="I163" s="193"/>
      <c r="J163" s="193"/>
      <c r="K163" s="193"/>
      <c r="L163" s="193"/>
      <c r="M163" s="193"/>
      <c r="N163" s="193"/>
      <c r="O163" s="193"/>
      <c r="P163" s="193"/>
      <c r="Q163" s="193"/>
      <c r="R163" s="193"/>
      <c r="S163" s="193"/>
      <c r="T163" s="193"/>
      <c r="U163" s="193"/>
      <c r="V163" s="193"/>
      <c r="W163" s="193"/>
      <c r="X163" s="193"/>
      <c r="Y163" s="193"/>
      <c r="Z163" s="193"/>
      <c r="AA163" s="193"/>
      <c r="AB163" s="193"/>
      <c r="AC163" s="193"/>
      <c r="AD163" s="193"/>
      <c r="AE163" s="193"/>
      <c r="AF163" s="193"/>
      <c r="AG163" s="193"/>
      <c r="AH163" s="193"/>
      <c r="AI163" s="193"/>
      <c r="AJ163" s="193"/>
      <c r="AK163" s="193"/>
      <c r="AL163" s="193"/>
      <c r="AM163" s="193"/>
      <c r="AN163" s="193"/>
      <c r="AO163" s="193"/>
      <c r="AP163" s="193"/>
      <c r="AQ163" s="194"/>
      <c r="AR163" s="23" t="s">
        <v>8</v>
      </c>
      <c r="AS163" s="24" t="s">
        <v>7</v>
      </c>
      <c r="AT163" s="36"/>
      <c r="AU163" s="56">
        <f t="shared" si="30"/>
        <v>0</v>
      </c>
      <c r="AV163" s="56">
        <f t="shared" si="31"/>
        <v>0</v>
      </c>
      <c r="AW163" s="207" t="str">
        <f t="shared" si="24"/>
        <v/>
      </c>
      <c r="AX163" s="208" t="str">
        <f t="shared" si="25"/>
        <v/>
      </c>
    </row>
    <row r="164" spans="1:50" x14ac:dyDescent="0.25">
      <c r="A164" s="220"/>
      <c r="B164" s="197" t="s">
        <v>192</v>
      </c>
      <c r="C164" s="198">
        <v>1</v>
      </c>
      <c r="D164" s="192"/>
      <c r="E164" s="193"/>
      <c r="F164" s="214"/>
      <c r="G164" s="214"/>
      <c r="H164" s="193"/>
      <c r="I164" s="193"/>
      <c r="J164" s="193"/>
      <c r="K164" s="193"/>
      <c r="L164" s="193"/>
      <c r="M164" s="193"/>
      <c r="N164" s="193"/>
      <c r="O164" s="193"/>
      <c r="P164" s="193"/>
      <c r="Q164" s="193"/>
      <c r="R164" s="193"/>
      <c r="S164" s="193"/>
      <c r="T164" s="193"/>
      <c r="U164" s="193"/>
      <c r="V164" s="193"/>
      <c r="W164" s="193"/>
      <c r="X164" s="193"/>
      <c r="Y164" s="193"/>
      <c r="Z164" s="193"/>
      <c r="AA164" s="193"/>
      <c r="AB164" s="193"/>
      <c r="AC164" s="193"/>
      <c r="AD164" s="193"/>
      <c r="AE164" s="193"/>
      <c r="AF164" s="193"/>
      <c r="AG164" s="193"/>
      <c r="AH164" s="193"/>
      <c r="AI164" s="193"/>
      <c r="AJ164" s="193"/>
      <c r="AK164" s="193"/>
      <c r="AL164" s="193"/>
      <c r="AM164" s="193"/>
      <c r="AN164" s="193"/>
      <c r="AO164" s="193"/>
      <c r="AP164" s="193"/>
      <c r="AQ164" s="194"/>
      <c r="AR164" s="23" t="s">
        <v>8</v>
      </c>
      <c r="AS164" s="24" t="s">
        <v>10</v>
      </c>
      <c r="AT164" s="36"/>
      <c r="AU164" s="56">
        <f t="shared" si="30"/>
        <v>0</v>
      </c>
      <c r="AV164" s="56">
        <f t="shared" si="31"/>
        <v>0</v>
      </c>
      <c r="AW164" s="207" t="str">
        <f t="shared" si="24"/>
        <v/>
      </c>
      <c r="AX164" s="208" t="str">
        <f t="shared" si="25"/>
        <v/>
      </c>
    </row>
    <row r="165" spans="1:50" x14ac:dyDescent="0.25">
      <c r="A165" s="220"/>
      <c r="B165" s="197" t="s">
        <v>193</v>
      </c>
      <c r="C165" s="198">
        <v>2</v>
      </c>
      <c r="D165" s="192"/>
      <c r="E165" s="193"/>
      <c r="F165" s="214"/>
      <c r="G165" s="214"/>
      <c r="H165" s="193"/>
      <c r="I165" s="193"/>
      <c r="J165" s="193"/>
      <c r="K165" s="193"/>
      <c r="L165" s="193"/>
      <c r="M165" s="193"/>
      <c r="N165" s="193"/>
      <c r="O165" s="193"/>
      <c r="P165" s="193"/>
      <c r="Q165" s="193"/>
      <c r="R165" s="193"/>
      <c r="S165" s="193"/>
      <c r="T165" s="193"/>
      <c r="U165" s="193"/>
      <c r="V165" s="193"/>
      <c r="W165" s="193"/>
      <c r="X165" s="193"/>
      <c r="Y165" s="193"/>
      <c r="Z165" s="193"/>
      <c r="AA165" s="193"/>
      <c r="AB165" s="193"/>
      <c r="AC165" s="193"/>
      <c r="AD165" s="193"/>
      <c r="AE165" s="193"/>
      <c r="AF165" s="193"/>
      <c r="AG165" s="193"/>
      <c r="AH165" s="193"/>
      <c r="AI165" s="193"/>
      <c r="AJ165" s="193"/>
      <c r="AK165" s="193"/>
      <c r="AL165" s="193"/>
      <c r="AM165" s="193"/>
      <c r="AN165" s="193"/>
      <c r="AO165" s="193"/>
      <c r="AP165" s="193"/>
      <c r="AQ165" s="194"/>
      <c r="AR165" s="23" t="s">
        <v>12</v>
      </c>
      <c r="AS165" s="24" t="s">
        <v>7</v>
      </c>
      <c r="AT165" s="36"/>
      <c r="AU165" s="56">
        <f t="shared" si="30"/>
        <v>0</v>
      </c>
      <c r="AV165" s="56">
        <f t="shared" si="31"/>
        <v>0</v>
      </c>
      <c r="AW165" s="207" t="str">
        <f t="shared" si="24"/>
        <v/>
      </c>
      <c r="AX165" s="208" t="str">
        <f t="shared" si="25"/>
        <v/>
      </c>
    </row>
    <row r="166" spans="1:50" x14ac:dyDescent="0.25">
      <c r="A166" s="220"/>
      <c r="B166" s="197" t="s">
        <v>194</v>
      </c>
      <c r="C166" s="198">
        <v>2</v>
      </c>
      <c r="D166" s="192"/>
      <c r="E166" s="193"/>
      <c r="F166" s="214"/>
      <c r="G166" s="214"/>
      <c r="H166" s="193"/>
      <c r="I166" s="193"/>
      <c r="J166" s="193"/>
      <c r="K166" s="193"/>
      <c r="L166" s="193"/>
      <c r="M166" s="193"/>
      <c r="N166" s="193"/>
      <c r="O166" s="193"/>
      <c r="P166" s="193"/>
      <c r="Q166" s="193"/>
      <c r="R166" s="193"/>
      <c r="S166" s="193"/>
      <c r="T166" s="193"/>
      <c r="U166" s="193"/>
      <c r="V166" s="193"/>
      <c r="W166" s="193"/>
      <c r="X166" s="193"/>
      <c r="Y166" s="193"/>
      <c r="Z166" s="193"/>
      <c r="AA166" s="193"/>
      <c r="AB166" s="193"/>
      <c r="AC166" s="193"/>
      <c r="AD166" s="193"/>
      <c r="AE166" s="193"/>
      <c r="AF166" s="193"/>
      <c r="AG166" s="193"/>
      <c r="AH166" s="193"/>
      <c r="AI166" s="193"/>
      <c r="AJ166" s="193"/>
      <c r="AK166" s="193"/>
      <c r="AL166" s="193"/>
      <c r="AM166" s="193"/>
      <c r="AN166" s="193"/>
      <c r="AO166" s="193"/>
      <c r="AP166" s="193"/>
      <c r="AQ166" s="194"/>
      <c r="AR166" s="23" t="s">
        <v>12</v>
      </c>
      <c r="AS166" s="24" t="s">
        <v>9</v>
      </c>
      <c r="AT166" s="36"/>
      <c r="AU166" s="56">
        <f t="shared" si="30"/>
        <v>0</v>
      </c>
      <c r="AV166" s="56">
        <f t="shared" si="31"/>
        <v>0</v>
      </c>
      <c r="AW166" s="207" t="str">
        <f t="shared" si="24"/>
        <v/>
      </c>
      <c r="AX166" s="208" t="str">
        <f t="shared" si="25"/>
        <v/>
      </c>
    </row>
    <row r="167" spans="1:50" x14ac:dyDescent="0.25">
      <c r="A167" s="220"/>
      <c r="B167" s="197" t="s">
        <v>62</v>
      </c>
      <c r="C167" s="198">
        <v>5</v>
      </c>
      <c r="D167" s="192"/>
      <c r="E167" s="193"/>
      <c r="F167" s="214"/>
      <c r="G167" s="214"/>
      <c r="H167" s="193"/>
      <c r="I167" s="193"/>
      <c r="J167" s="193"/>
      <c r="K167" s="193"/>
      <c r="L167" s="193"/>
      <c r="M167" s="193"/>
      <c r="N167" s="193"/>
      <c r="O167" s="193"/>
      <c r="P167" s="193"/>
      <c r="Q167" s="193"/>
      <c r="R167" s="193"/>
      <c r="S167" s="193"/>
      <c r="T167" s="193"/>
      <c r="U167" s="193"/>
      <c r="V167" s="193"/>
      <c r="W167" s="193"/>
      <c r="X167" s="193"/>
      <c r="Y167" s="193"/>
      <c r="Z167" s="193"/>
      <c r="AA167" s="193"/>
      <c r="AB167" s="193"/>
      <c r="AC167" s="193"/>
      <c r="AD167" s="193"/>
      <c r="AE167" s="193"/>
      <c r="AF167" s="193"/>
      <c r="AG167" s="193"/>
      <c r="AH167" s="193"/>
      <c r="AI167" s="193"/>
      <c r="AJ167" s="193"/>
      <c r="AK167" s="193"/>
      <c r="AL167" s="193"/>
      <c r="AM167" s="193"/>
      <c r="AN167" s="193"/>
      <c r="AO167" s="193"/>
      <c r="AP167" s="193"/>
      <c r="AQ167" s="194"/>
      <c r="AR167" s="23" t="s">
        <v>12</v>
      </c>
      <c r="AS167" s="24" t="s">
        <v>10</v>
      </c>
      <c r="AT167" s="36"/>
      <c r="AU167" s="56">
        <f t="shared" si="30"/>
        <v>0</v>
      </c>
      <c r="AV167" s="56">
        <f t="shared" si="31"/>
        <v>0</v>
      </c>
      <c r="AW167" s="207" t="str">
        <f t="shared" si="24"/>
        <v/>
      </c>
      <c r="AX167" s="208" t="str">
        <f t="shared" si="25"/>
        <v/>
      </c>
    </row>
    <row r="168" spans="1:50" x14ac:dyDescent="0.25">
      <c r="A168" s="220"/>
      <c r="B168" s="197" t="s">
        <v>24</v>
      </c>
      <c r="C168" s="198">
        <v>1</v>
      </c>
      <c r="D168" s="192"/>
      <c r="E168" s="193"/>
      <c r="F168" s="214"/>
      <c r="G168" s="214"/>
      <c r="H168" s="193"/>
      <c r="I168" s="193"/>
      <c r="J168" s="193"/>
      <c r="K168" s="193"/>
      <c r="L168" s="193"/>
      <c r="M168" s="193"/>
      <c r="N168" s="193"/>
      <c r="O168" s="193"/>
      <c r="P168" s="193"/>
      <c r="Q168" s="193"/>
      <c r="R168" s="193"/>
      <c r="S168" s="193"/>
      <c r="T168" s="193"/>
      <c r="U168" s="193"/>
      <c r="V168" s="193"/>
      <c r="W168" s="193"/>
      <c r="X168" s="193"/>
      <c r="Y168" s="193"/>
      <c r="Z168" s="193"/>
      <c r="AA168" s="193"/>
      <c r="AB168" s="193"/>
      <c r="AC168" s="193"/>
      <c r="AD168" s="193"/>
      <c r="AE168" s="193"/>
      <c r="AF168" s="193"/>
      <c r="AG168" s="193"/>
      <c r="AH168" s="193"/>
      <c r="AI168" s="193"/>
      <c r="AJ168" s="193"/>
      <c r="AK168" s="193"/>
      <c r="AL168" s="193"/>
      <c r="AM168" s="193"/>
      <c r="AN168" s="193"/>
      <c r="AO168" s="193"/>
      <c r="AP168" s="193"/>
      <c r="AQ168" s="194"/>
      <c r="AR168" s="23" t="s">
        <v>12</v>
      </c>
      <c r="AS168" s="24" t="s">
        <v>9</v>
      </c>
      <c r="AT168" s="36"/>
      <c r="AU168" s="56">
        <f t="shared" si="30"/>
        <v>0</v>
      </c>
      <c r="AV168" s="56">
        <f t="shared" si="31"/>
        <v>0</v>
      </c>
      <c r="AW168" s="207" t="str">
        <f t="shared" si="24"/>
        <v/>
      </c>
      <c r="AX168" s="208" t="str">
        <f t="shared" si="25"/>
        <v/>
      </c>
    </row>
    <row r="169" spans="1:50" x14ac:dyDescent="0.25">
      <c r="A169" s="220"/>
      <c r="B169" s="197" t="s">
        <v>25</v>
      </c>
      <c r="C169" s="198">
        <v>2</v>
      </c>
      <c r="D169" s="192"/>
      <c r="E169" s="193"/>
      <c r="F169" s="214"/>
      <c r="G169" s="214"/>
      <c r="H169" s="193"/>
      <c r="I169" s="193"/>
      <c r="J169" s="193"/>
      <c r="K169" s="193"/>
      <c r="L169" s="193"/>
      <c r="M169" s="193"/>
      <c r="N169" s="193"/>
      <c r="O169" s="193"/>
      <c r="P169" s="193"/>
      <c r="Q169" s="193"/>
      <c r="R169" s="193"/>
      <c r="S169" s="193"/>
      <c r="T169" s="193"/>
      <c r="U169" s="193"/>
      <c r="V169" s="193"/>
      <c r="W169" s="193"/>
      <c r="X169" s="193"/>
      <c r="Y169" s="193"/>
      <c r="Z169" s="193"/>
      <c r="AA169" s="193"/>
      <c r="AB169" s="193"/>
      <c r="AC169" s="193"/>
      <c r="AD169" s="193"/>
      <c r="AE169" s="193"/>
      <c r="AF169" s="193"/>
      <c r="AG169" s="193"/>
      <c r="AH169" s="193"/>
      <c r="AI169" s="193"/>
      <c r="AJ169" s="193"/>
      <c r="AK169" s="193"/>
      <c r="AL169" s="193"/>
      <c r="AM169" s="193"/>
      <c r="AN169" s="193"/>
      <c r="AO169" s="193"/>
      <c r="AP169" s="193"/>
      <c r="AQ169" s="194"/>
      <c r="AR169" s="23" t="s">
        <v>12</v>
      </c>
      <c r="AS169" s="24" t="s">
        <v>9</v>
      </c>
      <c r="AT169" s="36"/>
      <c r="AU169" s="56">
        <f t="shared" si="30"/>
        <v>0</v>
      </c>
      <c r="AV169" s="56">
        <f t="shared" si="31"/>
        <v>0</v>
      </c>
      <c r="AW169" s="207" t="str">
        <f t="shared" si="24"/>
        <v/>
      </c>
      <c r="AX169" s="208" t="str">
        <f t="shared" si="25"/>
        <v/>
      </c>
    </row>
    <row r="170" spans="1:50" x14ac:dyDescent="0.25">
      <c r="A170" s="220"/>
      <c r="B170" s="197" t="s">
        <v>195</v>
      </c>
      <c r="C170" s="198">
        <v>1</v>
      </c>
      <c r="D170" s="192"/>
      <c r="E170" s="193"/>
      <c r="F170" s="214"/>
      <c r="G170" s="214"/>
      <c r="H170" s="193"/>
      <c r="I170" s="193"/>
      <c r="J170" s="193"/>
      <c r="K170" s="193"/>
      <c r="L170" s="193"/>
      <c r="M170" s="193"/>
      <c r="N170" s="193"/>
      <c r="O170" s="193"/>
      <c r="P170" s="193"/>
      <c r="Q170" s="193"/>
      <c r="R170" s="193"/>
      <c r="S170" s="193"/>
      <c r="T170" s="193"/>
      <c r="U170" s="193"/>
      <c r="V170" s="193"/>
      <c r="W170" s="193"/>
      <c r="X170" s="193"/>
      <c r="Y170" s="193"/>
      <c r="Z170" s="193"/>
      <c r="AA170" s="193"/>
      <c r="AB170" s="193"/>
      <c r="AC170" s="193"/>
      <c r="AD170" s="193"/>
      <c r="AE170" s="193"/>
      <c r="AF170" s="193"/>
      <c r="AG170" s="193"/>
      <c r="AH170" s="193"/>
      <c r="AI170" s="193"/>
      <c r="AJ170" s="193"/>
      <c r="AK170" s="193"/>
      <c r="AL170" s="193"/>
      <c r="AM170" s="193"/>
      <c r="AN170" s="193"/>
      <c r="AO170" s="193"/>
      <c r="AP170" s="193"/>
      <c r="AQ170" s="194"/>
      <c r="AR170" s="23" t="s">
        <v>11</v>
      </c>
      <c r="AS170" s="24" t="s">
        <v>7</v>
      </c>
      <c r="AT170" s="36"/>
      <c r="AU170" s="56">
        <f t="shared" si="30"/>
        <v>0</v>
      </c>
      <c r="AV170" s="56">
        <f t="shared" si="31"/>
        <v>0</v>
      </c>
      <c r="AW170" s="207" t="str">
        <f t="shared" si="24"/>
        <v/>
      </c>
      <c r="AX170" s="208" t="str">
        <f t="shared" si="25"/>
        <v/>
      </c>
    </row>
    <row r="171" spans="1:50" x14ac:dyDescent="0.25">
      <c r="A171" s="220"/>
      <c r="B171" s="197" t="s">
        <v>196</v>
      </c>
      <c r="C171" s="198">
        <v>3</v>
      </c>
      <c r="D171" s="192"/>
      <c r="E171" s="193"/>
      <c r="F171" s="214"/>
      <c r="G171" s="214"/>
      <c r="H171" s="193"/>
      <c r="I171" s="193"/>
      <c r="J171" s="193"/>
      <c r="K171" s="193"/>
      <c r="L171" s="193"/>
      <c r="M171" s="193"/>
      <c r="N171" s="193"/>
      <c r="O171" s="193"/>
      <c r="P171" s="193"/>
      <c r="Q171" s="193"/>
      <c r="R171" s="193"/>
      <c r="S171" s="193"/>
      <c r="T171" s="193"/>
      <c r="U171" s="193"/>
      <c r="V171" s="193"/>
      <c r="W171" s="193"/>
      <c r="X171" s="193"/>
      <c r="Y171" s="193"/>
      <c r="Z171" s="193"/>
      <c r="AA171" s="193"/>
      <c r="AB171" s="193"/>
      <c r="AC171" s="193"/>
      <c r="AD171" s="193"/>
      <c r="AE171" s="193"/>
      <c r="AF171" s="193"/>
      <c r="AG171" s="193"/>
      <c r="AH171" s="193"/>
      <c r="AI171" s="193"/>
      <c r="AJ171" s="193"/>
      <c r="AK171" s="193"/>
      <c r="AL171" s="193"/>
      <c r="AM171" s="193"/>
      <c r="AN171" s="193"/>
      <c r="AO171" s="193"/>
      <c r="AP171" s="193"/>
      <c r="AQ171" s="194"/>
      <c r="AR171" s="23" t="s">
        <v>12</v>
      </c>
      <c r="AS171" s="24" t="s">
        <v>10</v>
      </c>
      <c r="AT171" s="36"/>
      <c r="AU171" s="56">
        <f t="shared" si="30"/>
        <v>0</v>
      </c>
      <c r="AV171" s="56">
        <f t="shared" si="31"/>
        <v>0</v>
      </c>
      <c r="AW171" s="207" t="str">
        <f t="shared" ref="AW171:AW181" si="32">IF(COUNTBLANK(D171:AQ171)=40,"",SUM(D171:AQ171)/COUNTA(D171:AQ171))</f>
        <v/>
      </c>
      <c r="AX171" s="208" t="str">
        <f t="shared" ref="AX171:AX181" si="33">IF(COUNTBLANK(D171:AQ171)=40,"",AU171/(COUNTA(D171:AQ171)*C171))</f>
        <v/>
      </c>
    </row>
    <row r="172" spans="1:50" x14ac:dyDescent="0.25">
      <c r="A172" s="220"/>
      <c r="B172" s="197" t="s">
        <v>149</v>
      </c>
      <c r="C172" s="198">
        <v>4</v>
      </c>
      <c r="D172" s="192"/>
      <c r="E172" s="193"/>
      <c r="F172" s="214"/>
      <c r="G172" s="214"/>
      <c r="H172" s="193"/>
      <c r="I172" s="193"/>
      <c r="J172" s="193"/>
      <c r="K172" s="193"/>
      <c r="L172" s="193"/>
      <c r="M172" s="193"/>
      <c r="N172" s="193"/>
      <c r="O172" s="193"/>
      <c r="P172" s="193"/>
      <c r="Q172" s="193"/>
      <c r="R172" s="193"/>
      <c r="S172" s="193"/>
      <c r="T172" s="193"/>
      <c r="U172" s="193"/>
      <c r="V172" s="193"/>
      <c r="W172" s="193"/>
      <c r="X172" s="193"/>
      <c r="Y172" s="193"/>
      <c r="Z172" s="193"/>
      <c r="AA172" s="193"/>
      <c r="AB172" s="193"/>
      <c r="AC172" s="193"/>
      <c r="AD172" s="193"/>
      <c r="AE172" s="193"/>
      <c r="AF172" s="193"/>
      <c r="AG172" s="193"/>
      <c r="AH172" s="193"/>
      <c r="AI172" s="193"/>
      <c r="AJ172" s="193"/>
      <c r="AK172" s="193"/>
      <c r="AL172" s="193"/>
      <c r="AM172" s="193"/>
      <c r="AN172" s="193"/>
      <c r="AO172" s="193"/>
      <c r="AP172" s="193"/>
      <c r="AQ172" s="194"/>
      <c r="AR172" s="23" t="s">
        <v>33</v>
      </c>
      <c r="AS172" s="24" t="s">
        <v>10</v>
      </c>
      <c r="AT172" s="36"/>
      <c r="AU172" s="56">
        <f t="shared" si="30"/>
        <v>0</v>
      </c>
      <c r="AV172" s="56">
        <f t="shared" si="31"/>
        <v>0</v>
      </c>
      <c r="AW172" s="207" t="str">
        <f t="shared" si="32"/>
        <v/>
      </c>
      <c r="AX172" s="208" t="str">
        <f t="shared" si="33"/>
        <v/>
      </c>
    </row>
    <row r="173" spans="1:50" x14ac:dyDescent="0.25">
      <c r="A173" s="220"/>
      <c r="B173" s="197" t="s">
        <v>175</v>
      </c>
      <c r="C173" s="198">
        <v>3</v>
      </c>
      <c r="D173" s="192"/>
      <c r="E173" s="193"/>
      <c r="F173" s="214"/>
      <c r="G173" s="214"/>
      <c r="H173" s="193"/>
      <c r="I173" s="193"/>
      <c r="J173" s="193"/>
      <c r="K173" s="193"/>
      <c r="L173" s="193"/>
      <c r="M173" s="193"/>
      <c r="N173" s="193"/>
      <c r="O173" s="193"/>
      <c r="P173" s="193"/>
      <c r="Q173" s="193"/>
      <c r="R173" s="193"/>
      <c r="S173" s="193"/>
      <c r="T173" s="193"/>
      <c r="U173" s="193"/>
      <c r="V173" s="193"/>
      <c r="W173" s="193"/>
      <c r="X173" s="193"/>
      <c r="Y173" s="193"/>
      <c r="Z173" s="193"/>
      <c r="AA173" s="193"/>
      <c r="AB173" s="193"/>
      <c r="AC173" s="193"/>
      <c r="AD173" s="193"/>
      <c r="AE173" s="193"/>
      <c r="AF173" s="193"/>
      <c r="AG173" s="193"/>
      <c r="AH173" s="193"/>
      <c r="AI173" s="193"/>
      <c r="AJ173" s="193"/>
      <c r="AK173" s="193"/>
      <c r="AL173" s="193"/>
      <c r="AM173" s="193"/>
      <c r="AN173" s="193"/>
      <c r="AO173" s="193"/>
      <c r="AP173" s="193"/>
      <c r="AQ173" s="194"/>
      <c r="AR173" s="23" t="s">
        <v>8</v>
      </c>
      <c r="AS173" s="24" t="s">
        <v>9</v>
      </c>
      <c r="AT173" s="36"/>
      <c r="AU173" s="56">
        <f t="shared" si="30"/>
        <v>0</v>
      </c>
      <c r="AV173" s="56">
        <f t="shared" si="31"/>
        <v>0</v>
      </c>
      <c r="AW173" s="207" t="str">
        <f t="shared" si="32"/>
        <v/>
      </c>
      <c r="AX173" s="208" t="str">
        <f t="shared" si="33"/>
        <v/>
      </c>
    </row>
    <row r="174" spans="1:50" x14ac:dyDescent="0.25">
      <c r="A174" s="220"/>
      <c r="B174" s="197" t="s">
        <v>150</v>
      </c>
      <c r="C174" s="198">
        <v>3</v>
      </c>
      <c r="D174" s="192"/>
      <c r="E174" s="193"/>
      <c r="F174" s="214"/>
      <c r="G174" s="214"/>
      <c r="H174" s="193"/>
      <c r="I174" s="193"/>
      <c r="J174" s="193"/>
      <c r="K174" s="193"/>
      <c r="L174" s="193"/>
      <c r="M174" s="193"/>
      <c r="N174" s="193"/>
      <c r="O174" s="193"/>
      <c r="P174" s="193"/>
      <c r="Q174" s="193"/>
      <c r="R174" s="193"/>
      <c r="S174" s="193"/>
      <c r="T174" s="193"/>
      <c r="U174" s="193"/>
      <c r="V174" s="193"/>
      <c r="W174" s="193"/>
      <c r="X174" s="193"/>
      <c r="Y174" s="193"/>
      <c r="Z174" s="193"/>
      <c r="AA174" s="193"/>
      <c r="AB174" s="193"/>
      <c r="AC174" s="193"/>
      <c r="AD174" s="193"/>
      <c r="AE174" s="193"/>
      <c r="AF174" s="193"/>
      <c r="AG174" s="193"/>
      <c r="AH174" s="193"/>
      <c r="AI174" s="193"/>
      <c r="AJ174" s="193"/>
      <c r="AK174" s="193"/>
      <c r="AL174" s="193"/>
      <c r="AM174" s="193"/>
      <c r="AN174" s="193"/>
      <c r="AO174" s="193"/>
      <c r="AP174" s="193"/>
      <c r="AQ174" s="194"/>
      <c r="AR174" s="23" t="s">
        <v>6</v>
      </c>
      <c r="AS174" s="24" t="s">
        <v>10</v>
      </c>
      <c r="AT174" s="36" t="s">
        <v>13</v>
      </c>
      <c r="AU174" s="56">
        <f t="shared" si="30"/>
        <v>0</v>
      </c>
      <c r="AV174" s="56">
        <f t="shared" si="31"/>
        <v>0</v>
      </c>
      <c r="AW174" s="207" t="str">
        <f t="shared" si="32"/>
        <v/>
      </c>
      <c r="AX174" s="208" t="str">
        <f t="shared" si="33"/>
        <v/>
      </c>
    </row>
    <row r="175" spans="1:50" x14ac:dyDescent="0.25">
      <c r="A175" s="220"/>
      <c r="B175" s="197" t="s">
        <v>144</v>
      </c>
      <c r="C175" s="198">
        <v>4</v>
      </c>
      <c r="D175" s="192"/>
      <c r="E175" s="193"/>
      <c r="F175" s="214"/>
      <c r="G175" s="214"/>
      <c r="H175" s="193"/>
      <c r="I175" s="193"/>
      <c r="J175" s="193"/>
      <c r="K175" s="193"/>
      <c r="L175" s="193"/>
      <c r="M175" s="193"/>
      <c r="N175" s="193"/>
      <c r="O175" s="193"/>
      <c r="P175" s="193"/>
      <c r="Q175" s="193"/>
      <c r="R175" s="193"/>
      <c r="S175" s="193"/>
      <c r="T175" s="193"/>
      <c r="U175" s="193"/>
      <c r="V175" s="193"/>
      <c r="W175" s="193"/>
      <c r="X175" s="193"/>
      <c r="Y175" s="193"/>
      <c r="Z175" s="193"/>
      <c r="AA175" s="193"/>
      <c r="AB175" s="193"/>
      <c r="AC175" s="193"/>
      <c r="AD175" s="193"/>
      <c r="AE175" s="193"/>
      <c r="AF175" s="193"/>
      <c r="AG175" s="193"/>
      <c r="AH175" s="193"/>
      <c r="AI175" s="193"/>
      <c r="AJ175" s="193"/>
      <c r="AK175" s="193"/>
      <c r="AL175" s="193"/>
      <c r="AM175" s="193"/>
      <c r="AN175" s="193"/>
      <c r="AO175" s="193"/>
      <c r="AP175" s="193"/>
      <c r="AQ175" s="194"/>
      <c r="AR175" s="23" t="s">
        <v>33</v>
      </c>
      <c r="AS175" s="24" t="s">
        <v>10</v>
      </c>
      <c r="AT175" s="36" t="s">
        <v>13</v>
      </c>
      <c r="AU175" s="56">
        <f t="shared" si="30"/>
        <v>0</v>
      </c>
      <c r="AV175" s="56">
        <f t="shared" si="31"/>
        <v>0</v>
      </c>
      <c r="AW175" s="207" t="str">
        <f t="shared" si="32"/>
        <v/>
      </c>
      <c r="AX175" s="208" t="str">
        <f t="shared" si="33"/>
        <v/>
      </c>
    </row>
    <row r="176" spans="1:50" x14ac:dyDescent="0.25">
      <c r="A176" s="220"/>
      <c r="B176" s="197" t="s">
        <v>145</v>
      </c>
      <c r="C176" s="198">
        <v>3</v>
      </c>
      <c r="D176" s="192"/>
      <c r="E176" s="193"/>
      <c r="F176" s="214"/>
      <c r="G176" s="214"/>
      <c r="H176" s="193"/>
      <c r="I176" s="193"/>
      <c r="J176" s="193"/>
      <c r="K176" s="193"/>
      <c r="L176" s="193"/>
      <c r="M176" s="193"/>
      <c r="N176" s="193"/>
      <c r="O176" s="193"/>
      <c r="P176" s="193"/>
      <c r="Q176" s="193"/>
      <c r="R176" s="193"/>
      <c r="S176" s="193"/>
      <c r="T176" s="193"/>
      <c r="U176" s="193"/>
      <c r="V176" s="193"/>
      <c r="W176" s="193"/>
      <c r="X176" s="193"/>
      <c r="Y176" s="193"/>
      <c r="Z176" s="193"/>
      <c r="AA176" s="193"/>
      <c r="AB176" s="193"/>
      <c r="AC176" s="193"/>
      <c r="AD176" s="193"/>
      <c r="AE176" s="193"/>
      <c r="AF176" s="193"/>
      <c r="AG176" s="193"/>
      <c r="AH176" s="193"/>
      <c r="AI176" s="193"/>
      <c r="AJ176" s="193"/>
      <c r="AK176" s="193"/>
      <c r="AL176" s="193"/>
      <c r="AM176" s="193"/>
      <c r="AN176" s="193"/>
      <c r="AO176" s="193"/>
      <c r="AP176" s="193"/>
      <c r="AQ176" s="194"/>
      <c r="AR176" s="23" t="s">
        <v>11</v>
      </c>
      <c r="AS176" s="24" t="s">
        <v>9</v>
      </c>
      <c r="AT176" s="36" t="s">
        <v>13</v>
      </c>
      <c r="AU176" s="56">
        <f t="shared" si="30"/>
        <v>0</v>
      </c>
      <c r="AV176" s="56">
        <f t="shared" si="31"/>
        <v>0</v>
      </c>
      <c r="AW176" s="207" t="str">
        <f t="shared" si="32"/>
        <v/>
      </c>
      <c r="AX176" s="208" t="str">
        <f t="shared" si="33"/>
        <v/>
      </c>
    </row>
    <row r="177" spans="1:50" x14ac:dyDescent="0.25">
      <c r="A177" s="220"/>
      <c r="B177" s="197" t="s">
        <v>146</v>
      </c>
      <c r="C177" s="198">
        <v>2</v>
      </c>
      <c r="D177" s="192"/>
      <c r="E177" s="193"/>
      <c r="F177" s="214"/>
      <c r="G177" s="214"/>
      <c r="H177" s="193"/>
      <c r="I177" s="193"/>
      <c r="J177" s="193"/>
      <c r="K177" s="193"/>
      <c r="L177" s="193"/>
      <c r="M177" s="193"/>
      <c r="N177" s="193"/>
      <c r="O177" s="193"/>
      <c r="P177" s="193"/>
      <c r="Q177" s="193"/>
      <c r="R177" s="193"/>
      <c r="S177" s="193"/>
      <c r="T177" s="193"/>
      <c r="U177" s="193"/>
      <c r="V177" s="193"/>
      <c r="W177" s="193"/>
      <c r="X177" s="193"/>
      <c r="Y177" s="193"/>
      <c r="Z177" s="193"/>
      <c r="AA177" s="193"/>
      <c r="AB177" s="193"/>
      <c r="AC177" s="193"/>
      <c r="AD177" s="193"/>
      <c r="AE177" s="193"/>
      <c r="AF177" s="193"/>
      <c r="AG177" s="193"/>
      <c r="AH177" s="193"/>
      <c r="AI177" s="193"/>
      <c r="AJ177" s="193"/>
      <c r="AK177" s="193"/>
      <c r="AL177" s="193"/>
      <c r="AM177" s="193"/>
      <c r="AN177" s="193"/>
      <c r="AO177" s="193"/>
      <c r="AP177" s="193"/>
      <c r="AQ177" s="194"/>
      <c r="AR177" s="23" t="s">
        <v>12</v>
      </c>
      <c r="AS177" s="24" t="s">
        <v>7</v>
      </c>
      <c r="AT177" s="30" t="s">
        <v>13</v>
      </c>
      <c r="AU177" s="56">
        <f t="shared" si="30"/>
        <v>0</v>
      </c>
      <c r="AV177" s="56">
        <f t="shared" si="31"/>
        <v>0</v>
      </c>
      <c r="AW177" s="207" t="str">
        <f t="shared" si="32"/>
        <v/>
      </c>
      <c r="AX177" s="208" t="str">
        <f t="shared" si="33"/>
        <v/>
      </c>
    </row>
    <row r="178" spans="1:50" x14ac:dyDescent="0.25">
      <c r="A178" s="220"/>
      <c r="B178" s="197" t="s">
        <v>30</v>
      </c>
      <c r="C178" s="198">
        <v>3</v>
      </c>
      <c r="D178" s="192"/>
      <c r="E178" s="193"/>
      <c r="F178" s="214"/>
      <c r="G178" s="214"/>
      <c r="H178" s="193"/>
      <c r="I178" s="193"/>
      <c r="J178" s="193"/>
      <c r="K178" s="193"/>
      <c r="L178" s="193"/>
      <c r="M178" s="193"/>
      <c r="N178" s="193"/>
      <c r="O178" s="193"/>
      <c r="P178" s="193"/>
      <c r="Q178" s="193"/>
      <c r="R178" s="193"/>
      <c r="S178" s="193"/>
      <c r="T178" s="193"/>
      <c r="U178" s="193"/>
      <c r="V178" s="193"/>
      <c r="W178" s="193"/>
      <c r="X178" s="193"/>
      <c r="Y178" s="193"/>
      <c r="Z178" s="193"/>
      <c r="AA178" s="193"/>
      <c r="AB178" s="193"/>
      <c r="AC178" s="193"/>
      <c r="AD178" s="193"/>
      <c r="AE178" s="193"/>
      <c r="AF178" s="193"/>
      <c r="AG178" s="193"/>
      <c r="AH178" s="193"/>
      <c r="AI178" s="193"/>
      <c r="AJ178" s="193"/>
      <c r="AK178" s="193"/>
      <c r="AL178" s="193"/>
      <c r="AM178" s="193"/>
      <c r="AN178" s="193"/>
      <c r="AO178" s="193"/>
      <c r="AP178" s="193"/>
      <c r="AQ178" s="194"/>
      <c r="AR178" s="23" t="s">
        <v>11</v>
      </c>
      <c r="AS178" s="24" t="s">
        <v>9</v>
      </c>
      <c r="AT178" s="30" t="s">
        <v>13</v>
      </c>
      <c r="AU178" s="56">
        <f t="shared" si="30"/>
        <v>0</v>
      </c>
      <c r="AV178" s="56">
        <f t="shared" si="31"/>
        <v>0</v>
      </c>
      <c r="AW178" s="207" t="str">
        <f t="shared" si="32"/>
        <v/>
      </c>
      <c r="AX178" s="208" t="str">
        <f t="shared" si="33"/>
        <v/>
      </c>
    </row>
    <row r="179" spans="1:50" x14ac:dyDescent="0.25">
      <c r="A179" s="220"/>
      <c r="B179" s="197" t="s">
        <v>176</v>
      </c>
      <c r="C179" s="198">
        <v>4</v>
      </c>
      <c r="D179" s="192"/>
      <c r="E179" s="193"/>
      <c r="F179" s="214"/>
      <c r="G179" s="214"/>
      <c r="H179" s="193"/>
      <c r="I179" s="193"/>
      <c r="J179" s="193"/>
      <c r="K179" s="193"/>
      <c r="L179" s="193"/>
      <c r="M179" s="193"/>
      <c r="N179" s="193"/>
      <c r="O179" s="193"/>
      <c r="P179" s="193"/>
      <c r="Q179" s="193"/>
      <c r="R179" s="193"/>
      <c r="S179" s="193"/>
      <c r="T179" s="193"/>
      <c r="U179" s="193"/>
      <c r="V179" s="193"/>
      <c r="W179" s="193"/>
      <c r="X179" s="193"/>
      <c r="Y179" s="193"/>
      <c r="Z179" s="193"/>
      <c r="AA179" s="193"/>
      <c r="AB179" s="193"/>
      <c r="AC179" s="193"/>
      <c r="AD179" s="193"/>
      <c r="AE179" s="193"/>
      <c r="AF179" s="193"/>
      <c r="AG179" s="193"/>
      <c r="AH179" s="193"/>
      <c r="AI179" s="193"/>
      <c r="AJ179" s="193"/>
      <c r="AK179" s="193"/>
      <c r="AL179" s="193"/>
      <c r="AM179" s="193"/>
      <c r="AN179" s="193"/>
      <c r="AO179" s="193"/>
      <c r="AP179" s="193"/>
      <c r="AQ179" s="194"/>
      <c r="AR179" s="23" t="s">
        <v>8</v>
      </c>
      <c r="AS179" s="24" t="s">
        <v>7</v>
      </c>
      <c r="AT179" s="30" t="s">
        <v>13</v>
      </c>
      <c r="AU179" s="56">
        <f t="shared" si="30"/>
        <v>0</v>
      </c>
      <c r="AV179" s="56">
        <f t="shared" si="31"/>
        <v>0</v>
      </c>
      <c r="AW179" s="207" t="str">
        <f t="shared" si="32"/>
        <v/>
      </c>
      <c r="AX179" s="208" t="str">
        <f t="shared" si="33"/>
        <v/>
      </c>
    </row>
    <row r="180" spans="1:50" x14ac:dyDescent="0.25">
      <c r="A180" s="220"/>
      <c r="B180" s="197" t="s">
        <v>162</v>
      </c>
      <c r="C180" s="198">
        <v>2</v>
      </c>
      <c r="D180" s="192"/>
      <c r="E180" s="193"/>
      <c r="F180" s="214"/>
      <c r="G180" s="214"/>
      <c r="H180" s="193"/>
      <c r="I180" s="193"/>
      <c r="J180" s="193"/>
      <c r="K180" s="193"/>
      <c r="L180" s="193"/>
      <c r="M180" s="193"/>
      <c r="N180" s="193"/>
      <c r="O180" s="193"/>
      <c r="P180" s="193"/>
      <c r="Q180" s="193"/>
      <c r="R180" s="193"/>
      <c r="S180" s="193"/>
      <c r="T180" s="193"/>
      <c r="U180" s="193"/>
      <c r="V180" s="193"/>
      <c r="W180" s="193"/>
      <c r="X180" s="193"/>
      <c r="Y180" s="193"/>
      <c r="Z180" s="193"/>
      <c r="AA180" s="193"/>
      <c r="AB180" s="193"/>
      <c r="AC180" s="193"/>
      <c r="AD180" s="193"/>
      <c r="AE180" s="193"/>
      <c r="AF180" s="193"/>
      <c r="AG180" s="193"/>
      <c r="AH180" s="193"/>
      <c r="AI180" s="193"/>
      <c r="AJ180" s="193"/>
      <c r="AK180" s="193"/>
      <c r="AL180" s="193"/>
      <c r="AM180" s="193"/>
      <c r="AN180" s="193"/>
      <c r="AO180" s="193"/>
      <c r="AP180" s="193"/>
      <c r="AQ180" s="194"/>
      <c r="AR180" s="23" t="s">
        <v>11</v>
      </c>
      <c r="AS180" s="24" t="s">
        <v>7</v>
      </c>
      <c r="AT180" s="30"/>
      <c r="AU180" s="56">
        <f t="shared" si="30"/>
        <v>0</v>
      </c>
      <c r="AV180" s="56">
        <f t="shared" si="31"/>
        <v>0</v>
      </c>
      <c r="AW180" s="207" t="str">
        <f t="shared" si="32"/>
        <v/>
      </c>
      <c r="AX180" s="208" t="str">
        <f t="shared" si="33"/>
        <v/>
      </c>
    </row>
    <row r="181" spans="1:50" ht="15.75" thickBot="1" x14ac:dyDescent="0.3">
      <c r="A181" s="221"/>
      <c r="B181" s="197" t="s">
        <v>163</v>
      </c>
      <c r="C181" s="198">
        <v>1</v>
      </c>
      <c r="D181" s="192"/>
      <c r="E181" s="193"/>
      <c r="F181" s="214"/>
      <c r="G181" s="214"/>
      <c r="H181" s="193"/>
      <c r="I181" s="193"/>
      <c r="J181" s="193"/>
      <c r="K181" s="193"/>
      <c r="L181" s="193"/>
      <c r="M181" s="193"/>
      <c r="N181" s="193"/>
      <c r="O181" s="193"/>
      <c r="P181" s="193"/>
      <c r="Q181" s="193"/>
      <c r="R181" s="193"/>
      <c r="S181" s="193"/>
      <c r="T181" s="193"/>
      <c r="U181" s="193"/>
      <c r="V181" s="193"/>
      <c r="W181" s="193"/>
      <c r="X181" s="193"/>
      <c r="Y181" s="193"/>
      <c r="Z181" s="193"/>
      <c r="AA181" s="193"/>
      <c r="AB181" s="193"/>
      <c r="AC181" s="193"/>
      <c r="AD181" s="193"/>
      <c r="AE181" s="193"/>
      <c r="AF181" s="193"/>
      <c r="AG181" s="193"/>
      <c r="AH181" s="193"/>
      <c r="AI181" s="193"/>
      <c r="AJ181" s="193"/>
      <c r="AK181" s="193"/>
      <c r="AL181" s="193"/>
      <c r="AM181" s="193"/>
      <c r="AN181" s="193"/>
      <c r="AO181" s="193"/>
      <c r="AP181" s="193"/>
      <c r="AQ181" s="194"/>
      <c r="AR181" s="23" t="s">
        <v>11</v>
      </c>
      <c r="AS181" s="24" t="s">
        <v>10</v>
      </c>
      <c r="AT181" s="30"/>
      <c r="AU181" s="56">
        <f t="shared" si="30"/>
        <v>0</v>
      </c>
      <c r="AV181" s="56">
        <f t="shared" si="31"/>
        <v>0</v>
      </c>
      <c r="AW181" s="207" t="str">
        <f t="shared" si="32"/>
        <v/>
      </c>
      <c r="AX181" s="208" t="str">
        <f t="shared" si="33"/>
        <v/>
      </c>
    </row>
    <row r="182" spans="1:50" x14ac:dyDescent="0.25">
      <c r="AW182" s="1"/>
      <c r="AX182" s="1"/>
    </row>
    <row r="183" spans="1:50" x14ac:dyDescent="0.25">
      <c r="AR183" s="70" t="s">
        <v>42</v>
      </c>
      <c r="AS183" s="54">
        <f>SUMIF($AR$42:$AR$181,"Number",$C$42:$C$181)</f>
        <v>69</v>
      </c>
      <c r="AW183" s="1"/>
      <c r="AX183" s="1"/>
    </row>
    <row r="184" spans="1:50" x14ac:dyDescent="0.25">
      <c r="AR184" s="70" t="s">
        <v>43</v>
      </c>
      <c r="AS184" s="54">
        <f>SUMIF($AR$42:$AR$181,"Algebra",$C$42:$C$181)</f>
        <v>65</v>
      </c>
    </row>
    <row r="185" spans="1:50" x14ac:dyDescent="0.25">
      <c r="AR185" s="70" t="s">
        <v>44</v>
      </c>
      <c r="AS185" s="54">
        <f>SUMIF($AR$42:$AR$181,"RPR",$C$42:$C$181)</f>
        <v>77</v>
      </c>
    </row>
    <row r="186" spans="1:50" x14ac:dyDescent="0.25">
      <c r="AR186" s="70" t="s">
        <v>45</v>
      </c>
      <c r="AS186" s="54">
        <f>SUMIF($AR$42:$AR$181,"Geometry and measures",$C$42:$C$181)</f>
        <v>44</v>
      </c>
    </row>
    <row r="187" spans="1:50" x14ac:dyDescent="0.25">
      <c r="AR187" s="70" t="s">
        <v>46</v>
      </c>
      <c r="AS187" s="54">
        <f>SUMIF($AR$42:$AR$181,"Probability",$C$42:$C$181)</f>
        <v>18</v>
      </c>
    </row>
    <row r="188" spans="1:50" x14ac:dyDescent="0.25">
      <c r="AR188" s="70" t="s">
        <v>47</v>
      </c>
      <c r="AS188" s="54">
        <f>SUMIF($AR$42:$AR$181,"Statistics",$C$42:$C$181)</f>
        <v>27</v>
      </c>
    </row>
  </sheetData>
  <sheetProtection password="ECC0" sheet="1" objects="1" scenarios="1" formatCells="0" formatColumns="0" formatRows="0"/>
  <mergeCells count="34">
    <mergeCell ref="AW25:AW26"/>
    <mergeCell ref="AX25:AX26"/>
    <mergeCell ref="S10:T11"/>
    <mergeCell ref="B9:E9"/>
    <mergeCell ref="B27:B28"/>
    <mergeCell ref="K20:N20"/>
    <mergeCell ref="B2:Q2"/>
    <mergeCell ref="B19:E19"/>
    <mergeCell ref="B20:E20"/>
    <mergeCell ref="K11:N11"/>
    <mergeCell ref="K12:N12"/>
    <mergeCell ref="K13:N13"/>
    <mergeCell ref="K14:N14"/>
    <mergeCell ref="K15:N15"/>
    <mergeCell ref="K16:N16"/>
    <mergeCell ref="K18:N18"/>
    <mergeCell ref="K19:N19"/>
    <mergeCell ref="B12:E12"/>
    <mergeCell ref="B13:E13"/>
    <mergeCell ref="B4:I6"/>
    <mergeCell ref="K4:Q6"/>
    <mergeCell ref="A84:A132"/>
    <mergeCell ref="A134:A181"/>
    <mergeCell ref="B11:E11"/>
    <mergeCell ref="B14:E14"/>
    <mergeCell ref="B15:E15"/>
    <mergeCell ref="B16:E16"/>
    <mergeCell ref="B18:E18"/>
    <mergeCell ref="A42:A82"/>
    <mergeCell ref="B36:B39"/>
    <mergeCell ref="B33:B34"/>
    <mergeCell ref="B24:C24"/>
    <mergeCell ref="B29:B30"/>
    <mergeCell ref="B31:B32"/>
  </mergeCells>
  <conditionalFormatting sqref="M10">
    <cfRule type="cellIs" dxfId="1097" priority="1394" operator="equal">
      <formula>"Probability"</formula>
    </cfRule>
  </conditionalFormatting>
  <conditionalFormatting sqref="AR183:AR188">
    <cfRule type="cellIs" dxfId="1096" priority="1372" stopIfTrue="1" operator="equal">
      <formula>"Algebra"</formula>
    </cfRule>
    <cfRule type="cellIs" dxfId="1095" priority="1373" stopIfTrue="1" operator="equal">
      <formula>"Number"</formula>
    </cfRule>
    <cfRule type="cellIs" dxfId="1094" priority="1374" stopIfTrue="1" operator="equal">
      <formula>"Geometry and measures"</formula>
    </cfRule>
    <cfRule type="cellIs" dxfId="1093" priority="1375" stopIfTrue="1" operator="equal">
      <formula>"Statistics"</formula>
    </cfRule>
  </conditionalFormatting>
  <conditionalFormatting sqref="AR183:AR188">
    <cfRule type="cellIs" dxfId="1092" priority="1368" operator="equal">
      <formula>"RPR"</formula>
    </cfRule>
  </conditionalFormatting>
  <conditionalFormatting sqref="AR183:AR188">
    <cfRule type="cellIs" dxfId="1091" priority="1367" operator="equal">
      <formula>"Probability"</formula>
    </cfRule>
  </conditionalFormatting>
  <conditionalFormatting sqref="D17">
    <cfRule type="cellIs" dxfId="1090" priority="1366" operator="equal">
      <formula>"Probability"</formula>
    </cfRule>
  </conditionalFormatting>
  <conditionalFormatting sqref="M17">
    <cfRule type="cellIs" dxfId="1089" priority="1347" operator="equal">
      <formula>"Probability"</formula>
    </cfRule>
  </conditionalFormatting>
  <conditionalFormatting sqref="D10">
    <cfRule type="cellIs" dxfId="1088" priority="1331" operator="equal">
      <formula>"Probability"</formula>
    </cfRule>
  </conditionalFormatting>
  <conditionalFormatting sqref="K7">
    <cfRule type="expression" dxfId="1087" priority="1395">
      <formula>COUNTA(D24:AQ24)&gt;1</formula>
    </cfRule>
  </conditionalFormatting>
  <conditionalFormatting sqref="D23">
    <cfRule type="expression" dxfId="1086" priority="1396">
      <formula>COUNTA(D24:AQ24)&gt;1</formula>
    </cfRule>
  </conditionalFormatting>
  <conditionalFormatting sqref="E83:I83 E133:I133">
    <cfRule type="cellIs" dxfId="1085" priority="1014" operator="greaterThan">
      <formula>1</formula>
    </cfRule>
  </conditionalFormatting>
  <conditionalFormatting sqref="D179:AQ179 D175:AQ175">
    <cfRule type="cellIs" dxfId="1084" priority="658" operator="greaterThan">
      <formula>4</formula>
    </cfRule>
  </conditionalFormatting>
  <conditionalFormatting sqref="D62:AQ62 D171:AQ171 D178:AQ178 D65:AQ65">
    <cfRule type="cellIs" dxfId="1083" priority="657" operator="greaterThan">
      <formula>3</formula>
    </cfRule>
  </conditionalFormatting>
  <conditionalFormatting sqref="D58:AQ58 D73:AQ73 D114:AQ114 D165:AQ165 D169:AQ169 D180:AQ180">
    <cfRule type="cellIs" dxfId="1082" priority="656" operator="greaterThan">
      <formula>2</formula>
    </cfRule>
  </conditionalFormatting>
  <conditionalFormatting sqref="D42:AQ44 D47:AQ49 D84:AQ84 D95:AQ95 D123:AQ123 D134:AQ137 D141:AQ141 D150:AQ150 D161:AQ161 D86:AQ87 D143:AQ143 D164:AQ164">
    <cfRule type="cellIs" dxfId="1081" priority="655" operator="greaterThan">
      <formula>1</formula>
    </cfRule>
  </conditionalFormatting>
  <conditionalFormatting sqref="AS129 AS101 AS84:AS90">
    <cfRule type="cellIs" dxfId="1080" priority="409" stopIfTrue="1" operator="equal">
      <formula>"AO3"</formula>
    </cfRule>
    <cfRule type="cellIs" dxfId="1079" priority="410" stopIfTrue="1" operator="equal">
      <formula>"AO2"</formula>
    </cfRule>
    <cfRule type="cellIs" dxfId="1078" priority="411" stopIfTrue="1" operator="equal">
      <formula>"AO1"</formula>
    </cfRule>
  </conditionalFormatting>
  <conditionalFormatting sqref="AS166 AS134:AS145 AS147:AS150">
    <cfRule type="cellIs" dxfId="1077" priority="196" stopIfTrue="1" operator="equal">
      <formula>"AO3"</formula>
    </cfRule>
    <cfRule type="cellIs" dxfId="1076" priority="197" stopIfTrue="1" operator="equal">
      <formula>"AO2"</formula>
    </cfRule>
    <cfRule type="cellIs" dxfId="1075" priority="198" stopIfTrue="1" operator="equal">
      <formula>"AO1"</formula>
    </cfRule>
  </conditionalFormatting>
  <conditionalFormatting sqref="AR44:AR59 AR63:AR64 AR80 AR82 AR66:AR78">
    <cfRule type="cellIs" dxfId="1074" priority="511" stopIfTrue="1" operator="equal">
      <formula>"Algebra"</formula>
    </cfRule>
    <cfRule type="cellIs" dxfId="1073" priority="512" stopIfTrue="1" operator="equal">
      <formula>"Number"</formula>
    </cfRule>
    <cfRule type="cellIs" dxfId="1072" priority="513" stopIfTrue="1" operator="equal">
      <formula>"Geometry and measures"</formula>
    </cfRule>
    <cfRule type="cellIs" dxfId="1071" priority="514" stopIfTrue="1" operator="equal">
      <formula>"Statistics"</formula>
    </cfRule>
  </conditionalFormatting>
  <conditionalFormatting sqref="AS68 AS72:AS74 AS79 AS42:AS50 AS52:AS62 AS65:AS66">
    <cfRule type="cellIs" dxfId="1070" priority="508" stopIfTrue="1" operator="equal">
      <formula>"AO3"</formula>
    </cfRule>
    <cfRule type="cellIs" dxfId="1069" priority="509" stopIfTrue="1" operator="equal">
      <formula>"AO2"</formula>
    </cfRule>
    <cfRule type="cellIs" dxfId="1068" priority="510" stopIfTrue="1" operator="equal">
      <formula>"AO1"</formula>
    </cfRule>
  </conditionalFormatting>
  <conditionalFormatting sqref="AR44:AR59 AR63:AR64 AR80 AR82 AR66:AR78">
    <cfRule type="cellIs" dxfId="1067" priority="507" operator="equal">
      <formula>"RPR"</formula>
    </cfRule>
  </conditionalFormatting>
  <conditionalFormatting sqref="AR44:AR59 AR63:AR64 AR80 AR82 AR66:AR78">
    <cfRule type="cellIs" dxfId="1066" priority="506" operator="equal">
      <formula>"Probability"</formula>
    </cfRule>
  </conditionalFormatting>
  <conditionalFormatting sqref="AS67">
    <cfRule type="cellIs" dxfId="1065" priority="503" stopIfTrue="1" operator="equal">
      <formula>"AO3"</formula>
    </cfRule>
    <cfRule type="cellIs" dxfId="1064" priority="504" stopIfTrue="1" operator="equal">
      <formula>"AO2"</formula>
    </cfRule>
    <cfRule type="cellIs" dxfId="1063" priority="505" stopIfTrue="1" operator="equal">
      <formula>"AO1"</formula>
    </cfRule>
  </conditionalFormatting>
  <conditionalFormatting sqref="AS70">
    <cfRule type="cellIs" dxfId="1062" priority="500" stopIfTrue="1" operator="equal">
      <formula>"AO3"</formula>
    </cfRule>
    <cfRule type="cellIs" dxfId="1061" priority="501" stopIfTrue="1" operator="equal">
      <formula>"AO2"</formula>
    </cfRule>
    <cfRule type="cellIs" dxfId="1060" priority="502" stopIfTrue="1" operator="equal">
      <formula>"AO1"</formula>
    </cfRule>
  </conditionalFormatting>
  <conditionalFormatting sqref="AS71">
    <cfRule type="cellIs" dxfId="1059" priority="497" stopIfTrue="1" operator="equal">
      <formula>"AO3"</formula>
    </cfRule>
    <cfRule type="cellIs" dxfId="1058" priority="498" stopIfTrue="1" operator="equal">
      <formula>"AO2"</formula>
    </cfRule>
    <cfRule type="cellIs" dxfId="1057" priority="499" stopIfTrue="1" operator="equal">
      <formula>"AO1"</formula>
    </cfRule>
  </conditionalFormatting>
  <conditionalFormatting sqref="AS81">
    <cfRule type="cellIs" dxfId="1056" priority="494" stopIfTrue="1" operator="equal">
      <formula>"AO3"</formula>
    </cfRule>
    <cfRule type="cellIs" dxfId="1055" priority="495" stopIfTrue="1" operator="equal">
      <formula>"AO2"</formula>
    </cfRule>
    <cfRule type="cellIs" dxfId="1054" priority="496" stopIfTrue="1" operator="equal">
      <formula>"AO1"</formula>
    </cfRule>
  </conditionalFormatting>
  <conditionalFormatting sqref="AR42">
    <cfRule type="cellIs" dxfId="1053" priority="490" stopIfTrue="1" operator="equal">
      <formula>"Algebra"</formula>
    </cfRule>
    <cfRule type="cellIs" dxfId="1052" priority="491" stopIfTrue="1" operator="equal">
      <formula>"Number"</formula>
    </cfRule>
    <cfRule type="cellIs" dxfId="1051" priority="492" stopIfTrue="1" operator="equal">
      <formula>"Geometry and measures"</formula>
    </cfRule>
    <cfRule type="cellIs" dxfId="1050" priority="493" stopIfTrue="1" operator="equal">
      <formula>"Statistics"</formula>
    </cfRule>
  </conditionalFormatting>
  <conditionalFormatting sqref="AR42">
    <cfRule type="cellIs" dxfId="1049" priority="489" operator="equal">
      <formula>"RPR"</formula>
    </cfRule>
  </conditionalFormatting>
  <conditionalFormatting sqref="AR42">
    <cfRule type="cellIs" dxfId="1048" priority="488" operator="equal">
      <formula>"Probability"</formula>
    </cfRule>
  </conditionalFormatting>
  <conditionalFormatting sqref="AR43">
    <cfRule type="cellIs" dxfId="1047" priority="484" stopIfTrue="1" operator="equal">
      <formula>"Algebra"</formula>
    </cfRule>
    <cfRule type="cellIs" dxfId="1046" priority="485" stopIfTrue="1" operator="equal">
      <formula>"Number"</formula>
    </cfRule>
    <cfRule type="cellIs" dxfId="1045" priority="486" stopIfTrue="1" operator="equal">
      <formula>"Geometry and measures"</formula>
    </cfRule>
    <cfRule type="cellIs" dxfId="1044" priority="487" stopIfTrue="1" operator="equal">
      <formula>"Statistics"</formula>
    </cfRule>
  </conditionalFormatting>
  <conditionalFormatting sqref="AR43">
    <cfRule type="cellIs" dxfId="1043" priority="483" operator="equal">
      <formula>"RPR"</formula>
    </cfRule>
  </conditionalFormatting>
  <conditionalFormatting sqref="AR43">
    <cfRule type="cellIs" dxfId="1042" priority="482" operator="equal">
      <formula>"Probability"</formula>
    </cfRule>
  </conditionalFormatting>
  <conditionalFormatting sqref="AR61">
    <cfRule type="cellIs" dxfId="1041" priority="478" stopIfTrue="1" operator="equal">
      <formula>"Algebra"</formula>
    </cfRule>
    <cfRule type="cellIs" dxfId="1040" priority="479" stopIfTrue="1" operator="equal">
      <formula>"Number"</formula>
    </cfRule>
    <cfRule type="cellIs" dxfId="1039" priority="480" stopIfTrue="1" operator="equal">
      <formula>"Geometry and measures"</formula>
    </cfRule>
    <cfRule type="cellIs" dxfId="1038" priority="481" stopIfTrue="1" operator="equal">
      <formula>"Statistics"</formula>
    </cfRule>
  </conditionalFormatting>
  <conditionalFormatting sqref="AR61">
    <cfRule type="cellIs" dxfId="1037" priority="477" operator="equal">
      <formula>"RPR"</formula>
    </cfRule>
  </conditionalFormatting>
  <conditionalFormatting sqref="AR61">
    <cfRule type="cellIs" dxfId="1036" priority="476" operator="equal">
      <formula>"Probability"</formula>
    </cfRule>
  </conditionalFormatting>
  <conditionalFormatting sqref="AR62">
    <cfRule type="cellIs" dxfId="1035" priority="472" stopIfTrue="1" operator="equal">
      <formula>"Algebra"</formula>
    </cfRule>
    <cfRule type="cellIs" dxfId="1034" priority="473" stopIfTrue="1" operator="equal">
      <formula>"Number"</formula>
    </cfRule>
    <cfRule type="cellIs" dxfId="1033" priority="474" stopIfTrue="1" operator="equal">
      <formula>"Geometry and measures"</formula>
    </cfRule>
    <cfRule type="cellIs" dxfId="1032" priority="475" stopIfTrue="1" operator="equal">
      <formula>"Statistics"</formula>
    </cfRule>
  </conditionalFormatting>
  <conditionalFormatting sqref="AR62">
    <cfRule type="cellIs" dxfId="1031" priority="471" operator="equal">
      <formula>"RPR"</formula>
    </cfRule>
  </conditionalFormatting>
  <conditionalFormatting sqref="AR62">
    <cfRule type="cellIs" dxfId="1030" priority="470" operator="equal">
      <formula>"Probability"</formula>
    </cfRule>
  </conditionalFormatting>
  <conditionalFormatting sqref="AR65">
    <cfRule type="cellIs" dxfId="1029" priority="466" stopIfTrue="1" operator="equal">
      <formula>"Algebra"</formula>
    </cfRule>
    <cfRule type="cellIs" dxfId="1028" priority="467" stopIfTrue="1" operator="equal">
      <formula>"Number"</formula>
    </cfRule>
    <cfRule type="cellIs" dxfId="1027" priority="468" stopIfTrue="1" operator="equal">
      <formula>"Geometry and measures"</formula>
    </cfRule>
    <cfRule type="cellIs" dxfId="1026" priority="469" stopIfTrue="1" operator="equal">
      <formula>"Statistics"</formula>
    </cfRule>
  </conditionalFormatting>
  <conditionalFormatting sqref="AR65">
    <cfRule type="cellIs" dxfId="1025" priority="465" operator="equal">
      <formula>"RPR"</formula>
    </cfRule>
  </conditionalFormatting>
  <conditionalFormatting sqref="AR65">
    <cfRule type="cellIs" dxfId="1024" priority="464" operator="equal">
      <formula>"Probability"</formula>
    </cfRule>
  </conditionalFormatting>
  <conditionalFormatting sqref="AR79">
    <cfRule type="cellIs" dxfId="1023" priority="460" stopIfTrue="1" operator="equal">
      <formula>"Algebra"</formula>
    </cfRule>
    <cfRule type="cellIs" dxfId="1022" priority="461" stopIfTrue="1" operator="equal">
      <formula>"Number"</formula>
    </cfRule>
    <cfRule type="cellIs" dxfId="1021" priority="462" stopIfTrue="1" operator="equal">
      <formula>"Geometry and measures"</formula>
    </cfRule>
    <cfRule type="cellIs" dxfId="1020" priority="463" stopIfTrue="1" operator="equal">
      <formula>"Statistics"</formula>
    </cfRule>
  </conditionalFormatting>
  <conditionalFormatting sqref="AR79">
    <cfRule type="cellIs" dxfId="1019" priority="459" operator="equal">
      <formula>"RPR"</formula>
    </cfRule>
  </conditionalFormatting>
  <conditionalFormatting sqref="AR79">
    <cfRule type="cellIs" dxfId="1018" priority="458" operator="equal">
      <formula>"Probability"</formula>
    </cfRule>
  </conditionalFormatting>
  <conditionalFormatting sqref="AR81">
    <cfRule type="cellIs" dxfId="1017" priority="454" stopIfTrue="1" operator="equal">
      <formula>"Algebra"</formula>
    </cfRule>
    <cfRule type="cellIs" dxfId="1016" priority="455" stopIfTrue="1" operator="equal">
      <formula>"Number"</formula>
    </cfRule>
    <cfRule type="cellIs" dxfId="1015" priority="456" stopIfTrue="1" operator="equal">
      <formula>"Geometry and measures"</formula>
    </cfRule>
    <cfRule type="cellIs" dxfId="1014" priority="457" stopIfTrue="1" operator="equal">
      <formula>"Statistics"</formula>
    </cfRule>
  </conditionalFormatting>
  <conditionalFormatting sqref="AR81">
    <cfRule type="cellIs" dxfId="1013" priority="453" operator="equal">
      <formula>"RPR"</formula>
    </cfRule>
  </conditionalFormatting>
  <conditionalFormatting sqref="AR81">
    <cfRule type="cellIs" dxfId="1012" priority="452" operator="equal">
      <formula>"Probability"</formula>
    </cfRule>
  </conditionalFormatting>
  <conditionalFormatting sqref="AR60">
    <cfRule type="cellIs" dxfId="1011" priority="448" stopIfTrue="1" operator="equal">
      <formula>"Algebra"</formula>
    </cfRule>
    <cfRule type="cellIs" dxfId="1010" priority="449" stopIfTrue="1" operator="equal">
      <formula>"Number"</formula>
    </cfRule>
    <cfRule type="cellIs" dxfId="1009" priority="450" stopIfTrue="1" operator="equal">
      <formula>"Geometry and measures"</formula>
    </cfRule>
    <cfRule type="cellIs" dxfId="1008" priority="451" stopIfTrue="1" operator="equal">
      <formula>"Statistics"</formula>
    </cfRule>
  </conditionalFormatting>
  <conditionalFormatting sqref="AR60">
    <cfRule type="cellIs" dxfId="1007" priority="447" operator="equal">
      <formula>"RPR"</formula>
    </cfRule>
  </conditionalFormatting>
  <conditionalFormatting sqref="AR60">
    <cfRule type="cellIs" dxfId="1006" priority="446" operator="equal">
      <formula>"Probability"</formula>
    </cfRule>
  </conditionalFormatting>
  <conditionalFormatting sqref="AS51">
    <cfRule type="cellIs" dxfId="1005" priority="443" stopIfTrue="1" operator="equal">
      <formula>"AO3"</formula>
    </cfRule>
    <cfRule type="cellIs" dxfId="1004" priority="444" stopIfTrue="1" operator="equal">
      <formula>"AO2"</formula>
    </cfRule>
    <cfRule type="cellIs" dxfId="1003" priority="445" stopIfTrue="1" operator="equal">
      <formula>"AO1"</formula>
    </cfRule>
  </conditionalFormatting>
  <conditionalFormatting sqref="AS64">
    <cfRule type="cellIs" dxfId="1002" priority="440" stopIfTrue="1" operator="equal">
      <formula>"AO3"</formula>
    </cfRule>
    <cfRule type="cellIs" dxfId="1001" priority="441" stopIfTrue="1" operator="equal">
      <formula>"AO2"</formula>
    </cfRule>
    <cfRule type="cellIs" dxfId="1000" priority="442" stopIfTrue="1" operator="equal">
      <formula>"AO1"</formula>
    </cfRule>
  </conditionalFormatting>
  <conditionalFormatting sqref="AS63">
    <cfRule type="cellIs" dxfId="999" priority="437" stopIfTrue="1" operator="equal">
      <formula>"AO3"</formula>
    </cfRule>
    <cfRule type="cellIs" dxfId="998" priority="438" stopIfTrue="1" operator="equal">
      <formula>"AO2"</formula>
    </cfRule>
    <cfRule type="cellIs" dxfId="997" priority="439" stopIfTrue="1" operator="equal">
      <formula>"AO1"</formula>
    </cfRule>
  </conditionalFormatting>
  <conditionalFormatting sqref="AS69">
    <cfRule type="cellIs" dxfId="996" priority="434" stopIfTrue="1" operator="equal">
      <formula>"AO3"</formula>
    </cfRule>
    <cfRule type="cellIs" dxfId="995" priority="435" stopIfTrue="1" operator="equal">
      <formula>"AO2"</formula>
    </cfRule>
    <cfRule type="cellIs" dxfId="994" priority="436" stopIfTrue="1" operator="equal">
      <formula>"AO1"</formula>
    </cfRule>
  </conditionalFormatting>
  <conditionalFormatting sqref="AS75">
    <cfRule type="cellIs" dxfId="993" priority="431" stopIfTrue="1" operator="equal">
      <formula>"AO3"</formula>
    </cfRule>
    <cfRule type="cellIs" dxfId="992" priority="432" stopIfTrue="1" operator="equal">
      <formula>"AO2"</formula>
    </cfRule>
    <cfRule type="cellIs" dxfId="991" priority="433" stopIfTrue="1" operator="equal">
      <formula>"AO1"</formula>
    </cfRule>
  </conditionalFormatting>
  <conditionalFormatting sqref="AS76">
    <cfRule type="cellIs" dxfId="990" priority="428" stopIfTrue="1" operator="equal">
      <formula>"AO3"</formula>
    </cfRule>
    <cfRule type="cellIs" dxfId="989" priority="429" stopIfTrue="1" operator="equal">
      <formula>"AO2"</formula>
    </cfRule>
    <cfRule type="cellIs" dxfId="988" priority="430" stopIfTrue="1" operator="equal">
      <formula>"AO1"</formula>
    </cfRule>
  </conditionalFormatting>
  <conditionalFormatting sqref="AS77">
    <cfRule type="cellIs" dxfId="987" priority="425" stopIfTrue="1" operator="equal">
      <formula>"AO3"</formula>
    </cfRule>
    <cfRule type="cellIs" dxfId="986" priority="426" stopIfTrue="1" operator="equal">
      <formula>"AO2"</formula>
    </cfRule>
    <cfRule type="cellIs" dxfId="985" priority="427" stopIfTrue="1" operator="equal">
      <formula>"AO1"</formula>
    </cfRule>
  </conditionalFormatting>
  <conditionalFormatting sqref="AS78">
    <cfRule type="cellIs" dxfId="984" priority="422" stopIfTrue="1" operator="equal">
      <formula>"AO3"</formula>
    </cfRule>
    <cfRule type="cellIs" dxfId="983" priority="423" stopIfTrue="1" operator="equal">
      <formula>"AO2"</formula>
    </cfRule>
    <cfRule type="cellIs" dxfId="982" priority="424" stopIfTrue="1" operator="equal">
      <formula>"AO1"</formula>
    </cfRule>
  </conditionalFormatting>
  <conditionalFormatting sqref="AS80">
    <cfRule type="cellIs" dxfId="981" priority="419" stopIfTrue="1" operator="equal">
      <formula>"AO3"</formula>
    </cfRule>
    <cfRule type="cellIs" dxfId="980" priority="420" stopIfTrue="1" operator="equal">
      <formula>"AO2"</formula>
    </cfRule>
    <cfRule type="cellIs" dxfId="979" priority="421" stopIfTrue="1" operator="equal">
      <formula>"AO1"</formula>
    </cfRule>
  </conditionalFormatting>
  <conditionalFormatting sqref="AS82">
    <cfRule type="cellIs" dxfId="978" priority="416" stopIfTrue="1" operator="equal">
      <formula>"AO3"</formula>
    </cfRule>
    <cfRule type="cellIs" dxfId="977" priority="417" stopIfTrue="1" operator="equal">
      <formula>"AO2"</formula>
    </cfRule>
    <cfRule type="cellIs" dxfId="976" priority="418" stopIfTrue="1" operator="equal">
      <formula>"AO1"</formula>
    </cfRule>
  </conditionalFormatting>
  <conditionalFormatting sqref="AR84:AR86 AR88:AR90 AR92:AR96 AR105 AR110:AR111 AR113 AR115 AR117:AR118 AR100:AR101 AR122:AR126 AR128:AR129">
    <cfRule type="cellIs" dxfId="975" priority="412" stopIfTrue="1" operator="equal">
      <formula>"Algebra"</formula>
    </cfRule>
    <cfRule type="cellIs" dxfId="974" priority="413" stopIfTrue="1" operator="equal">
      <formula>"Number"</formula>
    </cfRule>
    <cfRule type="cellIs" dxfId="973" priority="414" stopIfTrue="1" operator="equal">
      <formula>"Geometry and measures"</formula>
    </cfRule>
    <cfRule type="cellIs" dxfId="972" priority="415" stopIfTrue="1" operator="equal">
      <formula>"Statistics"</formula>
    </cfRule>
  </conditionalFormatting>
  <conditionalFormatting sqref="AR84:AR86 AR88:AR90 AR92:AR96 AR105 AR110:AR111 AR113 AR115 AR117:AR118 AR100:AR101 AR122:AR126 AR128:AR129">
    <cfRule type="cellIs" dxfId="971" priority="408" operator="equal">
      <formula>"RPR"</formula>
    </cfRule>
  </conditionalFormatting>
  <conditionalFormatting sqref="AR84:AR86 AR88:AR90 AR92:AR96 AR105 AR110:AR111 AR113 AR115 AR117:AR118 AR100:AR101 AR122:AR126 AR128:AR129">
    <cfRule type="cellIs" dxfId="970" priority="407" operator="equal">
      <formula>"Probability"</formula>
    </cfRule>
  </conditionalFormatting>
  <conditionalFormatting sqref="AS113:AS117">
    <cfRule type="cellIs" dxfId="969" priority="404" stopIfTrue="1" operator="equal">
      <formula>"AO3"</formula>
    </cfRule>
    <cfRule type="cellIs" dxfId="968" priority="405" stopIfTrue="1" operator="equal">
      <formula>"AO2"</formula>
    </cfRule>
    <cfRule type="cellIs" dxfId="967" priority="406" stopIfTrue="1" operator="equal">
      <formula>"AO1"</formula>
    </cfRule>
  </conditionalFormatting>
  <conditionalFormatting sqref="AS91">
    <cfRule type="cellIs" dxfId="966" priority="401" stopIfTrue="1" operator="equal">
      <formula>"AO3"</formula>
    </cfRule>
    <cfRule type="cellIs" dxfId="965" priority="402" stopIfTrue="1" operator="equal">
      <formula>"AO2"</formula>
    </cfRule>
    <cfRule type="cellIs" dxfId="964" priority="403" stopIfTrue="1" operator="equal">
      <formula>"AO1"</formula>
    </cfRule>
  </conditionalFormatting>
  <conditionalFormatting sqref="AS105:AS110">
    <cfRule type="cellIs" dxfId="963" priority="398" stopIfTrue="1" operator="equal">
      <formula>"AO3"</formula>
    </cfRule>
    <cfRule type="cellIs" dxfId="962" priority="399" stopIfTrue="1" operator="equal">
      <formula>"AO2"</formula>
    </cfRule>
    <cfRule type="cellIs" dxfId="961" priority="400" stopIfTrue="1" operator="equal">
      <formula>"AO1"</formula>
    </cfRule>
  </conditionalFormatting>
  <conditionalFormatting sqref="AS112">
    <cfRule type="cellIs" dxfId="960" priority="395" stopIfTrue="1" operator="equal">
      <formula>"AO3"</formula>
    </cfRule>
    <cfRule type="cellIs" dxfId="959" priority="396" stopIfTrue="1" operator="equal">
      <formula>"AO2"</formula>
    </cfRule>
    <cfRule type="cellIs" dxfId="958" priority="397" stopIfTrue="1" operator="equal">
      <formula>"AO1"</formula>
    </cfRule>
  </conditionalFormatting>
  <conditionalFormatting sqref="AS122:AS123 AS125">
    <cfRule type="cellIs" dxfId="957" priority="392" stopIfTrue="1" operator="equal">
      <formula>"AO3"</formula>
    </cfRule>
    <cfRule type="cellIs" dxfId="956" priority="393" stopIfTrue="1" operator="equal">
      <formula>"AO2"</formula>
    </cfRule>
    <cfRule type="cellIs" dxfId="955" priority="394" stopIfTrue="1" operator="equal">
      <formula>"AO1"</formula>
    </cfRule>
  </conditionalFormatting>
  <conditionalFormatting sqref="AS126">
    <cfRule type="cellIs" dxfId="954" priority="389" stopIfTrue="1" operator="equal">
      <formula>"AO3"</formula>
    </cfRule>
    <cfRule type="cellIs" dxfId="953" priority="390" stopIfTrue="1" operator="equal">
      <formula>"AO2"</formula>
    </cfRule>
    <cfRule type="cellIs" dxfId="952" priority="391" stopIfTrue="1" operator="equal">
      <formula>"AO1"</formula>
    </cfRule>
  </conditionalFormatting>
  <conditionalFormatting sqref="AR87">
    <cfRule type="cellIs" dxfId="951" priority="385" stopIfTrue="1" operator="equal">
      <formula>"Algebra"</formula>
    </cfRule>
    <cfRule type="cellIs" dxfId="950" priority="386" stopIfTrue="1" operator="equal">
      <formula>"Number"</formula>
    </cfRule>
    <cfRule type="cellIs" dxfId="949" priority="387" stopIfTrue="1" operator="equal">
      <formula>"Geometry and measures"</formula>
    </cfRule>
    <cfRule type="cellIs" dxfId="948" priority="388" stopIfTrue="1" operator="equal">
      <formula>"Statistics"</formula>
    </cfRule>
  </conditionalFormatting>
  <conditionalFormatting sqref="AR87">
    <cfRule type="cellIs" dxfId="947" priority="384" operator="equal">
      <formula>"RPR"</formula>
    </cfRule>
  </conditionalFormatting>
  <conditionalFormatting sqref="AR87">
    <cfRule type="cellIs" dxfId="946" priority="383" operator="equal">
      <formula>"Probability"</formula>
    </cfRule>
  </conditionalFormatting>
  <conditionalFormatting sqref="AR91">
    <cfRule type="cellIs" dxfId="945" priority="379" stopIfTrue="1" operator="equal">
      <formula>"Algebra"</formula>
    </cfRule>
    <cfRule type="cellIs" dxfId="944" priority="380" stopIfTrue="1" operator="equal">
      <formula>"Number"</formula>
    </cfRule>
    <cfRule type="cellIs" dxfId="943" priority="381" stopIfTrue="1" operator="equal">
      <formula>"Geometry and measures"</formula>
    </cfRule>
    <cfRule type="cellIs" dxfId="942" priority="382" stopIfTrue="1" operator="equal">
      <formula>"Statistics"</formula>
    </cfRule>
  </conditionalFormatting>
  <conditionalFormatting sqref="AR91">
    <cfRule type="cellIs" dxfId="941" priority="378" operator="equal">
      <formula>"RPR"</formula>
    </cfRule>
  </conditionalFormatting>
  <conditionalFormatting sqref="AR91">
    <cfRule type="cellIs" dxfId="940" priority="377" operator="equal">
      <formula>"Probability"</formula>
    </cfRule>
  </conditionalFormatting>
  <conditionalFormatting sqref="AR103">
    <cfRule type="cellIs" dxfId="939" priority="373" stopIfTrue="1" operator="equal">
      <formula>"Algebra"</formula>
    </cfRule>
    <cfRule type="cellIs" dxfId="938" priority="374" stopIfTrue="1" operator="equal">
      <formula>"Number"</formula>
    </cfRule>
    <cfRule type="cellIs" dxfId="937" priority="375" stopIfTrue="1" operator="equal">
      <formula>"Geometry and measures"</formula>
    </cfRule>
    <cfRule type="cellIs" dxfId="936" priority="376" stopIfTrue="1" operator="equal">
      <formula>"Statistics"</formula>
    </cfRule>
  </conditionalFormatting>
  <conditionalFormatting sqref="AR103">
    <cfRule type="cellIs" dxfId="935" priority="372" operator="equal">
      <formula>"RPR"</formula>
    </cfRule>
  </conditionalFormatting>
  <conditionalFormatting sqref="AR103">
    <cfRule type="cellIs" dxfId="934" priority="371" operator="equal">
      <formula>"Probability"</formula>
    </cfRule>
  </conditionalFormatting>
  <conditionalFormatting sqref="AR104">
    <cfRule type="cellIs" dxfId="933" priority="367" stopIfTrue="1" operator="equal">
      <formula>"Algebra"</formula>
    </cfRule>
    <cfRule type="cellIs" dxfId="932" priority="368" stopIfTrue="1" operator="equal">
      <formula>"Number"</formula>
    </cfRule>
    <cfRule type="cellIs" dxfId="931" priority="369" stopIfTrue="1" operator="equal">
      <formula>"Geometry and measures"</formula>
    </cfRule>
    <cfRule type="cellIs" dxfId="930" priority="370" stopIfTrue="1" operator="equal">
      <formula>"Statistics"</formula>
    </cfRule>
  </conditionalFormatting>
  <conditionalFormatting sqref="AR104">
    <cfRule type="cellIs" dxfId="929" priority="366" operator="equal">
      <formula>"RPR"</formula>
    </cfRule>
  </conditionalFormatting>
  <conditionalFormatting sqref="AR104">
    <cfRule type="cellIs" dxfId="928" priority="365" operator="equal">
      <formula>"Probability"</formula>
    </cfRule>
  </conditionalFormatting>
  <conditionalFormatting sqref="AR106">
    <cfRule type="cellIs" dxfId="927" priority="361" stopIfTrue="1" operator="equal">
      <formula>"Algebra"</formula>
    </cfRule>
    <cfRule type="cellIs" dxfId="926" priority="362" stopIfTrue="1" operator="equal">
      <formula>"Number"</formula>
    </cfRule>
    <cfRule type="cellIs" dxfId="925" priority="363" stopIfTrue="1" operator="equal">
      <formula>"Geometry and measures"</formula>
    </cfRule>
    <cfRule type="cellIs" dxfId="924" priority="364" stopIfTrue="1" operator="equal">
      <formula>"Statistics"</formula>
    </cfRule>
  </conditionalFormatting>
  <conditionalFormatting sqref="AR106">
    <cfRule type="cellIs" dxfId="923" priority="360" operator="equal">
      <formula>"RPR"</formula>
    </cfRule>
  </conditionalFormatting>
  <conditionalFormatting sqref="AR106">
    <cfRule type="cellIs" dxfId="922" priority="359" operator="equal">
      <formula>"Probability"</formula>
    </cfRule>
  </conditionalFormatting>
  <conditionalFormatting sqref="AR107">
    <cfRule type="cellIs" dxfId="921" priority="355" stopIfTrue="1" operator="equal">
      <formula>"Algebra"</formula>
    </cfRule>
    <cfRule type="cellIs" dxfId="920" priority="356" stopIfTrue="1" operator="equal">
      <formula>"Number"</formula>
    </cfRule>
    <cfRule type="cellIs" dxfId="919" priority="357" stopIfTrue="1" operator="equal">
      <formula>"Geometry and measures"</formula>
    </cfRule>
    <cfRule type="cellIs" dxfId="918" priority="358" stopIfTrue="1" operator="equal">
      <formula>"Statistics"</formula>
    </cfRule>
  </conditionalFormatting>
  <conditionalFormatting sqref="AR107">
    <cfRule type="cellIs" dxfId="917" priority="354" operator="equal">
      <formula>"RPR"</formula>
    </cfRule>
  </conditionalFormatting>
  <conditionalFormatting sqref="AR107">
    <cfRule type="cellIs" dxfId="916" priority="353" operator="equal">
      <formula>"Probability"</formula>
    </cfRule>
  </conditionalFormatting>
  <conditionalFormatting sqref="AR108">
    <cfRule type="cellIs" dxfId="915" priority="349" stopIfTrue="1" operator="equal">
      <formula>"Algebra"</formula>
    </cfRule>
    <cfRule type="cellIs" dxfId="914" priority="350" stopIfTrue="1" operator="equal">
      <formula>"Number"</formula>
    </cfRule>
    <cfRule type="cellIs" dxfId="913" priority="351" stopIfTrue="1" operator="equal">
      <formula>"Geometry and measures"</formula>
    </cfRule>
    <cfRule type="cellIs" dxfId="912" priority="352" stopIfTrue="1" operator="equal">
      <formula>"Statistics"</formula>
    </cfRule>
  </conditionalFormatting>
  <conditionalFormatting sqref="AR108">
    <cfRule type="cellIs" dxfId="911" priority="348" operator="equal">
      <formula>"RPR"</formula>
    </cfRule>
  </conditionalFormatting>
  <conditionalFormatting sqref="AR108">
    <cfRule type="cellIs" dxfId="910" priority="347" operator="equal">
      <formula>"Probability"</formula>
    </cfRule>
  </conditionalFormatting>
  <conditionalFormatting sqref="AR109">
    <cfRule type="cellIs" dxfId="909" priority="343" stopIfTrue="1" operator="equal">
      <formula>"Algebra"</formula>
    </cfRule>
    <cfRule type="cellIs" dxfId="908" priority="344" stopIfTrue="1" operator="equal">
      <formula>"Number"</formula>
    </cfRule>
    <cfRule type="cellIs" dxfId="907" priority="345" stopIfTrue="1" operator="equal">
      <formula>"Geometry and measures"</formula>
    </cfRule>
    <cfRule type="cellIs" dxfId="906" priority="346" stopIfTrue="1" operator="equal">
      <formula>"Statistics"</formula>
    </cfRule>
  </conditionalFormatting>
  <conditionalFormatting sqref="AR109">
    <cfRule type="cellIs" dxfId="905" priority="342" operator="equal">
      <formula>"RPR"</formula>
    </cfRule>
  </conditionalFormatting>
  <conditionalFormatting sqref="AR109">
    <cfRule type="cellIs" dxfId="904" priority="341" operator="equal">
      <formula>"Probability"</formula>
    </cfRule>
  </conditionalFormatting>
  <conditionalFormatting sqref="AR112">
    <cfRule type="cellIs" dxfId="903" priority="337" stopIfTrue="1" operator="equal">
      <formula>"Algebra"</formula>
    </cfRule>
    <cfRule type="cellIs" dxfId="902" priority="338" stopIfTrue="1" operator="equal">
      <formula>"Number"</formula>
    </cfRule>
    <cfRule type="cellIs" dxfId="901" priority="339" stopIfTrue="1" operator="equal">
      <formula>"Geometry and measures"</formula>
    </cfRule>
    <cfRule type="cellIs" dxfId="900" priority="340" stopIfTrue="1" operator="equal">
      <formula>"Statistics"</formula>
    </cfRule>
  </conditionalFormatting>
  <conditionalFormatting sqref="AR112">
    <cfRule type="cellIs" dxfId="899" priority="336" operator="equal">
      <formula>"RPR"</formula>
    </cfRule>
  </conditionalFormatting>
  <conditionalFormatting sqref="AR112">
    <cfRule type="cellIs" dxfId="898" priority="335" operator="equal">
      <formula>"Probability"</formula>
    </cfRule>
  </conditionalFormatting>
  <conditionalFormatting sqref="AR114">
    <cfRule type="cellIs" dxfId="897" priority="331" stopIfTrue="1" operator="equal">
      <formula>"Algebra"</formula>
    </cfRule>
    <cfRule type="cellIs" dxfId="896" priority="332" stopIfTrue="1" operator="equal">
      <formula>"Number"</formula>
    </cfRule>
    <cfRule type="cellIs" dxfId="895" priority="333" stopIfTrue="1" operator="equal">
      <formula>"Geometry and measures"</formula>
    </cfRule>
    <cfRule type="cellIs" dxfId="894" priority="334" stopIfTrue="1" operator="equal">
      <formula>"Statistics"</formula>
    </cfRule>
  </conditionalFormatting>
  <conditionalFormatting sqref="AR114">
    <cfRule type="cellIs" dxfId="893" priority="330" operator="equal">
      <formula>"RPR"</formula>
    </cfRule>
  </conditionalFormatting>
  <conditionalFormatting sqref="AR114">
    <cfRule type="cellIs" dxfId="892" priority="329" operator="equal">
      <formula>"Probability"</formula>
    </cfRule>
  </conditionalFormatting>
  <conditionalFormatting sqref="AR116">
    <cfRule type="cellIs" dxfId="891" priority="325" stopIfTrue="1" operator="equal">
      <formula>"Algebra"</formula>
    </cfRule>
    <cfRule type="cellIs" dxfId="890" priority="326" stopIfTrue="1" operator="equal">
      <formula>"Number"</formula>
    </cfRule>
    <cfRule type="cellIs" dxfId="889" priority="327" stopIfTrue="1" operator="equal">
      <formula>"Geometry and measures"</formula>
    </cfRule>
    <cfRule type="cellIs" dxfId="888" priority="328" stopIfTrue="1" operator="equal">
      <formula>"Statistics"</formula>
    </cfRule>
  </conditionalFormatting>
  <conditionalFormatting sqref="AR116">
    <cfRule type="cellIs" dxfId="887" priority="324" operator="equal">
      <formula>"RPR"</formula>
    </cfRule>
  </conditionalFormatting>
  <conditionalFormatting sqref="AR116">
    <cfRule type="cellIs" dxfId="886" priority="323" operator="equal">
      <formula>"Probability"</formula>
    </cfRule>
  </conditionalFormatting>
  <conditionalFormatting sqref="AR97">
    <cfRule type="cellIs" dxfId="885" priority="319" stopIfTrue="1" operator="equal">
      <formula>"Algebra"</formula>
    </cfRule>
    <cfRule type="cellIs" dxfId="884" priority="320" stopIfTrue="1" operator="equal">
      <formula>"Number"</formula>
    </cfRule>
    <cfRule type="cellIs" dxfId="883" priority="321" stopIfTrue="1" operator="equal">
      <formula>"Geometry and measures"</formula>
    </cfRule>
    <cfRule type="cellIs" dxfId="882" priority="322" stopIfTrue="1" operator="equal">
      <formula>"Statistics"</formula>
    </cfRule>
  </conditionalFormatting>
  <conditionalFormatting sqref="AR97">
    <cfRule type="cellIs" dxfId="881" priority="318" operator="equal">
      <formula>"RPR"</formula>
    </cfRule>
  </conditionalFormatting>
  <conditionalFormatting sqref="AR97">
    <cfRule type="cellIs" dxfId="880" priority="317" operator="equal">
      <formula>"Probability"</formula>
    </cfRule>
  </conditionalFormatting>
  <conditionalFormatting sqref="AR98">
    <cfRule type="cellIs" dxfId="879" priority="313" stopIfTrue="1" operator="equal">
      <formula>"Algebra"</formula>
    </cfRule>
    <cfRule type="cellIs" dxfId="878" priority="314" stopIfTrue="1" operator="equal">
      <formula>"Number"</formula>
    </cfRule>
    <cfRule type="cellIs" dxfId="877" priority="315" stopIfTrue="1" operator="equal">
      <formula>"Geometry and measures"</formula>
    </cfRule>
    <cfRule type="cellIs" dxfId="876" priority="316" stopIfTrue="1" operator="equal">
      <formula>"Statistics"</formula>
    </cfRule>
  </conditionalFormatting>
  <conditionalFormatting sqref="AR98">
    <cfRule type="cellIs" dxfId="875" priority="312" operator="equal">
      <formula>"RPR"</formula>
    </cfRule>
  </conditionalFormatting>
  <conditionalFormatting sqref="AR98">
    <cfRule type="cellIs" dxfId="874" priority="311" operator="equal">
      <formula>"Probability"</formula>
    </cfRule>
  </conditionalFormatting>
  <conditionalFormatting sqref="AR99">
    <cfRule type="cellIs" dxfId="873" priority="307" stopIfTrue="1" operator="equal">
      <formula>"Algebra"</formula>
    </cfRule>
    <cfRule type="cellIs" dxfId="872" priority="308" stopIfTrue="1" operator="equal">
      <formula>"Number"</formula>
    </cfRule>
    <cfRule type="cellIs" dxfId="871" priority="309" stopIfTrue="1" operator="equal">
      <formula>"Geometry and measures"</formula>
    </cfRule>
    <cfRule type="cellIs" dxfId="870" priority="310" stopIfTrue="1" operator="equal">
      <formula>"Statistics"</formula>
    </cfRule>
  </conditionalFormatting>
  <conditionalFormatting sqref="AR99">
    <cfRule type="cellIs" dxfId="869" priority="306" operator="equal">
      <formula>"RPR"</formula>
    </cfRule>
  </conditionalFormatting>
  <conditionalFormatting sqref="AR99">
    <cfRule type="cellIs" dxfId="868" priority="305" operator="equal">
      <formula>"Probability"</formula>
    </cfRule>
  </conditionalFormatting>
  <conditionalFormatting sqref="AR102">
    <cfRule type="cellIs" dxfId="867" priority="301" stopIfTrue="1" operator="equal">
      <formula>"Algebra"</formula>
    </cfRule>
    <cfRule type="cellIs" dxfId="866" priority="302" stopIfTrue="1" operator="equal">
      <formula>"Number"</formula>
    </cfRule>
    <cfRule type="cellIs" dxfId="865" priority="303" stopIfTrue="1" operator="equal">
      <formula>"Geometry and measures"</formula>
    </cfRule>
    <cfRule type="cellIs" dxfId="864" priority="304" stopIfTrue="1" operator="equal">
      <formula>"Statistics"</formula>
    </cfRule>
  </conditionalFormatting>
  <conditionalFormatting sqref="AR102">
    <cfRule type="cellIs" dxfId="863" priority="300" operator="equal">
      <formula>"RPR"</formula>
    </cfRule>
  </conditionalFormatting>
  <conditionalFormatting sqref="AR102">
    <cfRule type="cellIs" dxfId="862" priority="299" operator="equal">
      <formula>"Probability"</formula>
    </cfRule>
  </conditionalFormatting>
  <conditionalFormatting sqref="AR119">
    <cfRule type="cellIs" dxfId="861" priority="295" stopIfTrue="1" operator="equal">
      <formula>"Algebra"</formula>
    </cfRule>
    <cfRule type="cellIs" dxfId="860" priority="296" stopIfTrue="1" operator="equal">
      <formula>"Number"</formula>
    </cfRule>
    <cfRule type="cellIs" dxfId="859" priority="297" stopIfTrue="1" operator="equal">
      <formula>"Geometry and measures"</formula>
    </cfRule>
    <cfRule type="cellIs" dxfId="858" priority="298" stopIfTrue="1" operator="equal">
      <formula>"Statistics"</formula>
    </cfRule>
  </conditionalFormatting>
  <conditionalFormatting sqref="AR119">
    <cfRule type="cellIs" dxfId="857" priority="294" operator="equal">
      <formula>"RPR"</formula>
    </cfRule>
  </conditionalFormatting>
  <conditionalFormatting sqref="AR119">
    <cfRule type="cellIs" dxfId="856" priority="293" operator="equal">
      <formula>"Probability"</formula>
    </cfRule>
  </conditionalFormatting>
  <conditionalFormatting sqref="AR120">
    <cfRule type="cellIs" dxfId="855" priority="289" stopIfTrue="1" operator="equal">
      <formula>"Algebra"</formula>
    </cfRule>
    <cfRule type="cellIs" dxfId="854" priority="290" stopIfTrue="1" operator="equal">
      <formula>"Number"</formula>
    </cfRule>
    <cfRule type="cellIs" dxfId="853" priority="291" stopIfTrue="1" operator="equal">
      <formula>"Geometry and measures"</formula>
    </cfRule>
    <cfRule type="cellIs" dxfId="852" priority="292" stopIfTrue="1" operator="equal">
      <formula>"Statistics"</formula>
    </cfRule>
  </conditionalFormatting>
  <conditionalFormatting sqref="AR120">
    <cfRule type="cellIs" dxfId="851" priority="288" operator="equal">
      <formula>"RPR"</formula>
    </cfRule>
  </conditionalFormatting>
  <conditionalFormatting sqref="AR120">
    <cfRule type="cellIs" dxfId="850" priority="287" operator="equal">
      <formula>"Probability"</formula>
    </cfRule>
  </conditionalFormatting>
  <conditionalFormatting sqref="AR121">
    <cfRule type="cellIs" dxfId="849" priority="283" stopIfTrue="1" operator="equal">
      <formula>"Algebra"</formula>
    </cfRule>
    <cfRule type="cellIs" dxfId="848" priority="284" stopIfTrue="1" operator="equal">
      <formula>"Number"</formula>
    </cfRule>
    <cfRule type="cellIs" dxfId="847" priority="285" stopIfTrue="1" operator="equal">
      <formula>"Geometry and measures"</formula>
    </cfRule>
    <cfRule type="cellIs" dxfId="846" priority="286" stopIfTrue="1" operator="equal">
      <formula>"Statistics"</formula>
    </cfRule>
  </conditionalFormatting>
  <conditionalFormatting sqref="AR121">
    <cfRule type="cellIs" dxfId="845" priority="282" operator="equal">
      <formula>"RPR"</formula>
    </cfRule>
  </conditionalFormatting>
  <conditionalFormatting sqref="AR121">
    <cfRule type="cellIs" dxfId="844" priority="281" operator="equal">
      <formula>"Probability"</formula>
    </cfRule>
  </conditionalFormatting>
  <conditionalFormatting sqref="AR127">
    <cfRule type="cellIs" dxfId="843" priority="277" stopIfTrue="1" operator="equal">
      <formula>"Algebra"</formula>
    </cfRule>
    <cfRule type="cellIs" dxfId="842" priority="278" stopIfTrue="1" operator="equal">
      <formula>"Number"</formula>
    </cfRule>
    <cfRule type="cellIs" dxfId="841" priority="279" stopIfTrue="1" operator="equal">
      <formula>"Geometry and measures"</formula>
    </cfRule>
    <cfRule type="cellIs" dxfId="840" priority="280" stopIfTrue="1" operator="equal">
      <formula>"Statistics"</formula>
    </cfRule>
  </conditionalFormatting>
  <conditionalFormatting sqref="AR127">
    <cfRule type="cellIs" dxfId="839" priority="276" operator="equal">
      <formula>"RPR"</formula>
    </cfRule>
  </conditionalFormatting>
  <conditionalFormatting sqref="AR127">
    <cfRule type="cellIs" dxfId="838" priority="275" operator="equal">
      <formula>"Probability"</formula>
    </cfRule>
  </conditionalFormatting>
  <conditionalFormatting sqref="AR130">
    <cfRule type="cellIs" dxfId="837" priority="271" stopIfTrue="1" operator="equal">
      <formula>"Algebra"</formula>
    </cfRule>
    <cfRule type="cellIs" dxfId="836" priority="272" stopIfTrue="1" operator="equal">
      <formula>"Number"</formula>
    </cfRule>
    <cfRule type="cellIs" dxfId="835" priority="273" stopIfTrue="1" operator="equal">
      <formula>"Geometry and measures"</formula>
    </cfRule>
    <cfRule type="cellIs" dxfId="834" priority="274" stopIfTrue="1" operator="equal">
      <formula>"Statistics"</formula>
    </cfRule>
  </conditionalFormatting>
  <conditionalFormatting sqref="AR130">
    <cfRule type="cellIs" dxfId="833" priority="270" operator="equal">
      <formula>"RPR"</formula>
    </cfRule>
  </conditionalFormatting>
  <conditionalFormatting sqref="AR130">
    <cfRule type="cellIs" dxfId="832" priority="269" operator="equal">
      <formula>"Probability"</formula>
    </cfRule>
  </conditionalFormatting>
  <conditionalFormatting sqref="AR131">
    <cfRule type="cellIs" dxfId="831" priority="265" stopIfTrue="1" operator="equal">
      <formula>"Algebra"</formula>
    </cfRule>
    <cfRule type="cellIs" dxfId="830" priority="266" stopIfTrue="1" operator="equal">
      <formula>"Number"</formula>
    </cfRule>
    <cfRule type="cellIs" dxfId="829" priority="267" stopIfTrue="1" operator="equal">
      <formula>"Geometry and measures"</formula>
    </cfRule>
    <cfRule type="cellIs" dxfId="828" priority="268" stopIfTrue="1" operator="equal">
      <formula>"Statistics"</formula>
    </cfRule>
  </conditionalFormatting>
  <conditionalFormatting sqref="AR131">
    <cfRule type="cellIs" dxfId="827" priority="264" operator="equal">
      <formula>"RPR"</formula>
    </cfRule>
  </conditionalFormatting>
  <conditionalFormatting sqref="AR131">
    <cfRule type="cellIs" dxfId="826" priority="263" operator="equal">
      <formula>"Probability"</formula>
    </cfRule>
  </conditionalFormatting>
  <conditionalFormatting sqref="AR132">
    <cfRule type="cellIs" dxfId="825" priority="259" stopIfTrue="1" operator="equal">
      <formula>"Algebra"</formula>
    </cfRule>
    <cfRule type="cellIs" dxfId="824" priority="260" stopIfTrue="1" operator="equal">
      <formula>"Number"</formula>
    </cfRule>
    <cfRule type="cellIs" dxfId="823" priority="261" stopIfTrue="1" operator="equal">
      <formula>"Geometry and measures"</formula>
    </cfRule>
    <cfRule type="cellIs" dxfId="822" priority="262" stopIfTrue="1" operator="equal">
      <formula>"Statistics"</formula>
    </cfRule>
  </conditionalFormatting>
  <conditionalFormatting sqref="AR132">
    <cfRule type="cellIs" dxfId="821" priority="258" operator="equal">
      <formula>"RPR"</formula>
    </cfRule>
  </conditionalFormatting>
  <conditionalFormatting sqref="AR132">
    <cfRule type="cellIs" dxfId="820" priority="257" operator="equal">
      <formula>"Probability"</formula>
    </cfRule>
  </conditionalFormatting>
  <conditionalFormatting sqref="AS92:AS97">
    <cfRule type="cellIs" dxfId="819" priority="254" stopIfTrue="1" operator="equal">
      <formula>"AO3"</formula>
    </cfRule>
    <cfRule type="cellIs" dxfId="818" priority="255" stopIfTrue="1" operator="equal">
      <formula>"AO2"</formula>
    </cfRule>
    <cfRule type="cellIs" dxfId="817" priority="256" stopIfTrue="1" operator="equal">
      <formula>"AO1"</formula>
    </cfRule>
  </conditionalFormatting>
  <conditionalFormatting sqref="AS98">
    <cfRule type="cellIs" dxfId="816" priority="251" stopIfTrue="1" operator="equal">
      <formula>"AO3"</formula>
    </cfRule>
    <cfRule type="cellIs" dxfId="815" priority="252" stopIfTrue="1" operator="equal">
      <formula>"AO2"</formula>
    </cfRule>
    <cfRule type="cellIs" dxfId="814" priority="253" stopIfTrue="1" operator="equal">
      <formula>"AO1"</formula>
    </cfRule>
  </conditionalFormatting>
  <conditionalFormatting sqref="AS99">
    <cfRule type="cellIs" dxfId="813" priority="248" stopIfTrue="1" operator="equal">
      <formula>"AO3"</formula>
    </cfRule>
    <cfRule type="cellIs" dxfId="812" priority="249" stopIfTrue="1" operator="equal">
      <formula>"AO2"</formula>
    </cfRule>
    <cfRule type="cellIs" dxfId="811" priority="250" stopIfTrue="1" operator="equal">
      <formula>"AO1"</formula>
    </cfRule>
  </conditionalFormatting>
  <conditionalFormatting sqref="AS100">
    <cfRule type="cellIs" dxfId="810" priority="245" stopIfTrue="1" operator="equal">
      <formula>"AO3"</formula>
    </cfRule>
    <cfRule type="cellIs" dxfId="809" priority="246" stopIfTrue="1" operator="equal">
      <formula>"AO2"</formula>
    </cfRule>
    <cfRule type="cellIs" dxfId="808" priority="247" stopIfTrue="1" operator="equal">
      <formula>"AO1"</formula>
    </cfRule>
  </conditionalFormatting>
  <conditionalFormatting sqref="AS102">
    <cfRule type="cellIs" dxfId="807" priority="242" stopIfTrue="1" operator="equal">
      <formula>"AO3"</formula>
    </cfRule>
    <cfRule type="cellIs" dxfId="806" priority="243" stopIfTrue="1" operator="equal">
      <formula>"AO2"</formula>
    </cfRule>
    <cfRule type="cellIs" dxfId="805" priority="244" stopIfTrue="1" operator="equal">
      <formula>"AO1"</formula>
    </cfRule>
  </conditionalFormatting>
  <conditionalFormatting sqref="AS103">
    <cfRule type="cellIs" dxfId="804" priority="239" stopIfTrue="1" operator="equal">
      <formula>"AO3"</formula>
    </cfRule>
    <cfRule type="cellIs" dxfId="803" priority="240" stopIfTrue="1" operator="equal">
      <formula>"AO2"</formula>
    </cfRule>
    <cfRule type="cellIs" dxfId="802" priority="241" stopIfTrue="1" operator="equal">
      <formula>"AO1"</formula>
    </cfRule>
  </conditionalFormatting>
  <conditionalFormatting sqref="AS104">
    <cfRule type="cellIs" dxfId="801" priority="236" stopIfTrue="1" operator="equal">
      <formula>"AO3"</formula>
    </cfRule>
    <cfRule type="cellIs" dxfId="800" priority="237" stopIfTrue="1" operator="equal">
      <formula>"AO2"</formula>
    </cfRule>
    <cfRule type="cellIs" dxfId="799" priority="238" stopIfTrue="1" operator="equal">
      <formula>"AO1"</formula>
    </cfRule>
  </conditionalFormatting>
  <conditionalFormatting sqref="AS111">
    <cfRule type="cellIs" dxfId="798" priority="233" stopIfTrue="1" operator="equal">
      <formula>"AO3"</formula>
    </cfRule>
    <cfRule type="cellIs" dxfId="797" priority="234" stopIfTrue="1" operator="equal">
      <formula>"AO2"</formula>
    </cfRule>
    <cfRule type="cellIs" dxfId="796" priority="235" stopIfTrue="1" operator="equal">
      <formula>"AO1"</formula>
    </cfRule>
  </conditionalFormatting>
  <conditionalFormatting sqref="AS118">
    <cfRule type="cellIs" dxfId="795" priority="230" stopIfTrue="1" operator="equal">
      <formula>"AO3"</formula>
    </cfRule>
    <cfRule type="cellIs" dxfId="794" priority="231" stopIfTrue="1" operator="equal">
      <formula>"AO2"</formula>
    </cfRule>
    <cfRule type="cellIs" dxfId="793" priority="232" stopIfTrue="1" operator="equal">
      <formula>"AO1"</formula>
    </cfRule>
  </conditionalFormatting>
  <conditionalFormatting sqref="AS119">
    <cfRule type="cellIs" dxfId="792" priority="227" stopIfTrue="1" operator="equal">
      <formula>"AO3"</formula>
    </cfRule>
    <cfRule type="cellIs" dxfId="791" priority="228" stopIfTrue="1" operator="equal">
      <formula>"AO2"</formula>
    </cfRule>
    <cfRule type="cellIs" dxfId="790" priority="229" stopIfTrue="1" operator="equal">
      <formula>"AO1"</formula>
    </cfRule>
  </conditionalFormatting>
  <conditionalFormatting sqref="AS120">
    <cfRule type="cellIs" dxfId="789" priority="224" stopIfTrue="1" operator="equal">
      <formula>"AO3"</formula>
    </cfRule>
    <cfRule type="cellIs" dxfId="788" priority="225" stopIfTrue="1" operator="equal">
      <formula>"AO2"</formula>
    </cfRule>
    <cfRule type="cellIs" dxfId="787" priority="226" stopIfTrue="1" operator="equal">
      <formula>"AO1"</formula>
    </cfRule>
  </conditionalFormatting>
  <conditionalFormatting sqref="AS121">
    <cfRule type="cellIs" dxfId="786" priority="221" stopIfTrue="1" operator="equal">
      <formula>"AO3"</formula>
    </cfRule>
    <cfRule type="cellIs" dxfId="785" priority="222" stopIfTrue="1" operator="equal">
      <formula>"AO2"</formula>
    </cfRule>
    <cfRule type="cellIs" dxfId="784" priority="223" stopIfTrue="1" operator="equal">
      <formula>"AO1"</formula>
    </cfRule>
  </conditionalFormatting>
  <conditionalFormatting sqref="AS124">
    <cfRule type="cellIs" dxfId="783" priority="218" stopIfTrue="1" operator="equal">
      <formula>"AO3"</formula>
    </cfRule>
    <cfRule type="cellIs" dxfId="782" priority="219" stopIfTrue="1" operator="equal">
      <formula>"AO2"</formula>
    </cfRule>
    <cfRule type="cellIs" dxfId="781" priority="220" stopIfTrue="1" operator="equal">
      <formula>"AO1"</formula>
    </cfRule>
  </conditionalFormatting>
  <conditionalFormatting sqref="AS128">
    <cfRule type="cellIs" dxfId="780" priority="215" stopIfTrue="1" operator="equal">
      <formula>"AO3"</formula>
    </cfRule>
    <cfRule type="cellIs" dxfId="779" priority="216" stopIfTrue="1" operator="equal">
      <formula>"AO2"</formula>
    </cfRule>
    <cfRule type="cellIs" dxfId="778" priority="217" stopIfTrue="1" operator="equal">
      <formula>"AO1"</formula>
    </cfRule>
  </conditionalFormatting>
  <conditionalFormatting sqref="AS127">
    <cfRule type="cellIs" dxfId="777" priority="212" stopIfTrue="1" operator="equal">
      <formula>"AO3"</formula>
    </cfRule>
    <cfRule type="cellIs" dxfId="776" priority="213" stopIfTrue="1" operator="equal">
      <formula>"AO2"</formula>
    </cfRule>
    <cfRule type="cellIs" dxfId="775" priority="214" stopIfTrue="1" operator="equal">
      <formula>"AO1"</formula>
    </cfRule>
  </conditionalFormatting>
  <conditionalFormatting sqref="AS130">
    <cfRule type="cellIs" dxfId="774" priority="209" stopIfTrue="1" operator="equal">
      <formula>"AO3"</formula>
    </cfRule>
    <cfRule type="cellIs" dxfId="773" priority="210" stopIfTrue="1" operator="equal">
      <formula>"AO2"</formula>
    </cfRule>
    <cfRule type="cellIs" dxfId="772" priority="211" stopIfTrue="1" operator="equal">
      <formula>"AO1"</formula>
    </cfRule>
  </conditionalFormatting>
  <conditionalFormatting sqref="AS131">
    <cfRule type="cellIs" dxfId="771" priority="206" stopIfTrue="1" operator="equal">
      <formula>"AO3"</formula>
    </cfRule>
    <cfRule type="cellIs" dxfId="770" priority="207" stopIfTrue="1" operator="equal">
      <formula>"AO2"</formula>
    </cfRule>
    <cfRule type="cellIs" dxfId="769" priority="208" stopIfTrue="1" operator="equal">
      <formula>"AO1"</formula>
    </cfRule>
  </conditionalFormatting>
  <conditionalFormatting sqref="AS132">
    <cfRule type="cellIs" dxfId="768" priority="203" stopIfTrue="1" operator="equal">
      <formula>"AO3"</formula>
    </cfRule>
    <cfRule type="cellIs" dxfId="767" priority="204" stopIfTrue="1" operator="equal">
      <formula>"AO2"</formula>
    </cfRule>
    <cfRule type="cellIs" dxfId="766" priority="205" stopIfTrue="1" operator="equal">
      <formula>"AO1"</formula>
    </cfRule>
  </conditionalFormatting>
  <conditionalFormatting sqref="AR137:AR145 AR160 AR162:AR166 AR172:AR174 AR176:AR177 AR154 AR152 AR156:AR157 AR180:AR181 AR147:AR148">
    <cfRule type="cellIs" dxfId="765" priority="199" stopIfTrue="1" operator="equal">
      <formula>"Algebra"</formula>
    </cfRule>
    <cfRule type="cellIs" dxfId="764" priority="200" stopIfTrue="1" operator="equal">
      <formula>"Number"</formula>
    </cfRule>
    <cfRule type="cellIs" dxfId="763" priority="201" stopIfTrue="1" operator="equal">
      <formula>"Geometry and measures"</formula>
    </cfRule>
    <cfRule type="cellIs" dxfId="762" priority="202" stopIfTrue="1" operator="equal">
      <formula>"Statistics"</formula>
    </cfRule>
  </conditionalFormatting>
  <conditionalFormatting sqref="AR137:AR145 AR160 AR162:AR166 AR172:AR174 AR176:AR177 AR154 AR152 AR156:AR157 AR180:AR181 AR147:AR148">
    <cfRule type="cellIs" dxfId="761" priority="195" operator="equal">
      <formula>"RPR"</formula>
    </cfRule>
  </conditionalFormatting>
  <conditionalFormatting sqref="AR137:AR145 AR160 AR162:AR166 AR172:AR174 AR176:AR177 AR154 AR152 AR156:AR157 AR180:AR181 AR147:AR148">
    <cfRule type="cellIs" dxfId="760" priority="194" operator="equal">
      <formula>"Probability"</formula>
    </cfRule>
  </conditionalFormatting>
  <conditionalFormatting sqref="AS173">
    <cfRule type="cellIs" dxfId="759" priority="191" stopIfTrue="1" operator="equal">
      <formula>"AO3"</formula>
    </cfRule>
    <cfRule type="cellIs" dxfId="758" priority="192" stopIfTrue="1" operator="equal">
      <formula>"AO2"</formula>
    </cfRule>
    <cfRule type="cellIs" dxfId="757" priority="193" stopIfTrue="1" operator="equal">
      <formula>"AO1"</formula>
    </cfRule>
  </conditionalFormatting>
  <conditionalFormatting sqref="AS164">
    <cfRule type="cellIs" dxfId="756" priority="188" stopIfTrue="1" operator="equal">
      <formula>"AO3"</formula>
    </cfRule>
    <cfRule type="cellIs" dxfId="755" priority="189" stopIfTrue="1" operator="equal">
      <formula>"AO2"</formula>
    </cfRule>
    <cfRule type="cellIs" dxfId="754" priority="190" stopIfTrue="1" operator="equal">
      <formula>"AO1"</formula>
    </cfRule>
  </conditionalFormatting>
  <conditionalFormatting sqref="AR153">
    <cfRule type="cellIs" dxfId="753" priority="184" stopIfTrue="1" operator="equal">
      <formula>"Algebra"</formula>
    </cfRule>
    <cfRule type="cellIs" dxfId="752" priority="185" stopIfTrue="1" operator="equal">
      <formula>"Number"</formula>
    </cfRule>
    <cfRule type="cellIs" dxfId="751" priority="186" stopIfTrue="1" operator="equal">
      <formula>"Geometry and measures"</formula>
    </cfRule>
    <cfRule type="cellIs" dxfId="750" priority="187" stopIfTrue="1" operator="equal">
      <formula>"Statistics"</formula>
    </cfRule>
  </conditionalFormatting>
  <conditionalFormatting sqref="AR153">
    <cfRule type="cellIs" dxfId="749" priority="183" operator="equal">
      <formula>"RPR"</formula>
    </cfRule>
  </conditionalFormatting>
  <conditionalFormatting sqref="AR153">
    <cfRule type="cellIs" dxfId="748" priority="182" operator="equal">
      <formula>"Probability"</formula>
    </cfRule>
  </conditionalFormatting>
  <conditionalFormatting sqref="AR159">
    <cfRule type="cellIs" dxfId="747" priority="178" stopIfTrue="1" operator="equal">
      <formula>"Algebra"</formula>
    </cfRule>
    <cfRule type="cellIs" dxfId="746" priority="179" stopIfTrue="1" operator="equal">
      <formula>"Number"</formula>
    </cfRule>
    <cfRule type="cellIs" dxfId="745" priority="180" stopIfTrue="1" operator="equal">
      <formula>"Geometry and measures"</formula>
    </cfRule>
    <cfRule type="cellIs" dxfId="744" priority="181" stopIfTrue="1" operator="equal">
      <formula>"Statistics"</formula>
    </cfRule>
  </conditionalFormatting>
  <conditionalFormatting sqref="AR159">
    <cfRule type="cellIs" dxfId="743" priority="177" operator="equal">
      <formula>"RPR"</formula>
    </cfRule>
  </conditionalFormatting>
  <conditionalFormatting sqref="AR159">
    <cfRule type="cellIs" dxfId="742" priority="176" operator="equal">
      <formula>"Probability"</formula>
    </cfRule>
  </conditionalFormatting>
  <conditionalFormatting sqref="AR161">
    <cfRule type="cellIs" dxfId="741" priority="172" stopIfTrue="1" operator="equal">
      <formula>"Algebra"</formula>
    </cfRule>
    <cfRule type="cellIs" dxfId="740" priority="173" stopIfTrue="1" operator="equal">
      <formula>"Number"</formula>
    </cfRule>
    <cfRule type="cellIs" dxfId="739" priority="174" stopIfTrue="1" operator="equal">
      <formula>"Geometry and measures"</formula>
    </cfRule>
    <cfRule type="cellIs" dxfId="738" priority="175" stopIfTrue="1" operator="equal">
      <formula>"Statistics"</formula>
    </cfRule>
  </conditionalFormatting>
  <conditionalFormatting sqref="AR161">
    <cfRule type="cellIs" dxfId="737" priority="171" operator="equal">
      <formula>"RPR"</formula>
    </cfRule>
  </conditionalFormatting>
  <conditionalFormatting sqref="AR161">
    <cfRule type="cellIs" dxfId="736" priority="170" operator="equal">
      <formula>"Probability"</formula>
    </cfRule>
  </conditionalFormatting>
  <conditionalFormatting sqref="AR168">
    <cfRule type="cellIs" dxfId="735" priority="166" stopIfTrue="1" operator="equal">
      <formula>"Algebra"</formula>
    </cfRule>
    <cfRule type="cellIs" dxfId="734" priority="167" stopIfTrue="1" operator="equal">
      <formula>"Number"</formula>
    </cfRule>
    <cfRule type="cellIs" dxfId="733" priority="168" stopIfTrue="1" operator="equal">
      <formula>"Geometry and measures"</formula>
    </cfRule>
    <cfRule type="cellIs" dxfId="732" priority="169" stopIfTrue="1" operator="equal">
      <formula>"Statistics"</formula>
    </cfRule>
  </conditionalFormatting>
  <conditionalFormatting sqref="AR168">
    <cfRule type="cellIs" dxfId="731" priority="165" operator="equal">
      <formula>"RPR"</formula>
    </cfRule>
  </conditionalFormatting>
  <conditionalFormatting sqref="AR168">
    <cfRule type="cellIs" dxfId="730" priority="164" operator="equal">
      <formula>"Probability"</formula>
    </cfRule>
  </conditionalFormatting>
  <conditionalFormatting sqref="AR175">
    <cfRule type="cellIs" dxfId="729" priority="160" stopIfTrue="1" operator="equal">
      <formula>"Algebra"</formula>
    </cfRule>
    <cfRule type="cellIs" dxfId="728" priority="161" stopIfTrue="1" operator="equal">
      <formula>"Number"</formula>
    </cfRule>
    <cfRule type="cellIs" dxfId="727" priority="162" stopIfTrue="1" operator="equal">
      <formula>"Geometry and measures"</formula>
    </cfRule>
    <cfRule type="cellIs" dxfId="726" priority="163" stopIfTrue="1" operator="equal">
      <formula>"Statistics"</formula>
    </cfRule>
  </conditionalFormatting>
  <conditionalFormatting sqref="AR175">
    <cfRule type="cellIs" dxfId="725" priority="159" operator="equal">
      <formula>"RPR"</formula>
    </cfRule>
  </conditionalFormatting>
  <conditionalFormatting sqref="AR175">
    <cfRule type="cellIs" dxfId="724" priority="158" operator="equal">
      <formula>"Probability"</formula>
    </cfRule>
  </conditionalFormatting>
  <conditionalFormatting sqref="AS153:AS155">
    <cfRule type="cellIs" dxfId="723" priority="155" stopIfTrue="1" operator="equal">
      <formula>"AO3"</formula>
    </cfRule>
    <cfRule type="cellIs" dxfId="722" priority="156" stopIfTrue="1" operator="equal">
      <formula>"AO2"</formula>
    </cfRule>
    <cfRule type="cellIs" dxfId="721" priority="157" stopIfTrue="1" operator="equal">
      <formula>"AO1"</formula>
    </cfRule>
  </conditionalFormatting>
  <conditionalFormatting sqref="AS157">
    <cfRule type="cellIs" dxfId="720" priority="152" stopIfTrue="1" operator="equal">
      <formula>"AO3"</formula>
    </cfRule>
    <cfRule type="cellIs" dxfId="719" priority="153" stopIfTrue="1" operator="equal">
      <formula>"AO2"</formula>
    </cfRule>
    <cfRule type="cellIs" dxfId="718" priority="154" stopIfTrue="1" operator="equal">
      <formula>"AO1"</formula>
    </cfRule>
  </conditionalFormatting>
  <conditionalFormatting sqref="AS168:AS169">
    <cfRule type="cellIs" dxfId="717" priority="149" stopIfTrue="1" operator="equal">
      <formula>"AO3"</formula>
    </cfRule>
    <cfRule type="cellIs" dxfId="716" priority="150" stopIfTrue="1" operator="equal">
      <formula>"AO2"</formula>
    </cfRule>
    <cfRule type="cellIs" dxfId="715" priority="151" stopIfTrue="1" operator="equal">
      <formula>"AO1"</formula>
    </cfRule>
  </conditionalFormatting>
  <conditionalFormatting sqref="AS170">
    <cfRule type="cellIs" dxfId="714" priority="146" stopIfTrue="1" operator="equal">
      <formula>"AO3"</formula>
    </cfRule>
    <cfRule type="cellIs" dxfId="713" priority="147" stopIfTrue="1" operator="equal">
      <formula>"AO2"</formula>
    </cfRule>
    <cfRule type="cellIs" dxfId="712" priority="148" stopIfTrue="1" operator="equal">
      <formula>"AO1"</formula>
    </cfRule>
  </conditionalFormatting>
  <conditionalFormatting sqref="AS179 AS181">
    <cfRule type="cellIs" dxfId="711" priority="140" stopIfTrue="1" operator="equal">
      <formula>"AO3"</formula>
    </cfRule>
    <cfRule type="cellIs" dxfId="710" priority="141" stopIfTrue="1" operator="equal">
      <formula>"AO2"</formula>
    </cfRule>
    <cfRule type="cellIs" dxfId="709" priority="142" stopIfTrue="1" operator="equal">
      <formula>"AO1"</formula>
    </cfRule>
  </conditionalFormatting>
  <conditionalFormatting sqref="AS178">
    <cfRule type="cellIs" dxfId="708" priority="143" stopIfTrue="1" operator="equal">
      <formula>"AO3"</formula>
    </cfRule>
    <cfRule type="cellIs" dxfId="707" priority="144" stopIfTrue="1" operator="equal">
      <formula>"AO2"</formula>
    </cfRule>
    <cfRule type="cellIs" dxfId="706" priority="145" stopIfTrue="1" operator="equal">
      <formula>"AO1"</formula>
    </cfRule>
  </conditionalFormatting>
  <conditionalFormatting sqref="AR136">
    <cfRule type="cellIs" dxfId="705" priority="136" stopIfTrue="1" operator="equal">
      <formula>"Algebra"</formula>
    </cfRule>
    <cfRule type="cellIs" dxfId="704" priority="137" stopIfTrue="1" operator="equal">
      <formula>"Number"</formula>
    </cfRule>
    <cfRule type="cellIs" dxfId="703" priority="138" stopIfTrue="1" operator="equal">
      <formula>"Geometry and measures"</formula>
    </cfRule>
    <cfRule type="cellIs" dxfId="702" priority="139" stopIfTrue="1" operator="equal">
      <formula>"Statistics"</formula>
    </cfRule>
  </conditionalFormatting>
  <conditionalFormatting sqref="AR136">
    <cfRule type="cellIs" dxfId="701" priority="135" operator="equal">
      <formula>"RPR"</formula>
    </cfRule>
  </conditionalFormatting>
  <conditionalFormatting sqref="AR136">
    <cfRule type="cellIs" dxfId="700" priority="134" operator="equal">
      <formula>"Probability"</formula>
    </cfRule>
  </conditionalFormatting>
  <conditionalFormatting sqref="AR149:AR151">
    <cfRule type="cellIs" dxfId="699" priority="130" stopIfTrue="1" operator="equal">
      <formula>"Algebra"</formula>
    </cfRule>
    <cfRule type="cellIs" dxfId="698" priority="131" stopIfTrue="1" operator="equal">
      <formula>"Number"</formula>
    </cfRule>
    <cfRule type="cellIs" dxfId="697" priority="132" stopIfTrue="1" operator="equal">
      <formula>"Geometry and measures"</formula>
    </cfRule>
    <cfRule type="cellIs" dxfId="696" priority="133" stopIfTrue="1" operator="equal">
      <formula>"Statistics"</formula>
    </cfRule>
  </conditionalFormatting>
  <conditionalFormatting sqref="AR149:AR151">
    <cfRule type="cellIs" dxfId="695" priority="129" operator="equal">
      <formula>"RPR"</formula>
    </cfRule>
  </conditionalFormatting>
  <conditionalFormatting sqref="AR149:AR151">
    <cfRule type="cellIs" dxfId="694" priority="128" operator="equal">
      <formula>"Probability"</formula>
    </cfRule>
  </conditionalFormatting>
  <conditionalFormatting sqref="AR155">
    <cfRule type="cellIs" dxfId="693" priority="124" stopIfTrue="1" operator="equal">
      <formula>"Algebra"</formula>
    </cfRule>
    <cfRule type="cellIs" dxfId="692" priority="125" stopIfTrue="1" operator="equal">
      <formula>"Number"</formula>
    </cfRule>
    <cfRule type="cellIs" dxfId="691" priority="126" stopIfTrue="1" operator="equal">
      <formula>"Geometry and measures"</formula>
    </cfRule>
    <cfRule type="cellIs" dxfId="690" priority="127" stopIfTrue="1" operator="equal">
      <formula>"Statistics"</formula>
    </cfRule>
  </conditionalFormatting>
  <conditionalFormatting sqref="AR155">
    <cfRule type="cellIs" dxfId="689" priority="123" operator="equal">
      <formula>"RPR"</formula>
    </cfRule>
  </conditionalFormatting>
  <conditionalFormatting sqref="AR155">
    <cfRule type="cellIs" dxfId="688" priority="122" operator="equal">
      <formula>"Probability"</formula>
    </cfRule>
  </conditionalFormatting>
  <conditionalFormatting sqref="AR169">
    <cfRule type="cellIs" dxfId="687" priority="118" stopIfTrue="1" operator="equal">
      <formula>"Algebra"</formula>
    </cfRule>
    <cfRule type="cellIs" dxfId="686" priority="119" stopIfTrue="1" operator="equal">
      <formula>"Number"</formula>
    </cfRule>
    <cfRule type="cellIs" dxfId="685" priority="120" stopIfTrue="1" operator="equal">
      <formula>"Geometry and measures"</formula>
    </cfRule>
    <cfRule type="cellIs" dxfId="684" priority="121" stopIfTrue="1" operator="equal">
      <formula>"Statistics"</formula>
    </cfRule>
  </conditionalFormatting>
  <conditionalFormatting sqref="AR169">
    <cfRule type="cellIs" dxfId="683" priority="117" operator="equal">
      <formula>"RPR"</formula>
    </cfRule>
  </conditionalFormatting>
  <conditionalFormatting sqref="AR169">
    <cfRule type="cellIs" dxfId="682" priority="116" operator="equal">
      <formula>"Probability"</formula>
    </cfRule>
  </conditionalFormatting>
  <conditionalFormatting sqref="AR170">
    <cfRule type="cellIs" dxfId="681" priority="112" stopIfTrue="1" operator="equal">
      <formula>"Algebra"</formula>
    </cfRule>
    <cfRule type="cellIs" dxfId="680" priority="113" stopIfTrue="1" operator="equal">
      <formula>"Number"</formula>
    </cfRule>
    <cfRule type="cellIs" dxfId="679" priority="114" stopIfTrue="1" operator="equal">
      <formula>"Geometry and measures"</formula>
    </cfRule>
    <cfRule type="cellIs" dxfId="678" priority="115" stopIfTrue="1" operator="equal">
      <formula>"Statistics"</formula>
    </cfRule>
  </conditionalFormatting>
  <conditionalFormatting sqref="AR170">
    <cfRule type="cellIs" dxfId="677" priority="111" operator="equal">
      <formula>"RPR"</formula>
    </cfRule>
  </conditionalFormatting>
  <conditionalFormatting sqref="AR170">
    <cfRule type="cellIs" dxfId="676" priority="110" operator="equal">
      <formula>"Probability"</formula>
    </cfRule>
  </conditionalFormatting>
  <conditionalFormatting sqref="AR171">
    <cfRule type="cellIs" dxfId="675" priority="106" stopIfTrue="1" operator="equal">
      <formula>"Algebra"</formula>
    </cfRule>
    <cfRule type="cellIs" dxfId="674" priority="107" stopIfTrue="1" operator="equal">
      <formula>"Number"</formula>
    </cfRule>
    <cfRule type="cellIs" dxfId="673" priority="108" stopIfTrue="1" operator="equal">
      <formula>"Geometry and measures"</formula>
    </cfRule>
    <cfRule type="cellIs" dxfId="672" priority="109" stopIfTrue="1" operator="equal">
      <formula>"Statistics"</formula>
    </cfRule>
  </conditionalFormatting>
  <conditionalFormatting sqref="AR171">
    <cfRule type="cellIs" dxfId="671" priority="105" operator="equal">
      <formula>"RPR"</formula>
    </cfRule>
  </conditionalFormatting>
  <conditionalFormatting sqref="AR171">
    <cfRule type="cellIs" dxfId="670" priority="104" operator="equal">
      <formula>"Probability"</formula>
    </cfRule>
  </conditionalFormatting>
  <conditionalFormatting sqref="AR178">
    <cfRule type="cellIs" dxfId="669" priority="100" stopIfTrue="1" operator="equal">
      <formula>"Algebra"</formula>
    </cfRule>
    <cfRule type="cellIs" dxfId="668" priority="101" stopIfTrue="1" operator="equal">
      <formula>"Number"</formula>
    </cfRule>
    <cfRule type="cellIs" dxfId="667" priority="102" stopIfTrue="1" operator="equal">
      <formula>"Geometry and measures"</formula>
    </cfRule>
    <cfRule type="cellIs" dxfId="666" priority="103" stopIfTrue="1" operator="equal">
      <formula>"Statistics"</formula>
    </cfRule>
  </conditionalFormatting>
  <conditionalFormatting sqref="AR178">
    <cfRule type="cellIs" dxfId="665" priority="99" operator="equal">
      <formula>"RPR"</formula>
    </cfRule>
  </conditionalFormatting>
  <conditionalFormatting sqref="AR178">
    <cfRule type="cellIs" dxfId="664" priority="98" operator="equal">
      <formula>"Probability"</formula>
    </cfRule>
  </conditionalFormatting>
  <conditionalFormatting sqref="AR179">
    <cfRule type="cellIs" dxfId="663" priority="94" stopIfTrue="1" operator="equal">
      <formula>"Algebra"</formula>
    </cfRule>
    <cfRule type="cellIs" dxfId="662" priority="95" stopIfTrue="1" operator="equal">
      <formula>"Number"</formula>
    </cfRule>
    <cfRule type="cellIs" dxfId="661" priority="96" stopIfTrue="1" operator="equal">
      <formula>"Geometry and measures"</formula>
    </cfRule>
    <cfRule type="cellIs" dxfId="660" priority="97" stopIfTrue="1" operator="equal">
      <formula>"Statistics"</formula>
    </cfRule>
  </conditionalFormatting>
  <conditionalFormatting sqref="AR179">
    <cfRule type="cellIs" dxfId="659" priority="93" operator="equal">
      <formula>"RPR"</formula>
    </cfRule>
  </conditionalFormatting>
  <conditionalFormatting sqref="AR179">
    <cfRule type="cellIs" dxfId="658" priority="92" operator="equal">
      <formula>"Probability"</formula>
    </cfRule>
  </conditionalFormatting>
  <conditionalFormatting sqref="AR134">
    <cfRule type="cellIs" dxfId="657" priority="88" stopIfTrue="1" operator="equal">
      <formula>"Algebra"</formula>
    </cfRule>
    <cfRule type="cellIs" dxfId="656" priority="89" stopIfTrue="1" operator="equal">
      <formula>"Number"</formula>
    </cfRule>
    <cfRule type="cellIs" dxfId="655" priority="90" stopIfTrue="1" operator="equal">
      <formula>"Geometry and measures"</formula>
    </cfRule>
    <cfRule type="cellIs" dxfId="654" priority="91" stopIfTrue="1" operator="equal">
      <formula>"Statistics"</formula>
    </cfRule>
  </conditionalFormatting>
  <conditionalFormatting sqref="AR134">
    <cfRule type="cellIs" dxfId="653" priority="87" operator="equal">
      <formula>"RPR"</formula>
    </cfRule>
  </conditionalFormatting>
  <conditionalFormatting sqref="AR134">
    <cfRule type="cellIs" dxfId="652" priority="86" operator="equal">
      <formula>"Probability"</formula>
    </cfRule>
  </conditionalFormatting>
  <conditionalFormatting sqref="AR135">
    <cfRule type="cellIs" dxfId="651" priority="82" stopIfTrue="1" operator="equal">
      <formula>"Algebra"</formula>
    </cfRule>
    <cfRule type="cellIs" dxfId="650" priority="83" stopIfTrue="1" operator="equal">
      <formula>"Number"</formula>
    </cfRule>
    <cfRule type="cellIs" dxfId="649" priority="84" stopIfTrue="1" operator="equal">
      <formula>"Geometry and measures"</formula>
    </cfRule>
    <cfRule type="cellIs" dxfId="648" priority="85" stopIfTrue="1" operator="equal">
      <formula>"Statistics"</formula>
    </cfRule>
  </conditionalFormatting>
  <conditionalFormatting sqref="AR135">
    <cfRule type="cellIs" dxfId="647" priority="81" operator="equal">
      <formula>"RPR"</formula>
    </cfRule>
  </conditionalFormatting>
  <conditionalFormatting sqref="AR135">
    <cfRule type="cellIs" dxfId="646" priority="80" operator="equal">
      <formula>"Probability"</formula>
    </cfRule>
  </conditionalFormatting>
  <conditionalFormatting sqref="AR146">
    <cfRule type="cellIs" dxfId="645" priority="76" stopIfTrue="1" operator="equal">
      <formula>"Algebra"</formula>
    </cfRule>
    <cfRule type="cellIs" dxfId="644" priority="77" stopIfTrue="1" operator="equal">
      <formula>"Number"</formula>
    </cfRule>
    <cfRule type="cellIs" dxfId="643" priority="78" stopIfTrue="1" operator="equal">
      <formula>"Geometry and measures"</formula>
    </cfRule>
    <cfRule type="cellIs" dxfId="642" priority="79" stopIfTrue="1" operator="equal">
      <formula>"Statistics"</formula>
    </cfRule>
  </conditionalFormatting>
  <conditionalFormatting sqref="AR146">
    <cfRule type="cellIs" dxfId="641" priority="75" operator="equal">
      <formula>"RPR"</formula>
    </cfRule>
  </conditionalFormatting>
  <conditionalFormatting sqref="AR146">
    <cfRule type="cellIs" dxfId="640" priority="74" operator="equal">
      <formula>"Probability"</formula>
    </cfRule>
  </conditionalFormatting>
  <conditionalFormatting sqref="AR158">
    <cfRule type="cellIs" dxfId="639" priority="70" stopIfTrue="1" operator="equal">
      <formula>"Algebra"</formula>
    </cfRule>
    <cfRule type="cellIs" dxfId="638" priority="71" stopIfTrue="1" operator="equal">
      <formula>"Number"</formula>
    </cfRule>
    <cfRule type="cellIs" dxfId="637" priority="72" stopIfTrue="1" operator="equal">
      <formula>"Geometry and measures"</formula>
    </cfRule>
    <cfRule type="cellIs" dxfId="636" priority="73" stopIfTrue="1" operator="equal">
      <formula>"Statistics"</formula>
    </cfRule>
  </conditionalFormatting>
  <conditionalFormatting sqref="AR158">
    <cfRule type="cellIs" dxfId="635" priority="69" operator="equal">
      <formula>"RPR"</formula>
    </cfRule>
  </conditionalFormatting>
  <conditionalFormatting sqref="AR158">
    <cfRule type="cellIs" dxfId="634" priority="68" operator="equal">
      <formula>"Probability"</formula>
    </cfRule>
  </conditionalFormatting>
  <conditionalFormatting sqref="AR167">
    <cfRule type="cellIs" dxfId="633" priority="64" stopIfTrue="1" operator="equal">
      <formula>"Algebra"</formula>
    </cfRule>
    <cfRule type="cellIs" dxfId="632" priority="65" stopIfTrue="1" operator="equal">
      <formula>"Number"</formula>
    </cfRule>
    <cfRule type="cellIs" dxfId="631" priority="66" stopIfTrue="1" operator="equal">
      <formula>"Geometry and measures"</formula>
    </cfRule>
    <cfRule type="cellIs" dxfId="630" priority="67" stopIfTrue="1" operator="equal">
      <formula>"Statistics"</formula>
    </cfRule>
  </conditionalFormatting>
  <conditionalFormatting sqref="AR167">
    <cfRule type="cellIs" dxfId="629" priority="63" operator="equal">
      <formula>"RPR"</formula>
    </cfRule>
  </conditionalFormatting>
  <conditionalFormatting sqref="AR167">
    <cfRule type="cellIs" dxfId="628" priority="62" operator="equal">
      <formula>"Probability"</formula>
    </cfRule>
  </conditionalFormatting>
  <conditionalFormatting sqref="AS146">
    <cfRule type="cellIs" dxfId="627" priority="59" stopIfTrue="1" operator="equal">
      <formula>"AO3"</formula>
    </cfRule>
    <cfRule type="cellIs" dxfId="626" priority="60" stopIfTrue="1" operator="equal">
      <formula>"AO2"</formula>
    </cfRule>
    <cfRule type="cellIs" dxfId="625" priority="61" stopIfTrue="1" operator="equal">
      <formula>"AO1"</formula>
    </cfRule>
  </conditionalFormatting>
  <conditionalFormatting sqref="AS151">
    <cfRule type="cellIs" dxfId="624" priority="56" stopIfTrue="1" operator="equal">
      <formula>"AO3"</formula>
    </cfRule>
    <cfRule type="cellIs" dxfId="623" priority="57" stopIfTrue="1" operator="equal">
      <formula>"AO2"</formula>
    </cfRule>
    <cfRule type="cellIs" dxfId="622" priority="58" stopIfTrue="1" operator="equal">
      <formula>"AO1"</formula>
    </cfRule>
  </conditionalFormatting>
  <conditionalFormatting sqref="AS152">
    <cfRule type="cellIs" dxfId="621" priority="53" stopIfTrue="1" operator="equal">
      <formula>"AO3"</formula>
    </cfRule>
    <cfRule type="cellIs" dxfId="620" priority="54" stopIfTrue="1" operator="equal">
      <formula>"AO2"</formula>
    </cfRule>
    <cfRule type="cellIs" dxfId="619" priority="55" stopIfTrue="1" operator="equal">
      <formula>"AO1"</formula>
    </cfRule>
  </conditionalFormatting>
  <conditionalFormatting sqref="AS156">
    <cfRule type="cellIs" dxfId="618" priority="50" stopIfTrue="1" operator="equal">
      <formula>"AO3"</formula>
    </cfRule>
    <cfRule type="cellIs" dxfId="617" priority="51" stopIfTrue="1" operator="equal">
      <formula>"AO2"</formula>
    </cfRule>
    <cfRule type="cellIs" dxfId="616" priority="52" stopIfTrue="1" operator="equal">
      <formula>"AO1"</formula>
    </cfRule>
  </conditionalFormatting>
  <conditionalFormatting sqref="AS180">
    <cfRule type="cellIs" dxfId="615" priority="8" stopIfTrue="1" operator="equal">
      <formula>"AO3"</formula>
    </cfRule>
    <cfRule type="cellIs" dxfId="614" priority="9" stopIfTrue="1" operator="equal">
      <formula>"AO2"</formula>
    </cfRule>
    <cfRule type="cellIs" dxfId="613" priority="10" stopIfTrue="1" operator="equal">
      <formula>"AO1"</formula>
    </cfRule>
  </conditionalFormatting>
  <conditionalFormatting sqref="AS158">
    <cfRule type="cellIs" dxfId="612" priority="47" stopIfTrue="1" operator="equal">
      <formula>"AO3"</formula>
    </cfRule>
    <cfRule type="cellIs" dxfId="611" priority="48" stopIfTrue="1" operator="equal">
      <formula>"AO2"</formula>
    </cfRule>
    <cfRule type="cellIs" dxfId="610" priority="49" stopIfTrue="1" operator="equal">
      <formula>"AO1"</formula>
    </cfRule>
  </conditionalFormatting>
  <conditionalFormatting sqref="AS159">
    <cfRule type="cellIs" dxfId="609" priority="44" stopIfTrue="1" operator="equal">
      <formula>"AO3"</formula>
    </cfRule>
    <cfRule type="cellIs" dxfId="608" priority="45" stopIfTrue="1" operator="equal">
      <formula>"AO2"</formula>
    </cfRule>
    <cfRule type="cellIs" dxfId="607" priority="46" stopIfTrue="1" operator="equal">
      <formula>"AO1"</formula>
    </cfRule>
  </conditionalFormatting>
  <conditionalFormatting sqref="AS160">
    <cfRule type="cellIs" dxfId="606" priority="41" stopIfTrue="1" operator="equal">
      <formula>"AO3"</formula>
    </cfRule>
    <cfRule type="cellIs" dxfId="605" priority="42" stopIfTrue="1" operator="equal">
      <formula>"AO2"</formula>
    </cfRule>
    <cfRule type="cellIs" dxfId="604" priority="43" stopIfTrue="1" operator="equal">
      <formula>"AO1"</formula>
    </cfRule>
  </conditionalFormatting>
  <conditionalFormatting sqref="AS161">
    <cfRule type="cellIs" dxfId="603" priority="38" stopIfTrue="1" operator="equal">
      <formula>"AO3"</formula>
    </cfRule>
    <cfRule type="cellIs" dxfId="602" priority="39" stopIfTrue="1" operator="equal">
      <formula>"AO2"</formula>
    </cfRule>
    <cfRule type="cellIs" dxfId="601" priority="40" stopIfTrue="1" operator="equal">
      <formula>"AO1"</formula>
    </cfRule>
  </conditionalFormatting>
  <conditionalFormatting sqref="AS162">
    <cfRule type="cellIs" dxfId="600" priority="35" stopIfTrue="1" operator="equal">
      <formula>"AO3"</formula>
    </cfRule>
    <cfRule type="cellIs" dxfId="599" priority="36" stopIfTrue="1" operator="equal">
      <formula>"AO2"</formula>
    </cfRule>
    <cfRule type="cellIs" dxfId="598" priority="37" stopIfTrue="1" operator="equal">
      <formula>"AO1"</formula>
    </cfRule>
  </conditionalFormatting>
  <conditionalFormatting sqref="AS163">
    <cfRule type="cellIs" dxfId="597" priority="32" stopIfTrue="1" operator="equal">
      <formula>"AO3"</formula>
    </cfRule>
    <cfRule type="cellIs" dxfId="596" priority="33" stopIfTrue="1" operator="equal">
      <formula>"AO2"</formula>
    </cfRule>
    <cfRule type="cellIs" dxfId="595" priority="34" stopIfTrue="1" operator="equal">
      <formula>"AO1"</formula>
    </cfRule>
  </conditionalFormatting>
  <conditionalFormatting sqref="AS165">
    <cfRule type="cellIs" dxfId="594" priority="29" stopIfTrue="1" operator="equal">
      <formula>"AO3"</formula>
    </cfRule>
    <cfRule type="cellIs" dxfId="593" priority="30" stopIfTrue="1" operator="equal">
      <formula>"AO2"</formula>
    </cfRule>
    <cfRule type="cellIs" dxfId="592" priority="31" stopIfTrue="1" operator="equal">
      <formula>"AO1"</formula>
    </cfRule>
  </conditionalFormatting>
  <conditionalFormatting sqref="AS167">
    <cfRule type="cellIs" dxfId="591" priority="26" stopIfTrue="1" operator="equal">
      <formula>"AO3"</formula>
    </cfRule>
    <cfRule type="cellIs" dxfId="590" priority="27" stopIfTrue="1" operator="equal">
      <formula>"AO2"</formula>
    </cfRule>
    <cfRule type="cellIs" dxfId="589" priority="28" stopIfTrue="1" operator="equal">
      <formula>"AO1"</formula>
    </cfRule>
  </conditionalFormatting>
  <conditionalFormatting sqref="AS171">
    <cfRule type="cellIs" dxfId="588" priority="23" stopIfTrue="1" operator="equal">
      <formula>"AO3"</formula>
    </cfRule>
    <cfRule type="cellIs" dxfId="587" priority="24" stopIfTrue="1" operator="equal">
      <formula>"AO2"</formula>
    </cfRule>
    <cfRule type="cellIs" dxfId="586" priority="25" stopIfTrue="1" operator="equal">
      <formula>"AO1"</formula>
    </cfRule>
  </conditionalFormatting>
  <conditionalFormatting sqref="AS172">
    <cfRule type="cellIs" dxfId="585" priority="20" stopIfTrue="1" operator="equal">
      <formula>"AO3"</formula>
    </cfRule>
    <cfRule type="cellIs" dxfId="584" priority="21" stopIfTrue="1" operator="equal">
      <formula>"AO2"</formula>
    </cfRule>
    <cfRule type="cellIs" dxfId="583" priority="22" stopIfTrue="1" operator="equal">
      <formula>"AO1"</formula>
    </cfRule>
  </conditionalFormatting>
  <conditionalFormatting sqref="AS174">
    <cfRule type="cellIs" dxfId="582" priority="17" stopIfTrue="1" operator="equal">
      <formula>"AO3"</formula>
    </cfRule>
    <cfRule type="cellIs" dxfId="581" priority="18" stopIfTrue="1" operator="equal">
      <formula>"AO2"</formula>
    </cfRule>
    <cfRule type="cellIs" dxfId="580" priority="19" stopIfTrue="1" operator="equal">
      <formula>"AO1"</formula>
    </cfRule>
  </conditionalFormatting>
  <conditionalFormatting sqref="AS175">
    <cfRule type="cellIs" dxfId="579" priority="14" stopIfTrue="1" operator="equal">
      <formula>"AO3"</formula>
    </cfRule>
    <cfRule type="cellIs" dxfId="578" priority="15" stopIfTrue="1" operator="equal">
      <formula>"AO2"</formula>
    </cfRule>
    <cfRule type="cellIs" dxfId="577" priority="16" stopIfTrue="1" operator="equal">
      <formula>"AO1"</formula>
    </cfRule>
  </conditionalFormatting>
  <conditionalFormatting sqref="AS176:AS177">
    <cfRule type="cellIs" dxfId="576" priority="11" stopIfTrue="1" operator="equal">
      <formula>"AO3"</formula>
    </cfRule>
    <cfRule type="cellIs" dxfId="575" priority="12" stopIfTrue="1" operator="equal">
      <formula>"AO2"</formula>
    </cfRule>
    <cfRule type="cellIs" dxfId="574" priority="13" stopIfTrue="1" operator="equal">
      <formula>"AO1"</formula>
    </cfRule>
  </conditionalFormatting>
  <conditionalFormatting sqref="D181:AQ181 D170:AQ170 D168:AQ168 D157:AQ157 D154:AQ155 D148:AQ148 D144:AQ145 D138:AQ139 D129:AQ129 D125:AQ125 D122:AQ122 D108:AQ110 D105:AQ106 D100:AQ100 D96:AQ98 D93:AQ94 D91:AQ91 D81:AQ81 D79:AQ79 D72:AQ72 D70:AQ70 D56:AQ57 D46:AQ46">
    <cfRule type="cellIs" dxfId="573" priority="7" operator="greaterThan">
      <formula>1</formula>
    </cfRule>
  </conditionalFormatting>
  <conditionalFormatting sqref="D177:AQ177 D166:AQ166 D162:AQ163 D156:AQ156 D153:AQ153 D149:AQ149 D147:AQ147 D142:AQ142 D140:AQ140 D126:AQ126 D120:AQ120 D115:AQ115 D112:AQ113 D107:AQ107 D101:AQ101 D99:AQ99 D92:AQ92 D88:AQ90 D85:AQ85 D71:AQ71 D67:AQ68 D60:AQ61 D55:AQ55 D51:AQ53 D45:AQ45">
    <cfRule type="cellIs" dxfId="572" priority="6" operator="greaterThan">
      <formula>2</formula>
    </cfRule>
  </conditionalFormatting>
  <conditionalFormatting sqref="D176:AQ176 D173:AQ174 D160:AQ160 D146:AQ146 D130:AQ131 D127:AQ128 D124:AQ124 D116:AQ118 D111:AQ111 D104:AQ104 D102:AQ102 D74:AQ74 D66:AQ66 D59:AQ59 D54:AQ54 D50:AQ50">
    <cfRule type="cellIs" dxfId="571" priority="5" operator="greaterThan">
      <formula>3</formula>
    </cfRule>
  </conditionalFormatting>
  <conditionalFormatting sqref="D172:AQ172 D158:AQ159 D151:AQ152 D121:AQ121 D103:AQ103 D75:AQ75 D63:AQ64">
    <cfRule type="cellIs" dxfId="570" priority="4" operator="greaterThan">
      <formula>4</formula>
    </cfRule>
  </conditionalFormatting>
  <conditionalFormatting sqref="D77:AQ77">
    <cfRule type="cellIs" dxfId="569" priority="3" operator="greaterThan">
      <formula>4</formula>
    </cfRule>
  </conditionalFormatting>
  <conditionalFormatting sqref="D167:AQ167 D132:AQ132 D80:AQ80 D78:AQ78 D76:AQ76 D69:AQ69">
    <cfRule type="cellIs" dxfId="568" priority="2" operator="greaterThan">
      <formula>5</formula>
    </cfRule>
  </conditionalFormatting>
  <conditionalFormatting sqref="D119:AQ119 D82:AQ82">
    <cfRule type="cellIs" dxfId="567" priority="1" operator="greaterThan">
      <formula>6</formula>
    </cfRule>
  </conditionalFormatting>
  <dataValidations count="3">
    <dataValidation type="whole" operator="lessThanOrEqual" allowBlank="1" showInputMessage="1" showErrorMessage="1" errorTitle="Error" error="The maximum mark for this question is 3 marks." sqref="VID139:VJG139 D65652:AQ65652 JB65652:KE65652 SX65652:UA65652 ACT65652:ADW65652 AMP65652:ANS65652 AWL65652:AXO65652 BGH65652:BHK65652 BQD65652:BRG65652 BZZ65652:CBC65652 CJV65652:CKY65652 CTR65652:CUU65652 DDN65652:DEQ65652 DNJ65652:DOM65652 DXF65652:DYI65652 EHB65652:EIE65652 EQX65652:ESA65652 FAT65652:FBW65652 FKP65652:FLS65652 FUL65652:FVO65652 GEH65652:GFK65652 GOD65652:GPG65652 GXZ65652:GZC65652 HHV65652:HIY65652 HRR65652:HSU65652 IBN65652:ICQ65652 ILJ65652:IMM65652 IVF65652:IWI65652 JFB65652:JGE65652 JOX65652:JQA65652 JYT65652:JZW65652 KIP65652:KJS65652 KSL65652:KTO65652 LCH65652:LDK65652 LMD65652:LNG65652 LVZ65652:LXC65652 MFV65652:MGY65652 MPR65652:MQU65652 MZN65652:NAQ65652 NJJ65652:NKM65652 NTF65652:NUI65652 ODB65652:OEE65652 OMX65652:OOA65652 OWT65652:OXW65652 PGP65652:PHS65652 PQL65652:PRO65652 QAH65652:QBK65652 QKD65652:QLG65652 QTZ65652:QVC65652 RDV65652:REY65652 RNR65652:ROU65652 RXN65652:RYQ65652 SHJ65652:SIM65652 SRF65652:SSI65652 TBB65652:TCE65652 TKX65652:TMA65652 TUT65652:TVW65652 UEP65652:UFS65652 UOL65652:UPO65652 UYH65652:UZK65652 VID65652:VJG65652 VRZ65652:VTC65652 WBV65652:WCY65652 WLR65652:WMU65652 WVN65652:WWQ65652 D131188:AQ131188 JB131188:KE131188 SX131188:UA131188 ACT131188:ADW131188 AMP131188:ANS131188 AWL131188:AXO131188 BGH131188:BHK131188 BQD131188:BRG131188 BZZ131188:CBC131188 CJV131188:CKY131188 CTR131188:CUU131188 DDN131188:DEQ131188 DNJ131188:DOM131188 DXF131188:DYI131188 EHB131188:EIE131188 EQX131188:ESA131188 FAT131188:FBW131188 FKP131188:FLS131188 FUL131188:FVO131188 GEH131188:GFK131188 GOD131188:GPG131188 GXZ131188:GZC131188 HHV131188:HIY131188 HRR131188:HSU131188 IBN131188:ICQ131188 ILJ131188:IMM131188 IVF131188:IWI131188 JFB131188:JGE131188 JOX131188:JQA131188 JYT131188:JZW131188 KIP131188:KJS131188 KSL131188:KTO131188 LCH131188:LDK131188 LMD131188:LNG131188 LVZ131188:LXC131188 MFV131188:MGY131188 MPR131188:MQU131188 MZN131188:NAQ131188 NJJ131188:NKM131188 NTF131188:NUI131188 ODB131188:OEE131188 OMX131188:OOA131188 OWT131188:OXW131188 PGP131188:PHS131188 PQL131188:PRO131188 QAH131188:QBK131188 QKD131188:QLG131188 QTZ131188:QVC131188 RDV131188:REY131188 RNR131188:ROU131188 RXN131188:RYQ131188 SHJ131188:SIM131188 SRF131188:SSI131188 TBB131188:TCE131188 TKX131188:TMA131188 TUT131188:TVW131188 UEP131188:UFS131188 UOL131188:UPO131188 UYH131188:UZK131188 VID131188:VJG131188 VRZ131188:VTC131188 WBV131188:WCY131188 WLR131188:WMU131188 WVN131188:WWQ131188 D196724:AQ196724 JB196724:KE196724 SX196724:UA196724 ACT196724:ADW196724 AMP196724:ANS196724 AWL196724:AXO196724 BGH196724:BHK196724 BQD196724:BRG196724 BZZ196724:CBC196724 CJV196724:CKY196724 CTR196724:CUU196724 DDN196724:DEQ196724 DNJ196724:DOM196724 DXF196724:DYI196724 EHB196724:EIE196724 EQX196724:ESA196724 FAT196724:FBW196724 FKP196724:FLS196724 FUL196724:FVO196724 GEH196724:GFK196724 GOD196724:GPG196724 GXZ196724:GZC196724 HHV196724:HIY196724 HRR196724:HSU196724 IBN196724:ICQ196724 ILJ196724:IMM196724 IVF196724:IWI196724 JFB196724:JGE196724 JOX196724:JQA196724 JYT196724:JZW196724 KIP196724:KJS196724 KSL196724:KTO196724 LCH196724:LDK196724 LMD196724:LNG196724 LVZ196724:LXC196724 MFV196724:MGY196724 MPR196724:MQU196724 MZN196724:NAQ196724 NJJ196724:NKM196724 NTF196724:NUI196724 ODB196724:OEE196724 OMX196724:OOA196724 OWT196724:OXW196724 PGP196724:PHS196724 PQL196724:PRO196724 QAH196724:QBK196724 QKD196724:QLG196724 QTZ196724:QVC196724 RDV196724:REY196724 RNR196724:ROU196724 RXN196724:RYQ196724 SHJ196724:SIM196724 SRF196724:SSI196724 TBB196724:TCE196724 TKX196724:TMA196724 TUT196724:TVW196724 UEP196724:UFS196724 UOL196724:UPO196724 UYH196724:UZK196724 VID196724:VJG196724 VRZ196724:VTC196724 WBV196724:WCY196724 WLR196724:WMU196724 WVN196724:WWQ196724 D262260:AQ262260 JB262260:KE262260 SX262260:UA262260 ACT262260:ADW262260 AMP262260:ANS262260 AWL262260:AXO262260 BGH262260:BHK262260 BQD262260:BRG262260 BZZ262260:CBC262260 CJV262260:CKY262260 CTR262260:CUU262260 DDN262260:DEQ262260 DNJ262260:DOM262260 DXF262260:DYI262260 EHB262260:EIE262260 EQX262260:ESA262260 FAT262260:FBW262260 FKP262260:FLS262260 FUL262260:FVO262260 GEH262260:GFK262260 GOD262260:GPG262260 GXZ262260:GZC262260 HHV262260:HIY262260 HRR262260:HSU262260 IBN262260:ICQ262260 ILJ262260:IMM262260 IVF262260:IWI262260 JFB262260:JGE262260 JOX262260:JQA262260 JYT262260:JZW262260 KIP262260:KJS262260 KSL262260:KTO262260 LCH262260:LDK262260 LMD262260:LNG262260 LVZ262260:LXC262260 MFV262260:MGY262260 MPR262260:MQU262260 MZN262260:NAQ262260 NJJ262260:NKM262260 NTF262260:NUI262260 ODB262260:OEE262260 OMX262260:OOA262260 OWT262260:OXW262260 PGP262260:PHS262260 PQL262260:PRO262260 QAH262260:QBK262260 QKD262260:QLG262260 QTZ262260:QVC262260 RDV262260:REY262260 RNR262260:ROU262260 RXN262260:RYQ262260 SHJ262260:SIM262260 SRF262260:SSI262260 TBB262260:TCE262260 TKX262260:TMA262260 TUT262260:TVW262260 UEP262260:UFS262260 UOL262260:UPO262260 UYH262260:UZK262260 VID262260:VJG262260 VRZ262260:VTC262260 WBV262260:WCY262260 WLR262260:WMU262260 WVN262260:WWQ262260 D327796:AQ327796 JB327796:KE327796 SX327796:UA327796 ACT327796:ADW327796 AMP327796:ANS327796 AWL327796:AXO327796 BGH327796:BHK327796 BQD327796:BRG327796 BZZ327796:CBC327796 CJV327796:CKY327796 CTR327796:CUU327796 DDN327796:DEQ327796 DNJ327796:DOM327796 DXF327796:DYI327796 EHB327796:EIE327796 EQX327796:ESA327796 FAT327796:FBW327796 FKP327796:FLS327796 FUL327796:FVO327796 GEH327796:GFK327796 GOD327796:GPG327796 GXZ327796:GZC327796 HHV327796:HIY327796 HRR327796:HSU327796 IBN327796:ICQ327796 ILJ327796:IMM327796 IVF327796:IWI327796 JFB327796:JGE327796 JOX327796:JQA327796 JYT327796:JZW327796 KIP327796:KJS327796 KSL327796:KTO327796 LCH327796:LDK327796 LMD327796:LNG327796 LVZ327796:LXC327796 MFV327796:MGY327796 MPR327796:MQU327796 MZN327796:NAQ327796 NJJ327796:NKM327796 NTF327796:NUI327796 ODB327796:OEE327796 OMX327796:OOA327796 OWT327796:OXW327796 PGP327796:PHS327796 PQL327796:PRO327796 QAH327796:QBK327796 QKD327796:QLG327796 QTZ327796:QVC327796 RDV327796:REY327796 RNR327796:ROU327796 RXN327796:RYQ327796 SHJ327796:SIM327796 SRF327796:SSI327796 TBB327796:TCE327796 TKX327796:TMA327796 TUT327796:TVW327796 UEP327796:UFS327796 UOL327796:UPO327796 UYH327796:UZK327796 VID327796:VJG327796 VRZ327796:VTC327796 WBV327796:WCY327796 WLR327796:WMU327796 WVN327796:WWQ327796 D393332:AQ393332 JB393332:KE393332 SX393332:UA393332 ACT393332:ADW393332 AMP393332:ANS393332 AWL393332:AXO393332 BGH393332:BHK393332 BQD393332:BRG393332 BZZ393332:CBC393332 CJV393332:CKY393332 CTR393332:CUU393332 DDN393332:DEQ393332 DNJ393332:DOM393332 DXF393332:DYI393332 EHB393332:EIE393332 EQX393332:ESA393332 FAT393332:FBW393332 FKP393332:FLS393332 FUL393332:FVO393332 GEH393332:GFK393332 GOD393332:GPG393332 GXZ393332:GZC393332 HHV393332:HIY393332 HRR393332:HSU393332 IBN393332:ICQ393332 ILJ393332:IMM393332 IVF393332:IWI393332 JFB393332:JGE393332 JOX393332:JQA393332 JYT393332:JZW393332 KIP393332:KJS393332 KSL393332:KTO393332 LCH393332:LDK393332 LMD393332:LNG393332 LVZ393332:LXC393332 MFV393332:MGY393332 MPR393332:MQU393332 MZN393332:NAQ393332 NJJ393332:NKM393332 NTF393332:NUI393332 ODB393332:OEE393332 OMX393332:OOA393332 OWT393332:OXW393332 PGP393332:PHS393332 PQL393332:PRO393332 QAH393332:QBK393332 QKD393332:QLG393332 QTZ393332:QVC393332 RDV393332:REY393332 RNR393332:ROU393332 RXN393332:RYQ393332 SHJ393332:SIM393332 SRF393332:SSI393332 TBB393332:TCE393332 TKX393332:TMA393332 TUT393332:TVW393332 UEP393332:UFS393332 UOL393332:UPO393332 UYH393332:UZK393332 VID393332:VJG393332 VRZ393332:VTC393332 WBV393332:WCY393332 WLR393332:WMU393332 WVN393332:WWQ393332 D458868:AQ458868 JB458868:KE458868 SX458868:UA458868 ACT458868:ADW458868 AMP458868:ANS458868 AWL458868:AXO458868 BGH458868:BHK458868 BQD458868:BRG458868 BZZ458868:CBC458868 CJV458868:CKY458868 CTR458868:CUU458868 DDN458868:DEQ458868 DNJ458868:DOM458868 DXF458868:DYI458868 EHB458868:EIE458868 EQX458868:ESA458868 FAT458868:FBW458868 FKP458868:FLS458868 FUL458868:FVO458868 GEH458868:GFK458868 GOD458868:GPG458868 GXZ458868:GZC458868 HHV458868:HIY458868 HRR458868:HSU458868 IBN458868:ICQ458868 ILJ458868:IMM458868 IVF458868:IWI458868 JFB458868:JGE458868 JOX458868:JQA458868 JYT458868:JZW458868 KIP458868:KJS458868 KSL458868:KTO458868 LCH458868:LDK458868 LMD458868:LNG458868 LVZ458868:LXC458868 MFV458868:MGY458868 MPR458868:MQU458868 MZN458868:NAQ458868 NJJ458868:NKM458868 NTF458868:NUI458868 ODB458868:OEE458868 OMX458868:OOA458868 OWT458868:OXW458868 PGP458868:PHS458868 PQL458868:PRO458868 QAH458868:QBK458868 QKD458868:QLG458868 QTZ458868:QVC458868 RDV458868:REY458868 RNR458868:ROU458868 RXN458868:RYQ458868 SHJ458868:SIM458868 SRF458868:SSI458868 TBB458868:TCE458868 TKX458868:TMA458868 TUT458868:TVW458868 UEP458868:UFS458868 UOL458868:UPO458868 UYH458868:UZK458868 VID458868:VJG458868 VRZ458868:VTC458868 WBV458868:WCY458868 WLR458868:WMU458868 WVN458868:WWQ458868 D524404:AQ524404 JB524404:KE524404 SX524404:UA524404 ACT524404:ADW524404 AMP524404:ANS524404 AWL524404:AXO524404 BGH524404:BHK524404 BQD524404:BRG524404 BZZ524404:CBC524404 CJV524404:CKY524404 CTR524404:CUU524404 DDN524404:DEQ524404 DNJ524404:DOM524404 DXF524404:DYI524404 EHB524404:EIE524404 EQX524404:ESA524404 FAT524404:FBW524404 FKP524404:FLS524404 FUL524404:FVO524404 GEH524404:GFK524404 GOD524404:GPG524404 GXZ524404:GZC524404 HHV524404:HIY524404 HRR524404:HSU524404 IBN524404:ICQ524404 ILJ524404:IMM524404 IVF524404:IWI524404 JFB524404:JGE524404 JOX524404:JQA524404 JYT524404:JZW524404 KIP524404:KJS524404 KSL524404:KTO524404 LCH524404:LDK524404 LMD524404:LNG524404 LVZ524404:LXC524404 MFV524404:MGY524404 MPR524404:MQU524404 MZN524404:NAQ524404 NJJ524404:NKM524404 NTF524404:NUI524404 ODB524404:OEE524404 OMX524404:OOA524404 OWT524404:OXW524404 PGP524404:PHS524404 PQL524404:PRO524404 QAH524404:QBK524404 QKD524404:QLG524404 QTZ524404:QVC524404 RDV524404:REY524404 RNR524404:ROU524404 RXN524404:RYQ524404 SHJ524404:SIM524404 SRF524404:SSI524404 TBB524404:TCE524404 TKX524404:TMA524404 TUT524404:TVW524404 UEP524404:UFS524404 UOL524404:UPO524404 UYH524404:UZK524404 VID524404:VJG524404 VRZ524404:VTC524404 WBV524404:WCY524404 WLR524404:WMU524404 WVN524404:WWQ524404 D589940:AQ589940 JB589940:KE589940 SX589940:UA589940 ACT589940:ADW589940 AMP589940:ANS589940 AWL589940:AXO589940 BGH589940:BHK589940 BQD589940:BRG589940 BZZ589940:CBC589940 CJV589940:CKY589940 CTR589940:CUU589940 DDN589940:DEQ589940 DNJ589940:DOM589940 DXF589940:DYI589940 EHB589940:EIE589940 EQX589940:ESA589940 FAT589940:FBW589940 FKP589940:FLS589940 FUL589940:FVO589940 GEH589940:GFK589940 GOD589940:GPG589940 GXZ589940:GZC589940 HHV589940:HIY589940 HRR589940:HSU589940 IBN589940:ICQ589940 ILJ589940:IMM589940 IVF589940:IWI589940 JFB589940:JGE589940 JOX589940:JQA589940 JYT589940:JZW589940 KIP589940:KJS589940 KSL589940:KTO589940 LCH589940:LDK589940 LMD589940:LNG589940 LVZ589940:LXC589940 MFV589940:MGY589940 MPR589940:MQU589940 MZN589940:NAQ589940 NJJ589940:NKM589940 NTF589940:NUI589940 ODB589940:OEE589940 OMX589940:OOA589940 OWT589940:OXW589940 PGP589940:PHS589940 PQL589940:PRO589940 QAH589940:QBK589940 QKD589940:QLG589940 QTZ589940:QVC589940 RDV589940:REY589940 RNR589940:ROU589940 RXN589940:RYQ589940 SHJ589940:SIM589940 SRF589940:SSI589940 TBB589940:TCE589940 TKX589940:TMA589940 TUT589940:TVW589940 UEP589940:UFS589940 UOL589940:UPO589940 UYH589940:UZK589940 VID589940:VJG589940 VRZ589940:VTC589940 WBV589940:WCY589940 WLR589940:WMU589940 WVN589940:WWQ589940 D655476:AQ655476 JB655476:KE655476 SX655476:UA655476 ACT655476:ADW655476 AMP655476:ANS655476 AWL655476:AXO655476 BGH655476:BHK655476 BQD655476:BRG655476 BZZ655476:CBC655476 CJV655476:CKY655476 CTR655476:CUU655476 DDN655476:DEQ655476 DNJ655476:DOM655476 DXF655476:DYI655476 EHB655476:EIE655476 EQX655476:ESA655476 FAT655476:FBW655476 FKP655476:FLS655476 FUL655476:FVO655476 GEH655476:GFK655476 GOD655476:GPG655476 GXZ655476:GZC655476 HHV655476:HIY655476 HRR655476:HSU655476 IBN655476:ICQ655476 ILJ655476:IMM655476 IVF655476:IWI655476 JFB655476:JGE655476 JOX655476:JQA655476 JYT655476:JZW655476 KIP655476:KJS655476 KSL655476:KTO655476 LCH655476:LDK655476 LMD655476:LNG655476 LVZ655476:LXC655476 MFV655476:MGY655476 MPR655476:MQU655476 MZN655476:NAQ655476 NJJ655476:NKM655476 NTF655476:NUI655476 ODB655476:OEE655476 OMX655476:OOA655476 OWT655476:OXW655476 PGP655476:PHS655476 PQL655476:PRO655476 QAH655476:QBK655476 QKD655476:QLG655476 QTZ655476:QVC655476 RDV655476:REY655476 RNR655476:ROU655476 RXN655476:RYQ655476 SHJ655476:SIM655476 SRF655476:SSI655476 TBB655476:TCE655476 TKX655476:TMA655476 TUT655476:TVW655476 UEP655476:UFS655476 UOL655476:UPO655476 UYH655476:UZK655476 VID655476:VJG655476 VRZ655476:VTC655476 WBV655476:WCY655476 WLR655476:WMU655476 WVN655476:WWQ655476 D721012:AQ721012 JB721012:KE721012 SX721012:UA721012 ACT721012:ADW721012 AMP721012:ANS721012 AWL721012:AXO721012 BGH721012:BHK721012 BQD721012:BRG721012 BZZ721012:CBC721012 CJV721012:CKY721012 CTR721012:CUU721012 DDN721012:DEQ721012 DNJ721012:DOM721012 DXF721012:DYI721012 EHB721012:EIE721012 EQX721012:ESA721012 FAT721012:FBW721012 FKP721012:FLS721012 FUL721012:FVO721012 GEH721012:GFK721012 GOD721012:GPG721012 GXZ721012:GZC721012 HHV721012:HIY721012 HRR721012:HSU721012 IBN721012:ICQ721012 ILJ721012:IMM721012 IVF721012:IWI721012 JFB721012:JGE721012 JOX721012:JQA721012 JYT721012:JZW721012 KIP721012:KJS721012 KSL721012:KTO721012 LCH721012:LDK721012 LMD721012:LNG721012 LVZ721012:LXC721012 MFV721012:MGY721012 MPR721012:MQU721012 MZN721012:NAQ721012 NJJ721012:NKM721012 NTF721012:NUI721012 ODB721012:OEE721012 OMX721012:OOA721012 OWT721012:OXW721012 PGP721012:PHS721012 PQL721012:PRO721012 QAH721012:QBK721012 QKD721012:QLG721012 QTZ721012:QVC721012 RDV721012:REY721012 RNR721012:ROU721012 RXN721012:RYQ721012 SHJ721012:SIM721012 SRF721012:SSI721012 TBB721012:TCE721012 TKX721012:TMA721012 TUT721012:TVW721012 UEP721012:UFS721012 UOL721012:UPO721012 UYH721012:UZK721012 VID721012:VJG721012 VRZ721012:VTC721012 WBV721012:WCY721012 WLR721012:WMU721012 WVN721012:WWQ721012 D786548:AQ786548 JB786548:KE786548 SX786548:UA786548 ACT786548:ADW786548 AMP786548:ANS786548 AWL786548:AXO786548 BGH786548:BHK786548 BQD786548:BRG786548 BZZ786548:CBC786548 CJV786548:CKY786548 CTR786548:CUU786548 DDN786548:DEQ786548 DNJ786548:DOM786548 DXF786548:DYI786548 EHB786548:EIE786548 EQX786548:ESA786548 FAT786548:FBW786548 FKP786548:FLS786548 FUL786548:FVO786548 GEH786548:GFK786548 GOD786548:GPG786548 GXZ786548:GZC786548 HHV786548:HIY786548 HRR786548:HSU786548 IBN786548:ICQ786548 ILJ786548:IMM786548 IVF786548:IWI786548 JFB786548:JGE786548 JOX786548:JQA786548 JYT786548:JZW786548 KIP786548:KJS786548 KSL786548:KTO786548 LCH786548:LDK786548 LMD786548:LNG786548 LVZ786548:LXC786548 MFV786548:MGY786548 MPR786548:MQU786548 MZN786548:NAQ786548 NJJ786548:NKM786548 NTF786548:NUI786548 ODB786548:OEE786548 OMX786548:OOA786548 OWT786548:OXW786548 PGP786548:PHS786548 PQL786548:PRO786548 QAH786548:QBK786548 QKD786548:QLG786548 QTZ786548:QVC786548 RDV786548:REY786548 RNR786548:ROU786548 RXN786548:RYQ786548 SHJ786548:SIM786548 SRF786548:SSI786548 TBB786548:TCE786548 TKX786548:TMA786548 TUT786548:TVW786548 UEP786548:UFS786548 UOL786548:UPO786548 UYH786548:UZK786548 VID786548:VJG786548 VRZ786548:VTC786548 WBV786548:WCY786548 WLR786548:WMU786548 WVN786548:WWQ786548 D852084:AQ852084 JB852084:KE852084 SX852084:UA852084 ACT852084:ADW852084 AMP852084:ANS852084 AWL852084:AXO852084 BGH852084:BHK852084 BQD852084:BRG852084 BZZ852084:CBC852084 CJV852084:CKY852084 CTR852084:CUU852084 DDN852084:DEQ852084 DNJ852084:DOM852084 DXF852084:DYI852084 EHB852084:EIE852084 EQX852084:ESA852084 FAT852084:FBW852084 FKP852084:FLS852084 FUL852084:FVO852084 GEH852084:GFK852084 GOD852084:GPG852084 GXZ852084:GZC852084 HHV852084:HIY852084 HRR852084:HSU852084 IBN852084:ICQ852084 ILJ852084:IMM852084 IVF852084:IWI852084 JFB852084:JGE852084 JOX852084:JQA852084 JYT852084:JZW852084 KIP852084:KJS852084 KSL852084:KTO852084 LCH852084:LDK852084 LMD852084:LNG852084 LVZ852084:LXC852084 MFV852084:MGY852084 MPR852084:MQU852084 MZN852084:NAQ852084 NJJ852084:NKM852084 NTF852084:NUI852084 ODB852084:OEE852084 OMX852084:OOA852084 OWT852084:OXW852084 PGP852084:PHS852084 PQL852084:PRO852084 QAH852084:QBK852084 QKD852084:QLG852084 QTZ852084:QVC852084 RDV852084:REY852084 RNR852084:ROU852084 RXN852084:RYQ852084 SHJ852084:SIM852084 SRF852084:SSI852084 TBB852084:TCE852084 TKX852084:TMA852084 TUT852084:TVW852084 UEP852084:UFS852084 UOL852084:UPO852084 UYH852084:UZK852084 VID852084:VJG852084 VRZ852084:VTC852084 WBV852084:WCY852084 WLR852084:WMU852084 WVN852084:WWQ852084 D917620:AQ917620 JB917620:KE917620 SX917620:UA917620 ACT917620:ADW917620 AMP917620:ANS917620 AWL917620:AXO917620 BGH917620:BHK917620 BQD917620:BRG917620 BZZ917620:CBC917620 CJV917620:CKY917620 CTR917620:CUU917620 DDN917620:DEQ917620 DNJ917620:DOM917620 DXF917620:DYI917620 EHB917620:EIE917620 EQX917620:ESA917620 FAT917620:FBW917620 FKP917620:FLS917620 FUL917620:FVO917620 GEH917620:GFK917620 GOD917620:GPG917620 GXZ917620:GZC917620 HHV917620:HIY917620 HRR917620:HSU917620 IBN917620:ICQ917620 ILJ917620:IMM917620 IVF917620:IWI917620 JFB917620:JGE917620 JOX917620:JQA917620 JYT917620:JZW917620 KIP917620:KJS917620 KSL917620:KTO917620 LCH917620:LDK917620 LMD917620:LNG917620 LVZ917620:LXC917620 MFV917620:MGY917620 MPR917620:MQU917620 MZN917620:NAQ917620 NJJ917620:NKM917620 NTF917620:NUI917620 ODB917620:OEE917620 OMX917620:OOA917620 OWT917620:OXW917620 PGP917620:PHS917620 PQL917620:PRO917620 QAH917620:QBK917620 QKD917620:QLG917620 QTZ917620:QVC917620 RDV917620:REY917620 RNR917620:ROU917620 RXN917620:RYQ917620 SHJ917620:SIM917620 SRF917620:SSI917620 TBB917620:TCE917620 TKX917620:TMA917620 TUT917620:TVW917620 UEP917620:UFS917620 UOL917620:UPO917620 UYH917620:UZK917620 VID917620:VJG917620 VRZ917620:VTC917620 WBV917620:WCY917620 WLR917620:WMU917620 WVN917620:WWQ917620 D983156:AQ983156 JB983156:KE983156 SX983156:UA983156 ACT983156:ADW983156 AMP983156:ANS983156 AWL983156:AXO983156 BGH983156:BHK983156 BQD983156:BRG983156 BZZ983156:CBC983156 CJV983156:CKY983156 CTR983156:CUU983156 DDN983156:DEQ983156 DNJ983156:DOM983156 DXF983156:DYI983156 EHB983156:EIE983156 EQX983156:ESA983156 FAT983156:FBW983156 FKP983156:FLS983156 FUL983156:FVO983156 GEH983156:GFK983156 GOD983156:GPG983156 GXZ983156:GZC983156 HHV983156:HIY983156 HRR983156:HSU983156 IBN983156:ICQ983156 ILJ983156:IMM983156 IVF983156:IWI983156 JFB983156:JGE983156 JOX983156:JQA983156 JYT983156:JZW983156 KIP983156:KJS983156 KSL983156:KTO983156 LCH983156:LDK983156 LMD983156:LNG983156 LVZ983156:LXC983156 MFV983156:MGY983156 MPR983156:MQU983156 MZN983156:NAQ983156 NJJ983156:NKM983156 NTF983156:NUI983156 ODB983156:OEE983156 OMX983156:OOA983156 OWT983156:OXW983156 PGP983156:PHS983156 PQL983156:PRO983156 QAH983156:QBK983156 QKD983156:QLG983156 QTZ983156:QVC983156 RDV983156:REY983156 RNR983156:ROU983156 RXN983156:RYQ983156 SHJ983156:SIM983156 SRF983156:SSI983156 TBB983156:TCE983156 TKX983156:TMA983156 TUT983156:TVW983156 UEP983156:UFS983156 UOL983156:UPO983156 UYH983156:UZK983156 VID983156:VJG983156 VRZ983156:VTC983156 WBV983156:WCY983156 WLR983156:WMU983156 WVN983156:WWQ983156 WLR139:WMU139 JB116:KE117 SX116:UA117 ACT116:ADW117 AMP116:ANS117 AWL116:AXO117 BGH116:BHK117 BQD116:BRG117 BZZ116:CBC117 CJV116:CKY117 CTR116:CUU117 DDN116:DEQ117 DNJ116:DOM117 DXF116:DYI117 EHB116:EIE117 EQX116:ESA117 FAT116:FBW117 FKP116:FLS117 FUL116:FVO117 GEH116:GFK117 GOD116:GPG117 GXZ116:GZC117 HHV116:HIY117 HRR116:HSU117 IBN116:ICQ117 ILJ116:IMM117 IVF116:IWI117 JFB116:JGE117 JOX116:JQA117 JYT116:JZW117 KIP116:KJS117 KSL116:KTO117 LCH116:LDK117 LMD116:LNG117 LVZ116:LXC117 MFV116:MGY117 MPR116:MQU117 MZN116:NAQ117 NJJ116:NKM117 NTF116:NUI117 ODB116:OEE117 OMX116:OOA117 OWT116:OXW117 PGP116:PHS117 PQL116:PRO117 QAH116:QBK117 QKD116:QLG117 QTZ116:QVC117 RDV116:REY117 RNR116:ROU117 RXN116:RYQ117 SHJ116:SIM117 SRF116:SSI117 TBB116:TCE117 TKX116:TMA117 TUT116:TVW117 UEP116:UFS117 UOL116:UPO117 UYH116:UZK117 VID116:VJG117 VRZ116:VTC117 WBV116:WCY117 WLR116:WMU117 WVN116:WWQ117 D65635:AQ65636 JB65635:KE65636 SX65635:UA65636 ACT65635:ADW65636 AMP65635:ANS65636 AWL65635:AXO65636 BGH65635:BHK65636 BQD65635:BRG65636 BZZ65635:CBC65636 CJV65635:CKY65636 CTR65635:CUU65636 DDN65635:DEQ65636 DNJ65635:DOM65636 DXF65635:DYI65636 EHB65635:EIE65636 EQX65635:ESA65636 FAT65635:FBW65636 FKP65635:FLS65636 FUL65635:FVO65636 GEH65635:GFK65636 GOD65635:GPG65636 GXZ65635:GZC65636 HHV65635:HIY65636 HRR65635:HSU65636 IBN65635:ICQ65636 ILJ65635:IMM65636 IVF65635:IWI65636 JFB65635:JGE65636 JOX65635:JQA65636 JYT65635:JZW65636 KIP65635:KJS65636 KSL65635:KTO65636 LCH65635:LDK65636 LMD65635:LNG65636 LVZ65635:LXC65636 MFV65635:MGY65636 MPR65635:MQU65636 MZN65635:NAQ65636 NJJ65635:NKM65636 NTF65635:NUI65636 ODB65635:OEE65636 OMX65635:OOA65636 OWT65635:OXW65636 PGP65635:PHS65636 PQL65635:PRO65636 QAH65635:QBK65636 QKD65635:QLG65636 QTZ65635:QVC65636 RDV65635:REY65636 RNR65635:ROU65636 RXN65635:RYQ65636 SHJ65635:SIM65636 SRF65635:SSI65636 TBB65635:TCE65636 TKX65635:TMA65636 TUT65635:TVW65636 UEP65635:UFS65636 UOL65635:UPO65636 UYH65635:UZK65636 VID65635:VJG65636 VRZ65635:VTC65636 WBV65635:WCY65636 WLR65635:WMU65636 WVN65635:WWQ65636 D131171:AQ131172 JB131171:KE131172 SX131171:UA131172 ACT131171:ADW131172 AMP131171:ANS131172 AWL131171:AXO131172 BGH131171:BHK131172 BQD131171:BRG131172 BZZ131171:CBC131172 CJV131171:CKY131172 CTR131171:CUU131172 DDN131171:DEQ131172 DNJ131171:DOM131172 DXF131171:DYI131172 EHB131171:EIE131172 EQX131171:ESA131172 FAT131171:FBW131172 FKP131171:FLS131172 FUL131171:FVO131172 GEH131171:GFK131172 GOD131171:GPG131172 GXZ131171:GZC131172 HHV131171:HIY131172 HRR131171:HSU131172 IBN131171:ICQ131172 ILJ131171:IMM131172 IVF131171:IWI131172 JFB131171:JGE131172 JOX131171:JQA131172 JYT131171:JZW131172 KIP131171:KJS131172 KSL131171:KTO131172 LCH131171:LDK131172 LMD131171:LNG131172 LVZ131171:LXC131172 MFV131171:MGY131172 MPR131171:MQU131172 MZN131171:NAQ131172 NJJ131171:NKM131172 NTF131171:NUI131172 ODB131171:OEE131172 OMX131171:OOA131172 OWT131171:OXW131172 PGP131171:PHS131172 PQL131171:PRO131172 QAH131171:QBK131172 QKD131171:QLG131172 QTZ131171:QVC131172 RDV131171:REY131172 RNR131171:ROU131172 RXN131171:RYQ131172 SHJ131171:SIM131172 SRF131171:SSI131172 TBB131171:TCE131172 TKX131171:TMA131172 TUT131171:TVW131172 UEP131171:UFS131172 UOL131171:UPO131172 UYH131171:UZK131172 VID131171:VJG131172 VRZ131171:VTC131172 WBV131171:WCY131172 WLR131171:WMU131172 WVN131171:WWQ131172 D196707:AQ196708 JB196707:KE196708 SX196707:UA196708 ACT196707:ADW196708 AMP196707:ANS196708 AWL196707:AXO196708 BGH196707:BHK196708 BQD196707:BRG196708 BZZ196707:CBC196708 CJV196707:CKY196708 CTR196707:CUU196708 DDN196707:DEQ196708 DNJ196707:DOM196708 DXF196707:DYI196708 EHB196707:EIE196708 EQX196707:ESA196708 FAT196707:FBW196708 FKP196707:FLS196708 FUL196707:FVO196708 GEH196707:GFK196708 GOD196707:GPG196708 GXZ196707:GZC196708 HHV196707:HIY196708 HRR196707:HSU196708 IBN196707:ICQ196708 ILJ196707:IMM196708 IVF196707:IWI196708 JFB196707:JGE196708 JOX196707:JQA196708 JYT196707:JZW196708 KIP196707:KJS196708 KSL196707:KTO196708 LCH196707:LDK196708 LMD196707:LNG196708 LVZ196707:LXC196708 MFV196707:MGY196708 MPR196707:MQU196708 MZN196707:NAQ196708 NJJ196707:NKM196708 NTF196707:NUI196708 ODB196707:OEE196708 OMX196707:OOA196708 OWT196707:OXW196708 PGP196707:PHS196708 PQL196707:PRO196708 QAH196707:QBK196708 QKD196707:QLG196708 QTZ196707:QVC196708 RDV196707:REY196708 RNR196707:ROU196708 RXN196707:RYQ196708 SHJ196707:SIM196708 SRF196707:SSI196708 TBB196707:TCE196708 TKX196707:TMA196708 TUT196707:TVW196708 UEP196707:UFS196708 UOL196707:UPO196708 UYH196707:UZK196708 VID196707:VJG196708 VRZ196707:VTC196708 WBV196707:WCY196708 WLR196707:WMU196708 WVN196707:WWQ196708 D262243:AQ262244 JB262243:KE262244 SX262243:UA262244 ACT262243:ADW262244 AMP262243:ANS262244 AWL262243:AXO262244 BGH262243:BHK262244 BQD262243:BRG262244 BZZ262243:CBC262244 CJV262243:CKY262244 CTR262243:CUU262244 DDN262243:DEQ262244 DNJ262243:DOM262244 DXF262243:DYI262244 EHB262243:EIE262244 EQX262243:ESA262244 FAT262243:FBW262244 FKP262243:FLS262244 FUL262243:FVO262244 GEH262243:GFK262244 GOD262243:GPG262244 GXZ262243:GZC262244 HHV262243:HIY262244 HRR262243:HSU262244 IBN262243:ICQ262244 ILJ262243:IMM262244 IVF262243:IWI262244 JFB262243:JGE262244 JOX262243:JQA262244 JYT262243:JZW262244 KIP262243:KJS262244 KSL262243:KTO262244 LCH262243:LDK262244 LMD262243:LNG262244 LVZ262243:LXC262244 MFV262243:MGY262244 MPR262243:MQU262244 MZN262243:NAQ262244 NJJ262243:NKM262244 NTF262243:NUI262244 ODB262243:OEE262244 OMX262243:OOA262244 OWT262243:OXW262244 PGP262243:PHS262244 PQL262243:PRO262244 QAH262243:QBK262244 QKD262243:QLG262244 QTZ262243:QVC262244 RDV262243:REY262244 RNR262243:ROU262244 RXN262243:RYQ262244 SHJ262243:SIM262244 SRF262243:SSI262244 TBB262243:TCE262244 TKX262243:TMA262244 TUT262243:TVW262244 UEP262243:UFS262244 UOL262243:UPO262244 UYH262243:UZK262244 VID262243:VJG262244 VRZ262243:VTC262244 WBV262243:WCY262244 WLR262243:WMU262244 WVN262243:WWQ262244 D327779:AQ327780 JB327779:KE327780 SX327779:UA327780 ACT327779:ADW327780 AMP327779:ANS327780 AWL327779:AXO327780 BGH327779:BHK327780 BQD327779:BRG327780 BZZ327779:CBC327780 CJV327779:CKY327780 CTR327779:CUU327780 DDN327779:DEQ327780 DNJ327779:DOM327780 DXF327779:DYI327780 EHB327779:EIE327780 EQX327779:ESA327780 FAT327779:FBW327780 FKP327779:FLS327780 FUL327779:FVO327780 GEH327779:GFK327780 GOD327779:GPG327780 GXZ327779:GZC327780 HHV327779:HIY327780 HRR327779:HSU327780 IBN327779:ICQ327780 ILJ327779:IMM327780 IVF327779:IWI327780 JFB327779:JGE327780 JOX327779:JQA327780 JYT327779:JZW327780 KIP327779:KJS327780 KSL327779:KTO327780 LCH327779:LDK327780 LMD327779:LNG327780 LVZ327779:LXC327780 MFV327779:MGY327780 MPR327779:MQU327780 MZN327779:NAQ327780 NJJ327779:NKM327780 NTF327779:NUI327780 ODB327779:OEE327780 OMX327779:OOA327780 OWT327779:OXW327780 PGP327779:PHS327780 PQL327779:PRO327780 QAH327779:QBK327780 QKD327779:QLG327780 QTZ327779:QVC327780 RDV327779:REY327780 RNR327779:ROU327780 RXN327779:RYQ327780 SHJ327779:SIM327780 SRF327779:SSI327780 TBB327779:TCE327780 TKX327779:TMA327780 TUT327779:TVW327780 UEP327779:UFS327780 UOL327779:UPO327780 UYH327779:UZK327780 VID327779:VJG327780 VRZ327779:VTC327780 WBV327779:WCY327780 WLR327779:WMU327780 WVN327779:WWQ327780 D393315:AQ393316 JB393315:KE393316 SX393315:UA393316 ACT393315:ADW393316 AMP393315:ANS393316 AWL393315:AXO393316 BGH393315:BHK393316 BQD393315:BRG393316 BZZ393315:CBC393316 CJV393315:CKY393316 CTR393315:CUU393316 DDN393315:DEQ393316 DNJ393315:DOM393316 DXF393315:DYI393316 EHB393315:EIE393316 EQX393315:ESA393316 FAT393315:FBW393316 FKP393315:FLS393316 FUL393315:FVO393316 GEH393315:GFK393316 GOD393315:GPG393316 GXZ393315:GZC393316 HHV393315:HIY393316 HRR393315:HSU393316 IBN393315:ICQ393316 ILJ393315:IMM393316 IVF393315:IWI393316 JFB393315:JGE393316 JOX393315:JQA393316 JYT393315:JZW393316 KIP393315:KJS393316 KSL393315:KTO393316 LCH393315:LDK393316 LMD393315:LNG393316 LVZ393315:LXC393316 MFV393315:MGY393316 MPR393315:MQU393316 MZN393315:NAQ393316 NJJ393315:NKM393316 NTF393315:NUI393316 ODB393315:OEE393316 OMX393315:OOA393316 OWT393315:OXW393316 PGP393315:PHS393316 PQL393315:PRO393316 QAH393315:QBK393316 QKD393315:QLG393316 QTZ393315:QVC393316 RDV393315:REY393316 RNR393315:ROU393316 RXN393315:RYQ393316 SHJ393315:SIM393316 SRF393315:SSI393316 TBB393315:TCE393316 TKX393315:TMA393316 TUT393315:TVW393316 UEP393315:UFS393316 UOL393315:UPO393316 UYH393315:UZK393316 VID393315:VJG393316 VRZ393315:VTC393316 WBV393315:WCY393316 WLR393315:WMU393316 WVN393315:WWQ393316 D458851:AQ458852 JB458851:KE458852 SX458851:UA458852 ACT458851:ADW458852 AMP458851:ANS458852 AWL458851:AXO458852 BGH458851:BHK458852 BQD458851:BRG458852 BZZ458851:CBC458852 CJV458851:CKY458852 CTR458851:CUU458852 DDN458851:DEQ458852 DNJ458851:DOM458852 DXF458851:DYI458852 EHB458851:EIE458852 EQX458851:ESA458852 FAT458851:FBW458852 FKP458851:FLS458852 FUL458851:FVO458852 GEH458851:GFK458852 GOD458851:GPG458852 GXZ458851:GZC458852 HHV458851:HIY458852 HRR458851:HSU458852 IBN458851:ICQ458852 ILJ458851:IMM458852 IVF458851:IWI458852 JFB458851:JGE458852 JOX458851:JQA458852 JYT458851:JZW458852 KIP458851:KJS458852 KSL458851:KTO458852 LCH458851:LDK458852 LMD458851:LNG458852 LVZ458851:LXC458852 MFV458851:MGY458852 MPR458851:MQU458852 MZN458851:NAQ458852 NJJ458851:NKM458852 NTF458851:NUI458852 ODB458851:OEE458852 OMX458851:OOA458852 OWT458851:OXW458852 PGP458851:PHS458852 PQL458851:PRO458852 QAH458851:QBK458852 QKD458851:QLG458852 QTZ458851:QVC458852 RDV458851:REY458852 RNR458851:ROU458852 RXN458851:RYQ458852 SHJ458851:SIM458852 SRF458851:SSI458852 TBB458851:TCE458852 TKX458851:TMA458852 TUT458851:TVW458852 UEP458851:UFS458852 UOL458851:UPO458852 UYH458851:UZK458852 VID458851:VJG458852 VRZ458851:VTC458852 WBV458851:WCY458852 WLR458851:WMU458852 WVN458851:WWQ458852 D524387:AQ524388 JB524387:KE524388 SX524387:UA524388 ACT524387:ADW524388 AMP524387:ANS524388 AWL524387:AXO524388 BGH524387:BHK524388 BQD524387:BRG524388 BZZ524387:CBC524388 CJV524387:CKY524388 CTR524387:CUU524388 DDN524387:DEQ524388 DNJ524387:DOM524388 DXF524387:DYI524388 EHB524387:EIE524388 EQX524387:ESA524388 FAT524387:FBW524388 FKP524387:FLS524388 FUL524387:FVO524388 GEH524387:GFK524388 GOD524387:GPG524388 GXZ524387:GZC524388 HHV524387:HIY524388 HRR524387:HSU524388 IBN524387:ICQ524388 ILJ524387:IMM524388 IVF524387:IWI524388 JFB524387:JGE524388 JOX524387:JQA524388 JYT524387:JZW524388 KIP524387:KJS524388 KSL524387:KTO524388 LCH524387:LDK524388 LMD524387:LNG524388 LVZ524387:LXC524388 MFV524387:MGY524388 MPR524387:MQU524388 MZN524387:NAQ524388 NJJ524387:NKM524388 NTF524387:NUI524388 ODB524387:OEE524388 OMX524387:OOA524388 OWT524387:OXW524388 PGP524387:PHS524388 PQL524387:PRO524388 QAH524387:QBK524388 QKD524387:QLG524388 QTZ524387:QVC524388 RDV524387:REY524388 RNR524387:ROU524388 RXN524387:RYQ524388 SHJ524387:SIM524388 SRF524387:SSI524388 TBB524387:TCE524388 TKX524387:TMA524388 TUT524387:TVW524388 UEP524387:UFS524388 UOL524387:UPO524388 UYH524387:UZK524388 VID524387:VJG524388 VRZ524387:VTC524388 WBV524387:WCY524388 WLR524387:WMU524388 WVN524387:WWQ524388 D589923:AQ589924 JB589923:KE589924 SX589923:UA589924 ACT589923:ADW589924 AMP589923:ANS589924 AWL589923:AXO589924 BGH589923:BHK589924 BQD589923:BRG589924 BZZ589923:CBC589924 CJV589923:CKY589924 CTR589923:CUU589924 DDN589923:DEQ589924 DNJ589923:DOM589924 DXF589923:DYI589924 EHB589923:EIE589924 EQX589923:ESA589924 FAT589923:FBW589924 FKP589923:FLS589924 FUL589923:FVO589924 GEH589923:GFK589924 GOD589923:GPG589924 GXZ589923:GZC589924 HHV589923:HIY589924 HRR589923:HSU589924 IBN589923:ICQ589924 ILJ589923:IMM589924 IVF589923:IWI589924 JFB589923:JGE589924 JOX589923:JQA589924 JYT589923:JZW589924 KIP589923:KJS589924 KSL589923:KTO589924 LCH589923:LDK589924 LMD589923:LNG589924 LVZ589923:LXC589924 MFV589923:MGY589924 MPR589923:MQU589924 MZN589923:NAQ589924 NJJ589923:NKM589924 NTF589923:NUI589924 ODB589923:OEE589924 OMX589923:OOA589924 OWT589923:OXW589924 PGP589923:PHS589924 PQL589923:PRO589924 QAH589923:QBK589924 QKD589923:QLG589924 QTZ589923:QVC589924 RDV589923:REY589924 RNR589923:ROU589924 RXN589923:RYQ589924 SHJ589923:SIM589924 SRF589923:SSI589924 TBB589923:TCE589924 TKX589923:TMA589924 TUT589923:TVW589924 UEP589923:UFS589924 UOL589923:UPO589924 UYH589923:UZK589924 VID589923:VJG589924 VRZ589923:VTC589924 WBV589923:WCY589924 WLR589923:WMU589924 WVN589923:WWQ589924 D655459:AQ655460 JB655459:KE655460 SX655459:UA655460 ACT655459:ADW655460 AMP655459:ANS655460 AWL655459:AXO655460 BGH655459:BHK655460 BQD655459:BRG655460 BZZ655459:CBC655460 CJV655459:CKY655460 CTR655459:CUU655460 DDN655459:DEQ655460 DNJ655459:DOM655460 DXF655459:DYI655460 EHB655459:EIE655460 EQX655459:ESA655460 FAT655459:FBW655460 FKP655459:FLS655460 FUL655459:FVO655460 GEH655459:GFK655460 GOD655459:GPG655460 GXZ655459:GZC655460 HHV655459:HIY655460 HRR655459:HSU655460 IBN655459:ICQ655460 ILJ655459:IMM655460 IVF655459:IWI655460 JFB655459:JGE655460 JOX655459:JQA655460 JYT655459:JZW655460 KIP655459:KJS655460 KSL655459:KTO655460 LCH655459:LDK655460 LMD655459:LNG655460 LVZ655459:LXC655460 MFV655459:MGY655460 MPR655459:MQU655460 MZN655459:NAQ655460 NJJ655459:NKM655460 NTF655459:NUI655460 ODB655459:OEE655460 OMX655459:OOA655460 OWT655459:OXW655460 PGP655459:PHS655460 PQL655459:PRO655460 QAH655459:QBK655460 QKD655459:QLG655460 QTZ655459:QVC655460 RDV655459:REY655460 RNR655459:ROU655460 RXN655459:RYQ655460 SHJ655459:SIM655460 SRF655459:SSI655460 TBB655459:TCE655460 TKX655459:TMA655460 TUT655459:TVW655460 UEP655459:UFS655460 UOL655459:UPO655460 UYH655459:UZK655460 VID655459:VJG655460 VRZ655459:VTC655460 WBV655459:WCY655460 WLR655459:WMU655460 WVN655459:WWQ655460 D720995:AQ720996 JB720995:KE720996 SX720995:UA720996 ACT720995:ADW720996 AMP720995:ANS720996 AWL720995:AXO720996 BGH720995:BHK720996 BQD720995:BRG720996 BZZ720995:CBC720996 CJV720995:CKY720996 CTR720995:CUU720996 DDN720995:DEQ720996 DNJ720995:DOM720996 DXF720995:DYI720996 EHB720995:EIE720996 EQX720995:ESA720996 FAT720995:FBW720996 FKP720995:FLS720996 FUL720995:FVO720996 GEH720995:GFK720996 GOD720995:GPG720996 GXZ720995:GZC720996 HHV720995:HIY720996 HRR720995:HSU720996 IBN720995:ICQ720996 ILJ720995:IMM720996 IVF720995:IWI720996 JFB720995:JGE720996 JOX720995:JQA720996 JYT720995:JZW720996 KIP720995:KJS720996 KSL720995:KTO720996 LCH720995:LDK720996 LMD720995:LNG720996 LVZ720995:LXC720996 MFV720995:MGY720996 MPR720995:MQU720996 MZN720995:NAQ720996 NJJ720995:NKM720996 NTF720995:NUI720996 ODB720995:OEE720996 OMX720995:OOA720996 OWT720995:OXW720996 PGP720995:PHS720996 PQL720995:PRO720996 QAH720995:QBK720996 QKD720995:QLG720996 QTZ720995:QVC720996 RDV720995:REY720996 RNR720995:ROU720996 RXN720995:RYQ720996 SHJ720995:SIM720996 SRF720995:SSI720996 TBB720995:TCE720996 TKX720995:TMA720996 TUT720995:TVW720996 UEP720995:UFS720996 UOL720995:UPO720996 UYH720995:UZK720996 VID720995:VJG720996 VRZ720995:VTC720996 WBV720995:WCY720996 WLR720995:WMU720996 WVN720995:WWQ720996 D786531:AQ786532 JB786531:KE786532 SX786531:UA786532 ACT786531:ADW786532 AMP786531:ANS786532 AWL786531:AXO786532 BGH786531:BHK786532 BQD786531:BRG786532 BZZ786531:CBC786532 CJV786531:CKY786532 CTR786531:CUU786532 DDN786531:DEQ786532 DNJ786531:DOM786532 DXF786531:DYI786532 EHB786531:EIE786532 EQX786531:ESA786532 FAT786531:FBW786532 FKP786531:FLS786532 FUL786531:FVO786532 GEH786531:GFK786532 GOD786531:GPG786532 GXZ786531:GZC786532 HHV786531:HIY786532 HRR786531:HSU786532 IBN786531:ICQ786532 ILJ786531:IMM786532 IVF786531:IWI786532 JFB786531:JGE786532 JOX786531:JQA786532 JYT786531:JZW786532 KIP786531:KJS786532 KSL786531:KTO786532 LCH786531:LDK786532 LMD786531:LNG786532 LVZ786531:LXC786532 MFV786531:MGY786532 MPR786531:MQU786532 MZN786531:NAQ786532 NJJ786531:NKM786532 NTF786531:NUI786532 ODB786531:OEE786532 OMX786531:OOA786532 OWT786531:OXW786532 PGP786531:PHS786532 PQL786531:PRO786532 QAH786531:QBK786532 QKD786531:QLG786532 QTZ786531:QVC786532 RDV786531:REY786532 RNR786531:ROU786532 RXN786531:RYQ786532 SHJ786531:SIM786532 SRF786531:SSI786532 TBB786531:TCE786532 TKX786531:TMA786532 TUT786531:TVW786532 UEP786531:UFS786532 UOL786531:UPO786532 UYH786531:UZK786532 VID786531:VJG786532 VRZ786531:VTC786532 WBV786531:WCY786532 WLR786531:WMU786532 WVN786531:WWQ786532 D852067:AQ852068 JB852067:KE852068 SX852067:UA852068 ACT852067:ADW852068 AMP852067:ANS852068 AWL852067:AXO852068 BGH852067:BHK852068 BQD852067:BRG852068 BZZ852067:CBC852068 CJV852067:CKY852068 CTR852067:CUU852068 DDN852067:DEQ852068 DNJ852067:DOM852068 DXF852067:DYI852068 EHB852067:EIE852068 EQX852067:ESA852068 FAT852067:FBW852068 FKP852067:FLS852068 FUL852067:FVO852068 GEH852067:GFK852068 GOD852067:GPG852068 GXZ852067:GZC852068 HHV852067:HIY852068 HRR852067:HSU852068 IBN852067:ICQ852068 ILJ852067:IMM852068 IVF852067:IWI852068 JFB852067:JGE852068 JOX852067:JQA852068 JYT852067:JZW852068 KIP852067:KJS852068 KSL852067:KTO852068 LCH852067:LDK852068 LMD852067:LNG852068 LVZ852067:LXC852068 MFV852067:MGY852068 MPR852067:MQU852068 MZN852067:NAQ852068 NJJ852067:NKM852068 NTF852067:NUI852068 ODB852067:OEE852068 OMX852067:OOA852068 OWT852067:OXW852068 PGP852067:PHS852068 PQL852067:PRO852068 QAH852067:QBK852068 QKD852067:QLG852068 QTZ852067:QVC852068 RDV852067:REY852068 RNR852067:ROU852068 RXN852067:RYQ852068 SHJ852067:SIM852068 SRF852067:SSI852068 TBB852067:TCE852068 TKX852067:TMA852068 TUT852067:TVW852068 UEP852067:UFS852068 UOL852067:UPO852068 UYH852067:UZK852068 VID852067:VJG852068 VRZ852067:VTC852068 WBV852067:WCY852068 WLR852067:WMU852068 WVN852067:WWQ852068 D917603:AQ917604 JB917603:KE917604 SX917603:UA917604 ACT917603:ADW917604 AMP917603:ANS917604 AWL917603:AXO917604 BGH917603:BHK917604 BQD917603:BRG917604 BZZ917603:CBC917604 CJV917603:CKY917604 CTR917603:CUU917604 DDN917603:DEQ917604 DNJ917603:DOM917604 DXF917603:DYI917604 EHB917603:EIE917604 EQX917603:ESA917604 FAT917603:FBW917604 FKP917603:FLS917604 FUL917603:FVO917604 GEH917603:GFK917604 GOD917603:GPG917604 GXZ917603:GZC917604 HHV917603:HIY917604 HRR917603:HSU917604 IBN917603:ICQ917604 ILJ917603:IMM917604 IVF917603:IWI917604 JFB917603:JGE917604 JOX917603:JQA917604 JYT917603:JZW917604 KIP917603:KJS917604 KSL917603:KTO917604 LCH917603:LDK917604 LMD917603:LNG917604 LVZ917603:LXC917604 MFV917603:MGY917604 MPR917603:MQU917604 MZN917603:NAQ917604 NJJ917603:NKM917604 NTF917603:NUI917604 ODB917603:OEE917604 OMX917603:OOA917604 OWT917603:OXW917604 PGP917603:PHS917604 PQL917603:PRO917604 QAH917603:QBK917604 QKD917603:QLG917604 QTZ917603:QVC917604 RDV917603:REY917604 RNR917603:ROU917604 RXN917603:RYQ917604 SHJ917603:SIM917604 SRF917603:SSI917604 TBB917603:TCE917604 TKX917603:TMA917604 TUT917603:TVW917604 UEP917603:UFS917604 UOL917603:UPO917604 UYH917603:UZK917604 VID917603:VJG917604 VRZ917603:VTC917604 WBV917603:WCY917604 WLR917603:WMU917604 WVN917603:WWQ917604 D983139:AQ983140 JB983139:KE983140 SX983139:UA983140 ACT983139:ADW983140 AMP983139:ANS983140 AWL983139:AXO983140 BGH983139:BHK983140 BQD983139:BRG983140 BZZ983139:CBC983140 CJV983139:CKY983140 CTR983139:CUU983140 DDN983139:DEQ983140 DNJ983139:DOM983140 DXF983139:DYI983140 EHB983139:EIE983140 EQX983139:ESA983140 FAT983139:FBW983140 FKP983139:FLS983140 FUL983139:FVO983140 GEH983139:GFK983140 GOD983139:GPG983140 GXZ983139:GZC983140 HHV983139:HIY983140 HRR983139:HSU983140 IBN983139:ICQ983140 ILJ983139:IMM983140 IVF983139:IWI983140 JFB983139:JGE983140 JOX983139:JQA983140 JYT983139:JZW983140 KIP983139:KJS983140 KSL983139:KTO983140 LCH983139:LDK983140 LMD983139:LNG983140 LVZ983139:LXC983140 MFV983139:MGY983140 MPR983139:MQU983140 MZN983139:NAQ983140 NJJ983139:NKM983140 NTF983139:NUI983140 ODB983139:OEE983140 OMX983139:OOA983140 OWT983139:OXW983140 PGP983139:PHS983140 PQL983139:PRO983140 QAH983139:QBK983140 QKD983139:QLG983140 QTZ983139:QVC983140 RDV983139:REY983140 RNR983139:ROU983140 RXN983139:RYQ983140 SHJ983139:SIM983140 SRF983139:SSI983140 TBB983139:TCE983140 TKX983139:TMA983140 TUT983139:TVW983140 UEP983139:UFS983140 UOL983139:UPO983140 UYH983139:UZK983140 VID983139:VJG983140 VRZ983139:VTC983140 WBV983139:WCY983140 WLR983139:WMU983140 WVN983139:WWQ983140 WVN139:WWQ139 JB89:KE89 SX89:UA89 ACT89:ADW89 AMP89:ANS89 AWL89:AXO89 BGH89:BHK89 BQD89:BRG89 BZZ89:CBC89 CJV89:CKY89 CTR89:CUU89 DDN89:DEQ89 DNJ89:DOM89 DXF89:DYI89 EHB89:EIE89 EQX89:ESA89 FAT89:FBW89 FKP89:FLS89 FUL89:FVO89 GEH89:GFK89 GOD89:GPG89 GXZ89:GZC89 HHV89:HIY89 HRR89:HSU89 IBN89:ICQ89 ILJ89:IMM89 IVF89:IWI89 JFB89:JGE89 JOX89:JQA89 JYT89:JZW89 KIP89:KJS89 KSL89:KTO89 LCH89:LDK89 LMD89:LNG89 LVZ89:LXC89 MFV89:MGY89 MPR89:MQU89 MZN89:NAQ89 NJJ89:NKM89 NTF89:NUI89 ODB89:OEE89 OMX89:OOA89 OWT89:OXW89 PGP89:PHS89 PQL89:PRO89 QAH89:QBK89 QKD89:QLG89 QTZ89:QVC89 RDV89:REY89 RNR89:ROU89 RXN89:RYQ89 SHJ89:SIM89 SRF89:SSI89 TBB89:TCE89 TKX89:TMA89 TUT89:TVW89 UEP89:UFS89 UOL89:UPO89 UYH89:UZK89 VID89:VJG89 VRZ89:VTC89 WBV89:WCY89 WLR89:WMU89 WVN89:WWQ89 D65611:AQ65611 JB65611:KE65611 SX65611:UA65611 ACT65611:ADW65611 AMP65611:ANS65611 AWL65611:AXO65611 BGH65611:BHK65611 BQD65611:BRG65611 BZZ65611:CBC65611 CJV65611:CKY65611 CTR65611:CUU65611 DDN65611:DEQ65611 DNJ65611:DOM65611 DXF65611:DYI65611 EHB65611:EIE65611 EQX65611:ESA65611 FAT65611:FBW65611 FKP65611:FLS65611 FUL65611:FVO65611 GEH65611:GFK65611 GOD65611:GPG65611 GXZ65611:GZC65611 HHV65611:HIY65611 HRR65611:HSU65611 IBN65611:ICQ65611 ILJ65611:IMM65611 IVF65611:IWI65611 JFB65611:JGE65611 JOX65611:JQA65611 JYT65611:JZW65611 KIP65611:KJS65611 KSL65611:KTO65611 LCH65611:LDK65611 LMD65611:LNG65611 LVZ65611:LXC65611 MFV65611:MGY65611 MPR65611:MQU65611 MZN65611:NAQ65611 NJJ65611:NKM65611 NTF65611:NUI65611 ODB65611:OEE65611 OMX65611:OOA65611 OWT65611:OXW65611 PGP65611:PHS65611 PQL65611:PRO65611 QAH65611:QBK65611 QKD65611:QLG65611 QTZ65611:QVC65611 RDV65611:REY65611 RNR65611:ROU65611 RXN65611:RYQ65611 SHJ65611:SIM65611 SRF65611:SSI65611 TBB65611:TCE65611 TKX65611:TMA65611 TUT65611:TVW65611 UEP65611:UFS65611 UOL65611:UPO65611 UYH65611:UZK65611 VID65611:VJG65611 VRZ65611:VTC65611 WBV65611:WCY65611 WLR65611:WMU65611 WVN65611:WWQ65611 D131147:AQ131147 JB131147:KE131147 SX131147:UA131147 ACT131147:ADW131147 AMP131147:ANS131147 AWL131147:AXO131147 BGH131147:BHK131147 BQD131147:BRG131147 BZZ131147:CBC131147 CJV131147:CKY131147 CTR131147:CUU131147 DDN131147:DEQ131147 DNJ131147:DOM131147 DXF131147:DYI131147 EHB131147:EIE131147 EQX131147:ESA131147 FAT131147:FBW131147 FKP131147:FLS131147 FUL131147:FVO131147 GEH131147:GFK131147 GOD131147:GPG131147 GXZ131147:GZC131147 HHV131147:HIY131147 HRR131147:HSU131147 IBN131147:ICQ131147 ILJ131147:IMM131147 IVF131147:IWI131147 JFB131147:JGE131147 JOX131147:JQA131147 JYT131147:JZW131147 KIP131147:KJS131147 KSL131147:KTO131147 LCH131147:LDK131147 LMD131147:LNG131147 LVZ131147:LXC131147 MFV131147:MGY131147 MPR131147:MQU131147 MZN131147:NAQ131147 NJJ131147:NKM131147 NTF131147:NUI131147 ODB131147:OEE131147 OMX131147:OOA131147 OWT131147:OXW131147 PGP131147:PHS131147 PQL131147:PRO131147 QAH131147:QBK131147 QKD131147:QLG131147 QTZ131147:QVC131147 RDV131147:REY131147 RNR131147:ROU131147 RXN131147:RYQ131147 SHJ131147:SIM131147 SRF131147:SSI131147 TBB131147:TCE131147 TKX131147:TMA131147 TUT131147:TVW131147 UEP131147:UFS131147 UOL131147:UPO131147 UYH131147:UZK131147 VID131147:VJG131147 VRZ131147:VTC131147 WBV131147:WCY131147 WLR131147:WMU131147 WVN131147:WWQ131147 D196683:AQ196683 JB196683:KE196683 SX196683:UA196683 ACT196683:ADW196683 AMP196683:ANS196683 AWL196683:AXO196683 BGH196683:BHK196683 BQD196683:BRG196683 BZZ196683:CBC196683 CJV196683:CKY196683 CTR196683:CUU196683 DDN196683:DEQ196683 DNJ196683:DOM196683 DXF196683:DYI196683 EHB196683:EIE196683 EQX196683:ESA196683 FAT196683:FBW196683 FKP196683:FLS196683 FUL196683:FVO196683 GEH196683:GFK196683 GOD196683:GPG196683 GXZ196683:GZC196683 HHV196683:HIY196683 HRR196683:HSU196683 IBN196683:ICQ196683 ILJ196683:IMM196683 IVF196683:IWI196683 JFB196683:JGE196683 JOX196683:JQA196683 JYT196683:JZW196683 KIP196683:KJS196683 KSL196683:KTO196683 LCH196683:LDK196683 LMD196683:LNG196683 LVZ196683:LXC196683 MFV196683:MGY196683 MPR196683:MQU196683 MZN196683:NAQ196683 NJJ196683:NKM196683 NTF196683:NUI196683 ODB196683:OEE196683 OMX196683:OOA196683 OWT196683:OXW196683 PGP196683:PHS196683 PQL196683:PRO196683 QAH196683:QBK196683 QKD196683:QLG196683 QTZ196683:QVC196683 RDV196683:REY196683 RNR196683:ROU196683 RXN196683:RYQ196683 SHJ196683:SIM196683 SRF196683:SSI196683 TBB196683:TCE196683 TKX196683:TMA196683 TUT196683:TVW196683 UEP196683:UFS196683 UOL196683:UPO196683 UYH196683:UZK196683 VID196683:VJG196683 VRZ196683:VTC196683 WBV196683:WCY196683 WLR196683:WMU196683 WVN196683:WWQ196683 D262219:AQ262219 JB262219:KE262219 SX262219:UA262219 ACT262219:ADW262219 AMP262219:ANS262219 AWL262219:AXO262219 BGH262219:BHK262219 BQD262219:BRG262219 BZZ262219:CBC262219 CJV262219:CKY262219 CTR262219:CUU262219 DDN262219:DEQ262219 DNJ262219:DOM262219 DXF262219:DYI262219 EHB262219:EIE262219 EQX262219:ESA262219 FAT262219:FBW262219 FKP262219:FLS262219 FUL262219:FVO262219 GEH262219:GFK262219 GOD262219:GPG262219 GXZ262219:GZC262219 HHV262219:HIY262219 HRR262219:HSU262219 IBN262219:ICQ262219 ILJ262219:IMM262219 IVF262219:IWI262219 JFB262219:JGE262219 JOX262219:JQA262219 JYT262219:JZW262219 KIP262219:KJS262219 KSL262219:KTO262219 LCH262219:LDK262219 LMD262219:LNG262219 LVZ262219:LXC262219 MFV262219:MGY262219 MPR262219:MQU262219 MZN262219:NAQ262219 NJJ262219:NKM262219 NTF262219:NUI262219 ODB262219:OEE262219 OMX262219:OOA262219 OWT262219:OXW262219 PGP262219:PHS262219 PQL262219:PRO262219 QAH262219:QBK262219 QKD262219:QLG262219 QTZ262219:QVC262219 RDV262219:REY262219 RNR262219:ROU262219 RXN262219:RYQ262219 SHJ262219:SIM262219 SRF262219:SSI262219 TBB262219:TCE262219 TKX262219:TMA262219 TUT262219:TVW262219 UEP262219:UFS262219 UOL262219:UPO262219 UYH262219:UZK262219 VID262219:VJG262219 VRZ262219:VTC262219 WBV262219:WCY262219 WLR262219:WMU262219 WVN262219:WWQ262219 D327755:AQ327755 JB327755:KE327755 SX327755:UA327755 ACT327755:ADW327755 AMP327755:ANS327755 AWL327755:AXO327755 BGH327755:BHK327755 BQD327755:BRG327755 BZZ327755:CBC327755 CJV327755:CKY327755 CTR327755:CUU327755 DDN327755:DEQ327755 DNJ327755:DOM327755 DXF327755:DYI327755 EHB327755:EIE327755 EQX327755:ESA327755 FAT327755:FBW327755 FKP327755:FLS327755 FUL327755:FVO327755 GEH327755:GFK327755 GOD327755:GPG327755 GXZ327755:GZC327755 HHV327755:HIY327755 HRR327755:HSU327755 IBN327755:ICQ327755 ILJ327755:IMM327755 IVF327755:IWI327755 JFB327755:JGE327755 JOX327755:JQA327755 JYT327755:JZW327755 KIP327755:KJS327755 KSL327755:KTO327755 LCH327755:LDK327755 LMD327755:LNG327755 LVZ327755:LXC327755 MFV327755:MGY327755 MPR327755:MQU327755 MZN327755:NAQ327755 NJJ327755:NKM327755 NTF327755:NUI327755 ODB327755:OEE327755 OMX327755:OOA327755 OWT327755:OXW327755 PGP327755:PHS327755 PQL327755:PRO327755 QAH327755:QBK327755 QKD327755:QLG327755 QTZ327755:QVC327755 RDV327755:REY327755 RNR327755:ROU327755 RXN327755:RYQ327755 SHJ327755:SIM327755 SRF327755:SSI327755 TBB327755:TCE327755 TKX327755:TMA327755 TUT327755:TVW327755 UEP327755:UFS327755 UOL327755:UPO327755 UYH327755:UZK327755 VID327755:VJG327755 VRZ327755:VTC327755 WBV327755:WCY327755 WLR327755:WMU327755 WVN327755:WWQ327755 D393291:AQ393291 JB393291:KE393291 SX393291:UA393291 ACT393291:ADW393291 AMP393291:ANS393291 AWL393291:AXO393291 BGH393291:BHK393291 BQD393291:BRG393291 BZZ393291:CBC393291 CJV393291:CKY393291 CTR393291:CUU393291 DDN393291:DEQ393291 DNJ393291:DOM393291 DXF393291:DYI393291 EHB393291:EIE393291 EQX393291:ESA393291 FAT393291:FBW393291 FKP393291:FLS393291 FUL393291:FVO393291 GEH393291:GFK393291 GOD393291:GPG393291 GXZ393291:GZC393291 HHV393291:HIY393291 HRR393291:HSU393291 IBN393291:ICQ393291 ILJ393291:IMM393291 IVF393291:IWI393291 JFB393291:JGE393291 JOX393291:JQA393291 JYT393291:JZW393291 KIP393291:KJS393291 KSL393291:KTO393291 LCH393291:LDK393291 LMD393291:LNG393291 LVZ393291:LXC393291 MFV393291:MGY393291 MPR393291:MQU393291 MZN393291:NAQ393291 NJJ393291:NKM393291 NTF393291:NUI393291 ODB393291:OEE393291 OMX393291:OOA393291 OWT393291:OXW393291 PGP393291:PHS393291 PQL393291:PRO393291 QAH393291:QBK393291 QKD393291:QLG393291 QTZ393291:QVC393291 RDV393291:REY393291 RNR393291:ROU393291 RXN393291:RYQ393291 SHJ393291:SIM393291 SRF393291:SSI393291 TBB393291:TCE393291 TKX393291:TMA393291 TUT393291:TVW393291 UEP393291:UFS393291 UOL393291:UPO393291 UYH393291:UZK393291 VID393291:VJG393291 VRZ393291:VTC393291 WBV393291:WCY393291 WLR393291:WMU393291 WVN393291:WWQ393291 D458827:AQ458827 JB458827:KE458827 SX458827:UA458827 ACT458827:ADW458827 AMP458827:ANS458827 AWL458827:AXO458827 BGH458827:BHK458827 BQD458827:BRG458827 BZZ458827:CBC458827 CJV458827:CKY458827 CTR458827:CUU458827 DDN458827:DEQ458827 DNJ458827:DOM458827 DXF458827:DYI458827 EHB458827:EIE458827 EQX458827:ESA458827 FAT458827:FBW458827 FKP458827:FLS458827 FUL458827:FVO458827 GEH458827:GFK458827 GOD458827:GPG458827 GXZ458827:GZC458827 HHV458827:HIY458827 HRR458827:HSU458827 IBN458827:ICQ458827 ILJ458827:IMM458827 IVF458827:IWI458827 JFB458827:JGE458827 JOX458827:JQA458827 JYT458827:JZW458827 KIP458827:KJS458827 KSL458827:KTO458827 LCH458827:LDK458827 LMD458827:LNG458827 LVZ458827:LXC458827 MFV458827:MGY458827 MPR458827:MQU458827 MZN458827:NAQ458827 NJJ458827:NKM458827 NTF458827:NUI458827 ODB458827:OEE458827 OMX458827:OOA458827 OWT458827:OXW458827 PGP458827:PHS458827 PQL458827:PRO458827 QAH458827:QBK458827 QKD458827:QLG458827 QTZ458827:QVC458827 RDV458827:REY458827 RNR458827:ROU458827 RXN458827:RYQ458827 SHJ458827:SIM458827 SRF458827:SSI458827 TBB458827:TCE458827 TKX458827:TMA458827 TUT458827:TVW458827 UEP458827:UFS458827 UOL458827:UPO458827 UYH458827:UZK458827 VID458827:VJG458827 VRZ458827:VTC458827 WBV458827:WCY458827 WLR458827:WMU458827 WVN458827:WWQ458827 D524363:AQ524363 JB524363:KE524363 SX524363:UA524363 ACT524363:ADW524363 AMP524363:ANS524363 AWL524363:AXO524363 BGH524363:BHK524363 BQD524363:BRG524363 BZZ524363:CBC524363 CJV524363:CKY524363 CTR524363:CUU524363 DDN524363:DEQ524363 DNJ524363:DOM524363 DXF524363:DYI524363 EHB524363:EIE524363 EQX524363:ESA524363 FAT524363:FBW524363 FKP524363:FLS524363 FUL524363:FVO524363 GEH524363:GFK524363 GOD524363:GPG524363 GXZ524363:GZC524363 HHV524363:HIY524363 HRR524363:HSU524363 IBN524363:ICQ524363 ILJ524363:IMM524363 IVF524363:IWI524363 JFB524363:JGE524363 JOX524363:JQA524363 JYT524363:JZW524363 KIP524363:KJS524363 KSL524363:KTO524363 LCH524363:LDK524363 LMD524363:LNG524363 LVZ524363:LXC524363 MFV524363:MGY524363 MPR524363:MQU524363 MZN524363:NAQ524363 NJJ524363:NKM524363 NTF524363:NUI524363 ODB524363:OEE524363 OMX524363:OOA524363 OWT524363:OXW524363 PGP524363:PHS524363 PQL524363:PRO524363 QAH524363:QBK524363 QKD524363:QLG524363 QTZ524363:QVC524363 RDV524363:REY524363 RNR524363:ROU524363 RXN524363:RYQ524363 SHJ524363:SIM524363 SRF524363:SSI524363 TBB524363:TCE524363 TKX524363:TMA524363 TUT524363:TVW524363 UEP524363:UFS524363 UOL524363:UPO524363 UYH524363:UZK524363 VID524363:VJG524363 VRZ524363:VTC524363 WBV524363:WCY524363 WLR524363:WMU524363 WVN524363:WWQ524363 D589899:AQ589899 JB589899:KE589899 SX589899:UA589899 ACT589899:ADW589899 AMP589899:ANS589899 AWL589899:AXO589899 BGH589899:BHK589899 BQD589899:BRG589899 BZZ589899:CBC589899 CJV589899:CKY589899 CTR589899:CUU589899 DDN589899:DEQ589899 DNJ589899:DOM589899 DXF589899:DYI589899 EHB589899:EIE589899 EQX589899:ESA589899 FAT589899:FBW589899 FKP589899:FLS589899 FUL589899:FVO589899 GEH589899:GFK589899 GOD589899:GPG589899 GXZ589899:GZC589899 HHV589899:HIY589899 HRR589899:HSU589899 IBN589899:ICQ589899 ILJ589899:IMM589899 IVF589899:IWI589899 JFB589899:JGE589899 JOX589899:JQA589899 JYT589899:JZW589899 KIP589899:KJS589899 KSL589899:KTO589899 LCH589899:LDK589899 LMD589899:LNG589899 LVZ589899:LXC589899 MFV589899:MGY589899 MPR589899:MQU589899 MZN589899:NAQ589899 NJJ589899:NKM589899 NTF589899:NUI589899 ODB589899:OEE589899 OMX589899:OOA589899 OWT589899:OXW589899 PGP589899:PHS589899 PQL589899:PRO589899 QAH589899:QBK589899 QKD589899:QLG589899 QTZ589899:QVC589899 RDV589899:REY589899 RNR589899:ROU589899 RXN589899:RYQ589899 SHJ589899:SIM589899 SRF589899:SSI589899 TBB589899:TCE589899 TKX589899:TMA589899 TUT589899:TVW589899 UEP589899:UFS589899 UOL589899:UPO589899 UYH589899:UZK589899 VID589899:VJG589899 VRZ589899:VTC589899 WBV589899:WCY589899 WLR589899:WMU589899 WVN589899:WWQ589899 D655435:AQ655435 JB655435:KE655435 SX655435:UA655435 ACT655435:ADW655435 AMP655435:ANS655435 AWL655435:AXO655435 BGH655435:BHK655435 BQD655435:BRG655435 BZZ655435:CBC655435 CJV655435:CKY655435 CTR655435:CUU655435 DDN655435:DEQ655435 DNJ655435:DOM655435 DXF655435:DYI655435 EHB655435:EIE655435 EQX655435:ESA655435 FAT655435:FBW655435 FKP655435:FLS655435 FUL655435:FVO655435 GEH655435:GFK655435 GOD655435:GPG655435 GXZ655435:GZC655435 HHV655435:HIY655435 HRR655435:HSU655435 IBN655435:ICQ655435 ILJ655435:IMM655435 IVF655435:IWI655435 JFB655435:JGE655435 JOX655435:JQA655435 JYT655435:JZW655435 KIP655435:KJS655435 KSL655435:KTO655435 LCH655435:LDK655435 LMD655435:LNG655435 LVZ655435:LXC655435 MFV655435:MGY655435 MPR655435:MQU655435 MZN655435:NAQ655435 NJJ655435:NKM655435 NTF655435:NUI655435 ODB655435:OEE655435 OMX655435:OOA655435 OWT655435:OXW655435 PGP655435:PHS655435 PQL655435:PRO655435 QAH655435:QBK655435 QKD655435:QLG655435 QTZ655435:QVC655435 RDV655435:REY655435 RNR655435:ROU655435 RXN655435:RYQ655435 SHJ655435:SIM655435 SRF655435:SSI655435 TBB655435:TCE655435 TKX655435:TMA655435 TUT655435:TVW655435 UEP655435:UFS655435 UOL655435:UPO655435 UYH655435:UZK655435 VID655435:VJG655435 VRZ655435:VTC655435 WBV655435:WCY655435 WLR655435:WMU655435 WVN655435:WWQ655435 D720971:AQ720971 JB720971:KE720971 SX720971:UA720971 ACT720971:ADW720971 AMP720971:ANS720971 AWL720971:AXO720971 BGH720971:BHK720971 BQD720971:BRG720971 BZZ720971:CBC720971 CJV720971:CKY720971 CTR720971:CUU720971 DDN720971:DEQ720971 DNJ720971:DOM720971 DXF720971:DYI720971 EHB720971:EIE720971 EQX720971:ESA720971 FAT720971:FBW720971 FKP720971:FLS720971 FUL720971:FVO720971 GEH720971:GFK720971 GOD720971:GPG720971 GXZ720971:GZC720971 HHV720971:HIY720971 HRR720971:HSU720971 IBN720971:ICQ720971 ILJ720971:IMM720971 IVF720971:IWI720971 JFB720971:JGE720971 JOX720971:JQA720971 JYT720971:JZW720971 KIP720971:KJS720971 KSL720971:KTO720971 LCH720971:LDK720971 LMD720971:LNG720971 LVZ720971:LXC720971 MFV720971:MGY720971 MPR720971:MQU720971 MZN720971:NAQ720971 NJJ720971:NKM720971 NTF720971:NUI720971 ODB720971:OEE720971 OMX720971:OOA720971 OWT720971:OXW720971 PGP720971:PHS720971 PQL720971:PRO720971 QAH720971:QBK720971 QKD720971:QLG720971 QTZ720971:QVC720971 RDV720971:REY720971 RNR720971:ROU720971 RXN720971:RYQ720971 SHJ720971:SIM720971 SRF720971:SSI720971 TBB720971:TCE720971 TKX720971:TMA720971 TUT720971:TVW720971 UEP720971:UFS720971 UOL720971:UPO720971 UYH720971:UZK720971 VID720971:VJG720971 VRZ720971:VTC720971 WBV720971:WCY720971 WLR720971:WMU720971 WVN720971:WWQ720971 D786507:AQ786507 JB786507:KE786507 SX786507:UA786507 ACT786507:ADW786507 AMP786507:ANS786507 AWL786507:AXO786507 BGH786507:BHK786507 BQD786507:BRG786507 BZZ786507:CBC786507 CJV786507:CKY786507 CTR786507:CUU786507 DDN786507:DEQ786507 DNJ786507:DOM786507 DXF786507:DYI786507 EHB786507:EIE786507 EQX786507:ESA786507 FAT786507:FBW786507 FKP786507:FLS786507 FUL786507:FVO786507 GEH786507:GFK786507 GOD786507:GPG786507 GXZ786507:GZC786507 HHV786507:HIY786507 HRR786507:HSU786507 IBN786507:ICQ786507 ILJ786507:IMM786507 IVF786507:IWI786507 JFB786507:JGE786507 JOX786507:JQA786507 JYT786507:JZW786507 KIP786507:KJS786507 KSL786507:KTO786507 LCH786507:LDK786507 LMD786507:LNG786507 LVZ786507:LXC786507 MFV786507:MGY786507 MPR786507:MQU786507 MZN786507:NAQ786507 NJJ786507:NKM786507 NTF786507:NUI786507 ODB786507:OEE786507 OMX786507:OOA786507 OWT786507:OXW786507 PGP786507:PHS786507 PQL786507:PRO786507 QAH786507:QBK786507 QKD786507:QLG786507 QTZ786507:QVC786507 RDV786507:REY786507 RNR786507:ROU786507 RXN786507:RYQ786507 SHJ786507:SIM786507 SRF786507:SSI786507 TBB786507:TCE786507 TKX786507:TMA786507 TUT786507:TVW786507 UEP786507:UFS786507 UOL786507:UPO786507 UYH786507:UZK786507 VID786507:VJG786507 VRZ786507:VTC786507 WBV786507:WCY786507 WLR786507:WMU786507 WVN786507:WWQ786507 D852043:AQ852043 JB852043:KE852043 SX852043:UA852043 ACT852043:ADW852043 AMP852043:ANS852043 AWL852043:AXO852043 BGH852043:BHK852043 BQD852043:BRG852043 BZZ852043:CBC852043 CJV852043:CKY852043 CTR852043:CUU852043 DDN852043:DEQ852043 DNJ852043:DOM852043 DXF852043:DYI852043 EHB852043:EIE852043 EQX852043:ESA852043 FAT852043:FBW852043 FKP852043:FLS852043 FUL852043:FVO852043 GEH852043:GFK852043 GOD852043:GPG852043 GXZ852043:GZC852043 HHV852043:HIY852043 HRR852043:HSU852043 IBN852043:ICQ852043 ILJ852043:IMM852043 IVF852043:IWI852043 JFB852043:JGE852043 JOX852043:JQA852043 JYT852043:JZW852043 KIP852043:KJS852043 KSL852043:KTO852043 LCH852043:LDK852043 LMD852043:LNG852043 LVZ852043:LXC852043 MFV852043:MGY852043 MPR852043:MQU852043 MZN852043:NAQ852043 NJJ852043:NKM852043 NTF852043:NUI852043 ODB852043:OEE852043 OMX852043:OOA852043 OWT852043:OXW852043 PGP852043:PHS852043 PQL852043:PRO852043 QAH852043:QBK852043 QKD852043:QLG852043 QTZ852043:QVC852043 RDV852043:REY852043 RNR852043:ROU852043 RXN852043:RYQ852043 SHJ852043:SIM852043 SRF852043:SSI852043 TBB852043:TCE852043 TKX852043:TMA852043 TUT852043:TVW852043 UEP852043:UFS852043 UOL852043:UPO852043 UYH852043:UZK852043 VID852043:VJG852043 VRZ852043:VTC852043 WBV852043:WCY852043 WLR852043:WMU852043 WVN852043:WWQ852043 D917579:AQ917579 JB917579:KE917579 SX917579:UA917579 ACT917579:ADW917579 AMP917579:ANS917579 AWL917579:AXO917579 BGH917579:BHK917579 BQD917579:BRG917579 BZZ917579:CBC917579 CJV917579:CKY917579 CTR917579:CUU917579 DDN917579:DEQ917579 DNJ917579:DOM917579 DXF917579:DYI917579 EHB917579:EIE917579 EQX917579:ESA917579 FAT917579:FBW917579 FKP917579:FLS917579 FUL917579:FVO917579 GEH917579:GFK917579 GOD917579:GPG917579 GXZ917579:GZC917579 HHV917579:HIY917579 HRR917579:HSU917579 IBN917579:ICQ917579 ILJ917579:IMM917579 IVF917579:IWI917579 JFB917579:JGE917579 JOX917579:JQA917579 JYT917579:JZW917579 KIP917579:KJS917579 KSL917579:KTO917579 LCH917579:LDK917579 LMD917579:LNG917579 LVZ917579:LXC917579 MFV917579:MGY917579 MPR917579:MQU917579 MZN917579:NAQ917579 NJJ917579:NKM917579 NTF917579:NUI917579 ODB917579:OEE917579 OMX917579:OOA917579 OWT917579:OXW917579 PGP917579:PHS917579 PQL917579:PRO917579 QAH917579:QBK917579 QKD917579:QLG917579 QTZ917579:QVC917579 RDV917579:REY917579 RNR917579:ROU917579 RXN917579:RYQ917579 SHJ917579:SIM917579 SRF917579:SSI917579 TBB917579:TCE917579 TKX917579:TMA917579 TUT917579:TVW917579 UEP917579:UFS917579 UOL917579:UPO917579 UYH917579:UZK917579 VID917579:VJG917579 VRZ917579:VTC917579 WBV917579:WCY917579 WLR917579:WMU917579 WVN917579:WWQ917579 D983115:AQ983115 JB983115:KE983115 SX983115:UA983115 ACT983115:ADW983115 AMP983115:ANS983115 AWL983115:AXO983115 BGH983115:BHK983115 BQD983115:BRG983115 BZZ983115:CBC983115 CJV983115:CKY983115 CTR983115:CUU983115 DDN983115:DEQ983115 DNJ983115:DOM983115 DXF983115:DYI983115 EHB983115:EIE983115 EQX983115:ESA983115 FAT983115:FBW983115 FKP983115:FLS983115 FUL983115:FVO983115 GEH983115:GFK983115 GOD983115:GPG983115 GXZ983115:GZC983115 HHV983115:HIY983115 HRR983115:HSU983115 IBN983115:ICQ983115 ILJ983115:IMM983115 IVF983115:IWI983115 JFB983115:JGE983115 JOX983115:JQA983115 JYT983115:JZW983115 KIP983115:KJS983115 KSL983115:KTO983115 LCH983115:LDK983115 LMD983115:LNG983115 LVZ983115:LXC983115 MFV983115:MGY983115 MPR983115:MQU983115 MZN983115:NAQ983115 NJJ983115:NKM983115 NTF983115:NUI983115 ODB983115:OEE983115 OMX983115:OOA983115 OWT983115:OXW983115 PGP983115:PHS983115 PQL983115:PRO983115 QAH983115:QBK983115 QKD983115:QLG983115 QTZ983115:QVC983115 RDV983115:REY983115 RNR983115:ROU983115 RXN983115:RYQ983115 SHJ983115:SIM983115 SRF983115:SSI983115 TBB983115:TCE983115 TKX983115:TMA983115 TUT983115:TVW983115 UEP983115:UFS983115 UOL983115:UPO983115 UYH983115:UZK983115 VID983115:VJG983115 VRZ983115:VTC983115 WBV983115:WCY983115 WLR983115:WMU983115 WVN983115:WWQ983115 UYH139:UZK139 VRZ139:VTC139 JB164:KE165 SX164:UA165 ACT164:ADW165 AMP164:ANS165 AWL164:AXO165 BGH164:BHK165 BQD164:BRG165 BZZ164:CBC165 CJV164:CKY165 CTR164:CUU165 DDN164:DEQ165 DNJ164:DOM165 DXF164:DYI165 EHB164:EIE165 EQX164:ESA165 FAT164:FBW165 FKP164:FLS165 FUL164:FVO165 GEH164:GFK165 GOD164:GPG165 GXZ164:GZC165 HHV164:HIY165 HRR164:HSU165 IBN164:ICQ165 ILJ164:IMM165 IVF164:IWI165 JFB164:JGE165 JOX164:JQA165 JYT164:JZW165 KIP164:KJS165 KSL164:KTO165 LCH164:LDK165 LMD164:LNG165 LVZ164:LXC165 MFV164:MGY165 MPR164:MQU165 MZN164:NAQ165 NJJ164:NKM165 NTF164:NUI165 ODB164:OEE165 OMX164:OOA165 OWT164:OXW165 PGP164:PHS165 PQL164:PRO165 QAH164:QBK165 QKD164:QLG165 QTZ164:QVC165 RDV164:REY165 RNR164:ROU165 RXN164:RYQ165 SHJ164:SIM165 SRF164:SSI165 TBB164:TCE165 TKX164:TMA165 TUT164:TVW165 UEP164:UFS165 UOL164:UPO165 UYH164:UZK165 VID164:VJG165 VRZ164:VTC165 WBV164:WCY165 WLR164:WMU165 WVN164:WWQ165 WBV139:WCY139 JB139:KE139 SX139:UA139 ACT139:ADW139 AMP139:ANS139 AWL139:AXO139 BGH139:BHK139 BQD139:BRG139 BZZ139:CBC139 CJV139:CKY139 CTR139:CUU139 DDN139:DEQ139 DNJ139:DOM139 DXF139:DYI139 EHB139:EIE139 EQX139:ESA139 FAT139:FBW139 FKP139:FLS139 FUL139:FVO139 GEH139:GFK139 GOD139:GPG139 GXZ139:GZC139 HHV139:HIY139 HRR139:HSU139 IBN139:ICQ139 ILJ139:IMM139 IVF139:IWI139 JFB139:JGE139 JOX139:JQA139 JYT139:JZW139 KIP139:KJS139 KSL139:KTO139 LCH139:LDK139 LMD139:LNG139 LVZ139:LXC139 MFV139:MGY139 MPR139:MQU139 MZN139:NAQ139 NJJ139:NKM139 NTF139:NUI139 ODB139:OEE139 OMX139:OOA139 OWT139:OXW139 PGP139:PHS139 PQL139:PRO139 QAH139:QBK139 QKD139:QLG139 QTZ139:QVC139 RDV139:REY139 RNR139:ROU139 RXN139:RYQ139 SHJ139:SIM139 SRF139:SSI139 TBB139:TCE139 TKX139:TMA139 TUT139:TVW139 UEP139:UFS139 UOL139:UPO139">
      <formula1>3</formula1>
    </dataValidation>
    <dataValidation type="whole" operator="lessThanOrEqual" allowBlank="1" showInputMessage="1" showErrorMessage="1" errorTitle="Error" error="The maximum mark for this question is 4 marks." sqref="VRZ159:VTC159 D65651:AQ65651 JB65651:KE65651 SX65651:UA65651 ACT65651:ADW65651 AMP65651:ANS65651 AWL65651:AXO65651 BGH65651:BHK65651 BQD65651:BRG65651 BZZ65651:CBC65651 CJV65651:CKY65651 CTR65651:CUU65651 DDN65651:DEQ65651 DNJ65651:DOM65651 DXF65651:DYI65651 EHB65651:EIE65651 EQX65651:ESA65651 FAT65651:FBW65651 FKP65651:FLS65651 FUL65651:FVO65651 GEH65651:GFK65651 GOD65651:GPG65651 GXZ65651:GZC65651 HHV65651:HIY65651 HRR65651:HSU65651 IBN65651:ICQ65651 ILJ65651:IMM65651 IVF65651:IWI65651 JFB65651:JGE65651 JOX65651:JQA65651 JYT65651:JZW65651 KIP65651:KJS65651 KSL65651:KTO65651 LCH65651:LDK65651 LMD65651:LNG65651 LVZ65651:LXC65651 MFV65651:MGY65651 MPR65651:MQU65651 MZN65651:NAQ65651 NJJ65651:NKM65651 NTF65651:NUI65651 ODB65651:OEE65651 OMX65651:OOA65651 OWT65651:OXW65651 PGP65651:PHS65651 PQL65651:PRO65651 QAH65651:QBK65651 QKD65651:QLG65651 QTZ65651:QVC65651 RDV65651:REY65651 RNR65651:ROU65651 RXN65651:RYQ65651 SHJ65651:SIM65651 SRF65651:SSI65651 TBB65651:TCE65651 TKX65651:TMA65651 TUT65651:TVW65651 UEP65651:UFS65651 UOL65651:UPO65651 UYH65651:UZK65651 VID65651:VJG65651 VRZ65651:VTC65651 WBV65651:WCY65651 WLR65651:WMU65651 WVN65651:WWQ65651 D131187:AQ131187 JB131187:KE131187 SX131187:UA131187 ACT131187:ADW131187 AMP131187:ANS131187 AWL131187:AXO131187 BGH131187:BHK131187 BQD131187:BRG131187 BZZ131187:CBC131187 CJV131187:CKY131187 CTR131187:CUU131187 DDN131187:DEQ131187 DNJ131187:DOM131187 DXF131187:DYI131187 EHB131187:EIE131187 EQX131187:ESA131187 FAT131187:FBW131187 FKP131187:FLS131187 FUL131187:FVO131187 GEH131187:GFK131187 GOD131187:GPG131187 GXZ131187:GZC131187 HHV131187:HIY131187 HRR131187:HSU131187 IBN131187:ICQ131187 ILJ131187:IMM131187 IVF131187:IWI131187 JFB131187:JGE131187 JOX131187:JQA131187 JYT131187:JZW131187 KIP131187:KJS131187 KSL131187:KTO131187 LCH131187:LDK131187 LMD131187:LNG131187 LVZ131187:LXC131187 MFV131187:MGY131187 MPR131187:MQU131187 MZN131187:NAQ131187 NJJ131187:NKM131187 NTF131187:NUI131187 ODB131187:OEE131187 OMX131187:OOA131187 OWT131187:OXW131187 PGP131187:PHS131187 PQL131187:PRO131187 QAH131187:QBK131187 QKD131187:QLG131187 QTZ131187:QVC131187 RDV131187:REY131187 RNR131187:ROU131187 RXN131187:RYQ131187 SHJ131187:SIM131187 SRF131187:SSI131187 TBB131187:TCE131187 TKX131187:TMA131187 TUT131187:TVW131187 UEP131187:UFS131187 UOL131187:UPO131187 UYH131187:UZK131187 VID131187:VJG131187 VRZ131187:VTC131187 WBV131187:WCY131187 WLR131187:WMU131187 WVN131187:WWQ131187 D196723:AQ196723 JB196723:KE196723 SX196723:UA196723 ACT196723:ADW196723 AMP196723:ANS196723 AWL196723:AXO196723 BGH196723:BHK196723 BQD196723:BRG196723 BZZ196723:CBC196723 CJV196723:CKY196723 CTR196723:CUU196723 DDN196723:DEQ196723 DNJ196723:DOM196723 DXF196723:DYI196723 EHB196723:EIE196723 EQX196723:ESA196723 FAT196723:FBW196723 FKP196723:FLS196723 FUL196723:FVO196723 GEH196723:GFK196723 GOD196723:GPG196723 GXZ196723:GZC196723 HHV196723:HIY196723 HRR196723:HSU196723 IBN196723:ICQ196723 ILJ196723:IMM196723 IVF196723:IWI196723 JFB196723:JGE196723 JOX196723:JQA196723 JYT196723:JZW196723 KIP196723:KJS196723 KSL196723:KTO196723 LCH196723:LDK196723 LMD196723:LNG196723 LVZ196723:LXC196723 MFV196723:MGY196723 MPR196723:MQU196723 MZN196723:NAQ196723 NJJ196723:NKM196723 NTF196723:NUI196723 ODB196723:OEE196723 OMX196723:OOA196723 OWT196723:OXW196723 PGP196723:PHS196723 PQL196723:PRO196723 QAH196723:QBK196723 QKD196723:QLG196723 QTZ196723:QVC196723 RDV196723:REY196723 RNR196723:ROU196723 RXN196723:RYQ196723 SHJ196723:SIM196723 SRF196723:SSI196723 TBB196723:TCE196723 TKX196723:TMA196723 TUT196723:TVW196723 UEP196723:UFS196723 UOL196723:UPO196723 UYH196723:UZK196723 VID196723:VJG196723 VRZ196723:VTC196723 WBV196723:WCY196723 WLR196723:WMU196723 WVN196723:WWQ196723 D262259:AQ262259 JB262259:KE262259 SX262259:UA262259 ACT262259:ADW262259 AMP262259:ANS262259 AWL262259:AXO262259 BGH262259:BHK262259 BQD262259:BRG262259 BZZ262259:CBC262259 CJV262259:CKY262259 CTR262259:CUU262259 DDN262259:DEQ262259 DNJ262259:DOM262259 DXF262259:DYI262259 EHB262259:EIE262259 EQX262259:ESA262259 FAT262259:FBW262259 FKP262259:FLS262259 FUL262259:FVO262259 GEH262259:GFK262259 GOD262259:GPG262259 GXZ262259:GZC262259 HHV262259:HIY262259 HRR262259:HSU262259 IBN262259:ICQ262259 ILJ262259:IMM262259 IVF262259:IWI262259 JFB262259:JGE262259 JOX262259:JQA262259 JYT262259:JZW262259 KIP262259:KJS262259 KSL262259:KTO262259 LCH262259:LDK262259 LMD262259:LNG262259 LVZ262259:LXC262259 MFV262259:MGY262259 MPR262259:MQU262259 MZN262259:NAQ262259 NJJ262259:NKM262259 NTF262259:NUI262259 ODB262259:OEE262259 OMX262259:OOA262259 OWT262259:OXW262259 PGP262259:PHS262259 PQL262259:PRO262259 QAH262259:QBK262259 QKD262259:QLG262259 QTZ262259:QVC262259 RDV262259:REY262259 RNR262259:ROU262259 RXN262259:RYQ262259 SHJ262259:SIM262259 SRF262259:SSI262259 TBB262259:TCE262259 TKX262259:TMA262259 TUT262259:TVW262259 UEP262259:UFS262259 UOL262259:UPO262259 UYH262259:UZK262259 VID262259:VJG262259 VRZ262259:VTC262259 WBV262259:WCY262259 WLR262259:WMU262259 WVN262259:WWQ262259 D327795:AQ327795 JB327795:KE327795 SX327795:UA327795 ACT327795:ADW327795 AMP327795:ANS327795 AWL327795:AXO327795 BGH327795:BHK327795 BQD327795:BRG327795 BZZ327795:CBC327795 CJV327795:CKY327795 CTR327795:CUU327795 DDN327795:DEQ327795 DNJ327795:DOM327795 DXF327795:DYI327795 EHB327795:EIE327795 EQX327795:ESA327795 FAT327795:FBW327795 FKP327795:FLS327795 FUL327795:FVO327795 GEH327795:GFK327795 GOD327795:GPG327795 GXZ327795:GZC327795 HHV327795:HIY327795 HRR327795:HSU327795 IBN327795:ICQ327795 ILJ327795:IMM327795 IVF327795:IWI327795 JFB327795:JGE327795 JOX327795:JQA327795 JYT327795:JZW327795 KIP327795:KJS327795 KSL327795:KTO327795 LCH327795:LDK327795 LMD327795:LNG327795 LVZ327795:LXC327795 MFV327795:MGY327795 MPR327795:MQU327795 MZN327795:NAQ327795 NJJ327795:NKM327795 NTF327795:NUI327795 ODB327795:OEE327795 OMX327795:OOA327795 OWT327795:OXW327795 PGP327795:PHS327795 PQL327795:PRO327795 QAH327795:QBK327795 QKD327795:QLG327795 QTZ327795:QVC327795 RDV327795:REY327795 RNR327795:ROU327795 RXN327795:RYQ327795 SHJ327795:SIM327795 SRF327795:SSI327795 TBB327795:TCE327795 TKX327795:TMA327795 TUT327795:TVW327795 UEP327795:UFS327795 UOL327795:UPO327795 UYH327795:UZK327795 VID327795:VJG327795 VRZ327795:VTC327795 WBV327795:WCY327795 WLR327795:WMU327795 WVN327795:WWQ327795 D393331:AQ393331 JB393331:KE393331 SX393331:UA393331 ACT393331:ADW393331 AMP393331:ANS393331 AWL393331:AXO393331 BGH393331:BHK393331 BQD393331:BRG393331 BZZ393331:CBC393331 CJV393331:CKY393331 CTR393331:CUU393331 DDN393331:DEQ393331 DNJ393331:DOM393331 DXF393331:DYI393331 EHB393331:EIE393331 EQX393331:ESA393331 FAT393331:FBW393331 FKP393331:FLS393331 FUL393331:FVO393331 GEH393331:GFK393331 GOD393331:GPG393331 GXZ393331:GZC393331 HHV393331:HIY393331 HRR393331:HSU393331 IBN393331:ICQ393331 ILJ393331:IMM393331 IVF393331:IWI393331 JFB393331:JGE393331 JOX393331:JQA393331 JYT393331:JZW393331 KIP393331:KJS393331 KSL393331:KTO393331 LCH393331:LDK393331 LMD393331:LNG393331 LVZ393331:LXC393331 MFV393331:MGY393331 MPR393331:MQU393331 MZN393331:NAQ393331 NJJ393331:NKM393331 NTF393331:NUI393331 ODB393331:OEE393331 OMX393331:OOA393331 OWT393331:OXW393331 PGP393331:PHS393331 PQL393331:PRO393331 QAH393331:QBK393331 QKD393331:QLG393331 QTZ393331:QVC393331 RDV393331:REY393331 RNR393331:ROU393331 RXN393331:RYQ393331 SHJ393331:SIM393331 SRF393331:SSI393331 TBB393331:TCE393331 TKX393331:TMA393331 TUT393331:TVW393331 UEP393331:UFS393331 UOL393331:UPO393331 UYH393331:UZK393331 VID393331:VJG393331 VRZ393331:VTC393331 WBV393331:WCY393331 WLR393331:WMU393331 WVN393331:WWQ393331 D458867:AQ458867 JB458867:KE458867 SX458867:UA458867 ACT458867:ADW458867 AMP458867:ANS458867 AWL458867:AXO458867 BGH458867:BHK458867 BQD458867:BRG458867 BZZ458867:CBC458867 CJV458867:CKY458867 CTR458867:CUU458867 DDN458867:DEQ458867 DNJ458867:DOM458867 DXF458867:DYI458867 EHB458867:EIE458867 EQX458867:ESA458867 FAT458867:FBW458867 FKP458867:FLS458867 FUL458867:FVO458867 GEH458867:GFK458867 GOD458867:GPG458867 GXZ458867:GZC458867 HHV458867:HIY458867 HRR458867:HSU458867 IBN458867:ICQ458867 ILJ458867:IMM458867 IVF458867:IWI458867 JFB458867:JGE458867 JOX458867:JQA458867 JYT458867:JZW458867 KIP458867:KJS458867 KSL458867:KTO458867 LCH458867:LDK458867 LMD458867:LNG458867 LVZ458867:LXC458867 MFV458867:MGY458867 MPR458867:MQU458867 MZN458867:NAQ458867 NJJ458867:NKM458867 NTF458867:NUI458867 ODB458867:OEE458867 OMX458867:OOA458867 OWT458867:OXW458867 PGP458867:PHS458867 PQL458867:PRO458867 QAH458867:QBK458867 QKD458867:QLG458867 QTZ458867:QVC458867 RDV458867:REY458867 RNR458867:ROU458867 RXN458867:RYQ458867 SHJ458867:SIM458867 SRF458867:SSI458867 TBB458867:TCE458867 TKX458867:TMA458867 TUT458867:TVW458867 UEP458867:UFS458867 UOL458867:UPO458867 UYH458867:UZK458867 VID458867:VJG458867 VRZ458867:VTC458867 WBV458867:WCY458867 WLR458867:WMU458867 WVN458867:WWQ458867 D524403:AQ524403 JB524403:KE524403 SX524403:UA524403 ACT524403:ADW524403 AMP524403:ANS524403 AWL524403:AXO524403 BGH524403:BHK524403 BQD524403:BRG524403 BZZ524403:CBC524403 CJV524403:CKY524403 CTR524403:CUU524403 DDN524403:DEQ524403 DNJ524403:DOM524403 DXF524403:DYI524403 EHB524403:EIE524403 EQX524403:ESA524403 FAT524403:FBW524403 FKP524403:FLS524403 FUL524403:FVO524403 GEH524403:GFK524403 GOD524403:GPG524403 GXZ524403:GZC524403 HHV524403:HIY524403 HRR524403:HSU524403 IBN524403:ICQ524403 ILJ524403:IMM524403 IVF524403:IWI524403 JFB524403:JGE524403 JOX524403:JQA524403 JYT524403:JZW524403 KIP524403:KJS524403 KSL524403:KTO524403 LCH524403:LDK524403 LMD524403:LNG524403 LVZ524403:LXC524403 MFV524403:MGY524403 MPR524403:MQU524403 MZN524403:NAQ524403 NJJ524403:NKM524403 NTF524403:NUI524403 ODB524403:OEE524403 OMX524403:OOA524403 OWT524403:OXW524403 PGP524403:PHS524403 PQL524403:PRO524403 QAH524403:QBK524403 QKD524403:QLG524403 QTZ524403:QVC524403 RDV524403:REY524403 RNR524403:ROU524403 RXN524403:RYQ524403 SHJ524403:SIM524403 SRF524403:SSI524403 TBB524403:TCE524403 TKX524403:TMA524403 TUT524403:TVW524403 UEP524403:UFS524403 UOL524403:UPO524403 UYH524403:UZK524403 VID524403:VJG524403 VRZ524403:VTC524403 WBV524403:WCY524403 WLR524403:WMU524403 WVN524403:WWQ524403 D589939:AQ589939 JB589939:KE589939 SX589939:UA589939 ACT589939:ADW589939 AMP589939:ANS589939 AWL589939:AXO589939 BGH589939:BHK589939 BQD589939:BRG589939 BZZ589939:CBC589939 CJV589939:CKY589939 CTR589939:CUU589939 DDN589939:DEQ589939 DNJ589939:DOM589939 DXF589939:DYI589939 EHB589939:EIE589939 EQX589939:ESA589939 FAT589939:FBW589939 FKP589939:FLS589939 FUL589939:FVO589939 GEH589939:GFK589939 GOD589939:GPG589939 GXZ589939:GZC589939 HHV589939:HIY589939 HRR589939:HSU589939 IBN589939:ICQ589939 ILJ589939:IMM589939 IVF589939:IWI589939 JFB589939:JGE589939 JOX589939:JQA589939 JYT589939:JZW589939 KIP589939:KJS589939 KSL589939:KTO589939 LCH589939:LDK589939 LMD589939:LNG589939 LVZ589939:LXC589939 MFV589939:MGY589939 MPR589939:MQU589939 MZN589939:NAQ589939 NJJ589939:NKM589939 NTF589939:NUI589939 ODB589939:OEE589939 OMX589939:OOA589939 OWT589939:OXW589939 PGP589939:PHS589939 PQL589939:PRO589939 QAH589939:QBK589939 QKD589939:QLG589939 QTZ589939:QVC589939 RDV589939:REY589939 RNR589939:ROU589939 RXN589939:RYQ589939 SHJ589939:SIM589939 SRF589939:SSI589939 TBB589939:TCE589939 TKX589939:TMA589939 TUT589939:TVW589939 UEP589939:UFS589939 UOL589939:UPO589939 UYH589939:UZK589939 VID589939:VJG589939 VRZ589939:VTC589939 WBV589939:WCY589939 WLR589939:WMU589939 WVN589939:WWQ589939 D655475:AQ655475 JB655475:KE655475 SX655475:UA655475 ACT655475:ADW655475 AMP655475:ANS655475 AWL655475:AXO655475 BGH655475:BHK655475 BQD655475:BRG655475 BZZ655475:CBC655475 CJV655475:CKY655475 CTR655475:CUU655475 DDN655475:DEQ655475 DNJ655475:DOM655475 DXF655475:DYI655475 EHB655475:EIE655475 EQX655475:ESA655475 FAT655475:FBW655475 FKP655475:FLS655475 FUL655475:FVO655475 GEH655475:GFK655475 GOD655475:GPG655475 GXZ655475:GZC655475 HHV655475:HIY655475 HRR655475:HSU655475 IBN655475:ICQ655475 ILJ655475:IMM655475 IVF655475:IWI655475 JFB655475:JGE655475 JOX655475:JQA655475 JYT655475:JZW655475 KIP655475:KJS655475 KSL655475:KTO655475 LCH655475:LDK655475 LMD655475:LNG655475 LVZ655475:LXC655475 MFV655475:MGY655475 MPR655475:MQU655475 MZN655475:NAQ655475 NJJ655475:NKM655475 NTF655475:NUI655475 ODB655475:OEE655475 OMX655475:OOA655475 OWT655475:OXW655475 PGP655475:PHS655475 PQL655475:PRO655475 QAH655475:QBK655475 QKD655475:QLG655475 QTZ655475:QVC655475 RDV655475:REY655475 RNR655475:ROU655475 RXN655475:RYQ655475 SHJ655475:SIM655475 SRF655475:SSI655475 TBB655475:TCE655475 TKX655475:TMA655475 TUT655475:TVW655475 UEP655475:UFS655475 UOL655475:UPO655475 UYH655475:UZK655475 VID655475:VJG655475 VRZ655475:VTC655475 WBV655475:WCY655475 WLR655475:WMU655475 WVN655475:WWQ655475 D721011:AQ721011 JB721011:KE721011 SX721011:UA721011 ACT721011:ADW721011 AMP721011:ANS721011 AWL721011:AXO721011 BGH721011:BHK721011 BQD721011:BRG721011 BZZ721011:CBC721011 CJV721011:CKY721011 CTR721011:CUU721011 DDN721011:DEQ721011 DNJ721011:DOM721011 DXF721011:DYI721011 EHB721011:EIE721011 EQX721011:ESA721011 FAT721011:FBW721011 FKP721011:FLS721011 FUL721011:FVO721011 GEH721011:GFK721011 GOD721011:GPG721011 GXZ721011:GZC721011 HHV721011:HIY721011 HRR721011:HSU721011 IBN721011:ICQ721011 ILJ721011:IMM721011 IVF721011:IWI721011 JFB721011:JGE721011 JOX721011:JQA721011 JYT721011:JZW721011 KIP721011:KJS721011 KSL721011:KTO721011 LCH721011:LDK721011 LMD721011:LNG721011 LVZ721011:LXC721011 MFV721011:MGY721011 MPR721011:MQU721011 MZN721011:NAQ721011 NJJ721011:NKM721011 NTF721011:NUI721011 ODB721011:OEE721011 OMX721011:OOA721011 OWT721011:OXW721011 PGP721011:PHS721011 PQL721011:PRO721011 QAH721011:QBK721011 QKD721011:QLG721011 QTZ721011:QVC721011 RDV721011:REY721011 RNR721011:ROU721011 RXN721011:RYQ721011 SHJ721011:SIM721011 SRF721011:SSI721011 TBB721011:TCE721011 TKX721011:TMA721011 TUT721011:TVW721011 UEP721011:UFS721011 UOL721011:UPO721011 UYH721011:UZK721011 VID721011:VJG721011 VRZ721011:VTC721011 WBV721011:WCY721011 WLR721011:WMU721011 WVN721011:WWQ721011 D786547:AQ786547 JB786547:KE786547 SX786547:UA786547 ACT786547:ADW786547 AMP786547:ANS786547 AWL786547:AXO786547 BGH786547:BHK786547 BQD786547:BRG786547 BZZ786547:CBC786547 CJV786547:CKY786547 CTR786547:CUU786547 DDN786547:DEQ786547 DNJ786547:DOM786547 DXF786547:DYI786547 EHB786547:EIE786547 EQX786547:ESA786547 FAT786547:FBW786547 FKP786547:FLS786547 FUL786547:FVO786547 GEH786547:GFK786547 GOD786547:GPG786547 GXZ786547:GZC786547 HHV786547:HIY786547 HRR786547:HSU786547 IBN786547:ICQ786547 ILJ786547:IMM786547 IVF786547:IWI786547 JFB786547:JGE786547 JOX786547:JQA786547 JYT786547:JZW786547 KIP786547:KJS786547 KSL786547:KTO786547 LCH786547:LDK786547 LMD786547:LNG786547 LVZ786547:LXC786547 MFV786547:MGY786547 MPR786547:MQU786547 MZN786547:NAQ786547 NJJ786547:NKM786547 NTF786547:NUI786547 ODB786547:OEE786547 OMX786547:OOA786547 OWT786547:OXW786547 PGP786547:PHS786547 PQL786547:PRO786547 QAH786547:QBK786547 QKD786547:QLG786547 QTZ786547:QVC786547 RDV786547:REY786547 RNR786547:ROU786547 RXN786547:RYQ786547 SHJ786547:SIM786547 SRF786547:SSI786547 TBB786547:TCE786547 TKX786547:TMA786547 TUT786547:TVW786547 UEP786547:UFS786547 UOL786547:UPO786547 UYH786547:UZK786547 VID786547:VJG786547 VRZ786547:VTC786547 WBV786547:WCY786547 WLR786547:WMU786547 WVN786547:WWQ786547 D852083:AQ852083 JB852083:KE852083 SX852083:UA852083 ACT852083:ADW852083 AMP852083:ANS852083 AWL852083:AXO852083 BGH852083:BHK852083 BQD852083:BRG852083 BZZ852083:CBC852083 CJV852083:CKY852083 CTR852083:CUU852083 DDN852083:DEQ852083 DNJ852083:DOM852083 DXF852083:DYI852083 EHB852083:EIE852083 EQX852083:ESA852083 FAT852083:FBW852083 FKP852083:FLS852083 FUL852083:FVO852083 GEH852083:GFK852083 GOD852083:GPG852083 GXZ852083:GZC852083 HHV852083:HIY852083 HRR852083:HSU852083 IBN852083:ICQ852083 ILJ852083:IMM852083 IVF852083:IWI852083 JFB852083:JGE852083 JOX852083:JQA852083 JYT852083:JZW852083 KIP852083:KJS852083 KSL852083:KTO852083 LCH852083:LDK852083 LMD852083:LNG852083 LVZ852083:LXC852083 MFV852083:MGY852083 MPR852083:MQU852083 MZN852083:NAQ852083 NJJ852083:NKM852083 NTF852083:NUI852083 ODB852083:OEE852083 OMX852083:OOA852083 OWT852083:OXW852083 PGP852083:PHS852083 PQL852083:PRO852083 QAH852083:QBK852083 QKD852083:QLG852083 QTZ852083:QVC852083 RDV852083:REY852083 RNR852083:ROU852083 RXN852083:RYQ852083 SHJ852083:SIM852083 SRF852083:SSI852083 TBB852083:TCE852083 TKX852083:TMA852083 TUT852083:TVW852083 UEP852083:UFS852083 UOL852083:UPO852083 UYH852083:UZK852083 VID852083:VJG852083 VRZ852083:VTC852083 WBV852083:WCY852083 WLR852083:WMU852083 WVN852083:WWQ852083 D917619:AQ917619 JB917619:KE917619 SX917619:UA917619 ACT917619:ADW917619 AMP917619:ANS917619 AWL917619:AXO917619 BGH917619:BHK917619 BQD917619:BRG917619 BZZ917619:CBC917619 CJV917619:CKY917619 CTR917619:CUU917619 DDN917619:DEQ917619 DNJ917619:DOM917619 DXF917619:DYI917619 EHB917619:EIE917619 EQX917619:ESA917619 FAT917619:FBW917619 FKP917619:FLS917619 FUL917619:FVO917619 GEH917619:GFK917619 GOD917619:GPG917619 GXZ917619:GZC917619 HHV917619:HIY917619 HRR917619:HSU917619 IBN917619:ICQ917619 ILJ917619:IMM917619 IVF917619:IWI917619 JFB917619:JGE917619 JOX917619:JQA917619 JYT917619:JZW917619 KIP917619:KJS917619 KSL917619:KTO917619 LCH917619:LDK917619 LMD917619:LNG917619 LVZ917619:LXC917619 MFV917619:MGY917619 MPR917619:MQU917619 MZN917619:NAQ917619 NJJ917619:NKM917619 NTF917619:NUI917619 ODB917619:OEE917619 OMX917619:OOA917619 OWT917619:OXW917619 PGP917619:PHS917619 PQL917619:PRO917619 QAH917619:QBK917619 QKD917619:QLG917619 QTZ917619:QVC917619 RDV917619:REY917619 RNR917619:ROU917619 RXN917619:RYQ917619 SHJ917619:SIM917619 SRF917619:SSI917619 TBB917619:TCE917619 TKX917619:TMA917619 TUT917619:TVW917619 UEP917619:UFS917619 UOL917619:UPO917619 UYH917619:UZK917619 VID917619:VJG917619 VRZ917619:VTC917619 WBV917619:WCY917619 WLR917619:WMU917619 WVN917619:WWQ917619 D983155:AQ983155 JB983155:KE983155 SX983155:UA983155 ACT983155:ADW983155 AMP983155:ANS983155 AWL983155:AXO983155 BGH983155:BHK983155 BQD983155:BRG983155 BZZ983155:CBC983155 CJV983155:CKY983155 CTR983155:CUU983155 DDN983155:DEQ983155 DNJ983155:DOM983155 DXF983155:DYI983155 EHB983155:EIE983155 EQX983155:ESA983155 FAT983155:FBW983155 FKP983155:FLS983155 FUL983155:FVO983155 GEH983155:GFK983155 GOD983155:GPG983155 GXZ983155:GZC983155 HHV983155:HIY983155 HRR983155:HSU983155 IBN983155:ICQ983155 ILJ983155:IMM983155 IVF983155:IWI983155 JFB983155:JGE983155 JOX983155:JQA983155 JYT983155:JZW983155 KIP983155:KJS983155 KSL983155:KTO983155 LCH983155:LDK983155 LMD983155:LNG983155 LVZ983155:LXC983155 MFV983155:MGY983155 MPR983155:MQU983155 MZN983155:NAQ983155 NJJ983155:NKM983155 NTF983155:NUI983155 ODB983155:OEE983155 OMX983155:OOA983155 OWT983155:OXW983155 PGP983155:PHS983155 PQL983155:PRO983155 QAH983155:QBK983155 QKD983155:QLG983155 QTZ983155:QVC983155 RDV983155:REY983155 RNR983155:ROU983155 RXN983155:RYQ983155 SHJ983155:SIM983155 SRF983155:SSI983155 TBB983155:TCE983155 TKX983155:TMA983155 TUT983155:TVW983155 UEP983155:UFS983155 UOL983155:UPO983155 UYH983155:UZK983155 VID983155:VJG983155 VRZ983155:VTC983155 WBV983155:WCY983155 WLR983155:WMU983155 WVN983155:WWQ983155 WVN159:WWQ159 JB118:KE118 SX118:UA118 ACT118:ADW118 AMP118:ANS118 AWL118:AXO118 BGH118:BHK118 BQD118:BRG118 BZZ118:CBC118 CJV118:CKY118 CTR118:CUU118 DDN118:DEQ118 DNJ118:DOM118 DXF118:DYI118 EHB118:EIE118 EQX118:ESA118 FAT118:FBW118 FKP118:FLS118 FUL118:FVO118 GEH118:GFK118 GOD118:GPG118 GXZ118:GZC118 HHV118:HIY118 HRR118:HSU118 IBN118:ICQ118 ILJ118:IMM118 IVF118:IWI118 JFB118:JGE118 JOX118:JQA118 JYT118:JZW118 KIP118:KJS118 KSL118:KTO118 LCH118:LDK118 LMD118:LNG118 LVZ118:LXC118 MFV118:MGY118 MPR118:MQU118 MZN118:NAQ118 NJJ118:NKM118 NTF118:NUI118 ODB118:OEE118 OMX118:OOA118 OWT118:OXW118 PGP118:PHS118 PQL118:PRO118 QAH118:QBK118 QKD118:QLG118 QTZ118:QVC118 RDV118:REY118 RNR118:ROU118 RXN118:RYQ118 SHJ118:SIM118 SRF118:SSI118 TBB118:TCE118 TKX118:TMA118 TUT118:TVW118 UEP118:UFS118 UOL118:UPO118 UYH118:UZK118 VID118:VJG118 VRZ118:VTC118 WBV118:WCY118 WLR118:WMU118 WVN118:WWQ118 D65637:AQ65637 JB65637:KE65637 SX65637:UA65637 ACT65637:ADW65637 AMP65637:ANS65637 AWL65637:AXO65637 BGH65637:BHK65637 BQD65637:BRG65637 BZZ65637:CBC65637 CJV65637:CKY65637 CTR65637:CUU65637 DDN65637:DEQ65637 DNJ65637:DOM65637 DXF65637:DYI65637 EHB65637:EIE65637 EQX65637:ESA65637 FAT65637:FBW65637 FKP65637:FLS65637 FUL65637:FVO65637 GEH65637:GFK65637 GOD65637:GPG65637 GXZ65637:GZC65637 HHV65637:HIY65637 HRR65637:HSU65637 IBN65637:ICQ65637 ILJ65637:IMM65637 IVF65637:IWI65637 JFB65637:JGE65637 JOX65637:JQA65637 JYT65637:JZW65637 KIP65637:KJS65637 KSL65637:KTO65637 LCH65637:LDK65637 LMD65637:LNG65637 LVZ65637:LXC65637 MFV65637:MGY65637 MPR65637:MQU65637 MZN65637:NAQ65637 NJJ65637:NKM65637 NTF65637:NUI65637 ODB65637:OEE65637 OMX65637:OOA65637 OWT65637:OXW65637 PGP65637:PHS65637 PQL65637:PRO65637 QAH65637:QBK65637 QKD65637:QLG65637 QTZ65637:QVC65637 RDV65637:REY65637 RNR65637:ROU65637 RXN65637:RYQ65637 SHJ65637:SIM65637 SRF65637:SSI65637 TBB65637:TCE65637 TKX65637:TMA65637 TUT65637:TVW65637 UEP65637:UFS65637 UOL65637:UPO65637 UYH65637:UZK65637 VID65637:VJG65637 VRZ65637:VTC65637 WBV65637:WCY65637 WLR65637:WMU65637 WVN65637:WWQ65637 D131173:AQ131173 JB131173:KE131173 SX131173:UA131173 ACT131173:ADW131173 AMP131173:ANS131173 AWL131173:AXO131173 BGH131173:BHK131173 BQD131173:BRG131173 BZZ131173:CBC131173 CJV131173:CKY131173 CTR131173:CUU131173 DDN131173:DEQ131173 DNJ131173:DOM131173 DXF131173:DYI131173 EHB131173:EIE131173 EQX131173:ESA131173 FAT131173:FBW131173 FKP131173:FLS131173 FUL131173:FVO131173 GEH131173:GFK131173 GOD131173:GPG131173 GXZ131173:GZC131173 HHV131173:HIY131173 HRR131173:HSU131173 IBN131173:ICQ131173 ILJ131173:IMM131173 IVF131173:IWI131173 JFB131173:JGE131173 JOX131173:JQA131173 JYT131173:JZW131173 KIP131173:KJS131173 KSL131173:KTO131173 LCH131173:LDK131173 LMD131173:LNG131173 LVZ131173:LXC131173 MFV131173:MGY131173 MPR131173:MQU131173 MZN131173:NAQ131173 NJJ131173:NKM131173 NTF131173:NUI131173 ODB131173:OEE131173 OMX131173:OOA131173 OWT131173:OXW131173 PGP131173:PHS131173 PQL131173:PRO131173 QAH131173:QBK131173 QKD131173:QLG131173 QTZ131173:QVC131173 RDV131173:REY131173 RNR131173:ROU131173 RXN131173:RYQ131173 SHJ131173:SIM131173 SRF131173:SSI131173 TBB131173:TCE131173 TKX131173:TMA131173 TUT131173:TVW131173 UEP131173:UFS131173 UOL131173:UPO131173 UYH131173:UZK131173 VID131173:VJG131173 VRZ131173:VTC131173 WBV131173:WCY131173 WLR131173:WMU131173 WVN131173:WWQ131173 D196709:AQ196709 JB196709:KE196709 SX196709:UA196709 ACT196709:ADW196709 AMP196709:ANS196709 AWL196709:AXO196709 BGH196709:BHK196709 BQD196709:BRG196709 BZZ196709:CBC196709 CJV196709:CKY196709 CTR196709:CUU196709 DDN196709:DEQ196709 DNJ196709:DOM196709 DXF196709:DYI196709 EHB196709:EIE196709 EQX196709:ESA196709 FAT196709:FBW196709 FKP196709:FLS196709 FUL196709:FVO196709 GEH196709:GFK196709 GOD196709:GPG196709 GXZ196709:GZC196709 HHV196709:HIY196709 HRR196709:HSU196709 IBN196709:ICQ196709 ILJ196709:IMM196709 IVF196709:IWI196709 JFB196709:JGE196709 JOX196709:JQA196709 JYT196709:JZW196709 KIP196709:KJS196709 KSL196709:KTO196709 LCH196709:LDK196709 LMD196709:LNG196709 LVZ196709:LXC196709 MFV196709:MGY196709 MPR196709:MQU196709 MZN196709:NAQ196709 NJJ196709:NKM196709 NTF196709:NUI196709 ODB196709:OEE196709 OMX196709:OOA196709 OWT196709:OXW196709 PGP196709:PHS196709 PQL196709:PRO196709 QAH196709:QBK196709 QKD196709:QLG196709 QTZ196709:QVC196709 RDV196709:REY196709 RNR196709:ROU196709 RXN196709:RYQ196709 SHJ196709:SIM196709 SRF196709:SSI196709 TBB196709:TCE196709 TKX196709:TMA196709 TUT196709:TVW196709 UEP196709:UFS196709 UOL196709:UPO196709 UYH196709:UZK196709 VID196709:VJG196709 VRZ196709:VTC196709 WBV196709:WCY196709 WLR196709:WMU196709 WVN196709:WWQ196709 D262245:AQ262245 JB262245:KE262245 SX262245:UA262245 ACT262245:ADW262245 AMP262245:ANS262245 AWL262245:AXO262245 BGH262245:BHK262245 BQD262245:BRG262245 BZZ262245:CBC262245 CJV262245:CKY262245 CTR262245:CUU262245 DDN262245:DEQ262245 DNJ262245:DOM262245 DXF262245:DYI262245 EHB262245:EIE262245 EQX262245:ESA262245 FAT262245:FBW262245 FKP262245:FLS262245 FUL262245:FVO262245 GEH262245:GFK262245 GOD262245:GPG262245 GXZ262245:GZC262245 HHV262245:HIY262245 HRR262245:HSU262245 IBN262245:ICQ262245 ILJ262245:IMM262245 IVF262245:IWI262245 JFB262245:JGE262245 JOX262245:JQA262245 JYT262245:JZW262245 KIP262245:KJS262245 KSL262245:KTO262245 LCH262245:LDK262245 LMD262245:LNG262245 LVZ262245:LXC262245 MFV262245:MGY262245 MPR262245:MQU262245 MZN262245:NAQ262245 NJJ262245:NKM262245 NTF262245:NUI262245 ODB262245:OEE262245 OMX262245:OOA262245 OWT262245:OXW262245 PGP262245:PHS262245 PQL262245:PRO262245 QAH262245:QBK262245 QKD262245:QLG262245 QTZ262245:QVC262245 RDV262245:REY262245 RNR262245:ROU262245 RXN262245:RYQ262245 SHJ262245:SIM262245 SRF262245:SSI262245 TBB262245:TCE262245 TKX262245:TMA262245 TUT262245:TVW262245 UEP262245:UFS262245 UOL262245:UPO262245 UYH262245:UZK262245 VID262245:VJG262245 VRZ262245:VTC262245 WBV262245:WCY262245 WLR262245:WMU262245 WVN262245:WWQ262245 D327781:AQ327781 JB327781:KE327781 SX327781:UA327781 ACT327781:ADW327781 AMP327781:ANS327781 AWL327781:AXO327781 BGH327781:BHK327781 BQD327781:BRG327781 BZZ327781:CBC327781 CJV327781:CKY327781 CTR327781:CUU327781 DDN327781:DEQ327781 DNJ327781:DOM327781 DXF327781:DYI327781 EHB327781:EIE327781 EQX327781:ESA327781 FAT327781:FBW327781 FKP327781:FLS327781 FUL327781:FVO327781 GEH327781:GFK327781 GOD327781:GPG327781 GXZ327781:GZC327781 HHV327781:HIY327781 HRR327781:HSU327781 IBN327781:ICQ327781 ILJ327781:IMM327781 IVF327781:IWI327781 JFB327781:JGE327781 JOX327781:JQA327781 JYT327781:JZW327781 KIP327781:KJS327781 KSL327781:KTO327781 LCH327781:LDK327781 LMD327781:LNG327781 LVZ327781:LXC327781 MFV327781:MGY327781 MPR327781:MQU327781 MZN327781:NAQ327781 NJJ327781:NKM327781 NTF327781:NUI327781 ODB327781:OEE327781 OMX327781:OOA327781 OWT327781:OXW327781 PGP327781:PHS327781 PQL327781:PRO327781 QAH327781:QBK327781 QKD327781:QLG327781 QTZ327781:QVC327781 RDV327781:REY327781 RNR327781:ROU327781 RXN327781:RYQ327781 SHJ327781:SIM327781 SRF327781:SSI327781 TBB327781:TCE327781 TKX327781:TMA327781 TUT327781:TVW327781 UEP327781:UFS327781 UOL327781:UPO327781 UYH327781:UZK327781 VID327781:VJG327781 VRZ327781:VTC327781 WBV327781:WCY327781 WLR327781:WMU327781 WVN327781:WWQ327781 D393317:AQ393317 JB393317:KE393317 SX393317:UA393317 ACT393317:ADW393317 AMP393317:ANS393317 AWL393317:AXO393317 BGH393317:BHK393317 BQD393317:BRG393317 BZZ393317:CBC393317 CJV393317:CKY393317 CTR393317:CUU393317 DDN393317:DEQ393317 DNJ393317:DOM393317 DXF393317:DYI393317 EHB393317:EIE393317 EQX393317:ESA393317 FAT393317:FBW393317 FKP393317:FLS393317 FUL393317:FVO393317 GEH393317:GFK393317 GOD393317:GPG393317 GXZ393317:GZC393317 HHV393317:HIY393317 HRR393317:HSU393317 IBN393317:ICQ393317 ILJ393317:IMM393317 IVF393317:IWI393317 JFB393317:JGE393317 JOX393317:JQA393317 JYT393317:JZW393317 KIP393317:KJS393317 KSL393317:KTO393317 LCH393317:LDK393317 LMD393317:LNG393317 LVZ393317:LXC393317 MFV393317:MGY393317 MPR393317:MQU393317 MZN393317:NAQ393317 NJJ393317:NKM393317 NTF393317:NUI393317 ODB393317:OEE393317 OMX393317:OOA393317 OWT393317:OXW393317 PGP393317:PHS393317 PQL393317:PRO393317 QAH393317:QBK393317 QKD393317:QLG393317 QTZ393317:QVC393317 RDV393317:REY393317 RNR393317:ROU393317 RXN393317:RYQ393317 SHJ393317:SIM393317 SRF393317:SSI393317 TBB393317:TCE393317 TKX393317:TMA393317 TUT393317:TVW393317 UEP393317:UFS393317 UOL393317:UPO393317 UYH393317:UZK393317 VID393317:VJG393317 VRZ393317:VTC393317 WBV393317:WCY393317 WLR393317:WMU393317 WVN393317:WWQ393317 D458853:AQ458853 JB458853:KE458853 SX458853:UA458853 ACT458853:ADW458853 AMP458853:ANS458853 AWL458853:AXO458853 BGH458853:BHK458853 BQD458853:BRG458853 BZZ458853:CBC458853 CJV458853:CKY458853 CTR458853:CUU458853 DDN458853:DEQ458853 DNJ458853:DOM458853 DXF458853:DYI458853 EHB458853:EIE458853 EQX458853:ESA458853 FAT458853:FBW458853 FKP458853:FLS458853 FUL458853:FVO458853 GEH458853:GFK458853 GOD458853:GPG458853 GXZ458853:GZC458853 HHV458853:HIY458853 HRR458853:HSU458853 IBN458853:ICQ458853 ILJ458853:IMM458853 IVF458853:IWI458853 JFB458853:JGE458853 JOX458853:JQA458853 JYT458853:JZW458853 KIP458853:KJS458853 KSL458853:KTO458853 LCH458853:LDK458853 LMD458853:LNG458853 LVZ458853:LXC458853 MFV458853:MGY458853 MPR458853:MQU458853 MZN458853:NAQ458853 NJJ458853:NKM458853 NTF458853:NUI458853 ODB458853:OEE458853 OMX458853:OOA458853 OWT458853:OXW458853 PGP458853:PHS458853 PQL458853:PRO458853 QAH458853:QBK458853 QKD458853:QLG458853 QTZ458853:QVC458853 RDV458853:REY458853 RNR458853:ROU458853 RXN458853:RYQ458853 SHJ458853:SIM458853 SRF458853:SSI458853 TBB458853:TCE458853 TKX458853:TMA458853 TUT458853:TVW458853 UEP458853:UFS458853 UOL458853:UPO458853 UYH458853:UZK458853 VID458853:VJG458853 VRZ458853:VTC458853 WBV458853:WCY458853 WLR458853:WMU458853 WVN458853:WWQ458853 D524389:AQ524389 JB524389:KE524389 SX524389:UA524389 ACT524389:ADW524389 AMP524389:ANS524389 AWL524389:AXO524389 BGH524389:BHK524389 BQD524389:BRG524389 BZZ524389:CBC524389 CJV524389:CKY524389 CTR524389:CUU524389 DDN524389:DEQ524389 DNJ524389:DOM524389 DXF524389:DYI524389 EHB524389:EIE524389 EQX524389:ESA524389 FAT524389:FBW524389 FKP524389:FLS524389 FUL524389:FVO524389 GEH524389:GFK524389 GOD524389:GPG524389 GXZ524389:GZC524389 HHV524389:HIY524389 HRR524389:HSU524389 IBN524389:ICQ524389 ILJ524389:IMM524389 IVF524389:IWI524389 JFB524389:JGE524389 JOX524389:JQA524389 JYT524389:JZW524389 KIP524389:KJS524389 KSL524389:KTO524389 LCH524389:LDK524389 LMD524389:LNG524389 LVZ524389:LXC524389 MFV524389:MGY524389 MPR524389:MQU524389 MZN524389:NAQ524389 NJJ524389:NKM524389 NTF524389:NUI524389 ODB524389:OEE524389 OMX524389:OOA524389 OWT524389:OXW524389 PGP524389:PHS524389 PQL524389:PRO524389 QAH524389:QBK524389 QKD524389:QLG524389 QTZ524389:QVC524389 RDV524389:REY524389 RNR524389:ROU524389 RXN524389:RYQ524389 SHJ524389:SIM524389 SRF524389:SSI524389 TBB524389:TCE524389 TKX524389:TMA524389 TUT524389:TVW524389 UEP524389:UFS524389 UOL524389:UPO524389 UYH524389:UZK524389 VID524389:VJG524389 VRZ524389:VTC524389 WBV524389:WCY524389 WLR524389:WMU524389 WVN524389:WWQ524389 D589925:AQ589925 JB589925:KE589925 SX589925:UA589925 ACT589925:ADW589925 AMP589925:ANS589925 AWL589925:AXO589925 BGH589925:BHK589925 BQD589925:BRG589925 BZZ589925:CBC589925 CJV589925:CKY589925 CTR589925:CUU589925 DDN589925:DEQ589925 DNJ589925:DOM589925 DXF589925:DYI589925 EHB589925:EIE589925 EQX589925:ESA589925 FAT589925:FBW589925 FKP589925:FLS589925 FUL589925:FVO589925 GEH589925:GFK589925 GOD589925:GPG589925 GXZ589925:GZC589925 HHV589925:HIY589925 HRR589925:HSU589925 IBN589925:ICQ589925 ILJ589925:IMM589925 IVF589925:IWI589925 JFB589925:JGE589925 JOX589925:JQA589925 JYT589925:JZW589925 KIP589925:KJS589925 KSL589925:KTO589925 LCH589925:LDK589925 LMD589925:LNG589925 LVZ589925:LXC589925 MFV589925:MGY589925 MPR589925:MQU589925 MZN589925:NAQ589925 NJJ589925:NKM589925 NTF589925:NUI589925 ODB589925:OEE589925 OMX589925:OOA589925 OWT589925:OXW589925 PGP589925:PHS589925 PQL589925:PRO589925 QAH589925:QBK589925 QKD589925:QLG589925 QTZ589925:QVC589925 RDV589925:REY589925 RNR589925:ROU589925 RXN589925:RYQ589925 SHJ589925:SIM589925 SRF589925:SSI589925 TBB589925:TCE589925 TKX589925:TMA589925 TUT589925:TVW589925 UEP589925:UFS589925 UOL589925:UPO589925 UYH589925:UZK589925 VID589925:VJG589925 VRZ589925:VTC589925 WBV589925:WCY589925 WLR589925:WMU589925 WVN589925:WWQ589925 D655461:AQ655461 JB655461:KE655461 SX655461:UA655461 ACT655461:ADW655461 AMP655461:ANS655461 AWL655461:AXO655461 BGH655461:BHK655461 BQD655461:BRG655461 BZZ655461:CBC655461 CJV655461:CKY655461 CTR655461:CUU655461 DDN655461:DEQ655461 DNJ655461:DOM655461 DXF655461:DYI655461 EHB655461:EIE655461 EQX655461:ESA655461 FAT655461:FBW655461 FKP655461:FLS655461 FUL655461:FVO655461 GEH655461:GFK655461 GOD655461:GPG655461 GXZ655461:GZC655461 HHV655461:HIY655461 HRR655461:HSU655461 IBN655461:ICQ655461 ILJ655461:IMM655461 IVF655461:IWI655461 JFB655461:JGE655461 JOX655461:JQA655461 JYT655461:JZW655461 KIP655461:KJS655461 KSL655461:KTO655461 LCH655461:LDK655461 LMD655461:LNG655461 LVZ655461:LXC655461 MFV655461:MGY655461 MPR655461:MQU655461 MZN655461:NAQ655461 NJJ655461:NKM655461 NTF655461:NUI655461 ODB655461:OEE655461 OMX655461:OOA655461 OWT655461:OXW655461 PGP655461:PHS655461 PQL655461:PRO655461 QAH655461:QBK655461 QKD655461:QLG655461 QTZ655461:QVC655461 RDV655461:REY655461 RNR655461:ROU655461 RXN655461:RYQ655461 SHJ655461:SIM655461 SRF655461:SSI655461 TBB655461:TCE655461 TKX655461:TMA655461 TUT655461:TVW655461 UEP655461:UFS655461 UOL655461:UPO655461 UYH655461:UZK655461 VID655461:VJG655461 VRZ655461:VTC655461 WBV655461:WCY655461 WLR655461:WMU655461 WVN655461:WWQ655461 D720997:AQ720997 JB720997:KE720997 SX720997:UA720997 ACT720997:ADW720997 AMP720997:ANS720997 AWL720997:AXO720997 BGH720997:BHK720997 BQD720997:BRG720997 BZZ720997:CBC720997 CJV720997:CKY720997 CTR720997:CUU720997 DDN720997:DEQ720997 DNJ720997:DOM720997 DXF720997:DYI720997 EHB720997:EIE720997 EQX720997:ESA720997 FAT720997:FBW720997 FKP720997:FLS720997 FUL720997:FVO720997 GEH720997:GFK720997 GOD720997:GPG720997 GXZ720997:GZC720997 HHV720997:HIY720997 HRR720997:HSU720997 IBN720997:ICQ720997 ILJ720997:IMM720997 IVF720997:IWI720997 JFB720997:JGE720997 JOX720997:JQA720997 JYT720997:JZW720997 KIP720997:KJS720997 KSL720997:KTO720997 LCH720997:LDK720997 LMD720997:LNG720997 LVZ720997:LXC720997 MFV720997:MGY720997 MPR720997:MQU720997 MZN720997:NAQ720997 NJJ720997:NKM720997 NTF720997:NUI720997 ODB720997:OEE720997 OMX720997:OOA720997 OWT720997:OXW720997 PGP720997:PHS720997 PQL720997:PRO720997 QAH720997:QBK720997 QKD720997:QLG720997 QTZ720997:QVC720997 RDV720997:REY720997 RNR720997:ROU720997 RXN720997:RYQ720997 SHJ720997:SIM720997 SRF720997:SSI720997 TBB720997:TCE720997 TKX720997:TMA720997 TUT720997:TVW720997 UEP720997:UFS720997 UOL720997:UPO720997 UYH720997:UZK720997 VID720997:VJG720997 VRZ720997:VTC720997 WBV720997:WCY720997 WLR720997:WMU720997 WVN720997:WWQ720997 D786533:AQ786533 JB786533:KE786533 SX786533:UA786533 ACT786533:ADW786533 AMP786533:ANS786533 AWL786533:AXO786533 BGH786533:BHK786533 BQD786533:BRG786533 BZZ786533:CBC786533 CJV786533:CKY786533 CTR786533:CUU786533 DDN786533:DEQ786533 DNJ786533:DOM786533 DXF786533:DYI786533 EHB786533:EIE786533 EQX786533:ESA786533 FAT786533:FBW786533 FKP786533:FLS786533 FUL786533:FVO786533 GEH786533:GFK786533 GOD786533:GPG786533 GXZ786533:GZC786533 HHV786533:HIY786533 HRR786533:HSU786533 IBN786533:ICQ786533 ILJ786533:IMM786533 IVF786533:IWI786533 JFB786533:JGE786533 JOX786533:JQA786533 JYT786533:JZW786533 KIP786533:KJS786533 KSL786533:KTO786533 LCH786533:LDK786533 LMD786533:LNG786533 LVZ786533:LXC786533 MFV786533:MGY786533 MPR786533:MQU786533 MZN786533:NAQ786533 NJJ786533:NKM786533 NTF786533:NUI786533 ODB786533:OEE786533 OMX786533:OOA786533 OWT786533:OXW786533 PGP786533:PHS786533 PQL786533:PRO786533 QAH786533:QBK786533 QKD786533:QLG786533 QTZ786533:QVC786533 RDV786533:REY786533 RNR786533:ROU786533 RXN786533:RYQ786533 SHJ786533:SIM786533 SRF786533:SSI786533 TBB786533:TCE786533 TKX786533:TMA786533 TUT786533:TVW786533 UEP786533:UFS786533 UOL786533:UPO786533 UYH786533:UZK786533 VID786533:VJG786533 VRZ786533:VTC786533 WBV786533:WCY786533 WLR786533:WMU786533 WVN786533:WWQ786533 D852069:AQ852069 JB852069:KE852069 SX852069:UA852069 ACT852069:ADW852069 AMP852069:ANS852069 AWL852069:AXO852069 BGH852069:BHK852069 BQD852069:BRG852069 BZZ852069:CBC852069 CJV852069:CKY852069 CTR852069:CUU852069 DDN852069:DEQ852069 DNJ852069:DOM852069 DXF852069:DYI852069 EHB852069:EIE852069 EQX852069:ESA852069 FAT852069:FBW852069 FKP852069:FLS852069 FUL852069:FVO852069 GEH852069:GFK852069 GOD852069:GPG852069 GXZ852069:GZC852069 HHV852069:HIY852069 HRR852069:HSU852069 IBN852069:ICQ852069 ILJ852069:IMM852069 IVF852069:IWI852069 JFB852069:JGE852069 JOX852069:JQA852069 JYT852069:JZW852069 KIP852069:KJS852069 KSL852069:KTO852069 LCH852069:LDK852069 LMD852069:LNG852069 LVZ852069:LXC852069 MFV852069:MGY852069 MPR852069:MQU852069 MZN852069:NAQ852069 NJJ852069:NKM852069 NTF852069:NUI852069 ODB852069:OEE852069 OMX852069:OOA852069 OWT852069:OXW852069 PGP852069:PHS852069 PQL852069:PRO852069 QAH852069:QBK852069 QKD852069:QLG852069 QTZ852069:QVC852069 RDV852069:REY852069 RNR852069:ROU852069 RXN852069:RYQ852069 SHJ852069:SIM852069 SRF852069:SSI852069 TBB852069:TCE852069 TKX852069:TMA852069 TUT852069:TVW852069 UEP852069:UFS852069 UOL852069:UPO852069 UYH852069:UZK852069 VID852069:VJG852069 VRZ852069:VTC852069 WBV852069:WCY852069 WLR852069:WMU852069 WVN852069:WWQ852069 D917605:AQ917605 JB917605:KE917605 SX917605:UA917605 ACT917605:ADW917605 AMP917605:ANS917605 AWL917605:AXO917605 BGH917605:BHK917605 BQD917605:BRG917605 BZZ917605:CBC917605 CJV917605:CKY917605 CTR917605:CUU917605 DDN917605:DEQ917605 DNJ917605:DOM917605 DXF917605:DYI917605 EHB917605:EIE917605 EQX917605:ESA917605 FAT917605:FBW917605 FKP917605:FLS917605 FUL917605:FVO917605 GEH917605:GFK917605 GOD917605:GPG917605 GXZ917605:GZC917605 HHV917605:HIY917605 HRR917605:HSU917605 IBN917605:ICQ917605 ILJ917605:IMM917605 IVF917605:IWI917605 JFB917605:JGE917605 JOX917605:JQA917605 JYT917605:JZW917605 KIP917605:KJS917605 KSL917605:KTO917605 LCH917605:LDK917605 LMD917605:LNG917605 LVZ917605:LXC917605 MFV917605:MGY917605 MPR917605:MQU917605 MZN917605:NAQ917605 NJJ917605:NKM917605 NTF917605:NUI917605 ODB917605:OEE917605 OMX917605:OOA917605 OWT917605:OXW917605 PGP917605:PHS917605 PQL917605:PRO917605 QAH917605:QBK917605 QKD917605:QLG917605 QTZ917605:QVC917605 RDV917605:REY917605 RNR917605:ROU917605 RXN917605:RYQ917605 SHJ917605:SIM917605 SRF917605:SSI917605 TBB917605:TCE917605 TKX917605:TMA917605 TUT917605:TVW917605 UEP917605:UFS917605 UOL917605:UPO917605 UYH917605:UZK917605 VID917605:VJG917605 VRZ917605:VTC917605 WBV917605:WCY917605 WLR917605:WMU917605 WVN917605:WWQ917605 D983141:AQ983141 JB983141:KE983141 SX983141:UA983141 ACT983141:ADW983141 AMP983141:ANS983141 AWL983141:AXO983141 BGH983141:BHK983141 BQD983141:BRG983141 BZZ983141:CBC983141 CJV983141:CKY983141 CTR983141:CUU983141 DDN983141:DEQ983141 DNJ983141:DOM983141 DXF983141:DYI983141 EHB983141:EIE983141 EQX983141:ESA983141 FAT983141:FBW983141 FKP983141:FLS983141 FUL983141:FVO983141 GEH983141:GFK983141 GOD983141:GPG983141 GXZ983141:GZC983141 HHV983141:HIY983141 HRR983141:HSU983141 IBN983141:ICQ983141 ILJ983141:IMM983141 IVF983141:IWI983141 JFB983141:JGE983141 JOX983141:JQA983141 JYT983141:JZW983141 KIP983141:KJS983141 KSL983141:KTO983141 LCH983141:LDK983141 LMD983141:LNG983141 LVZ983141:LXC983141 MFV983141:MGY983141 MPR983141:MQU983141 MZN983141:NAQ983141 NJJ983141:NKM983141 NTF983141:NUI983141 ODB983141:OEE983141 OMX983141:OOA983141 OWT983141:OXW983141 PGP983141:PHS983141 PQL983141:PRO983141 QAH983141:QBK983141 QKD983141:QLG983141 QTZ983141:QVC983141 RDV983141:REY983141 RNR983141:ROU983141 RXN983141:RYQ983141 SHJ983141:SIM983141 SRF983141:SSI983141 TBB983141:TCE983141 TKX983141:TMA983141 TUT983141:TVW983141 UEP983141:UFS983141 UOL983141:UPO983141 UYH983141:UZK983141 VID983141:VJG983141 VRZ983141:VTC983141 WBV983141:WCY983141 WLR983141:WMU983141 WVN983141:WWQ983141 WBV159:WCY159 JB111:KE111 SX111:UA111 ACT111:ADW111 AMP111:ANS111 AWL111:AXO111 BGH111:BHK111 BQD111:BRG111 BZZ111:CBC111 CJV111:CKY111 CTR111:CUU111 DDN111:DEQ111 DNJ111:DOM111 DXF111:DYI111 EHB111:EIE111 EQX111:ESA111 FAT111:FBW111 FKP111:FLS111 FUL111:FVO111 GEH111:GFK111 GOD111:GPG111 GXZ111:GZC111 HHV111:HIY111 HRR111:HSU111 IBN111:ICQ111 ILJ111:IMM111 IVF111:IWI111 JFB111:JGE111 JOX111:JQA111 JYT111:JZW111 KIP111:KJS111 KSL111:KTO111 LCH111:LDK111 LMD111:LNG111 LVZ111:LXC111 MFV111:MGY111 MPR111:MQU111 MZN111:NAQ111 NJJ111:NKM111 NTF111:NUI111 ODB111:OEE111 OMX111:OOA111 OWT111:OXW111 PGP111:PHS111 PQL111:PRO111 QAH111:QBK111 QKD111:QLG111 QTZ111:QVC111 RDV111:REY111 RNR111:ROU111 RXN111:RYQ111 SHJ111:SIM111 SRF111:SSI111 TBB111:TCE111 TKX111:TMA111 TUT111:TVW111 UEP111:UFS111 UOL111:UPO111 UYH111:UZK111 VID111:VJG111 VRZ111:VTC111 WBV111:WCY111 WLR111:WMU111 WVN111:WWQ111 D65630:AQ65630 JB65630:KE65630 SX65630:UA65630 ACT65630:ADW65630 AMP65630:ANS65630 AWL65630:AXO65630 BGH65630:BHK65630 BQD65630:BRG65630 BZZ65630:CBC65630 CJV65630:CKY65630 CTR65630:CUU65630 DDN65630:DEQ65630 DNJ65630:DOM65630 DXF65630:DYI65630 EHB65630:EIE65630 EQX65630:ESA65630 FAT65630:FBW65630 FKP65630:FLS65630 FUL65630:FVO65630 GEH65630:GFK65630 GOD65630:GPG65630 GXZ65630:GZC65630 HHV65630:HIY65630 HRR65630:HSU65630 IBN65630:ICQ65630 ILJ65630:IMM65630 IVF65630:IWI65630 JFB65630:JGE65630 JOX65630:JQA65630 JYT65630:JZW65630 KIP65630:KJS65630 KSL65630:KTO65630 LCH65630:LDK65630 LMD65630:LNG65630 LVZ65630:LXC65630 MFV65630:MGY65630 MPR65630:MQU65630 MZN65630:NAQ65630 NJJ65630:NKM65630 NTF65630:NUI65630 ODB65630:OEE65630 OMX65630:OOA65630 OWT65630:OXW65630 PGP65630:PHS65630 PQL65630:PRO65630 QAH65630:QBK65630 QKD65630:QLG65630 QTZ65630:QVC65630 RDV65630:REY65630 RNR65630:ROU65630 RXN65630:RYQ65630 SHJ65630:SIM65630 SRF65630:SSI65630 TBB65630:TCE65630 TKX65630:TMA65630 TUT65630:TVW65630 UEP65630:UFS65630 UOL65630:UPO65630 UYH65630:UZK65630 VID65630:VJG65630 VRZ65630:VTC65630 WBV65630:WCY65630 WLR65630:WMU65630 WVN65630:WWQ65630 D131166:AQ131166 JB131166:KE131166 SX131166:UA131166 ACT131166:ADW131166 AMP131166:ANS131166 AWL131166:AXO131166 BGH131166:BHK131166 BQD131166:BRG131166 BZZ131166:CBC131166 CJV131166:CKY131166 CTR131166:CUU131166 DDN131166:DEQ131166 DNJ131166:DOM131166 DXF131166:DYI131166 EHB131166:EIE131166 EQX131166:ESA131166 FAT131166:FBW131166 FKP131166:FLS131166 FUL131166:FVO131166 GEH131166:GFK131166 GOD131166:GPG131166 GXZ131166:GZC131166 HHV131166:HIY131166 HRR131166:HSU131166 IBN131166:ICQ131166 ILJ131166:IMM131166 IVF131166:IWI131166 JFB131166:JGE131166 JOX131166:JQA131166 JYT131166:JZW131166 KIP131166:KJS131166 KSL131166:KTO131166 LCH131166:LDK131166 LMD131166:LNG131166 LVZ131166:LXC131166 MFV131166:MGY131166 MPR131166:MQU131166 MZN131166:NAQ131166 NJJ131166:NKM131166 NTF131166:NUI131166 ODB131166:OEE131166 OMX131166:OOA131166 OWT131166:OXW131166 PGP131166:PHS131166 PQL131166:PRO131166 QAH131166:QBK131166 QKD131166:QLG131166 QTZ131166:QVC131166 RDV131166:REY131166 RNR131166:ROU131166 RXN131166:RYQ131166 SHJ131166:SIM131166 SRF131166:SSI131166 TBB131166:TCE131166 TKX131166:TMA131166 TUT131166:TVW131166 UEP131166:UFS131166 UOL131166:UPO131166 UYH131166:UZK131166 VID131166:VJG131166 VRZ131166:VTC131166 WBV131166:WCY131166 WLR131166:WMU131166 WVN131166:WWQ131166 D196702:AQ196702 JB196702:KE196702 SX196702:UA196702 ACT196702:ADW196702 AMP196702:ANS196702 AWL196702:AXO196702 BGH196702:BHK196702 BQD196702:BRG196702 BZZ196702:CBC196702 CJV196702:CKY196702 CTR196702:CUU196702 DDN196702:DEQ196702 DNJ196702:DOM196702 DXF196702:DYI196702 EHB196702:EIE196702 EQX196702:ESA196702 FAT196702:FBW196702 FKP196702:FLS196702 FUL196702:FVO196702 GEH196702:GFK196702 GOD196702:GPG196702 GXZ196702:GZC196702 HHV196702:HIY196702 HRR196702:HSU196702 IBN196702:ICQ196702 ILJ196702:IMM196702 IVF196702:IWI196702 JFB196702:JGE196702 JOX196702:JQA196702 JYT196702:JZW196702 KIP196702:KJS196702 KSL196702:KTO196702 LCH196702:LDK196702 LMD196702:LNG196702 LVZ196702:LXC196702 MFV196702:MGY196702 MPR196702:MQU196702 MZN196702:NAQ196702 NJJ196702:NKM196702 NTF196702:NUI196702 ODB196702:OEE196702 OMX196702:OOA196702 OWT196702:OXW196702 PGP196702:PHS196702 PQL196702:PRO196702 QAH196702:QBK196702 QKD196702:QLG196702 QTZ196702:QVC196702 RDV196702:REY196702 RNR196702:ROU196702 RXN196702:RYQ196702 SHJ196702:SIM196702 SRF196702:SSI196702 TBB196702:TCE196702 TKX196702:TMA196702 TUT196702:TVW196702 UEP196702:UFS196702 UOL196702:UPO196702 UYH196702:UZK196702 VID196702:VJG196702 VRZ196702:VTC196702 WBV196702:WCY196702 WLR196702:WMU196702 WVN196702:WWQ196702 D262238:AQ262238 JB262238:KE262238 SX262238:UA262238 ACT262238:ADW262238 AMP262238:ANS262238 AWL262238:AXO262238 BGH262238:BHK262238 BQD262238:BRG262238 BZZ262238:CBC262238 CJV262238:CKY262238 CTR262238:CUU262238 DDN262238:DEQ262238 DNJ262238:DOM262238 DXF262238:DYI262238 EHB262238:EIE262238 EQX262238:ESA262238 FAT262238:FBW262238 FKP262238:FLS262238 FUL262238:FVO262238 GEH262238:GFK262238 GOD262238:GPG262238 GXZ262238:GZC262238 HHV262238:HIY262238 HRR262238:HSU262238 IBN262238:ICQ262238 ILJ262238:IMM262238 IVF262238:IWI262238 JFB262238:JGE262238 JOX262238:JQA262238 JYT262238:JZW262238 KIP262238:KJS262238 KSL262238:KTO262238 LCH262238:LDK262238 LMD262238:LNG262238 LVZ262238:LXC262238 MFV262238:MGY262238 MPR262238:MQU262238 MZN262238:NAQ262238 NJJ262238:NKM262238 NTF262238:NUI262238 ODB262238:OEE262238 OMX262238:OOA262238 OWT262238:OXW262238 PGP262238:PHS262238 PQL262238:PRO262238 QAH262238:QBK262238 QKD262238:QLG262238 QTZ262238:QVC262238 RDV262238:REY262238 RNR262238:ROU262238 RXN262238:RYQ262238 SHJ262238:SIM262238 SRF262238:SSI262238 TBB262238:TCE262238 TKX262238:TMA262238 TUT262238:TVW262238 UEP262238:UFS262238 UOL262238:UPO262238 UYH262238:UZK262238 VID262238:VJG262238 VRZ262238:VTC262238 WBV262238:WCY262238 WLR262238:WMU262238 WVN262238:WWQ262238 D327774:AQ327774 JB327774:KE327774 SX327774:UA327774 ACT327774:ADW327774 AMP327774:ANS327774 AWL327774:AXO327774 BGH327774:BHK327774 BQD327774:BRG327774 BZZ327774:CBC327774 CJV327774:CKY327774 CTR327774:CUU327774 DDN327774:DEQ327774 DNJ327774:DOM327774 DXF327774:DYI327774 EHB327774:EIE327774 EQX327774:ESA327774 FAT327774:FBW327774 FKP327774:FLS327774 FUL327774:FVO327774 GEH327774:GFK327774 GOD327774:GPG327774 GXZ327774:GZC327774 HHV327774:HIY327774 HRR327774:HSU327774 IBN327774:ICQ327774 ILJ327774:IMM327774 IVF327774:IWI327774 JFB327774:JGE327774 JOX327774:JQA327774 JYT327774:JZW327774 KIP327774:KJS327774 KSL327774:KTO327774 LCH327774:LDK327774 LMD327774:LNG327774 LVZ327774:LXC327774 MFV327774:MGY327774 MPR327774:MQU327774 MZN327774:NAQ327774 NJJ327774:NKM327774 NTF327774:NUI327774 ODB327774:OEE327774 OMX327774:OOA327774 OWT327774:OXW327774 PGP327774:PHS327774 PQL327774:PRO327774 QAH327774:QBK327774 QKD327774:QLG327774 QTZ327774:QVC327774 RDV327774:REY327774 RNR327774:ROU327774 RXN327774:RYQ327774 SHJ327774:SIM327774 SRF327774:SSI327774 TBB327774:TCE327774 TKX327774:TMA327774 TUT327774:TVW327774 UEP327774:UFS327774 UOL327774:UPO327774 UYH327774:UZK327774 VID327774:VJG327774 VRZ327774:VTC327774 WBV327774:WCY327774 WLR327774:WMU327774 WVN327774:WWQ327774 D393310:AQ393310 JB393310:KE393310 SX393310:UA393310 ACT393310:ADW393310 AMP393310:ANS393310 AWL393310:AXO393310 BGH393310:BHK393310 BQD393310:BRG393310 BZZ393310:CBC393310 CJV393310:CKY393310 CTR393310:CUU393310 DDN393310:DEQ393310 DNJ393310:DOM393310 DXF393310:DYI393310 EHB393310:EIE393310 EQX393310:ESA393310 FAT393310:FBW393310 FKP393310:FLS393310 FUL393310:FVO393310 GEH393310:GFK393310 GOD393310:GPG393310 GXZ393310:GZC393310 HHV393310:HIY393310 HRR393310:HSU393310 IBN393310:ICQ393310 ILJ393310:IMM393310 IVF393310:IWI393310 JFB393310:JGE393310 JOX393310:JQA393310 JYT393310:JZW393310 KIP393310:KJS393310 KSL393310:KTO393310 LCH393310:LDK393310 LMD393310:LNG393310 LVZ393310:LXC393310 MFV393310:MGY393310 MPR393310:MQU393310 MZN393310:NAQ393310 NJJ393310:NKM393310 NTF393310:NUI393310 ODB393310:OEE393310 OMX393310:OOA393310 OWT393310:OXW393310 PGP393310:PHS393310 PQL393310:PRO393310 QAH393310:QBK393310 QKD393310:QLG393310 QTZ393310:QVC393310 RDV393310:REY393310 RNR393310:ROU393310 RXN393310:RYQ393310 SHJ393310:SIM393310 SRF393310:SSI393310 TBB393310:TCE393310 TKX393310:TMA393310 TUT393310:TVW393310 UEP393310:UFS393310 UOL393310:UPO393310 UYH393310:UZK393310 VID393310:VJG393310 VRZ393310:VTC393310 WBV393310:WCY393310 WLR393310:WMU393310 WVN393310:WWQ393310 D458846:AQ458846 JB458846:KE458846 SX458846:UA458846 ACT458846:ADW458846 AMP458846:ANS458846 AWL458846:AXO458846 BGH458846:BHK458846 BQD458846:BRG458846 BZZ458846:CBC458846 CJV458846:CKY458846 CTR458846:CUU458846 DDN458846:DEQ458846 DNJ458846:DOM458846 DXF458846:DYI458846 EHB458846:EIE458846 EQX458846:ESA458846 FAT458846:FBW458846 FKP458846:FLS458846 FUL458846:FVO458846 GEH458846:GFK458846 GOD458846:GPG458846 GXZ458846:GZC458846 HHV458846:HIY458846 HRR458846:HSU458846 IBN458846:ICQ458846 ILJ458846:IMM458846 IVF458846:IWI458846 JFB458846:JGE458846 JOX458846:JQA458846 JYT458846:JZW458846 KIP458846:KJS458846 KSL458846:KTO458846 LCH458846:LDK458846 LMD458846:LNG458846 LVZ458846:LXC458846 MFV458846:MGY458846 MPR458846:MQU458846 MZN458846:NAQ458846 NJJ458846:NKM458846 NTF458846:NUI458846 ODB458846:OEE458846 OMX458846:OOA458846 OWT458846:OXW458846 PGP458846:PHS458846 PQL458846:PRO458846 QAH458846:QBK458846 QKD458846:QLG458846 QTZ458846:QVC458846 RDV458846:REY458846 RNR458846:ROU458846 RXN458846:RYQ458846 SHJ458846:SIM458846 SRF458846:SSI458846 TBB458846:TCE458846 TKX458846:TMA458846 TUT458846:TVW458846 UEP458846:UFS458846 UOL458846:UPO458846 UYH458846:UZK458846 VID458846:VJG458846 VRZ458846:VTC458846 WBV458846:WCY458846 WLR458846:WMU458846 WVN458846:WWQ458846 D524382:AQ524382 JB524382:KE524382 SX524382:UA524382 ACT524382:ADW524382 AMP524382:ANS524382 AWL524382:AXO524382 BGH524382:BHK524382 BQD524382:BRG524382 BZZ524382:CBC524382 CJV524382:CKY524382 CTR524382:CUU524382 DDN524382:DEQ524382 DNJ524382:DOM524382 DXF524382:DYI524382 EHB524382:EIE524382 EQX524382:ESA524382 FAT524382:FBW524382 FKP524382:FLS524382 FUL524382:FVO524382 GEH524382:GFK524382 GOD524382:GPG524382 GXZ524382:GZC524382 HHV524382:HIY524382 HRR524382:HSU524382 IBN524382:ICQ524382 ILJ524382:IMM524382 IVF524382:IWI524382 JFB524382:JGE524382 JOX524382:JQA524382 JYT524382:JZW524382 KIP524382:KJS524382 KSL524382:KTO524382 LCH524382:LDK524382 LMD524382:LNG524382 LVZ524382:LXC524382 MFV524382:MGY524382 MPR524382:MQU524382 MZN524382:NAQ524382 NJJ524382:NKM524382 NTF524382:NUI524382 ODB524382:OEE524382 OMX524382:OOA524382 OWT524382:OXW524382 PGP524382:PHS524382 PQL524382:PRO524382 QAH524382:QBK524382 QKD524382:QLG524382 QTZ524382:QVC524382 RDV524382:REY524382 RNR524382:ROU524382 RXN524382:RYQ524382 SHJ524382:SIM524382 SRF524382:SSI524382 TBB524382:TCE524382 TKX524382:TMA524382 TUT524382:TVW524382 UEP524382:UFS524382 UOL524382:UPO524382 UYH524382:UZK524382 VID524382:VJG524382 VRZ524382:VTC524382 WBV524382:WCY524382 WLR524382:WMU524382 WVN524382:WWQ524382 D589918:AQ589918 JB589918:KE589918 SX589918:UA589918 ACT589918:ADW589918 AMP589918:ANS589918 AWL589918:AXO589918 BGH589918:BHK589918 BQD589918:BRG589918 BZZ589918:CBC589918 CJV589918:CKY589918 CTR589918:CUU589918 DDN589918:DEQ589918 DNJ589918:DOM589918 DXF589918:DYI589918 EHB589918:EIE589918 EQX589918:ESA589918 FAT589918:FBW589918 FKP589918:FLS589918 FUL589918:FVO589918 GEH589918:GFK589918 GOD589918:GPG589918 GXZ589918:GZC589918 HHV589918:HIY589918 HRR589918:HSU589918 IBN589918:ICQ589918 ILJ589918:IMM589918 IVF589918:IWI589918 JFB589918:JGE589918 JOX589918:JQA589918 JYT589918:JZW589918 KIP589918:KJS589918 KSL589918:KTO589918 LCH589918:LDK589918 LMD589918:LNG589918 LVZ589918:LXC589918 MFV589918:MGY589918 MPR589918:MQU589918 MZN589918:NAQ589918 NJJ589918:NKM589918 NTF589918:NUI589918 ODB589918:OEE589918 OMX589918:OOA589918 OWT589918:OXW589918 PGP589918:PHS589918 PQL589918:PRO589918 QAH589918:QBK589918 QKD589918:QLG589918 QTZ589918:QVC589918 RDV589918:REY589918 RNR589918:ROU589918 RXN589918:RYQ589918 SHJ589918:SIM589918 SRF589918:SSI589918 TBB589918:TCE589918 TKX589918:TMA589918 TUT589918:TVW589918 UEP589918:UFS589918 UOL589918:UPO589918 UYH589918:UZK589918 VID589918:VJG589918 VRZ589918:VTC589918 WBV589918:WCY589918 WLR589918:WMU589918 WVN589918:WWQ589918 D655454:AQ655454 JB655454:KE655454 SX655454:UA655454 ACT655454:ADW655454 AMP655454:ANS655454 AWL655454:AXO655454 BGH655454:BHK655454 BQD655454:BRG655454 BZZ655454:CBC655454 CJV655454:CKY655454 CTR655454:CUU655454 DDN655454:DEQ655454 DNJ655454:DOM655454 DXF655454:DYI655454 EHB655454:EIE655454 EQX655454:ESA655454 FAT655454:FBW655454 FKP655454:FLS655454 FUL655454:FVO655454 GEH655454:GFK655454 GOD655454:GPG655454 GXZ655454:GZC655454 HHV655454:HIY655454 HRR655454:HSU655454 IBN655454:ICQ655454 ILJ655454:IMM655454 IVF655454:IWI655454 JFB655454:JGE655454 JOX655454:JQA655454 JYT655454:JZW655454 KIP655454:KJS655454 KSL655454:KTO655454 LCH655454:LDK655454 LMD655454:LNG655454 LVZ655454:LXC655454 MFV655454:MGY655454 MPR655454:MQU655454 MZN655454:NAQ655454 NJJ655454:NKM655454 NTF655454:NUI655454 ODB655454:OEE655454 OMX655454:OOA655454 OWT655454:OXW655454 PGP655454:PHS655454 PQL655454:PRO655454 QAH655454:QBK655454 QKD655454:QLG655454 QTZ655454:QVC655454 RDV655454:REY655454 RNR655454:ROU655454 RXN655454:RYQ655454 SHJ655454:SIM655454 SRF655454:SSI655454 TBB655454:TCE655454 TKX655454:TMA655454 TUT655454:TVW655454 UEP655454:UFS655454 UOL655454:UPO655454 UYH655454:UZK655454 VID655454:VJG655454 VRZ655454:VTC655454 WBV655454:WCY655454 WLR655454:WMU655454 WVN655454:WWQ655454 D720990:AQ720990 JB720990:KE720990 SX720990:UA720990 ACT720990:ADW720990 AMP720990:ANS720990 AWL720990:AXO720990 BGH720990:BHK720990 BQD720990:BRG720990 BZZ720990:CBC720990 CJV720990:CKY720990 CTR720990:CUU720990 DDN720990:DEQ720990 DNJ720990:DOM720990 DXF720990:DYI720990 EHB720990:EIE720990 EQX720990:ESA720990 FAT720990:FBW720990 FKP720990:FLS720990 FUL720990:FVO720990 GEH720990:GFK720990 GOD720990:GPG720990 GXZ720990:GZC720990 HHV720990:HIY720990 HRR720990:HSU720990 IBN720990:ICQ720990 ILJ720990:IMM720990 IVF720990:IWI720990 JFB720990:JGE720990 JOX720990:JQA720990 JYT720990:JZW720990 KIP720990:KJS720990 KSL720990:KTO720990 LCH720990:LDK720990 LMD720990:LNG720990 LVZ720990:LXC720990 MFV720990:MGY720990 MPR720990:MQU720990 MZN720990:NAQ720990 NJJ720990:NKM720990 NTF720990:NUI720990 ODB720990:OEE720990 OMX720990:OOA720990 OWT720990:OXW720990 PGP720990:PHS720990 PQL720990:PRO720990 QAH720990:QBK720990 QKD720990:QLG720990 QTZ720990:QVC720990 RDV720990:REY720990 RNR720990:ROU720990 RXN720990:RYQ720990 SHJ720990:SIM720990 SRF720990:SSI720990 TBB720990:TCE720990 TKX720990:TMA720990 TUT720990:TVW720990 UEP720990:UFS720990 UOL720990:UPO720990 UYH720990:UZK720990 VID720990:VJG720990 VRZ720990:VTC720990 WBV720990:WCY720990 WLR720990:WMU720990 WVN720990:WWQ720990 D786526:AQ786526 JB786526:KE786526 SX786526:UA786526 ACT786526:ADW786526 AMP786526:ANS786526 AWL786526:AXO786526 BGH786526:BHK786526 BQD786526:BRG786526 BZZ786526:CBC786526 CJV786526:CKY786526 CTR786526:CUU786526 DDN786526:DEQ786526 DNJ786526:DOM786526 DXF786526:DYI786526 EHB786526:EIE786526 EQX786526:ESA786526 FAT786526:FBW786526 FKP786526:FLS786526 FUL786526:FVO786526 GEH786526:GFK786526 GOD786526:GPG786526 GXZ786526:GZC786526 HHV786526:HIY786526 HRR786526:HSU786526 IBN786526:ICQ786526 ILJ786526:IMM786526 IVF786526:IWI786526 JFB786526:JGE786526 JOX786526:JQA786526 JYT786526:JZW786526 KIP786526:KJS786526 KSL786526:KTO786526 LCH786526:LDK786526 LMD786526:LNG786526 LVZ786526:LXC786526 MFV786526:MGY786526 MPR786526:MQU786526 MZN786526:NAQ786526 NJJ786526:NKM786526 NTF786526:NUI786526 ODB786526:OEE786526 OMX786526:OOA786526 OWT786526:OXW786526 PGP786526:PHS786526 PQL786526:PRO786526 QAH786526:QBK786526 QKD786526:QLG786526 QTZ786526:QVC786526 RDV786526:REY786526 RNR786526:ROU786526 RXN786526:RYQ786526 SHJ786526:SIM786526 SRF786526:SSI786526 TBB786526:TCE786526 TKX786526:TMA786526 TUT786526:TVW786526 UEP786526:UFS786526 UOL786526:UPO786526 UYH786526:UZK786526 VID786526:VJG786526 VRZ786526:VTC786526 WBV786526:WCY786526 WLR786526:WMU786526 WVN786526:WWQ786526 D852062:AQ852062 JB852062:KE852062 SX852062:UA852062 ACT852062:ADW852062 AMP852062:ANS852062 AWL852062:AXO852062 BGH852062:BHK852062 BQD852062:BRG852062 BZZ852062:CBC852062 CJV852062:CKY852062 CTR852062:CUU852062 DDN852062:DEQ852062 DNJ852062:DOM852062 DXF852062:DYI852062 EHB852062:EIE852062 EQX852062:ESA852062 FAT852062:FBW852062 FKP852062:FLS852062 FUL852062:FVO852062 GEH852062:GFK852062 GOD852062:GPG852062 GXZ852062:GZC852062 HHV852062:HIY852062 HRR852062:HSU852062 IBN852062:ICQ852062 ILJ852062:IMM852062 IVF852062:IWI852062 JFB852062:JGE852062 JOX852062:JQA852062 JYT852062:JZW852062 KIP852062:KJS852062 KSL852062:KTO852062 LCH852062:LDK852062 LMD852062:LNG852062 LVZ852062:LXC852062 MFV852062:MGY852062 MPR852062:MQU852062 MZN852062:NAQ852062 NJJ852062:NKM852062 NTF852062:NUI852062 ODB852062:OEE852062 OMX852062:OOA852062 OWT852062:OXW852062 PGP852062:PHS852062 PQL852062:PRO852062 QAH852062:QBK852062 QKD852062:QLG852062 QTZ852062:QVC852062 RDV852062:REY852062 RNR852062:ROU852062 RXN852062:RYQ852062 SHJ852062:SIM852062 SRF852062:SSI852062 TBB852062:TCE852062 TKX852062:TMA852062 TUT852062:TVW852062 UEP852062:UFS852062 UOL852062:UPO852062 UYH852062:UZK852062 VID852062:VJG852062 VRZ852062:VTC852062 WBV852062:WCY852062 WLR852062:WMU852062 WVN852062:WWQ852062 D917598:AQ917598 JB917598:KE917598 SX917598:UA917598 ACT917598:ADW917598 AMP917598:ANS917598 AWL917598:AXO917598 BGH917598:BHK917598 BQD917598:BRG917598 BZZ917598:CBC917598 CJV917598:CKY917598 CTR917598:CUU917598 DDN917598:DEQ917598 DNJ917598:DOM917598 DXF917598:DYI917598 EHB917598:EIE917598 EQX917598:ESA917598 FAT917598:FBW917598 FKP917598:FLS917598 FUL917598:FVO917598 GEH917598:GFK917598 GOD917598:GPG917598 GXZ917598:GZC917598 HHV917598:HIY917598 HRR917598:HSU917598 IBN917598:ICQ917598 ILJ917598:IMM917598 IVF917598:IWI917598 JFB917598:JGE917598 JOX917598:JQA917598 JYT917598:JZW917598 KIP917598:KJS917598 KSL917598:KTO917598 LCH917598:LDK917598 LMD917598:LNG917598 LVZ917598:LXC917598 MFV917598:MGY917598 MPR917598:MQU917598 MZN917598:NAQ917598 NJJ917598:NKM917598 NTF917598:NUI917598 ODB917598:OEE917598 OMX917598:OOA917598 OWT917598:OXW917598 PGP917598:PHS917598 PQL917598:PRO917598 QAH917598:QBK917598 QKD917598:QLG917598 QTZ917598:QVC917598 RDV917598:REY917598 RNR917598:ROU917598 RXN917598:RYQ917598 SHJ917598:SIM917598 SRF917598:SSI917598 TBB917598:TCE917598 TKX917598:TMA917598 TUT917598:TVW917598 UEP917598:UFS917598 UOL917598:UPO917598 UYH917598:UZK917598 VID917598:VJG917598 VRZ917598:VTC917598 WBV917598:WCY917598 WLR917598:WMU917598 WVN917598:WWQ917598 D983134:AQ983134 JB983134:KE983134 SX983134:UA983134 ACT983134:ADW983134 AMP983134:ANS983134 AWL983134:AXO983134 BGH983134:BHK983134 BQD983134:BRG983134 BZZ983134:CBC983134 CJV983134:CKY983134 CTR983134:CUU983134 DDN983134:DEQ983134 DNJ983134:DOM983134 DXF983134:DYI983134 EHB983134:EIE983134 EQX983134:ESA983134 FAT983134:FBW983134 FKP983134:FLS983134 FUL983134:FVO983134 GEH983134:GFK983134 GOD983134:GPG983134 GXZ983134:GZC983134 HHV983134:HIY983134 HRR983134:HSU983134 IBN983134:ICQ983134 ILJ983134:IMM983134 IVF983134:IWI983134 JFB983134:JGE983134 JOX983134:JQA983134 JYT983134:JZW983134 KIP983134:KJS983134 KSL983134:KTO983134 LCH983134:LDK983134 LMD983134:LNG983134 LVZ983134:LXC983134 MFV983134:MGY983134 MPR983134:MQU983134 MZN983134:NAQ983134 NJJ983134:NKM983134 NTF983134:NUI983134 ODB983134:OEE983134 OMX983134:OOA983134 OWT983134:OXW983134 PGP983134:PHS983134 PQL983134:PRO983134 QAH983134:QBK983134 QKD983134:QLG983134 QTZ983134:QVC983134 RDV983134:REY983134 RNR983134:ROU983134 RXN983134:RYQ983134 SHJ983134:SIM983134 SRF983134:SSI983134 TBB983134:TCE983134 TKX983134:TMA983134 TUT983134:TVW983134 UEP983134:UFS983134 UOL983134:UPO983134 UYH983134:UZK983134 VID983134:VJG983134 VRZ983134:VTC983134 WBV983134:WCY983134 WLR983134:WMU983134 WVN983134:WWQ983134 D65659:AQ65660 JB65659:KE65660 SX65659:UA65660 ACT65659:ADW65660 AMP65659:ANS65660 AWL65659:AXO65660 BGH65659:BHK65660 BQD65659:BRG65660 BZZ65659:CBC65660 CJV65659:CKY65660 CTR65659:CUU65660 DDN65659:DEQ65660 DNJ65659:DOM65660 DXF65659:DYI65660 EHB65659:EIE65660 EQX65659:ESA65660 FAT65659:FBW65660 FKP65659:FLS65660 FUL65659:FVO65660 GEH65659:GFK65660 GOD65659:GPG65660 GXZ65659:GZC65660 HHV65659:HIY65660 HRR65659:HSU65660 IBN65659:ICQ65660 ILJ65659:IMM65660 IVF65659:IWI65660 JFB65659:JGE65660 JOX65659:JQA65660 JYT65659:JZW65660 KIP65659:KJS65660 KSL65659:KTO65660 LCH65659:LDK65660 LMD65659:LNG65660 LVZ65659:LXC65660 MFV65659:MGY65660 MPR65659:MQU65660 MZN65659:NAQ65660 NJJ65659:NKM65660 NTF65659:NUI65660 ODB65659:OEE65660 OMX65659:OOA65660 OWT65659:OXW65660 PGP65659:PHS65660 PQL65659:PRO65660 QAH65659:QBK65660 QKD65659:QLG65660 QTZ65659:QVC65660 RDV65659:REY65660 RNR65659:ROU65660 RXN65659:RYQ65660 SHJ65659:SIM65660 SRF65659:SSI65660 TBB65659:TCE65660 TKX65659:TMA65660 TUT65659:TVW65660 UEP65659:UFS65660 UOL65659:UPO65660 UYH65659:UZK65660 VID65659:VJG65660 VRZ65659:VTC65660 WBV65659:WCY65660 WLR65659:WMU65660 WVN65659:WWQ65660 D131195:AQ131196 JB131195:KE131196 SX131195:UA131196 ACT131195:ADW131196 AMP131195:ANS131196 AWL131195:AXO131196 BGH131195:BHK131196 BQD131195:BRG131196 BZZ131195:CBC131196 CJV131195:CKY131196 CTR131195:CUU131196 DDN131195:DEQ131196 DNJ131195:DOM131196 DXF131195:DYI131196 EHB131195:EIE131196 EQX131195:ESA131196 FAT131195:FBW131196 FKP131195:FLS131196 FUL131195:FVO131196 GEH131195:GFK131196 GOD131195:GPG131196 GXZ131195:GZC131196 HHV131195:HIY131196 HRR131195:HSU131196 IBN131195:ICQ131196 ILJ131195:IMM131196 IVF131195:IWI131196 JFB131195:JGE131196 JOX131195:JQA131196 JYT131195:JZW131196 KIP131195:KJS131196 KSL131195:KTO131196 LCH131195:LDK131196 LMD131195:LNG131196 LVZ131195:LXC131196 MFV131195:MGY131196 MPR131195:MQU131196 MZN131195:NAQ131196 NJJ131195:NKM131196 NTF131195:NUI131196 ODB131195:OEE131196 OMX131195:OOA131196 OWT131195:OXW131196 PGP131195:PHS131196 PQL131195:PRO131196 QAH131195:QBK131196 QKD131195:QLG131196 QTZ131195:QVC131196 RDV131195:REY131196 RNR131195:ROU131196 RXN131195:RYQ131196 SHJ131195:SIM131196 SRF131195:SSI131196 TBB131195:TCE131196 TKX131195:TMA131196 TUT131195:TVW131196 UEP131195:UFS131196 UOL131195:UPO131196 UYH131195:UZK131196 VID131195:VJG131196 VRZ131195:VTC131196 WBV131195:WCY131196 WLR131195:WMU131196 WVN131195:WWQ131196 D196731:AQ196732 JB196731:KE196732 SX196731:UA196732 ACT196731:ADW196732 AMP196731:ANS196732 AWL196731:AXO196732 BGH196731:BHK196732 BQD196731:BRG196732 BZZ196731:CBC196732 CJV196731:CKY196732 CTR196731:CUU196732 DDN196731:DEQ196732 DNJ196731:DOM196732 DXF196731:DYI196732 EHB196731:EIE196732 EQX196731:ESA196732 FAT196731:FBW196732 FKP196731:FLS196732 FUL196731:FVO196732 GEH196731:GFK196732 GOD196731:GPG196732 GXZ196731:GZC196732 HHV196731:HIY196732 HRR196731:HSU196732 IBN196731:ICQ196732 ILJ196731:IMM196732 IVF196731:IWI196732 JFB196731:JGE196732 JOX196731:JQA196732 JYT196731:JZW196732 KIP196731:KJS196732 KSL196731:KTO196732 LCH196731:LDK196732 LMD196731:LNG196732 LVZ196731:LXC196732 MFV196731:MGY196732 MPR196731:MQU196732 MZN196731:NAQ196732 NJJ196731:NKM196732 NTF196731:NUI196732 ODB196731:OEE196732 OMX196731:OOA196732 OWT196731:OXW196732 PGP196731:PHS196732 PQL196731:PRO196732 QAH196731:QBK196732 QKD196731:QLG196732 QTZ196731:QVC196732 RDV196731:REY196732 RNR196731:ROU196732 RXN196731:RYQ196732 SHJ196731:SIM196732 SRF196731:SSI196732 TBB196731:TCE196732 TKX196731:TMA196732 TUT196731:TVW196732 UEP196731:UFS196732 UOL196731:UPO196732 UYH196731:UZK196732 VID196731:VJG196732 VRZ196731:VTC196732 WBV196731:WCY196732 WLR196731:WMU196732 WVN196731:WWQ196732 D262267:AQ262268 JB262267:KE262268 SX262267:UA262268 ACT262267:ADW262268 AMP262267:ANS262268 AWL262267:AXO262268 BGH262267:BHK262268 BQD262267:BRG262268 BZZ262267:CBC262268 CJV262267:CKY262268 CTR262267:CUU262268 DDN262267:DEQ262268 DNJ262267:DOM262268 DXF262267:DYI262268 EHB262267:EIE262268 EQX262267:ESA262268 FAT262267:FBW262268 FKP262267:FLS262268 FUL262267:FVO262268 GEH262267:GFK262268 GOD262267:GPG262268 GXZ262267:GZC262268 HHV262267:HIY262268 HRR262267:HSU262268 IBN262267:ICQ262268 ILJ262267:IMM262268 IVF262267:IWI262268 JFB262267:JGE262268 JOX262267:JQA262268 JYT262267:JZW262268 KIP262267:KJS262268 KSL262267:KTO262268 LCH262267:LDK262268 LMD262267:LNG262268 LVZ262267:LXC262268 MFV262267:MGY262268 MPR262267:MQU262268 MZN262267:NAQ262268 NJJ262267:NKM262268 NTF262267:NUI262268 ODB262267:OEE262268 OMX262267:OOA262268 OWT262267:OXW262268 PGP262267:PHS262268 PQL262267:PRO262268 QAH262267:QBK262268 QKD262267:QLG262268 QTZ262267:QVC262268 RDV262267:REY262268 RNR262267:ROU262268 RXN262267:RYQ262268 SHJ262267:SIM262268 SRF262267:SSI262268 TBB262267:TCE262268 TKX262267:TMA262268 TUT262267:TVW262268 UEP262267:UFS262268 UOL262267:UPO262268 UYH262267:UZK262268 VID262267:VJG262268 VRZ262267:VTC262268 WBV262267:WCY262268 WLR262267:WMU262268 WVN262267:WWQ262268 D327803:AQ327804 JB327803:KE327804 SX327803:UA327804 ACT327803:ADW327804 AMP327803:ANS327804 AWL327803:AXO327804 BGH327803:BHK327804 BQD327803:BRG327804 BZZ327803:CBC327804 CJV327803:CKY327804 CTR327803:CUU327804 DDN327803:DEQ327804 DNJ327803:DOM327804 DXF327803:DYI327804 EHB327803:EIE327804 EQX327803:ESA327804 FAT327803:FBW327804 FKP327803:FLS327804 FUL327803:FVO327804 GEH327803:GFK327804 GOD327803:GPG327804 GXZ327803:GZC327804 HHV327803:HIY327804 HRR327803:HSU327804 IBN327803:ICQ327804 ILJ327803:IMM327804 IVF327803:IWI327804 JFB327803:JGE327804 JOX327803:JQA327804 JYT327803:JZW327804 KIP327803:KJS327804 KSL327803:KTO327804 LCH327803:LDK327804 LMD327803:LNG327804 LVZ327803:LXC327804 MFV327803:MGY327804 MPR327803:MQU327804 MZN327803:NAQ327804 NJJ327803:NKM327804 NTF327803:NUI327804 ODB327803:OEE327804 OMX327803:OOA327804 OWT327803:OXW327804 PGP327803:PHS327804 PQL327803:PRO327804 QAH327803:QBK327804 QKD327803:QLG327804 QTZ327803:QVC327804 RDV327803:REY327804 RNR327803:ROU327804 RXN327803:RYQ327804 SHJ327803:SIM327804 SRF327803:SSI327804 TBB327803:TCE327804 TKX327803:TMA327804 TUT327803:TVW327804 UEP327803:UFS327804 UOL327803:UPO327804 UYH327803:UZK327804 VID327803:VJG327804 VRZ327803:VTC327804 WBV327803:WCY327804 WLR327803:WMU327804 WVN327803:WWQ327804 D393339:AQ393340 JB393339:KE393340 SX393339:UA393340 ACT393339:ADW393340 AMP393339:ANS393340 AWL393339:AXO393340 BGH393339:BHK393340 BQD393339:BRG393340 BZZ393339:CBC393340 CJV393339:CKY393340 CTR393339:CUU393340 DDN393339:DEQ393340 DNJ393339:DOM393340 DXF393339:DYI393340 EHB393339:EIE393340 EQX393339:ESA393340 FAT393339:FBW393340 FKP393339:FLS393340 FUL393339:FVO393340 GEH393339:GFK393340 GOD393339:GPG393340 GXZ393339:GZC393340 HHV393339:HIY393340 HRR393339:HSU393340 IBN393339:ICQ393340 ILJ393339:IMM393340 IVF393339:IWI393340 JFB393339:JGE393340 JOX393339:JQA393340 JYT393339:JZW393340 KIP393339:KJS393340 KSL393339:KTO393340 LCH393339:LDK393340 LMD393339:LNG393340 LVZ393339:LXC393340 MFV393339:MGY393340 MPR393339:MQU393340 MZN393339:NAQ393340 NJJ393339:NKM393340 NTF393339:NUI393340 ODB393339:OEE393340 OMX393339:OOA393340 OWT393339:OXW393340 PGP393339:PHS393340 PQL393339:PRO393340 QAH393339:QBK393340 QKD393339:QLG393340 QTZ393339:QVC393340 RDV393339:REY393340 RNR393339:ROU393340 RXN393339:RYQ393340 SHJ393339:SIM393340 SRF393339:SSI393340 TBB393339:TCE393340 TKX393339:TMA393340 TUT393339:TVW393340 UEP393339:UFS393340 UOL393339:UPO393340 UYH393339:UZK393340 VID393339:VJG393340 VRZ393339:VTC393340 WBV393339:WCY393340 WLR393339:WMU393340 WVN393339:WWQ393340 D458875:AQ458876 JB458875:KE458876 SX458875:UA458876 ACT458875:ADW458876 AMP458875:ANS458876 AWL458875:AXO458876 BGH458875:BHK458876 BQD458875:BRG458876 BZZ458875:CBC458876 CJV458875:CKY458876 CTR458875:CUU458876 DDN458875:DEQ458876 DNJ458875:DOM458876 DXF458875:DYI458876 EHB458875:EIE458876 EQX458875:ESA458876 FAT458875:FBW458876 FKP458875:FLS458876 FUL458875:FVO458876 GEH458875:GFK458876 GOD458875:GPG458876 GXZ458875:GZC458876 HHV458875:HIY458876 HRR458875:HSU458876 IBN458875:ICQ458876 ILJ458875:IMM458876 IVF458875:IWI458876 JFB458875:JGE458876 JOX458875:JQA458876 JYT458875:JZW458876 KIP458875:KJS458876 KSL458875:KTO458876 LCH458875:LDK458876 LMD458875:LNG458876 LVZ458875:LXC458876 MFV458875:MGY458876 MPR458875:MQU458876 MZN458875:NAQ458876 NJJ458875:NKM458876 NTF458875:NUI458876 ODB458875:OEE458876 OMX458875:OOA458876 OWT458875:OXW458876 PGP458875:PHS458876 PQL458875:PRO458876 QAH458875:QBK458876 QKD458875:QLG458876 QTZ458875:QVC458876 RDV458875:REY458876 RNR458875:ROU458876 RXN458875:RYQ458876 SHJ458875:SIM458876 SRF458875:SSI458876 TBB458875:TCE458876 TKX458875:TMA458876 TUT458875:TVW458876 UEP458875:UFS458876 UOL458875:UPO458876 UYH458875:UZK458876 VID458875:VJG458876 VRZ458875:VTC458876 WBV458875:WCY458876 WLR458875:WMU458876 WVN458875:WWQ458876 D524411:AQ524412 JB524411:KE524412 SX524411:UA524412 ACT524411:ADW524412 AMP524411:ANS524412 AWL524411:AXO524412 BGH524411:BHK524412 BQD524411:BRG524412 BZZ524411:CBC524412 CJV524411:CKY524412 CTR524411:CUU524412 DDN524411:DEQ524412 DNJ524411:DOM524412 DXF524411:DYI524412 EHB524411:EIE524412 EQX524411:ESA524412 FAT524411:FBW524412 FKP524411:FLS524412 FUL524411:FVO524412 GEH524411:GFK524412 GOD524411:GPG524412 GXZ524411:GZC524412 HHV524411:HIY524412 HRR524411:HSU524412 IBN524411:ICQ524412 ILJ524411:IMM524412 IVF524411:IWI524412 JFB524411:JGE524412 JOX524411:JQA524412 JYT524411:JZW524412 KIP524411:KJS524412 KSL524411:KTO524412 LCH524411:LDK524412 LMD524411:LNG524412 LVZ524411:LXC524412 MFV524411:MGY524412 MPR524411:MQU524412 MZN524411:NAQ524412 NJJ524411:NKM524412 NTF524411:NUI524412 ODB524411:OEE524412 OMX524411:OOA524412 OWT524411:OXW524412 PGP524411:PHS524412 PQL524411:PRO524412 QAH524411:QBK524412 QKD524411:QLG524412 QTZ524411:QVC524412 RDV524411:REY524412 RNR524411:ROU524412 RXN524411:RYQ524412 SHJ524411:SIM524412 SRF524411:SSI524412 TBB524411:TCE524412 TKX524411:TMA524412 TUT524411:TVW524412 UEP524411:UFS524412 UOL524411:UPO524412 UYH524411:UZK524412 VID524411:VJG524412 VRZ524411:VTC524412 WBV524411:WCY524412 WLR524411:WMU524412 WVN524411:WWQ524412 D589947:AQ589948 JB589947:KE589948 SX589947:UA589948 ACT589947:ADW589948 AMP589947:ANS589948 AWL589947:AXO589948 BGH589947:BHK589948 BQD589947:BRG589948 BZZ589947:CBC589948 CJV589947:CKY589948 CTR589947:CUU589948 DDN589947:DEQ589948 DNJ589947:DOM589948 DXF589947:DYI589948 EHB589947:EIE589948 EQX589947:ESA589948 FAT589947:FBW589948 FKP589947:FLS589948 FUL589947:FVO589948 GEH589947:GFK589948 GOD589947:GPG589948 GXZ589947:GZC589948 HHV589947:HIY589948 HRR589947:HSU589948 IBN589947:ICQ589948 ILJ589947:IMM589948 IVF589947:IWI589948 JFB589947:JGE589948 JOX589947:JQA589948 JYT589947:JZW589948 KIP589947:KJS589948 KSL589947:KTO589948 LCH589947:LDK589948 LMD589947:LNG589948 LVZ589947:LXC589948 MFV589947:MGY589948 MPR589947:MQU589948 MZN589947:NAQ589948 NJJ589947:NKM589948 NTF589947:NUI589948 ODB589947:OEE589948 OMX589947:OOA589948 OWT589947:OXW589948 PGP589947:PHS589948 PQL589947:PRO589948 QAH589947:QBK589948 QKD589947:QLG589948 QTZ589947:QVC589948 RDV589947:REY589948 RNR589947:ROU589948 RXN589947:RYQ589948 SHJ589947:SIM589948 SRF589947:SSI589948 TBB589947:TCE589948 TKX589947:TMA589948 TUT589947:TVW589948 UEP589947:UFS589948 UOL589947:UPO589948 UYH589947:UZK589948 VID589947:VJG589948 VRZ589947:VTC589948 WBV589947:WCY589948 WLR589947:WMU589948 WVN589947:WWQ589948 D655483:AQ655484 JB655483:KE655484 SX655483:UA655484 ACT655483:ADW655484 AMP655483:ANS655484 AWL655483:AXO655484 BGH655483:BHK655484 BQD655483:BRG655484 BZZ655483:CBC655484 CJV655483:CKY655484 CTR655483:CUU655484 DDN655483:DEQ655484 DNJ655483:DOM655484 DXF655483:DYI655484 EHB655483:EIE655484 EQX655483:ESA655484 FAT655483:FBW655484 FKP655483:FLS655484 FUL655483:FVO655484 GEH655483:GFK655484 GOD655483:GPG655484 GXZ655483:GZC655484 HHV655483:HIY655484 HRR655483:HSU655484 IBN655483:ICQ655484 ILJ655483:IMM655484 IVF655483:IWI655484 JFB655483:JGE655484 JOX655483:JQA655484 JYT655483:JZW655484 KIP655483:KJS655484 KSL655483:KTO655484 LCH655483:LDK655484 LMD655483:LNG655484 LVZ655483:LXC655484 MFV655483:MGY655484 MPR655483:MQU655484 MZN655483:NAQ655484 NJJ655483:NKM655484 NTF655483:NUI655484 ODB655483:OEE655484 OMX655483:OOA655484 OWT655483:OXW655484 PGP655483:PHS655484 PQL655483:PRO655484 QAH655483:QBK655484 QKD655483:QLG655484 QTZ655483:QVC655484 RDV655483:REY655484 RNR655483:ROU655484 RXN655483:RYQ655484 SHJ655483:SIM655484 SRF655483:SSI655484 TBB655483:TCE655484 TKX655483:TMA655484 TUT655483:TVW655484 UEP655483:UFS655484 UOL655483:UPO655484 UYH655483:UZK655484 VID655483:VJG655484 VRZ655483:VTC655484 WBV655483:WCY655484 WLR655483:WMU655484 WVN655483:WWQ655484 D721019:AQ721020 JB721019:KE721020 SX721019:UA721020 ACT721019:ADW721020 AMP721019:ANS721020 AWL721019:AXO721020 BGH721019:BHK721020 BQD721019:BRG721020 BZZ721019:CBC721020 CJV721019:CKY721020 CTR721019:CUU721020 DDN721019:DEQ721020 DNJ721019:DOM721020 DXF721019:DYI721020 EHB721019:EIE721020 EQX721019:ESA721020 FAT721019:FBW721020 FKP721019:FLS721020 FUL721019:FVO721020 GEH721019:GFK721020 GOD721019:GPG721020 GXZ721019:GZC721020 HHV721019:HIY721020 HRR721019:HSU721020 IBN721019:ICQ721020 ILJ721019:IMM721020 IVF721019:IWI721020 JFB721019:JGE721020 JOX721019:JQA721020 JYT721019:JZW721020 KIP721019:KJS721020 KSL721019:KTO721020 LCH721019:LDK721020 LMD721019:LNG721020 LVZ721019:LXC721020 MFV721019:MGY721020 MPR721019:MQU721020 MZN721019:NAQ721020 NJJ721019:NKM721020 NTF721019:NUI721020 ODB721019:OEE721020 OMX721019:OOA721020 OWT721019:OXW721020 PGP721019:PHS721020 PQL721019:PRO721020 QAH721019:QBK721020 QKD721019:QLG721020 QTZ721019:QVC721020 RDV721019:REY721020 RNR721019:ROU721020 RXN721019:RYQ721020 SHJ721019:SIM721020 SRF721019:SSI721020 TBB721019:TCE721020 TKX721019:TMA721020 TUT721019:TVW721020 UEP721019:UFS721020 UOL721019:UPO721020 UYH721019:UZK721020 VID721019:VJG721020 VRZ721019:VTC721020 WBV721019:WCY721020 WLR721019:WMU721020 WVN721019:WWQ721020 D786555:AQ786556 JB786555:KE786556 SX786555:UA786556 ACT786555:ADW786556 AMP786555:ANS786556 AWL786555:AXO786556 BGH786555:BHK786556 BQD786555:BRG786556 BZZ786555:CBC786556 CJV786555:CKY786556 CTR786555:CUU786556 DDN786555:DEQ786556 DNJ786555:DOM786556 DXF786555:DYI786556 EHB786555:EIE786556 EQX786555:ESA786556 FAT786555:FBW786556 FKP786555:FLS786556 FUL786555:FVO786556 GEH786555:GFK786556 GOD786555:GPG786556 GXZ786555:GZC786556 HHV786555:HIY786556 HRR786555:HSU786556 IBN786555:ICQ786556 ILJ786555:IMM786556 IVF786555:IWI786556 JFB786555:JGE786556 JOX786555:JQA786556 JYT786555:JZW786556 KIP786555:KJS786556 KSL786555:KTO786556 LCH786555:LDK786556 LMD786555:LNG786556 LVZ786555:LXC786556 MFV786555:MGY786556 MPR786555:MQU786556 MZN786555:NAQ786556 NJJ786555:NKM786556 NTF786555:NUI786556 ODB786555:OEE786556 OMX786555:OOA786556 OWT786555:OXW786556 PGP786555:PHS786556 PQL786555:PRO786556 QAH786555:QBK786556 QKD786555:QLG786556 QTZ786555:QVC786556 RDV786555:REY786556 RNR786555:ROU786556 RXN786555:RYQ786556 SHJ786555:SIM786556 SRF786555:SSI786556 TBB786555:TCE786556 TKX786555:TMA786556 TUT786555:TVW786556 UEP786555:UFS786556 UOL786555:UPO786556 UYH786555:UZK786556 VID786555:VJG786556 VRZ786555:VTC786556 WBV786555:WCY786556 WLR786555:WMU786556 WVN786555:WWQ786556 D852091:AQ852092 JB852091:KE852092 SX852091:UA852092 ACT852091:ADW852092 AMP852091:ANS852092 AWL852091:AXO852092 BGH852091:BHK852092 BQD852091:BRG852092 BZZ852091:CBC852092 CJV852091:CKY852092 CTR852091:CUU852092 DDN852091:DEQ852092 DNJ852091:DOM852092 DXF852091:DYI852092 EHB852091:EIE852092 EQX852091:ESA852092 FAT852091:FBW852092 FKP852091:FLS852092 FUL852091:FVO852092 GEH852091:GFK852092 GOD852091:GPG852092 GXZ852091:GZC852092 HHV852091:HIY852092 HRR852091:HSU852092 IBN852091:ICQ852092 ILJ852091:IMM852092 IVF852091:IWI852092 JFB852091:JGE852092 JOX852091:JQA852092 JYT852091:JZW852092 KIP852091:KJS852092 KSL852091:KTO852092 LCH852091:LDK852092 LMD852091:LNG852092 LVZ852091:LXC852092 MFV852091:MGY852092 MPR852091:MQU852092 MZN852091:NAQ852092 NJJ852091:NKM852092 NTF852091:NUI852092 ODB852091:OEE852092 OMX852091:OOA852092 OWT852091:OXW852092 PGP852091:PHS852092 PQL852091:PRO852092 QAH852091:QBK852092 QKD852091:QLG852092 QTZ852091:QVC852092 RDV852091:REY852092 RNR852091:ROU852092 RXN852091:RYQ852092 SHJ852091:SIM852092 SRF852091:SSI852092 TBB852091:TCE852092 TKX852091:TMA852092 TUT852091:TVW852092 UEP852091:UFS852092 UOL852091:UPO852092 UYH852091:UZK852092 VID852091:VJG852092 VRZ852091:VTC852092 WBV852091:WCY852092 WLR852091:WMU852092 WVN852091:WWQ852092 D917627:AQ917628 JB917627:KE917628 SX917627:UA917628 ACT917627:ADW917628 AMP917627:ANS917628 AWL917627:AXO917628 BGH917627:BHK917628 BQD917627:BRG917628 BZZ917627:CBC917628 CJV917627:CKY917628 CTR917627:CUU917628 DDN917627:DEQ917628 DNJ917627:DOM917628 DXF917627:DYI917628 EHB917627:EIE917628 EQX917627:ESA917628 FAT917627:FBW917628 FKP917627:FLS917628 FUL917627:FVO917628 GEH917627:GFK917628 GOD917627:GPG917628 GXZ917627:GZC917628 HHV917627:HIY917628 HRR917627:HSU917628 IBN917627:ICQ917628 ILJ917627:IMM917628 IVF917627:IWI917628 JFB917627:JGE917628 JOX917627:JQA917628 JYT917627:JZW917628 KIP917627:KJS917628 KSL917627:KTO917628 LCH917627:LDK917628 LMD917627:LNG917628 LVZ917627:LXC917628 MFV917627:MGY917628 MPR917627:MQU917628 MZN917627:NAQ917628 NJJ917627:NKM917628 NTF917627:NUI917628 ODB917627:OEE917628 OMX917627:OOA917628 OWT917627:OXW917628 PGP917627:PHS917628 PQL917627:PRO917628 QAH917627:QBK917628 QKD917627:QLG917628 QTZ917627:QVC917628 RDV917627:REY917628 RNR917627:ROU917628 RXN917627:RYQ917628 SHJ917627:SIM917628 SRF917627:SSI917628 TBB917627:TCE917628 TKX917627:TMA917628 TUT917627:TVW917628 UEP917627:UFS917628 UOL917627:UPO917628 UYH917627:UZK917628 VID917627:VJG917628 VRZ917627:VTC917628 WBV917627:WCY917628 WLR917627:WMU917628 WVN917627:WWQ917628 D983163:AQ983164 JB983163:KE983164 SX983163:UA983164 ACT983163:ADW983164 AMP983163:ANS983164 AWL983163:AXO983164 BGH983163:BHK983164 BQD983163:BRG983164 BZZ983163:CBC983164 CJV983163:CKY983164 CTR983163:CUU983164 DDN983163:DEQ983164 DNJ983163:DOM983164 DXF983163:DYI983164 EHB983163:EIE983164 EQX983163:ESA983164 FAT983163:FBW983164 FKP983163:FLS983164 FUL983163:FVO983164 GEH983163:GFK983164 GOD983163:GPG983164 GXZ983163:GZC983164 HHV983163:HIY983164 HRR983163:HSU983164 IBN983163:ICQ983164 ILJ983163:IMM983164 IVF983163:IWI983164 JFB983163:JGE983164 JOX983163:JQA983164 JYT983163:JZW983164 KIP983163:KJS983164 KSL983163:KTO983164 LCH983163:LDK983164 LMD983163:LNG983164 LVZ983163:LXC983164 MFV983163:MGY983164 MPR983163:MQU983164 MZN983163:NAQ983164 NJJ983163:NKM983164 NTF983163:NUI983164 ODB983163:OEE983164 OMX983163:OOA983164 OWT983163:OXW983164 PGP983163:PHS983164 PQL983163:PRO983164 QAH983163:QBK983164 QKD983163:QLG983164 QTZ983163:QVC983164 RDV983163:REY983164 RNR983163:ROU983164 RXN983163:RYQ983164 SHJ983163:SIM983164 SRF983163:SSI983164 TBB983163:TCE983164 TKX983163:TMA983164 TUT983163:TVW983164 UEP983163:UFS983164 UOL983163:UPO983164 UYH983163:UZK983164 VID983163:VJG983164 VRZ983163:VTC983164 WBV983163:WCY983164 WLR983163:WMU983164 WVN983163:WWQ983164 WLR159:WMU159 UYH159:UZK159 JB166:KE166 SX166:UA166 ACT166:ADW166 AMP166:ANS166 AWL166:AXO166 BGH166:BHK166 BQD166:BRG166 BZZ166:CBC166 CJV166:CKY166 CTR166:CUU166 DDN166:DEQ166 DNJ166:DOM166 DXF166:DYI166 EHB166:EIE166 EQX166:ESA166 FAT166:FBW166 FKP166:FLS166 FUL166:FVO166 GEH166:GFK166 GOD166:GPG166 GXZ166:GZC166 HHV166:HIY166 HRR166:HSU166 IBN166:ICQ166 ILJ166:IMM166 IVF166:IWI166 JFB166:JGE166 JOX166:JQA166 JYT166:JZW166 KIP166:KJS166 KSL166:KTO166 LCH166:LDK166 LMD166:LNG166 LVZ166:LXC166 MFV166:MGY166 MPR166:MQU166 MZN166:NAQ166 NJJ166:NKM166 NTF166:NUI166 ODB166:OEE166 OMX166:OOA166 OWT166:OXW166 PGP166:PHS166 PQL166:PRO166 QAH166:QBK166 QKD166:QLG166 QTZ166:QVC166 RDV166:REY166 RNR166:ROU166 RXN166:RYQ166 SHJ166:SIM166 SRF166:SSI166 TBB166:TCE166 TKX166:TMA166 TUT166:TVW166 UEP166:UFS166 UOL166:UPO166 UYH166:UZK166 VID166:VJG166 VRZ166:VTC166 WBV166:WCY166 WLR166:WMU166 WVN166:WWQ166 VID159:VJG159 JB159:KE159 SX159:UA159 ACT159:ADW159 AMP159:ANS159 AWL159:AXO159 BGH159:BHK159 BQD159:BRG159 BZZ159:CBC159 CJV159:CKY159 CTR159:CUU159 DDN159:DEQ159 DNJ159:DOM159 DXF159:DYI159 EHB159:EIE159 EQX159:ESA159 FAT159:FBW159 FKP159:FLS159 FUL159:FVO159 GEH159:GFK159 GOD159:GPG159 GXZ159:GZC159 HHV159:HIY159 HRR159:HSU159 IBN159:ICQ159 ILJ159:IMM159 IVF159:IWI159 JFB159:JGE159 JOX159:JQA159 JYT159:JZW159 KIP159:KJS159 KSL159:KTO159 LCH159:LDK159 LMD159:LNG159 LVZ159:LXC159 MFV159:MGY159 MPR159:MQU159 MZN159:NAQ159 NJJ159:NKM159 NTF159:NUI159 ODB159:OEE159 OMX159:OOA159 OWT159:OXW159 PGP159:PHS159 PQL159:PRO159 QAH159:QBK159 QKD159:QLG159 QTZ159:QVC159 RDV159:REY159 RNR159:ROU159 RXN159:RYQ159 SHJ159:SIM159 SRF159:SSI159 TBB159:TCE159 TKX159:TMA159 TUT159:TVW159 UEP159:UFS159 UOL159:UPO159">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14:formula1>
            <xm:f>1</xm:f>
          </x14:formula1>
          <xm:sqref>SHJ134:SIM138 D65612:AQ65623 JB65612:KE65623 SX65612:UA65623 ACT65612:ADW65623 AMP65612:ANS65623 AWL65612:AXO65623 BGH65612:BHK65623 BQD65612:BRG65623 BZZ65612:CBC65623 CJV65612:CKY65623 CTR65612:CUU65623 DDN65612:DEQ65623 DNJ65612:DOM65623 DXF65612:DYI65623 EHB65612:EIE65623 EQX65612:ESA65623 FAT65612:FBW65623 FKP65612:FLS65623 FUL65612:FVO65623 GEH65612:GFK65623 GOD65612:GPG65623 GXZ65612:GZC65623 HHV65612:HIY65623 HRR65612:HSU65623 IBN65612:ICQ65623 ILJ65612:IMM65623 IVF65612:IWI65623 JFB65612:JGE65623 JOX65612:JQA65623 JYT65612:JZW65623 KIP65612:KJS65623 KSL65612:KTO65623 LCH65612:LDK65623 LMD65612:LNG65623 LVZ65612:LXC65623 MFV65612:MGY65623 MPR65612:MQU65623 MZN65612:NAQ65623 NJJ65612:NKM65623 NTF65612:NUI65623 ODB65612:OEE65623 OMX65612:OOA65623 OWT65612:OXW65623 PGP65612:PHS65623 PQL65612:PRO65623 QAH65612:QBK65623 QKD65612:QLG65623 QTZ65612:QVC65623 RDV65612:REY65623 RNR65612:ROU65623 RXN65612:RYQ65623 SHJ65612:SIM65623 SRF65612:SSI65623 TBB65612:TCE65623 TKX65612:TMA65623 TUT65612:TVW65623 UEP65612:UFS65623 UOL65612:UPO65623 UYH65612:UZK65623 VID65612:VJG65623 VRZ65612:VTC65623 WBV65612:WCY65623 WLR65612:WMU65623 WVN65612:WWQ65623 D131148:AQ131159 JB131148:KE131159 SX131148:UA131159 ACT131148:ADW131159 AMP131148:ANS131159 AWL131148:AXO131159 BGH131148:BHK131159 BQD131148:BRG131159 BZZ131148:CBC131159 CJV131148:CKY131159 CTR131148:CUU131159 DDN131148:DEQ131159 DNJ131148:DOM131159 DXF131148:DYI131159 EHB131148:EIE131159 EQX131148:ESA131159 FAT131148:FBW131159 FKP131148:FLS131159 FUL131148:FVO131159 GEH131148:GFK131159 GOD131148:GPG131159 GXZ131148:GZC131159 HHV131148:HIY131159 HRR131148:HSU131159 IBN131148:ICQ131159 ILJ131148:IMM131159 IVF131148:IWI131159 JFB131148:JGE131159 JOX131148:JQA131159 JYT131148:JZW131159 KIP131148:KJS131159 KSL131148:KTO131159 LCH131148:LDK131159 LMD131148:LNG131159 LVZ131148:LXC131159 MFV131148:MGY131159 MPR131148:MQU131159 MZN131148:NAQ131159 NJJ131148:NKM131159 NTF131148:NUI131159 ODB131148:OEE131159 OMX131148:OOA131159 OWT131148:OXW131159 PGP131148:PHS131159 PQL131148:PRO131159 QAH131148:QBK131159 QKD131148:QLG131159 QTZ131148:QVC131159 RDV131148:REY131159 RNR131148:ROU131159 RXN131148:RYQ131159 SHJ131148:SIM131159 SRF131148:SSI131159 TBB131148:TCE131159 TKX131148:TMA131159 TUT131148:TVW131159 UEP131148:UFS131159 UOL131148:UPO131159 UYH131148:UZK131159 VID131148:VJG131159 VRZ131148:VTC131159 WBV131148:WCY131159 WLR131148:WMU131159 WVN131148:WWQ131159 D196684:AQ196695 JB196684:KE196695 SX196684:UA196695 ACT196684:ADW196695 AMP196684:ANS196695 AWL196684:AXO196695 BGH196684:BHK196695 BQD196684:BRG196695 BZZ196684:CBC196695 CJV196684:CKY196695 CTR196684:CUU196695 DDN196684:DEQ196695 DNJ196684:DOM196695 DXF196684:DYI196695 EHB196684:EIE196695 EQX196684:ESA196695 FAT196684:FBW196695 FKP196684:FLS196695 FUL196684:FVO196695 GEH196684:GFK196695 GOD196684:GPG196695 GXZ196684:GZC196695 HHV196684:HIY196695 HRR196684:HSU196695 IBN196684:ICQ196695 ILJ196684:IMM196695 IVF196684:IWI196695 JFB196684:JGE196695 JOX196684:JQA196695 JYT196684:JZW196695 KIP196684:KJS196695 KSL196684:KTO196695 LCH196684:LDK196695 LMD196684:LNG196695 LVZ196684:LXC196695 MFV196684:MGY196695 MPR196684:MQU196695 MZN196684:NAQ196695 NJJ196684:NKM196695 NTF196684:NUI196695 ODB196684:OEE196695 OMX196684:OOA196695 OWT196684:OXW196695 PGP196684:PHS196695 PQL196684:PRO196695 QAH196684:QBK196695 QKD196684:QLG196695 QTZ196684:QVC196695 RDV196684:REY196695 RNR196684:ROU196695 RXN196684:RYQ196695 SHJ196684:SIM196695 SRF196684:SSI196695 TBB196684:TCE196695 TKX196684:TMA196695 TUT196684:TVW196695 UEP196684:UFS196695 UOL196684:UPO196695 UYH196684:UZK196695 VID196684:VJG196695 VRZ196684:VTC196695 WBV196684:WCY196695 WLR196684:WMU196695 WVN196684:WWQ196695 D262220:AQ262231 JB262220:KE262231 SX262220:UA262231 ACT262220:ADW262231 AMP262220:ANS262231 AWL262220:AXO262231 BGH262220:BHK262231 BQD262220:BRG262231 BZZ262220:CBC262231 CJV262220:CKY262231 CTR262220:CUU262231 DDN262220:DEQ262231 DNJ262220:DOM262231 DXF262220:DYI262231 EHB262220:EIE262231 EQX262220:ESA262231 FAT262220:FBW262231 FKP262220:FLS262231 FUL262220:FVO262231 GEH262220:GFK262231 GOD262220:GPG262231 GXZ262220:GZC262231 HHV262220:HIY262231 HRR262220:HSU262231 IBN262220:ICQ262231 ILJ262220:IMM262231 IVF262220:IWI262231 JFB262220:JGE262231 JOX262220:JQA262231 JYT262220:JZW262231 KIP262220:KJS262231 KSL262220:KTO262231 LCH262220:LDK262231 LMD262220:LNG262231 LVZ262220:LXC262231 MFV262220:MGY262231 MPR262220:MQU262231 MZN262220:NAQ262231 NJJ262220:NKM262231 NTF262220:NUI262231 ODB262220:OEE262231 OMX262220:OOA262231 OWT262220:OXW262231 PGP262220:PHS262231 PQL262220:PRO262231 QAH262220:QBK262231 QKD262220:QLG262231 QTZ262220:QVC262231 RDV262220:REY262231 RNR262220:ROU262231 RXN262220:RYQ262231 SHJ262220:SIM262231 SRF262220:SSI262231 TBB262220:TCE262231 TKX262220:TMA262231 TUT262220:TVW262231 UEP262220:UFS262231 UOL262220:UPO262231 UYH262220:UZK262231 VID262220:VJG262231 VRZ262220:VTC262231 WBV262220:WCY262231 WLR262220:WMU262231 WVN262220:WWQ262231 D327756:AQ327767 JB327756:KE327767 SX327756:UA327767 ACT327756:ADW327767 AMP327756:ANS327767 AWL327756:AXO327767 BGH327756:BHK327767 BQD327756:BRG327767 BZZ327756:CBC327767 CJV327756:CKY327767 CTR327756:CUU327767 DDN327756:DEQ327767 DNJ327756:DOM327767 DXF327756:DYI327767 EHB327756:EIE327767 EQX327756:ESA327767 FAT327756:FBW327767 FKP327756:FLS327767 FUL327756:FVO327767 GEH327756:GFK327767 GOD327756:GPG327767 GXZ327756:GZC327767 HHV327756:HIY327767 HRR327756:HSU327767 IBN327756:ICQ327767 ILJ327756:IMM327767 IVF327756:IWI327767 JFB327756:JGE327767 JOX327756:JQA327767 JYT327756:JZW327767 KIP327756:KJS327767 KSL327756:KTO327767 LCH327756:LDK327767 LMD327756:LNG327767 LVZ327756:LXC327767 MFV327756:MGY327767 MPR327756:MQU327767 MZN327756:NAQ327767 NJJ327756:NKM327767 NTF327756:NUI327767 ODB327756:OEE327767 OMX327756:OOA327767 OWT327756:OXW327767 PGP327756:PHS327767 PQL327756:PRO327767 QAH327756:QBK327767 QKD327756:QLG327767 QTZ327756:QVC327767 RDV327756:REY327767 RNR327756:ROU327767 RXN327756:RYQ327767 SHJ327756:SIM327767 SRF327756:SSI327767 TBB327756:TCE327767 TKX327756:TMA327767 TUT327756:TVW327767 UEP327756:UFS327767 UOL327756:UPO327767 UYH327756:UZK327767 VID327756:VJG327767 VRZ327756:VTC327767 WBV327756:WCY327767 WLR327756:WMU327767 WVN327756:WWQ327767 D393292:AQ393303 JB393292:KE393303 SX393292:UA393303 ACT393292:ADW393303 AMP393292:ANS393303 AWL393292:AXO393303 BGH393292:BHK393303 BQD393292:BRG393303 BZZ393292:CBC393303 CJV393292:CKY393303 CTR393292:CUU393303 DDN393292:DEQ393303 DNJ393292:DOM393303 DXF393292:DYI393303 EHB393292:EIE393303 EQX393292:ESA393303 FAT393292:FBW393303 FKP393292:FLS393303 FUL393292:FVO393303 GEH393292:GFK393303 GOD393292:GPG393303 GXZ393292:GZC393303 HHV393292:HIY393303 HRR393292:HSU393303 IBN393292:ICQ393303 ILJ393292:IMM393303 IVF393292:IWI393303 JFB393292:JGE393303 JOX393292:JQA393303 JYT393292:JZW393303 KIP393292:KJS393303 KSL393292:KTO393303 LCH393292:LDK393303 LMD393292:LNG393303 LVZ393292:LXC393303 MFV393292:MGY393303 MPR393292:MQU393303 MZN393292:NAQ393303 NJJ393292:NKM393303 NTF393292:NUI393303 ODB393292:OEE393303 OMX393292:OOA393303 OWT393292:OXW393303 PGP393292:PHS393303 PQL393292:PRO393303 QAH393292:QBK393303 QKD393292:QLG393303 QTZ393292:QVC393303 RDV393292:REY393303 RNR393292:ROU393303 RXN393292:RYQ393303 SHJ393292:SIM393303 SRF393292:SSI393303 TBB393292:TCE393303 TKX393292:TMA393303 TUT393292:TVW393303 UEP393292:UFS393303 UOL393292:UPO393303 UYH393292:UZK393303 VID393292:VJG393303 VRZ393292:VTC393303 WBV393292:WCY393303 WLR393292:WMU393303 WVN393292:WWQ393303 D458828:AQ458839 JB458828:KE458839 SX458828:UA458839 ACT458828:ADW458839 AMP458828:ANS458839 AWL458828:AXO458839 BGH458828:BHK458839 BQD458828:BRG458839 BZZ458828:CBC458839 CJV458828:CKY458839 CTR458828:CUU458839 DDN458828:DEQ458839 DNJ458828:DOM458839 DXF458828:DYI458839 EHB458828:EIE458839 EQX458828:ESA458839 FAT458828:FBW458839 FKP458828:FLS458839 FUL458828:FVO458839 GEH458828:GFK458839 GOD458828:GPG458839 GXZ458828:GZC458839 HHV458828:HIY458839 HRR458828:HSU458839 IBN458828:ICQ458839 ILJ458828:IMM458839 IVF458828:IWI458839 JFB458828:JGE458839 JOX458828:JQA458839 JYT458828:JZW458839 KIP458828:KJS458839 KSL458828:KTO458839 LCH458828:LDK458839 LMD458828:LNG458839 LVZ458828:LXC458839 MFV458828:MGY458839 MPR458828:MQU458839 MZN458828:NAQ458839 NJJ458828:NKM458839 NTF458828:NUI458839 ODB458828:OEE458839 OMX458828:OOA458839 OWT458828:OXW458839 PGP458828:PHS458839 PQL458828:PRO458839 QAH458828:QBK458839 QKD458828:QLG458839 QTZ458828:QVC458839 RDV458828:REY458839 RNR458828:ROU458839 RXN458828:RYQ458839 SHJ458828:SIM458839 SRF458828:SSI458839 TBB458828:TCE458839 TKX458828:TMA458839 TUT458828:TVW458839 UEP458828:UFS458839 UOL458828:UPO458839 UYH458828:UZK458839 VID458828:VJG458839 VRZ458828:VTC458839 WBV458828:WCY458839 WLR458828:WMU458839 WVN458828:WWQ458839 D524364:AQ524375 JB524364:KE524375 SX524364:UA524375 ACT524364:ADW524375 AMP524364:ANS524375 AWL524364:AXO524375 BGH524364:BHK524375 BQD524364:BRG524375 BZZ524364:CBC524375 CJV524364:CKY524375 CTR524364:CUU524375 DDN524364:DEQ524375 DNJ524364:DOM524375 DXF524364:DYI524375 EHB524364:EIE524375 EQX524364:ESA524375 FAT524364:FBW524375 FKP524364:FLS524375 FUL524364:FVO524375 GEH524364:GFK524375 GOD524364:GPG524375 GXZ524364:GZC524375 HHV524364:HIY524375 HRR524364:HSU524375 IBN524364:ICQ524375 ILJ524364:IMM524375 IVF524364:IWI524375 JFB524364:JGE524375 JOX524364:JQA524375 JYT524364:JZW524375 KIP524364:KJS524375 KSL524364:KTO524375 LCH524364:LDK524375 LMD524364:LNG524375 LVZ524364:LXC524375 MFV524364:MGY524375 MPR524364:MQU524375 MZN524364:NAQ524375 NJJ524364:NKM524375 NTF524364:NUI524375 ODB524364:OEE524375 OMX524364:OOA524375 OWT524364:OXW524375 PGP524364:PHS524375 PQL524364:PRO524375 QAH524364:QBK524375 QKD524364:QLG524375 QTZ524364:QVC524375 RDV524364:REY524375 RNR524364:ROU524375 RXN524364:RYQ524375 SHJ524364:SIM524375 SRF524364:SSI524375 TBB524364:TCE524375 TKX524364:TMA524375 TUT524364:TVW524375 UEP524364:UFS524375 UOL524364:UPO524375 UYH524364:UZK524375 VID524364:VJG524375 VRZ524364:VTC524375 WBV524364:WCY524375 WLR524364:WMU524375 WVN524364:WWQ524375 D589900:AQ589911 JB589900:KE589911 SX589900:UA589911 ACT589900:ADW589911 AMP589900:ANS589911 AWL589900:AXO589911 BGH589900:BHK589911 BQD589900:BRG589911 BZZ589900:CBC589911 CJV589900:CKY589911 CTR589900:CUU589911 DDN589900:DEQ589911 DNJ589900:DOM589911 DXF589900:DYI589911 EHB589900:EIE589911 EQX589900:ESA589911 FAT589900:FBW589911 FKP589900:FLS589911 FUL589900:FVO589911 GEH589900:GFK589911 GOD589900:GPG589911 GXZ589900:GZC589911 HHV589900:HIY589911 HRR589900:HSU589911 IBN589900:ICQ589911 ILJ589900:IMM589911 IVF589900:IWI589911 JFB589900:JGE589911 JOX589900:JQA589911 JYT589900:JZW589911 KIP589900:KJS589911 KSL589900:KTO589911 LCH589900:LDK589911 LMD589900:LNG589911 LVZ589900:LXC589911 MFV589900:MGY589911 MPR589900:MQU589911 MZN589900:NAQ589911 NJJ589900:NKM589911 NTF589900:NUI589911 ODB589900:OEE589911 OMX589900:OOA589911 OWT589900:OXW589911 PGP589900:PHS589911 PQL589900:PRO589911 QAH589900:QBK589911 QKD589900:QLG589911 QTZ589900:QVC589911 RDV589900:REY589911 RNR589900:ROU589911 RXN589900:RYQ589911 SHJ589900:SIM589911 SRF589900:SSI589911 TBB589900:TCE589911 TKX589900:TMA589911 TUT589900:TVW589911 UEP589900:UFS589911 UOL589900:UPO589911 UYH589900:UZK589911 VID589900:VJG589911 VRZ589900:VTC589911 WBV589900:WCY589911 WLR589900:WMU589911 WVN589900:WWQ589911 D655436:AQ655447 JB655436:KE655447 SX655436:UA655447 ACT655436:ADW655447 AMP655436:ANS655447 AWL655436:AXO655447 BGH655436:BHK655447 BQD655436:BRG655447 BZZ655436:CBC655447 CJV655436:CKY655447 CTR655436:CUU655447 DDN655436:DEQ655447 DNJ655436:DOM655447 DXF655436:DYI655447 EHB655436:EIE655447 EQX655436:ESA655447 FAT655436:FBW655447 FKP655436:FLS655447 FUL655436:FVO655447 GEH655436:GFK655447 GOD655436:GPG655447 GXZ655436:GZC655447 HHV655436:HIY655447 HRR655436:HSU655447 IBN655436:ICQ655447 ILJ655436:IMM655447 IVF655436:IWI655447 JFB655436:JGE655447 JOX655436:JQA655447 JYT655436:JZW655447 KIP655436:KJS655447 KSL655436:KTO655447 LCH655436:LDK655447 LMD655436:LNG655447 LVZ655436:LXC655447 MFV655436:MGY655447 MPR655436:MQU655447 MZN655436:NAQ655447 NJJ655436:NKM655447 NTF655436:NUI655447 ODB655436:OEE655447 OMX655436:OOA655447 OWT655436:OXW655447 PGP655436:PHS655447 PQL655436:PRO655447 QAH655436:QBK655447 QKD655436:QLG655447 QTZ655436:QVC655447 RDV655436:REY655447 RNR655436:ROU655447 RXN655436:RYQ655447 SHJ655436:SIM655447 SRF655436:SSI655447 TBB655436:TCE655447 TKX655436:TMA655447 TUT655436:TVW655447 UEP655436:UFS655447 UOL655436:UPO655447 UYH655436:UZK655447 VID655436:VJG655447 VRZ655436:VTC655447 WBV655436:WCY655447 WLR655436:WMU655447 WVN655436:WWQ655447 D720972:AQ720983 JB720972:KE720983 SX720972:UA720983 ACT720972:ADW720983 AMP720972:ANS720983 AWL720972:AXO720983 BGH720972:BHK720983 BQD720972:BRG720983 BZZ720972:CBC720983 CJV720972:CKY720983 CTR720972:CUU720983 DDN720972:DEQ720983 DNJ720972:DOM720983 DXF720972:DYI720983 EHB720972:EIE720983 EQX720972:ESA720983 FAT720972:FBW720983 FKP720972:FLS720983 FUL720972:FVO720983 GEH720972:GFK720983 GOD720972:GPG720983 GXZ720972:GZC720983 HHV720972:HIY720983 HRR720972:HSU720983 IBN720972:ICQ720983 ILJ720972:IMM720983 IVF720972:IWI720983 JFB720972:JGE720983 JOX720972:JQA720983 JYT720972:JZW720983 KIP720972:KJS720983 KSL720972:KTO720983 LCH720972:LDK720983 LMD720972:LNG720983 LVZ720972:LXC720983 MFV720972:MGY720983 MPR720972:MQU720983 MZN720972:NAQ720983 NJJ720972:NKM720983 NTF720972:NUI720983 ODB720972:OEE720983 OMX720972:OOA720983 OWT720972:OXW720983 PGP720972:PHS720983 PQL720972:PRO720983 QAH720972:QBK720983 QKD720972:QLG720983 QTZ720972:QVC720983 RDV720972:REY720983 RNR720972:ROU720983 RXN720972:RYQ720983 SHJ720972:SIM720983 SRF720972:SSI720983 TBB720972:TCE720983 TKX720972:TMA720983 TUT720972:TVW720983 UEP720972:UFS720983 UOL720972:UPO720983 UYH720972:UZK720983 VID720972:VJG720983 VRZ720972:VTC720983 WBV720972:WCY720983 WLR720972:WMU720983 WVN720972:WWQ720983 D786508:AQ786519 JB786508:KE786519 SX786508:UA786519 ACT786508:ADW786519 AMP786508:ANS786519 AWL786508:AXO786519 BGH786508:BHK786519 BQD786508:BRG786519 BZZ786508:CBC786519 CJV786508:CKY786519 CTR786508:CUU786519 DDN786508:DEQ786519 DNJ786508:DOM786519 DXF786508:DYI786519 EHB786508:EIE786519 EQX786508:ESA786519 FAT786508:FBW786519 FKP786508:FLS786519 FUL786508:FVO786519 GEH786508:GFK786519 GOD786508:GPG786519 GXZ786508:GZC786519 HHV786508:HIY786519 HRR786508:HSU786519 IBN786508:ICQ786519 ILJ786508:IMM786519 IVF786508:IWI786519 JFB786508:JGE786519 JOX786508:JQA786519 JYT786508:JZW786519 KIP786508:KJS786519 KSL786508:KTO786519 LCH786508:LDK786519 LMD786508:LNG786519 LVZ786508:LXC786519 MFV786508:MGY786519 MPR786508:MQU786519 MZN786508:NAQ786519 NJJ786508:NKM786519 NTF786508:NUI786519 ODB786508:OEE786519 OMX786508:OOA786519 OWT786508:OXW786519 PGP786508:PHS786519 PQL786508:PRO786519 QAH786508:QBK786519 QKD786508:QLG786519 QTZ786508:QVC786519 RDV786508:REY786519 RNR786508:ROU786519 RXN786508:RYQ786519 SHJ786508:SIM786519 SRF786508:SSI786519 TBB786508:TCE786519 TKX786508:TMA786519 TUT786508:TVW786519 UEP786508:UFS786519 UOL786508:UPO786519 UYH786508:UZK786519 VID786508:VJG786519 VRZ786508:VTC786519 WBV786508:WCY786519 WLR786508:WMU786519 WVN786508:WWQ786519 D852044:AQ852055 JB852044:KE852055 SX852044:UA852055 ACT852044:ADW852055 AMP852044:ANS852055 AWL852044:AXO852055 BGH852044:BHK852055 BQD852044:BRG852055 BZZ852044:CBC852055 CJV852044:CKY852055 CTR852044:CUU852055 DDN852044:DEQ852055 DNJ852044:DOM852055 DXF852044:DYI852055 EHB852044:EIE852055 EQX852044:ESA852055 FAT852044:FBW852055 FKP852044:FLS852055 FUL852044:FVO852055 GEH852044:GFK852055 GOD852044:GPG852055 GXZ852044:GZC852055 HHV852044:HIY852055 HRR852044:HSU852055 IBN852044:ICQ852055 ILJ852044:IMM852055 IVF852044:IWI852055 JFB852044:JGE852055 JOX852044:JQA852055 JYT852044:JZW852055 KIP852044:KJS852055 KSL852044:KTO852055 LCH852044:LDK852055 LMD852044:LNG852055 LVZ852044:LXC852055 MFV852044:MGY852055 MPR852044:MQU852055 MZN852044:NAQ852055 NJJ852044:NKM852055 NTF852044:NUI852055 ODB852044:OEE852055 OMX852044:OOA852055 OWT852044:OXW852055 PGP852044:PHS852055 PQL852044:PRO852055 QAH852044:QBK852055 QKD852044:QLG852055 QTZ852044:QVC852055 RDV852044:REY852055 RNR852044:ROU852055 RXN852044:RYQ852055 SHJ852044:SIM852055 SRF852044:SSI852055 TBB852044:TCE852055 TKX852044:TMA852055 TUT852044:TVW852055 UEP852044:UFS852055 UOL852044:UPO852055 UYH852044:UZK852055 VID852044:VJG852055 VRZ852044:VTC852055 WBV852044:WCY852055 WLR852044:WMU852055 WVN852044:WWQ852055 D917580:AQ917591 JB917580:KE917591 SX917580:UA917591 ACT917580:ADW917591 AMP917580:ANS917591 AWL917580:AXO917591 BGH917580:BHK917591 BQD917580:BRG917591 BZZ917580:CBC917591 CJV917580:CKY917591 CTR917580:CUU917591 DDN917580:DEQ917591 DNJ917580:DOM917591 DXF917580:DYI917591 EHB917580:EIE917591 EQX917580:ESA917591 FAT917580:FBW917591 FKP917580:FLS917591 FUL917580:FVO917591 GEH917580:GFK917591 GOD917580:GPG917591 GXZ917580:GZC917591 HHV917580:HIY917591 HRR917580:HSU917591 IBN917580:ICQ917591 ILJ917580:IMM917591 IVF917580:IWI917591 JFB917580:JGE917591 JOX917580:JQA917591 JYT917580:JZW917591 KIP917580:KJS917591 KSL917580:KTO917591 LCH917580:LDK917591 LMD917580:LNG917591 LVZ917580:LXC917591 MFV917580:MGY917591 MPR917580:MQU917591 MZN917580:NAQ917591 NJJ917580:NKM917591 NTF917580:NUI917591 ODB917580:OEE917591 OMX917580:OOA917591 OWT917580:OXW917591 PGP917580:PHS917591 PQL917580:PRO917591 QAH917580:QBK917591 QKD917580:QLG917591 QTZ917580:QVC917591 RDV917580:REY917591 RNR917580:ROU917591 RXN917580:RYQ917591 SHJ917580:SIM917591 SRF917580:SSI917591 TBB917580:TCE917591 TKX917580:TMA917591 TUT917580:TVW917591 UEP917580:UFS917591 UOL917580:UPO917591 UYH917580:UZK917591 VID917580:VJG917591 VRZ917580:VTC917591 WBV917580:WCY917591 WLR917580:WMU917591 WVN917580:WWQ917591 D983116:AQ983127 JB983116:KE983127 SX983116:UA983127 ACT983116:ADW983127 AMP983116:ANS983127 AWL983116:AXO983127 BGH983116:BHK983127 BQD983116:BRG983127 BZZ983116:CBC983127 CJV983116:CKY983127 CTR983116:CUU983127 DDN983116:DEQ983127 DNJ983116:DOM983127 DXF983116:DYI983127 EHB983116:EIE983127 EQX983116:ESA983127 FAT983116:FBW983127 FKP983116:FLS983127 FUL983116:FVO983127 GEH983116:GFK983127 GOD983116:GPG983127 GXZ983116:GZC983127 HHV983116:HIY983127 HRR983116:HSU983127 IBN983116:ICQ983127 ILJ983116:IMM983127 IVF983116:IWI983127 JFB983116:JGE983127 JOX983116:JQA983127 JYT983116:JZW983127 KIP983116:KJS983127 KSL983116:KTO983127 LCH983116:LDK983127 LMD983116:LNG983127 LVZ983116:LXC983127 MFV983116:MGY983127 MPR983116:MQU983127 MZN983116:NAQ983127 NJJ983116:NKM983127 NTF983116:NUI983127 ODB983116:OEE983127 OMX983116:OOA983127 OWT983116:OXW983127 PGP983116:PHS983127 PQL983116:PRO983127 QAH983116:QBK983127 QKD983116:QLG983127 QTZ983116:QVC983127 RDV983116:REY983127 RNR983116:ROU983127 RXN983116:RYQ983127 SHJ983116:SIM983127 SRF983116:SSI983127 TBB983116:TCE983127 TKX983116:TMA983127 TUT983116:TVW983127 UEP983116:UFS983127 UOL983116:UPO983127 UYH983116:UZK983127 VID983116:VJG983127 VRZ983116:VTC983127 WBV983116:WCY983127 WLR983116:WMU983127 WVN983116:WWQ983127 WBV134:WCY138 JB106:KE108 SX106:UA108 ACT106:ADW108 AMP106:ANS108 AWL106:AXO108 BGH106:BHK108 BQD106:BRG108 BZZ106:CBC108 CJV106:CKY108 CTR106:CUU108 DDN106:DEQ108 DNJ106:DOM108 DXF106:DYI108 EHB106:EIE108 EQX106:ESA108 FAT106:FBW108 FKP106:FLS108 FUL106:FVO108 GEH106:GFK108 GOD106:GPG108 GXZ106:GZC108 HHV106:HIY108 HRR106:HSU108 IBN106:ICQ108 ILJ106:IMM108 IVF106:IWI108 JFB106:JGE108 JOX106:JQA108 JYT106:JZW108 KIP106:KJS108 KSL106:KTO108 LCH106:LDK108 LMD106:LNG108 LVZ106:LXC108 MFV106:MGY108 MPR106:MQU108 MZN106:NAQ108 NJJ106:NKM108 NTF106:NUI108 ODB106:OEE108 OMX106:OOA108 OWT106:OXW108 PGP106:PHS108 PQL106:PRO108 QAH106:QBK108 QKD106:QLG108 QTZ106:QVC108 RDV106:REY108 RNR106:ROU108 RXN106:RYQ108 SHJ106:SIM108 SRF106:SSI108 TBB106:TCE108 TKX106:TMA108 TUT106:TVW108 UEP106:UFS108 UOL106:UPO108 UYH106:UZK108 VID106:VJG108 VRZ106:VTC108 WBV106:WCY108 WLR106:WMU108 WVN106:WWQ108 D65625:AQ65627 JB65625:KE65627 SX65625:UA65627 ACT65625:ADW65627 AMP65625:ANS65627 AWL65625:AXO65627 BGH65625:BHK65627 BQD65625:BRG65627 BZZ65625:CBC65627 CJV65625:CKY65627 CTR65625:CUU65627 DDN65625:DEQ65627 DNJ65625:DOM65627 DXF65625:DYI65627 EHB65625:EIE65627 EQX65625:ESA65627 FAT65625:FBW65627 FKP65625:FLS65627 FUL65625:FVO65627 GEH65625:GFK65627 GOD65625:GPG65627 GXZ65625:GZC65627 HHV65625:HIY65627 HRR65625:HSU65627 IBN65625:ICQ65627 ILJ65625:IMM65627 IVF65625:IWI65627 JFB65625:JGE65627 JOX65625:JQA65627 JYT65625:JZW65627 KIP65625:KJS65627 KSL65625:KTO65627 LCH65625:LDK65627 LMD65625:LNG65627 LVZ65625:LXC65627 MFV65625:MGY65627 MPR65625:MQU65627 MZN65625:NAQ65627 NJJ65625:NKM65627 NTF65625:NUI65627 ODB65625:OEE65627 OMX65625:OOA65627 OWT65625:OXW65627 PGP65625:PHS65627 PQL65625:PRO65627 QAH65625:QBK65627 QKD65625:QLG65627 QTZ65625:QVC65627 RDV65625:REY65627 RNR65625:ROU65627 RXN65625:RYQ65627 SHJ65625:SIM65627 SRF65625:SSI65627 TBB65625:TCE65627 TKX65625:TMA65627 TUT65625:TVW65627 UEP65625:UFS65627 UOL65625:UPO65627 UYH65625:UZK65627 VID65625:VJG65627 VRZ65625:VTC65627 WBV65625:WCY65627 WLR65625:WMU65627 WVN65625:WWQ65627 D131161:AQ131163 JB131161:KE131163 SX131161:UA131163 ACT131161:ADW131163 AMP131161:ANS131163 AWL131161:AXO131163 BGH131161:BHK131163 BQD131161:BRG131163 BZZ131161:CBC131163 CJV131161:CKY131163 CTR131161:CUU131163 DDN131161:DEQ131163 DNJ131161:DOM131163 DXF131161:DYI131163 EHB131161:EIE131163 EQX131161:ESA131163 FAT131161:FBW131163 FKP131161:FLS131163 FUL131161:FVO131163 GEH131161:GFK131163 GOD131161:GPG131163 GXZ131161:GZC131163 HHV131161:HIY131163 HRR131161:HSU131163 IBN131161:ICQ131163 ILJ131161:IMM131163 IVF131161:IWI131163 JFB131161:JGE131163 JOX131161:JQA131163 JYT131161:JZW131163 KIP131161:KJS131163 KSL131161:KTO131163 LCH131161:LDK131163 LMD131161:LNG131163 LVZ131161:LXC131163 MFV131161:MGY131163 MPR131161:MQU131163 MZN131161:NAQ131163 NJJ131161:NKM131163 NTF131161:NUI131163 ODB131161:OEE131163 OMX131161:OOA131163 OWT131161:OXW131163 PGP131161:PHS131163 PQL131161:PRO131163 QAH131161:QBK131163 QKD131161:QLG131163 QTZ131161:QVC131163 RDV131161:REY131163 RNR131161:ROU131163 RXN131161:RYQ131163 SHJ131161:SIM131163 SRF131161:SSI131163 TBB131161:TCE131163 TKX131161:TMA131163 TUT131161:TVW131163 UEP131161:UFS131163 UOL131161:UPO131163 UYH131161:UZK131163 VID131161:VJG131163 VRZ131161:VTC131163 WBV131161:WCY131163 WLR131161:WMU131163 WVN131161:WWQ131163 D196697:AQ196699 JB196697:KE196699 SX196697:UA196699 ACT196697:ADW196699 AMP196697:ANS196699 AWL196697:AXO196699 BGH196697:BHK196699 BQD196697:BRG196699 BZZ196697:CBC196699 CJV196697:CKY196699 CTR196697:CUU196699 DDN196697:DEQ196699 DNJ196697:DOM196699 DXF196697:DYI196699 EHB196697:EIE196699 EQX196697:ESA196699 FAT196697:FBW196699 FKP196697:FLS196699 FUL196697:FVO196699 GEH196697:GFK196699 GOD196697:GPG196699 GXZ196697:GZC196699 HHV196697:HIY196699 HRR196697:HSU196699 IBN196697:ICQ196699 ILJ196697:IMM196699 IVF196697:IWI196699 JFB196697:JGE196699 JOX196697:JQA196699 JYT196697:JZW196699 KIP196697:KJS196699 KSL196697:KTO196699 LCH196697:LDK196699 LMD196697:LNG196699 LVZ196697:LXC196699 MFV196697:MGY196699 MPR196697:MQU196699 MZN196697:NAQ196699 NJJ196697:NKM196699 NTF196697:NUI196699 ODB196697:OEE196699 OMX196697:OOA196699 OWT196697:OXW196699 PGP196697:PHS196699 PQL196697:PRO196699 QAH196697:QBK196699 QKD196697:QLG196699 QTZ196697:QVC196699 RDV196697:REY196699 RNR196697:ROU196699 RXN196697:RYQ196699 SHJ196697:SIM196699 SRF196697:SSI196699 TBB196697:TCE196699 TKX196697:TMA196699 TUT196697:TVW196699 UEP196697:UFS196699 UOL196697:UPO196699 UYH196697:UZK196699 VID196697:VJG196699 VRZ196697:VTC196699 WBV196697:WCY196699 WLR196697:WMU196699 WVN196697:WWQ196699 D262233:AQ262235 JB262233:KE262235 SX262233:UA262235 ACT262233:ADW262235 AMP262233:ANS262235 AWL262233:AXO262235 BGH262233:BHK262235 BQD262233:BRG262235 BZZ262233:CBC262235 CJV262233:CKY262235 CTR262233:CUU262235 DDN262233:DEQ262235 DNJ262233:DOM262235 DXF262233:DYI262235 EHB262233:EIE262235 EQX262233:ESA262235 FAT262233:FBW262235 FKP262233:FLS262235 FUL262233:FVO262235 GEH262233:GFK262235 GOD262233:GPG262235 GXZ262233:GZC262235 HHV262233:HIY262235 HRR262233:HSU262235 IBN262233:ICQ262235 ILJ262233:IMM262235 IVF262233:IWI262235 JFB262233:JGE262235 JOX262233:JQA262235 JYT262233:JZW262235 KIP262233:KJS262235 KSL262233:KTO262235 LCH262233:LDK262235 LMD262233:LNG262235 LVZ262233:LXC262235 MFV262233:MGY262235 MPR262233:MQU262235 MZN262233:NAQ262235 NJJ262233:NKM262235 NTF262233:NUI262235 ODB262233:OEE262235 OMX262233:OOA262235 OWT262233:OXW262235 PGP262233:PHS262235 PQL262233:PRO262235 QAH262233:QBK262235 QKD262233:QLG262235 QTZ262233:QVC262235 RDV262233:REY262235 RNR262233:ROU262235 RXN262233:RYQ262235 SHJ262233:SIM262235 SRF262233:SSI262235 TBB262233:TCE262235 TKX262233:TMA262235 TUT262233:TVW262235 UEP262233:UFS262235 UOL262233:UPO262235 UYH262233:UZK262235 VID262233:VJG262235 VRZ262233:VTC262235 WBV262233:WCY262235 WLR262233:WMU262235 WVN262233:WWQ262235 D327769:AQ327771 JB327769:KE327771 SX327769:UA327771 ACT327769:ADW327771 AMP327769:ANS327771 AWL327769:AXO327771 BGH327769:BHK327771 BQD327769:BRG327771 BZZ327769:CBC327771 CJV327769:CKY327771 CTR327769:CUU327771 DDN327769:DEQ327771 DNJ327769:DOM327771 DXF327769:DYI327771 EHB327769:EIE327771 EQX327769:ESA327771 FAT327769:FBW327771 FKP327769:FLS327771 FUL327769:FVO327771 GEH327769:GFK327771 GOD327769:GPG327771 GXZ327769:GZC327771 HHV327769:HIY327771 HRR327769:HSU327771 IBN327769:ICQ327771 ILJ327769:IMM327771 IVF327769:IWI327771 JFB327769:JGE327771 JOX327769:JQA327771 JYT327769:JZW327771 KIP327769:KJS327771 KSL327769:KTO327771 LCH327769:LDK327771 LMD327769:LNG327771 LVZ327769:LXC327771 MFV327769:MGY327771 MPR327769:MQU327771 MZN327769:NAQ327771 NJJ327769:NKM327771 NTF327769:NUI327771 ODB327769:OEE327771 OMX327769:OOA327771 OWT327769:OXW327771 PGP327769:PHS327771 PQL327769:PRO327771 QAH327769:QBK327771 QKD327769:QLG327771 QTZ327769:QVC327771 RDV327769:REY327771 RNR327769:ROU327771 RXN327769:RYQ327771 SHJ327769:SIM327771 SRF327769:SSI327771 TBB327769:TCE327771 TKX327769:TMA327771 TUT327769:TVW327771 UEP327769:UFS327771 UOL327769:UPO327771 UYH327769:UZK327771 VID327769:VJG327771 VRZ327769:VTC327771 WBV327769:WCY327771 WLR327769:WMU327771 WVN327769:WWQ327771 D393305:AQ393307 JB393305:KE393307 SX393305:UA393307 ACT393305:ADW393307 AMP393305:ANS393307 AWL393305:AXO393307 BGH393305:BHK393307 BQD393305:BRG393307 BZZ393305:CBC393307 CJV393305:CKY393307 CTR393305:CUU393307 DDN393305:DEQ393307 DNJ393305:DOM393307 DXF393305:DYI393307 EHB393305:EIE393307 EQX393305:ESA393307 FAT393305:FBW393307 FKP393305:FLS393307 FUL393305:FVO393307 GEH393305:GFK393307 GOD393305:GPG393307 GXZ393305:GZC393307 HHV393305:HIY393307 HRR393305:HSU393307 IBN393305:ICQ393307 ILJ393305:IMM393307 IVF393305:IWI393307 JFB393305:JGE393307 JOX393305:JQA393307 JYT393305:JZW393307 KIP393305:KJS393307 KSL393305:KTO393307 LCH393305:LDK393307 LMD393305:LNG393307 LVZ393305:LXC393307 MFV393305:MGY393307 MPR393305:MQU393307 MZN393305:NAQ393307 NJJ393305:NKM393307 NTF393305:NUI393307 ODB393305:OEE393307 OMX393305:OOA393307 OWT393305:OXW393307 PGP393305:PHS393307 PQL393305:PRO393307 QAH393305:QBK393307 QKD393305:QLG393307 QTZ393305:QVC393307 RDV393305:REY393307 RNR393305:ROU393307 RXN393305:RYQ393307 SHJ393305:SIM393307 SRF393305:SSI393307 TBB393305:TCE393307 TKX393305:TMA393307 TUT393305:TVW393307 UEP393305:UFS393307 UOL393305:UPO393307 UYH393305:UZK393307 VID393305:VJG393307 VRZ393305:VTC393307 WBV393305:WCY393307 WLR393305:WMU393307 WVN393305:WWQ393307 D458841:AQ458843 JB458841:KE458843 SX458841:UA458843 ACT458841:ADW458843 AMP458841:ANS458843 AWL458841:AXO458843 BGH458841:BHK458843 BQD458841:BRG458843 BZZ458841:CBC458843 CJV458841:CKY458843 CTR458841:CUU458843 DDN458841:DEQ458843 DNJ458841:DOM458843 DXF458841:DYI458843 EHB458841:EIE458843 EQX458841:ESA458843 FAT458841:FBW458843 FKP458841:FLS458843 FUL458841:FVO458843 GEH458841:GFK458843 GOD458841:GPG458843 GXZ458841:GZC458843 HHV458841:HIY458843 HRR458841:HSU458843 IBN458841:ICQ458843 ILJ458841:IMM458843 IVF458841:IWI458843 JFB458841:JGE458843 JOX458841:JQA458843 JYT458841:JZW458843 KIP458841:KJS458843 KSL458841:KTO458843 LCH458841:LDK458843 LMD458841:LNG458843 LVZ458841:LXC458843 MFV458841:MGY458843 MPR458841:MQU458843 MZN458841:NAQ458843 NJJ458841:NKM458843 NTF458841:NUI458843 ODB458841:OEE458843 OMX458841:OOA458843 OWT458841:OXW458843 PGP458841:PHS458843 PQL458841:PRO458843 QAH458841:QBK458843 QKD458841:QLG458843 QTZ458841:QVC458843 RDV458841:REY458843 RNR458841:ROU458843 RXN458841:RYQ458843 SHJ458841:SIM458843 SRF458841:SSI458843 TBB458841:TCE458843 TKX458841:TMA458843 TUT458841:TVW458843 UEP458841:UFS458843 UOL458841:UPO458843 UYH458841:UZK458843 VID458841:VJG458843 VRZ458841:VTC458843 WBV458841:WCY458843 WLR458841:WMU458843 WVN458841:WWQ458843 D524377:AQ524379 JB524377:KE524379 SX524377:UA524379 ACT524377:ADW524379 AMP524377:ANS524379 AWL524377:AXO524379 BGH524377:BHK524379 BQD524377:BRG524379 BZZ524377:CBC524379 CJV524377:CKY524379 CTR524377:CUU524379 DDN524377:DEQ524379 DNJ524377:DOM524379 DXF524377:DYI524379 EHB524377:EIE524379 EQX524377:ESA524379 FAT524377:FBW524379 FKP524377:FLS524379 FUL524377:FVO524379 GEH524377:GFK524379 GOD524377:GPG524379 GXZ524377:GZC524379 HHV524377:HIY524379 HRR524377:HSU524379 IBN524377:ICQ524379 ILJ524377:IMM524379 IVF524377:IWI524379 JFB524377:JGE524379 JOX524377:JQA524379 JYT524377:JZW524379 KIP524377:KJS524379 KSL524377:KTO524379 LCH524377:LDK524379 LMD524377:LNG524379 LVZ524377:LXC524379 MFV524377:MGY524379 MPR524377:MQU524379 MZN524377:NAQ524379 NJJ524377:NKM524379 NTF524377:NUI524379 ODB524377:OEE524379 OMX524377:OOA524379 OWT524377:OXW524379 PGP524377:PHS524379 PQL524377:PRO524379 QAH524377:QBK524379 QKD524377:QLG524379 QTZ524377:QVC524379 RDV524377:REY524379 RNR524377:ROU524379 RXN524377:RYQ524379 SHJ524377:SIM524379 SRF524377:SSI524379 TBB524377:TCE524379 TKX524377:TMA524379 TUT524377:TVW524379 UEP524377:UFS524379 UOL524377:UPO524379 UYH524377:UZK524379 VID524377:VJG524379 VRZ524377:VTC524379 WBV524377:WCY524379 WLR524377:WMU524379 WVN524377:WWQ524379 D589913:AQ589915 JB589913:KE589915 SX589913:UA589915 ACT589913:ADW589915 AMP589913:ANS589915 AWL589913:AXO589915 BGH589913:BHK589915 BQD589913:BRG589915 BZZ589913:CBC589915 CJV589913:CKY589915 CTR589913:CUU589915 DDN589913:DEQ589915 DNJ589913:DOM589915 DXF589913:DYI589915 EHB589913:EIE589915 EQX589913:ESA589915 FAT589913:FBW589915 FKP589913:FLS589915 FUL589913:FVO589915 GEH589913:GFK589915 GOD589913:GPG589915 GXZ589913:GZC589915 HHV589913:HIY589915 HRR589913:HSU589915 IBN589913:ICQ589915 ILJ589913:IMM589915 IVF589913:IWI589915 JFB589913:JGE589915 JOX589913:JQA589915 JYT589913:JZW589915 KIP589913:KJS589915 KSL589913:KTO589915 LCH589913:LDK589915 LMD589913:LNG589915 LVZ589913:LXC589915 MFV589913:MGY589915 MPR589913:MQU589915 MZN589913:NAQ589915 NJJ589913:NKM589915 NTF589913:NUI589915 ODB589913:OEE589915 OMX589913:OOA589915 OWT589913:OXW589915 PGP589913:PHS589915 PQL589913:PRO589915 QAH589913:QBK589915 QKD589913:QLG589915 QTZ589913:QVC589915 RDV589913:REY589915 RNR589913:ROU589915 RXN589913:RYQ589915 SHJ589913:SIM589915 SRF589913:SSI589915 TBB589913:TCE589915 TKX589913:TMA589915 TUT589913:TVW589915 UEP589913:UFS589915 UOL589913:UPO589915 UYH589913:UZK589915 VID589913:VJG589915 VRZ589913:VTC589915 WBV589913:WCY589915 WLR589913:WMU589915 WVN589913:WWQ589915 D655449:AQ655451 JB655449:KE655451 SX655449:UA655451 ACT655449:ADW655451 AMP655449:ANS655451 AWL655449:AXO655451 BGH655449:BHK655451 BQD655449:BRG655451 BZZ655449:CBC655451 CJV655449:CKY655451 CTR655449:CUU655451 DDN655449:DEQ655451 DNJ655449:DOM655451 DXF655449:DYI655451 EHB655449:EIE655451 EQX655449:ESA655451 FAT655449:FBW655451 FKP655449:FLS655451 FUL655449:FVO655451 GEH655449:GFK655451 GOD655449:GPG655451 GXZ655449:GZC655451 HHV655449:HIY655451 HRR655449:HSU655451 IBN655449:ICQ655451 ILJ655449:IMM655451 IVF655449:IWI655451 JFB655449:JGE655451 JOX655449:JQA655451 JYT655449:JZW655451 KIP655449:KJS655451 KSL655449:KTO655451 LCH655449:LDK655451 LMD655449:LNG655451 LVZ655449:LXC655451 MFV655449:MGY655451 MPR655449:MQU655451 MZN655449:NAQ655451 NJJ655449:NKM655451 NTF655449:NUI655451 ODB655449:OEE655451 OMX655449:OOA655451 OWT655449:OXW655451 PGP655449:PHS655451 PQL655449:PRO655451 QAH655449:QBK655451 QKD655449:QLG655451 QTZ655449:QVC655451 RDV655449:REY655451 RNR655449:ROU655451 RXN655449:RYQ655451 SHJ655449:SIM655451 SRF655449:SSI655451 TBB655449:TCE655451 TKX655449:TMA655451 TUT655449:TVW655451 UEP655449:UFS655451 UOL655449:UPO655451 UYH655449:UZK655451 VID655449:VJG655451 VRZ655449:VTC655451 WBV655449:WCY655451 WLR655449:WMU655451 WVN655449:WWQ655451 D720985:AQ720987 JB720985:KE720987 SX720985:UA720987 ACT720985:ADW720987 AMP720985:ANS720987 AWL720985:AXO720987 BGH720985:BHK720987 BQD720985:BRG720987 BZZ720985:CBC720987 CJV720985:CKY720987 CTR720985:CUU720987 DDN720985:DEQ720987 DNJ720985:DOM720987 DXF720985:DYI720987 EHB720985:EIE720987 EQX720985:ESA720987 FAT720985:FBW720987 FKP720985:FLS720987 FUL720985:FVO720987 GEH720985:GFK720987 GOD720985:GPG720987 GXZ720985:GZC720987 HHV720985:HIY720987 HRR720985:HSU720987 IBN720985:ICQ720987 ILJ720985:IMM720987 IVF720985:IWI720987 JFB720985:JGE720987 JOX720985:JQA720987 JYT720985:JZW720987 KIP720985:KJS720987 KSL720985:KTO720987 LCH720985:LDK720987 LMD720985:LNG720987 LVZ720985:LXC720987 MFV720985:MGY720987 MPR720985:MQU720987 MZN720985:NAQ720987 NJJ720985:NKM720987 NTF720985:NUI720987 ODB720985:OEE720987 OMX720985:OOA720987 OWT720985:OXW720987 PGP720985:PHS720987 PQL720985:PRO720987 QAH720985:QBK720987 QKD720985:QLG720987 QTZ720985:QVC720987 RDV720985:REY720987 RNR720985:ROU720987 RXN720985:RYQ720987 SHJ720985:SIM720987 SRF720985:SSI720987 TBB720985:TCE720987 TKX720985:TMA720987 TUT720985:TVW720987 UEP720985:UFS720987 UOL720985:UPO720987 UYH720985:UZK720987 VID720985:VJG720987 VRZ720985:VTC720987 WBV720985:WCY720987 WLR720985:WMU720987 WVN720985:WWQ720987 D786521:AQ786523 JB786521:KE786523 SX786521:UA786523 ACT786521:ADW786523 AMP786521:ANS786523 AWL786521:AXO786523 BGH786521:BHK786523 BQD786521:BRG786523 BZZ786521:CBC786523 CJV786521:CKY786523 CTR786521:CUU786523 DDN786521:DEQ786523 DNJ786521:DOM786523 DXF786521:DYI786523 EHB786521:EIE786523 EQX786521:ESA786523 FAT786521:FBW786523 FKP786521:FLS786523 FUL786521:FVO786523 GEH786521:GFK786523 GOD786521:GPG786523 GXZ786521:GZC786523 HHV786521:HIY786523 HRR786521:HSU786523 IBN786521:ICQ786523 ILJ786521:IMM786523 IVF786521:IWI786523 JFB786521:JGE786523 JOX786521:JQA786523 JYT786521:JZW786523 KIP786521:KJS786523 KSL786521:KTO786523 LCH786521:LDK786523 LMD786521:LNG786523 LVZ786521:LXC786523 MFV786521:MGY786523 MPR786521:MQU786523 MZN786521:NAQ786523 NJJ786521:NKM786523 NTF786521:NUI786523 ODB786521:OEE786523 OMX786521:OOA786523 OWT786521:OXW786523 PGP786521:PHS786523 PQL786521:PRO786523 QAH786521:QBK786523 QKD786521:QLG786523 QTZ786521:QVC786523 RDV786521:REY786523 RNR786521:ROU786523 RXN786521:RYQ786523 SHJ786521:SIM786523 SRF786521:SSI786523 TBB786521:TCE786523 TKX786521:TMA786523 TUT786521:TVW786523 UEP786521:UFS786523 UOL786521:UPO786523 UYH786521:UZK786523 VID786521:VJG786523 VRZ786521:VTC786523 WBV786521:WCY786523 WLR786521:WMU786523 WVN786521:WWQ786523 D852057:AQ852059 JB852057:KE852059 SX852057:UA852059 ACT852057:ADW852059 AMP852057:ANS852059 AWL852057:AXO852059 BGH852057:BHK852059 BQD852057:BRG852059 BZZ852057:CBC852059 CJV852057:CKY852059 CTR852057:CUU852059 DDN852057:DEQ852059 DNJ852057:DOM852059 DXF852057:DYI852059 EHB852057:EIE852059 EQX852057:ESA852059 FAT852057:FBW852059 FKP852057:FLS852059 FUL852057:FVO852059 GEH852057:GFK852059 GOD852057:GPG852059 GXZ852057:GZC852059 HHV852057:HIY852059 HRR852057:HSU852059 IBN852057:ICQ852059 ILJ852057:IMM852059 IVF852057:IWI852059 JFB852057:JGE852059 JOX852057:JQA852059 JYT852057:JZW852059 KIP852057:KJS852059 KSL852057:KTO852059 LCH852057:LDK852059 LMD852057:LNG852059 LVZ852057:LXC852059 MFV852057:MGY852059 MPR852057:MQU852059 MZN852057:NAQ852059 NJJ852057:NKM852059 NTF852057:NUI852059 ODB852057:OEE852059 OMX852057:OOA852059 OWT852057:OXW852059 PGP852057:PHS852059 PQL852057:PRO852059 QAH852057:QBK852059 QKD852057:QLG852059 QTZ852057:QVC852059 RDV852057:REY852059 RNR852057:ROU852059 RXN852057:RYQ852059 SHJ852057:SIM852059 SRF852057:SSI852059 TBB852057:TCE852059 TKX852057:TMA852059 TUT852057:TVW852059 UEP852057:UFS852059 UOL852057:UPO852059 UYH852057:UZK852059 VID852057:VJG852059 VRZ852057:VTC852059 WBV852057:WCY852059 WLR852057:WMU852059 WVN852057:WWQ852059 D917593:AQ917595 JB917593:KE917595 SX917593:UA917595 ACT917593:ADW917595 AMP917593:ANS917595 AWL917593:AXO917595 BGH917593:BHK917595 BQD917593:BRG917595 BZZ917593:CBC917595 CJV917593:CKY917595 CTR917593:CUU917595 DDN917593:DEQ917595 DNJ917593:DOM917595 DXF917593:DYI917595 EHB917593:EIE917595 EQX917593:ESA917595 FAT917593:FBW917595 FKP917593:FLS917595 FUL917593:FVO917595 GEH917593:GFK917595 GOD917593:GPG917595 GXZ917593:GZC917595 HHV917593:HIY917595 HRR917593:HSU917595 IBN917593:ICQ917595 ILJ917593:IMM917595 IVF917593:IWI917595 JFB917593:JGE917595 JOX917593:JQA917595 JYT917593:JZW917595 KIP917593:KJS917595 KSL917593:KTO917595 LCH917593:LDK917595 LMD917593:LNG917595 LVZ917593:LXC917595 MFV917593:MGY917595 MPR917593:MQU917595 MZN917593:NAQ917595 NJJ917593:NKM917595 NTF917593:NUI917595 ODB917593:OEE917595 OMX917593:OOA917595 OWT917593:OXW917595 PGP917593:PHS917595 PQL917593:PRO917595 QAH917593:QBK917595 QKD917593:QLG917595 QTZ917593:QVC917595 RDV917593:REY917595 RNR917593:ROU917595 RXN917593:RYQ917595 SHJ917593:SIM917595 SRF917593:SSI917595 TBB917593:TCE917595 TKX917593:TMA917595 TUT917593:TVW917595 UEP917593:UFS917595 UOL917593:UPO917595 UYH917593:UZK917595 VID917593:VJG917595 VRZ917593:VTC917595 WBV917593:WCY917595 WLR917593:WMU917595 WVN917593:WWQ917595 D983129:AQ983131 JB983129:KE983131 SX983129:UA983131 ACT983129:ADW983131 AMP983129:ANS983131 AWL983129:AXO983131 BGH983129:BHK983131 BQD983129:BRG983131 BZZ983129:CBC983131 CJV983129:CKY983131 CTR983129:CUU983131 DDN983129:DEQ983131 DNJ983129:DOM983131 DXF983129:DYI983131 EHB983129:EIE983131 EQX983129:ESA983131 FAT983129:FBW983131 FKP983129:FLS983131 FUL983129:FVO983131 GEH983129:GFK983131 GOD983129:GPG983131 GXZ983129:GZC983131 HHV983129:HIY983131 HRR983129:HSU983131 IBN983129:ICQ983131 ILJ983129:IMM983131 IVF983129:IWI983131 JFB983129:JGE983131 JOX983129:JQA983131 JYT983129:JZW983131 KIP983129:KJS983131 KSL983129:KTO983131 LCH983129:LDK983131 LMD983129:LNG983131 LVZ983129:LXC983131 MFV983129:MGY983131 MPR983129:MQU983131 MZN983129:NAQ983131 NJJ983129:NKM983131 NTF983129:NUI983131 ODB983129:OEE983131 OMX983129:OOA983131 OWT983129:OXW983131 PGP983129:PHS983131 PQL983129:PRO983131 QAH983129:QBK983131 QKD983129:QLG983131 QTZ983129:QVC983131 RDV983129:REY983131 RNR983129:ROU983131 RXN983129:RYQ983131 SHJ983129:SIM983131 SRF983129:SSI983131 TBB983129:TCE983131 TKX983129:TMA983131 TUT983129:TVW983131 UEP983129:UFS983131 UOL983129:UPO983131 UYH983129:UZK983131 VID983129:VJG983131 VRZ983129:VTC983131 WBV983129:WCY983131 WLR983129:WMU983131 WVN983129:WWQ983131 VRZ134:VTC138 JB112:KE112 SX112:UA112 ACT112:ADW112 AMP112:ANS112 AWL112:AXO112 BGH112:BHK112 BQD112:BRG112 BZZ112:CBC112 CJV112:CKY112 CTR112:CUU112 DDN112:DEQ112 DNJ112:DOM112 DXF112:DYI112 EHB112:EIE112 EQX112:ESA112 FAT112:FBW112 FKP112:FLS112 FUL112:FVO112 GEH112:GFK112 GOD112:GPG112 GXZ112:GZC112 HHV112:HIY112 HRR112:HSU112 IBN112:ICQ112 ILJ112:IMM112 IVF112:IWI112 JFB112:JGE112 JOX112:JQA112 JYT112:JZW112 KIP112:KJS112 KSL112:KTO112 LCH112:LDK112 LMD112:LNG112 LVZ112:LXC112 MFV112:MGY112 MPR112:MQU112 MZN112:NAQ112 NJJ112:NKM112 NTF112:NUI112 ODB112:OEE112 OMX112:OOA112 OWT112:OXW112 PGP112:PHS112 PQL112:PRO112 QAH112:QBK112 QKD112:QLG112 QTZ112:QVC112 RDV112:REY112 RNR112:ROU112 RXN112:RYQ112 SHJ112:SIM112 SRF112:SSI112 TBB112:TCE112 TKX112:TMA112 TUT112:TVW112 UEP112:UFS112 UOL112:UPO112 UYH112:UZK112 VID112:VJG112 VRZ112:VTC112 WBV112:WCY112 WLR112:WMU112 WVN112:WWQ112 D65631:AQ65631 JB65631:KE65631 SX65631:UA65631 ACT65631:ADW65631 AMP65631:ANS65631 AWL65631:AXO65631 BGH65631:BHK65631 BQD65631:BRG65631 BZZ65631:CBC65631 CJV65631:CKY65631 CTR65631:CUU65631 DDN65631:DEQ65631 DNJ65631:DOM65631 DXF65631:DYI65631 EHB65631:EIE65631 EQX65631:ESA65631 FAT65631:FBW65631 FKP65631:FLS65631 FUL65631:FVO65631 GEH65631:GFK65631 GOD65631:GPG65631 GXZ65631:GZC65631 HHV65631:HIY65631 HRR65631:HSU65631 IBN65631:ICQ65631 ILJ65631:IMM65631 IVF65631:IWI65631 JFB65631:JGE65631 JOX65631:JQA65631 JYT65631:JZW65631 KIP65631:KJS65631 KSL65631:KTO65631 LCH65631:LDK65631 LMD65631:LNG65631 LVZ65631:LXC65631 MFV65631:MGY65631 MPR65631:MQU65631 MZN65631:NAQ65631 NJJ65631:NKM65631 NTF65631:NUI65631 ODB65631:OEE65631 OMX65631:OOA65631 OWT65631:OXW65631 PGP65631:PHS65631 PQL65631:PRO65631 QAH65631:QBK65631 QKD65631:QLG65631 QTZ65631:QVC65631 RDV65631:REY65631 RNR65631:ROU65631 RXN65631:RYQ65631 SHJ65631:SIM65631 SRF65631:SSI65631 TBB65631:TCE65631 TKX65631:TMA65631 TUT65631:TVW65631 UEP65631:UFS65631 UOL65631:UPO65631 UYH65631:UZK65631 VID65631:VJG65631 VRZ65631:VTC65631 WBV65631:WCY65631 WLR65631:WMU65631 WVN65631:WWQ65631 D131167:AQ131167 JB131167:KE131167 SX131167:UA131167 ACT131167:ADW131167 AMP131167:ANS131167 AWL131167:AXO131167 BGH131167:BHK131167 BQD131167:BRG131167 BZZ131167:CBC131167 CJV131167:CKY131167 CTR131167:CUU131167 DDN131167:DEQ131167 DNJ131167:DOM131167 DXF131167:DYI131167 EHB131167:EIE131167 EQX131167:ESA131167 FAT131167:FBW131167 FKP131167:FLS131167 FUL131167:FVO131167 GEH131167:GFK131167 GOD131167:GPG131167 GXZ131167:GZC131167 HHV131167:HIY131167 HRR131167:HSU131167 IBN131167:ICQ131167 ILJ131167:IMM131167 IVF131167:IWI131167 JFB131167:JGE131167 JOX131167:JQA131167 JYT131167:JZW131167 KIP131167:KJS131167 KSL131167:KTO131167 LCH131167:LDK131167 LMD131167:LNG131167 LVZ131167:LXC131167 MFV131167:MGY131167 MPR131167:MQU131167 MZN131167:NAQ131167 NJJ131167:NKM131167 NTF131167:NUI131167 ODB131167:OEE131167 OMX131167:OOA131167 OWT131167:OXW131167 PGP131167:PHS131167 PQL131167:PRO131167 QAH131167:QBK131167 QKD131167:QLG131167 QTZ131167:QVC131167 RDV131167:REY131167 RNR131167:ROU131167 RXN131167:RYQ131167 SHJ131167:SIM131167 SRF131167:SSI131167 TBB131167:TCE131167 TKX131167:TMA131167 TUT131167:TVW131167 UEP131167:UFS131167 UOL131167:UPO131167 UYH131167:UZK131167 VID131167:VJG131167 VRZ131167:VTC131167 WBV131167:WCY131167 WLR131167:WMU131167 WVN131167:WWQ131167 D196703:AQ196703 JB196703:KE196703 SX196703:UA196703 ACT196703:ADW196703 AMP196703:ANS196703 AWL196703:AXO196703 BGH196703:BHK196703 BQD196703:BRG196703 BZZ196703:CBC196703 CJV196703:CKY196703 CTR196703:CUU196703 DDN196703:DEQ196703 DNJ196703:DOM196703 DXF196703:DYI196703 EHB196703:EIE196703 EQX196703:ESA196703 FAT196703:FBW196703 FKP196703:FLS196703 FUL196703:FVO196703 GEH196703:GFK196703 GOD196703:GPG196703 GXZ196703:GZC196703 HHV196703:HIY196703 HRR196703:HSU196703 IBN196703:ICQ196703 ILJ196703:IMM196703 IVF196703:IWI196703 JFB196703:JGE196703 JOX196703:JQA196703 JYT196703:JZW196703 KIP196703:KJS196703 KSL196703:KTO196703 LCH196703:LDK196703 LMD196703:LNG196703 LVZ196703:LXC196703 MFV196703:MGY196703 MPR196703:MQU196703 MZN196703:NAQ196703 NJJ196703:NKM196703 NTF196703:NUI196703 ODB196703:OEE196703 OMX196703:OOA196703 OWT196703:OXW196703 PGP196703:PHS196703 PQL196703:PRO196703 QAH196703:QBK196703 QKD196703:QLG196703 QTZ196703:QVC196703 RDV196703:REY196703 RNR196703:ROU196703 RXN196703:RYQ196703 SHJ196703:SIM196703 SRF196703:SSI196703 TBB196703:TCE196703 TKX196703:TMA196703 TUT196703:TVW196703 UEP196703:UFS196703 UOL196703:UPO196703 UYH196703:UZK196703 VID196703:VJG196703 VRZ196703:VTC196703 WBV196703:WCY196703 WLR196703:WMU196703 WVN196703:WWQ196703 D262239:AQ262239 JB262239:KE262239 SX262239:UA262239 ACT262239:ADW262239 AMP262239:ANS262239 AWL262239:AXO262239 BGH262239:BHK262239 BQD262239:BRG262239 BZZ262239:CBC262239 CJV262239:CKY262239 CTR262239:CUU262239 DDN262239:DEQ262239 DNJ262239:DOM262239 DXF262239:DYI262239 EHB262239:EIE262239 EQX262239:ESA262239 FAT262239:FBW262239 FKP262239:FLS262239 FUL262239:FVO262239 GEH262239:GFK262239 GOD262239:GPG262239 GXZ262239:GZC262239 HHV262239:HIY262239 HRR262239:HSU262239 IBN262239:ICQ262239 ILJ262239:IMM262239 IVF262239:IWI262239 JFB262239:JGE262239 JOX262239:JQA262239 JYT262239:JZW262239 KIP262239:KJS262239 KSL262239:KTO262239 LCH262239:LDK262239 LMD262239:LNG262239 LVZ262239:LXC262239 MFV262239:MGY262239 MPR262239:MQU262239 MZN262239:NAQ262239 NJJ262239:NKM262239 NTF262239:NUI262239 ODB262239:OEE262239 OMX262239:OOA262239 OWT262239:OXW262239 PGP262239:PHS262239 PQL262239:PRO262239 QAH262239:QBK262239 QKD262239:QLG262239 QTZ262239:QVC262239 RDV262239:REY262239 RNR262239:ROU262239 RXN262239:RYQ262239 SHJ262239:SIM262239 SRF262239:SSI262239 TBB262239:TCE262239 TKX262239:TMA262239 TUT262239:TVW262239 UEP262239:UFS262239 UOL262239:UPO262239 UYH262239:UZK262239 VID262239:VJG262239 VRZ262239:VTC262239 WBV262239:WCY262239 WLR262239:WMU262239 WVN262239:WWQ262239 D327775:AQ327775 JB327775:KE327775 SX327775:UA327775 ACT327775:ADW327775 AMP327775:ANS327775 AWL327775:AXO327775 BGH327775:BHK327775 BQD327775:BRG327775 BZZ327775:CBC327775 CJV327775:CKY327775 CTR327775:CUU327775 DDN327775:DEQ327775 DNJ327775:DOM327775 DXF327775:DYI327775 EHB327775:EIE327775 EQX327775:ESA327775 FAT327775:FBW327775 FKP327775:FLS327775 FUL327775:FVO327775 GEH327775:GFK327775 GOD327775:GPG327775 GXZ327775:GZC327775 HHV327775:HIY327775 HRR327775:HSU327775 IBN327775:ICQ327775 ILJ327775:IMM327775 IVF327775:IWI327775 JFB327775:JGE327775 JOX327775:JQA327775 JYT327775:JZW327775 KIP327775:KJS327775 KSL327775:KTO327775 LCH327775:LDK327775 LMD327775:LNG327775 LVZ327775:LXC327775 MFV327775:MGY327775 MPR327775:MQU327775 MZN327775:NAQ327775 NJJ327775:NKM327775 NTF327775:NUI327775 ODB327775:OEE327775 OMX327775:OOA327775 OWT327775:OXW327775 PGP327775:PHS327775 PQL327775:PRO327775 QAH327775:QBK327775 QKD327775:QLG327775 QTZ327775:QVC327775 RDV327775:REY327775 RNR327775:ROU327775 RXN327775:RYQ327775 SHJ327775:SIM327775 SRF327775:SSI327775 TBB327775:TCE327775 TKX327775:TMA327775 TUT327775:TVW327775 UEP327775:UFS327775 UOL327775:UPO327775 UYH327775:UZK327775 VID327775:VJG327775 VRZ327775:VTC327775 WBV327775:WCY327775 WLR327775:WMU327775 WVN327775:WWQ327775 D393311:AQ393311 JB393311:KE393311 SX393311:UA393311 ACT393311:ADW393311 AMP393311:ANS393311 AWL393311:AXO393311 BGH393311:BHK393311 BQD393311:BRG393311 BZZ393311:CBC393311 CJV393311:CKY393311 CTR393311:CUU393311 DDN393311:DEQ393311 DNJ393311:DOM393311 DXF393311:DYI393311 EHB393311:EIE393311 EQX393311:ESA393311 FAT393311:FBW393311 FKP393311:FLS393311 FUL393311:FVO393311 GEH393311:GFK393311 GOD393311:GPG393311 GXZ393311:GZC393311 HHV393311:HIY393311 HRR393311:HSU393311 IBN393311:ICQ393311 ILJ393311:IMM393311 IVF393311:IWI393311 JFB393311:JGE393311 JOX393311:JQA393311 JYT393311:JZW393311 KIP393311:KJS393311 KSL393311:KTO393311 LCH393311:LDK393311 LMD393311:LNG393311 LVZ393311:LXC393311 MFV393311:MGY393311 MPR393311:MQU393311 MZN393311:NAQ393311 NJJ393311:NKM393311 NTF393311:NUI393311 ODB393311:OEE393311 OMX393311:OOA393311 OWT393311:OXW393311 PGP393311:PHS393311 PQL393311:PRO393311 QAH393311:QBK393311 QKD393311:QLG393311 QTZ393311:QVC393311 RDV393311:REY393311 RNR393311:ROU393311 RXN393311:RYQ393311 SHJ393311:SIM393311 SRF393311:SSI393311 TBB393311:TCE393311 TKX393311:TMA393311 TUT393311:TVW393311 UEP393311:UFS393311 UOL393311:UPO393311 UYH393311:UZK393311 VID393311:VJG393311 VRZ393311:VTC393311 WBV393311:WCY393311 WLR393311:WMU393311 WVN393311:WWQ393311 D458847:AQ458847 JB458847:KE458847 SX458847:UA458847 ACT458847:ADW458847 AMP458847:ANS458847 AWL458847:AXO458847 BGH458847:BHK458847 BQD458847:BRG458847 BZZ458847:CBC458847 CJV458847:CKY458847 CTR458847:CUU458847 DDN458847:DEQ458847 DNJ458847:DOM458847 DXF458847:DYI458847 EHB458847:EIE458847 EQX458847:ESA458847 FAT458847:FBW458847 FKP458847:FLS458847 FUL458847:FVO458847 GEH458847:GFK458847 GOD458847:GPG458847 GXZ458847:GZC458847 HHV458847:HIY458847 HRR458847:HSU458847 IBN458847:ICQ458847 ILJ458847:IMM458847 IVF458847:IWI458847 JFB458847:JGE458847 JOX458847:JQA458847 JYT458847:JZW458847 KIP458847:KJS458847 KSL458847:KTO458847 LCH458847:LDK458847 LMD458847:LNG458847 LVZ458847:LXC458847 MFV458847:MGY458847 MPR458847:MQU458847 MZN458847:NAQ458847 NJJ458847:NKM458847 NTF458847:NUI458847 ODB458847:OEE458847 OMX458847:OOA458847 OWT458847:OXW458847 PGP458847:PHS458847 PQL458847:PRO458847 QAH458847:QBK458847 QKD458847:QLG458847 QTZ458847:QVC458847 RDV458847:REY458847 RNR458847:ROU458847 RXN458847:RYQ458847 SHJ458847:SIM458847 SRF458847:SSI458847 TBB458847:TCE458847 TKX458847:TMA458847 TUT458847:TVW458847 UEP458847:UFS458847 UOL458847:UPO458847 UYH458847:UZK458847 VID458847:VJG458847 VRZ458847:VTC458847 WBV458847:WCY458847 WLR458847:WMU458847 WVN458847:WWQ458847 D524383:AQ524383 JB524383:KE524383 SX524383:UA524383 ACT524383:ADW524383 AMP524383:ANS524383 AWL524383:AXO524383 BGH524383:BHK524383 BQD524383:BRG524383 BZZ524383:CBC524383 CJV524383:CKY524383 CTR524383:CUU524383 DDN524383:DEQ524383 DNJ524383:DOM524383 DXF524383:DYI524383 EHB524383:EIE524383 EQX524383:ESA524383 FAT524383:FBW524383 FKP524383:FLS524383 FUL524383:FVO524383 GEH524383:GFK524383 GOD524383:GPG524383 GXZ524383:GZC524383 HHV524383:HIY524383 HRR524383:HSU524383 IBN524383:ICQ524383 ILJ524383:IMM524383 IVF524383:IWI524383 JFB524383:JGE524383 JOX524383:JQA524383 JYT524383:JZW524383 KIP524383:KJS524383 KSL524383:KTO524383 LCH524383:LDK524383 LMD524383:LNG524383 LVZ524383:LXC524383 MFV524383:MGY524383 MPR524383:MQU524383 MZN524383:NAQ524383 NJJ524383:NKM524383 NTF524383:NUI524383 ODB524383:OEE524383 OMX524383:OOA524383 OWT524383:OXW524383 PGP524383:PHS524383 PQL524383:PRO524383 QAH524383:QBK524383 QKD524383:QLG524383 QTZ524383:QVC524383 RDV524383:REY524383 RNR524383:ROU524383 RXN524383:RYQ524383 SHJ524383:SIM524383 SRF524383:SSI524383 TBB524383:TCE524383 TKX524383:TMA524383 TUT524383:TVW524383 UEP524383:UFS524383 UOL524383:UPO524383 UYH524383:UZK524383 VID524383:VJG524383 VRZ524383:VTC524383 WBV524383:WCY524383 WLR524383:WMU524383 WVN524383:WWQ524383 D589919:AQ589919 JB589919:KE589919 SX589919:UA589919 ACT589919:ADW589919 AMP589919:ANS589919 AWL589919:AXO589919 BGH589919:BHK589919 BQD589919:BRG589919 BZZ589919:CBC589919 CJV589919:CKY589919 CTR589919:CUU589919 DDN589919:DEQ589919 DNJ589919:DOM589919 DXF589919:DYI589919 EHB589919:EIE589919 EQX589919:ESA589919 FAT589919:FBW589919 FKP589919:FLS589919 FUL589919:FVO589919 GEH589919:GFK589919 GOD589919:GPG589919 GXZ589919:GZC589919 HHV589919:HIY589919 HRR589919:HSU589919 IBN589919:ICQ589919 ILJ589919:IMM589919 IVF589919:IWI589919 JFB589919:JGE589919 JOX589919:JQA589919 JYT589919:JZW589919 KIP589919:KJS589919 KSL589919:KTO589919 LCH589919:LDK589919 LMD589919:LNG589919 LVZ589919:LXC589919 MFV589919:MGY589919 MPR589919:MQU589919 MZN589919:NAQ589919 NJJ589919:NKM589919 NTF589919:NUI589919 ODB589919:OEE589919 OMX589919:OOA589919 OWT589919:OXW589919 PGP589919:PHS589919 PQL589919:PRO589919 QAH589919:QBK589919 QKD589919:QLG589919 QTZ589919:QVC589919 RDV589919:REY589919 RNR589919:ROU589919 RXN589919:RYQ589919 SHJ589919:SIM589919 SRF589919:SSI589919 TBB589919:TCE589919 TKX589919:TMA589919 TUT589919:TVW589919 UEP589919:UFS589919 UOL589919:UPO589919 UYH589919:UZK589919 VID589919:VJG589919 VRZ589919:VTC589919 WBV589919:WCY589919 WLR589919:WMU589919 WVN589919:WWQ589919 D655455:AQ655455 JB655455:KE655455 SX655455:UA655455 ACT655455:ADW655455 AMP655455:ANS655455 AWL655455:AXO655455 BGH655455:BHK655455 BQD655455:BRG655455 BZZ655455:CBC655455 CJV655455:CKY655455 CTR655455:CUU655455 DDN655455:DEQ655455 DNJ655455:DOM655455 DXF655455:DYI655455 EHB655455:EIE655455 EQX655455:ESA655455 FAT655455:FBW655455 FKP655455:FLS655455 FUL655455:FVO655455 GEH655455:GFK655455 GOD655455:GPG655455 GXZ655455:GZC655455 HHV655455:HIY655455 HRR655455:HSU655455 IBN655455:ICQ655455 ILJ655455:IMM655455 IVF655455:IWI655455 JFB655455:JGE655455 JOX655455:JQA655455 JYT655455:JZW655455 KIP655455:KJS655455 KSL655455:KTO655455 LCH655455:LDK655455 LMD655455:LNG655455 LVZ655455:LXC655455 MFV655455:MGY655455 MPR655455:MQU655455 MZN655455:NAQ655455 NJJ655455:NKM655455 NTF655455:NUI655455 ODB655455:OEE655455 OMX655455:OOA655455 OWT655455:OXW655455 PGP655455:PHS655455 PQL655455:PRO655455 QAH655455:QBK655455 QKD655455:QLG655455 QTZ655455:QVC655455 RDV655455:REY655455 RNR655455:ROU655455 RXN655455:RYQ655455 SHJ655455:SIM655455 SRF655455:SSI655455 TBB655455:TCE655455 TKX655455:TMA655455 TUT655455:TVW655455 UEP655455:UFS655455 UOL655455:UPO655455 UYH655455:UZK655455 VID655455:VJG655455 VRZ655455:VTC655455 WBV655455:WCY655455 WLR655455:WMU655455 WVN655455:WWQ655455 D720991:AQ720991 JB720991:KE720991 SX720991:UA720991 ACT720991:ADW720991 AMP720991:ANS720991 AWL720991:AXO720991 BGH720991:BHK720991 BQD720991:BRG720991 BZZ720991:CBC720991 CJV720991:CKY720991 CTR720991:CUU720991 DDN720991:DEQ720991 DNJ720991:DOM720991 DXF720991:DYI720991 EHB720991:EIE720991 EQX720991:ESA720991 FAT720991:FBW720991 FKP720991:FLS720991 FUL720991:FVO720991 GEH720991:GFK720991 GOD720991:GPG720991 GXZ720991:GZC720991 HHV720991:HIY720991 HRR720991:HSU720991 IBN720991:ICQ720991 ILJ720991:IMM720991 IVF720991:IWI720991 JFB720991:JGE720991 JOX720991:JQA720991 JYT720991:JZW720991 KIP720991:KJS720991 KSL720991:KTO720991 LCH720991:LDK720991 LMD720991:LNG720991 LVZ720991:LXC720991 MFV720991:MGY720991 MPR720991:MQU720991 MZN720991:NAQ720991 NJJ720991:NKM720991 NTF720991:NUI720991 ODB720991:OEE720991 OMX720991:OOA720991 OWT720991:OXW720991 PGP720991:PHS720991 PQL720991:PRO720991 QAH720991:QBK720991 QKD720991:QLG720991 QTZ720991:QVC720991 RDV720991:REY720991 RNR720991:ROU720991 RXN720991:RYQ720991 SHJ720991:SIM720991 SRF720991:SSI720991 TBB720991:TCE720991 TKX720991:TMA720991 TUT720991:TVW720991 UEP720991:UFS720991 UOL720991:UPO720991 UYH720991:UZK720991 VID720991:VJG720991 VRZ720991:VTC720991 WBV720991:WCY720991 WLR720991:WMU720991 WVN720991:WWQ720991 D786527:AQ786527 JB786527:KE786527 SX786527:UA786527 ACT786527:ADW786527 AMP786527:ANS786527 AWL786527:AXO786527 BGH786527:BHK786527 BQD786527:BRG786527 BZZ786527:CBC786527 CJV786527:CKY786527 CTR786527:CUU786527 DDN786527:DEQ786527 DNJ786527:DOM786527 DXF786527:DYI786527 EHB786527:EIE786527 EQX786527:ESA786527 FAT786527:FBW786527 FKP786527:FLS786527 FUL786527:FVO786527 GEH786527:GFK786527 GOD786527:GPG786527 GXZ786527:GZC786527 HHV786527:HIY786527 HRR786527:HSU786527 IBN786527:ICQ786527 ILJ786527:IMM786527 IVF786527:IWI786527 JFB786527:JGE786527 JOX786527:JQA786527 JYT786527:JZW786527 KIP786527:KJS786527 KSL786527:KTO786527 LCH786527:LDK786527 LMD786527:LNG786527 LVZ786527:LXC786527 MFV786527:MGY786527 MPR786527:MQU786527 MZN786527:NAQ786527 NJJ786527:NKM786527 NTF786527:NUI786527 ODB786527:OEE786527 OMX786527:OOA786527 OWT786527:OXW786527 PGP786527:PHS786527 PQL786527:PRO786527 QAH786527:QBK786527 QKD786527:QLG786527 QTZ786527:QVC786527 RDV786527:REY786527 RNR786527:ROU786527 RXN786527:RYQ786527 SHJ786527:SIM786527 SRF786527:SSI786527 TBB786527:TCE786527 TKX786527:TMA786527 TUT786527:TVW786527 UEP786527:UFS786527 UOL786527:UPO786527 UYH786527:UZK786527 VID786527:VJG786527 VRZ786527:VTC786527 WBV786527:WCY786527 WLR786527:WMU786527 WVN786527:WWQ786527 D852063:AQ852063 JB852063:KE852063 SX852063:UA852063 ACT852063:ADW852063 AMP852063:ANS852063 AWL852063:AXO852063 BGH852063:BHK852063 BQD852063:BRG852063 BZZ852063:CBC852063 CJV852063:CKY852063 CTR852063:CUU852063 DDN852063:DEQ852063 DNJ852063:DOM852063 DXF852063:DYI852063 EHB852063:EIE852063 EQX852063:ESA852063 FAT852063:FBW852063 FKP852063:FLS852063 FUL852063:FVO852063 GEH852063:GFK852063 GOD852063:GPG852063 GXZ852063:GZC852063 HHV852063:HIY852063 HRR852063:HSU852063 IBN852063:ICQ852063 ILJ852063:IMM852063 IVF852063:IWI852063 JFB852063:JGE852063 JOX852063:JQA852063 JYT852063:JZW852063 KIP852063:KJS852063 KSL852063:KTO852063 LCH852063:LDK852063 LMD852063:LNG852063 LVZ852063:LXC852063 MFV852063:MGY852063 MPR852063:MQU852063 MZN852063:NAQ852063 NJJ852063:NKM852063 NTF852063:NUI852063 ODB852063:OEE852063 OMX852063:OOA852063 OWT852063:OXW852063 PGP852063:PHS852063 PQL852063:PRO852063 QAH852063:QBK852063 QKD852063:QLG852063 QTZ852063:QVC852063 RDV852063:REY852063 RNR852063:ROU852063 RXN852063:RYQ852063 SHJ852063:SIM852063 SRF852063:SSI852063 TBB852063:TCE852063 TKX852063:TMA852063 TUT852063:TVW852063 UEP852063:UFS852063 UOL852063:UPO852063 UYH852063:UZK852063 VID852063:VJG852063 VRZ852063:VTC852063 WBV852063:WCY852063 WLR852063:WMU852063 WVN852063:WWQ852063 D917599:AQ917599 JB917599:KE917599 SX917599:UA917599 ACT917599:ADW917599 AMP917599:ANS917599 AWL917599:AXO917599 BGH917599:BHK917599 BQD917599:BRG917599 BZZ917599:CBC917599 CJV917599:CKY917599 CTR917599:CUU917599 DDN917599:DEQ917599 DNJ917599:DOM917599 DXF917599:DYI917599 EHB917599:EIE917599 EQX917599:ESA917599 FAT917599:FBW917599 FKP917599:FLS917599 FUL917599:FVO917599 GEH917599:GFK917599 GOD917599:GPG917599 GXZ917599:GZC917599 HHV917599:HIY917599 HRR917599:HSU917599 IBN917599:ICQ917599 ILJ917599:IMM917599 IVF917599:IWI917599 JFB917599:JGE917599 JOX917599:JQA917599 JYT917599:JZW917599 KIP917599:KJS917599 KSL917599:KTO917599 LCH917599:LDK917599 LMD917599:LNG917599 LVZ917599:LXC917599 MFV917599:MGY917599 MPR917599:MQU917599 MZN917599:NAQ917599 NJJ917599:NKM917599 NTF917599:NUI917599 ODB917599:OEE917599 OMX917599:OOA917599 OWT917599:OXW917599 PGP917599:PHS917599 PQL917599:PRO917599 QAH917599:QBK917599 QKD917599:QLG917599 QTZ917599:QVC917599 RDV917599:REY917599 RNR917599:ROU917599 RXN917599:RYQ917599 SHJ917599:SIM917599 SRF917599:SSI917599 TBB917599:TCE917599 TKX917599:TMA917599 TUT917599:TVW917599 UEP917599:UFS917599 UOL917599:UPO917599 UYH917599:UZK917599 VID917599:VJG917599 VRZ917599:VTC917599 WBV917599:WCY917599 WLR917599:WMU917599 WVN917599:WWQ917599 D983135:AQ983135 JB983135:KE983135 SX983135:UA983135 ACT983135:ADW983135 AMP983135:ANS983135 AWL983135:AXO983135 BGH983135:BHK983135 BQD983135:BRG983135 BZZ983135:CBC983135 CJV983135:CKY983135 CTR983135:CUU983135 DDN983135:DEQ983135 DNJ983135:DOM983135 DXF983135:DYI983135 EHB983135:EIE983135 EQX983135:ESA983135 FAT983135:FBW983135 FKP983135:FLS983135 FUL983135:FVO983135 GEH983135:GFK983135 GOD983135:GPG983135 GXZ983135:GZC983135 HHV983135:HIY983135 HRR983135:HSU983135 IBN983135:ICQ983135 ILJ983135:IMM983135 IVF983135:IWI983135 JFB983135:JGE983135 JOX983135:JQA983135 JYT983135:JZW983135 KIP983135:KJS983135 KSL983135:KTO983135 LCH983135:LDK983135 LMD983135:LNG983135 LVZ983135:LXC983135 MFV983135:MGY983135 MPR983135:MQU983135 MZN983135:NAQ983135 NJJ983135:NKM983135 NTF983135:NUI983135 ODB983135:OEE983135 OMX983135:OOA983135 OWT983135:OXW983135 PGP983135:PHS983135 PQL983135:PRO983135 QAH983135:QBK983135 QKD983135:QLG983135 QTZ983135:QVC983135 RDV983135:REY983135 RNR983135:ROU983135 RXN983135:RYQ983135 SHJ983135:SIM983135 SRF983135:SSI983135 TBB983135:TCE983135 TKX983135:TMA983135 TUT983135:TVW983135 UEP983135:UFS983135 UOL983135:UPO983135 UYH983135:UZK983135 VID983135:VJG983135 VRZ983135:VTC983135 WBV983135:WCY983135 WLR983135:WMU983135 WVN983135:WWQ983135 VID134:VJG138 JB120:KE126 SX120:UA126 ACT120:ADW126 AMP120:ANS126 AWL120:AXO126 BGH120:BHK126 BQD120:BRG126 BZZ120:CBC126 CJV120:CKY126 CTR120:CUU126 DDN120:DEQ126 DNJ120:DOM126 DXF120:DYI126 EHB120:EIE126 EQX120:ESA126 FAT120:FBW126 FKP120:FLS126 FUL120:FVO126 GEH120:GFK126 GOD120:GPG126 GXZ120:GZC126 HHV120:HIY126 HRR120:HSU126 IBN120:ICQ126 ILJ120:IMM126 IVF120:IWI126 JFB120:JGE126 JOX120:JQA126 JYT120:JZW126 KIP120:KJS126 KSL120:KTO126 LCH120:LDK126 LMD120:LNG126 LVZ120:LXC126 MFV120:MGY126 MPR120:MQU126 MZN120:NAQ126 NJJ120:NKM126 NTF120:NUI126 ODB120:OEE126 OMX120:OOA126 OWT120:OXW126 PGP120:PHS126 PQL120:PRO126 QAH120:QBK126 QKD120:QLG126 QTZ120:QVC126 RDV120:REY126 RNR120:ROU126 RXN120:RYQ126 SHJ120:SIM126 SRF120:SSI126 TBB120:TCE126 TKX120:TMA126 TUT120:TVW126 UEP120:UFS126 UOL120:UPO126 UYH120:UZK126 VID120:VJG126 VRZ120:VTC126 WBV120:WCY126 WLR120:WMU126 WVN120:WWQ126 D65639:AQ65639 JB65639:KE65639 SX65639:UA65639 ACT65639:ADW65639 AMP65639:ANS65639 AWL65639:AXO65639 BGH65639:BHK65639 BQD65639:BRG65639 BZZ65639:CBC65639 CJV65639:CKY65639 CTR65639:CUU65639 DDN65639:DEQ65639 DNJ65639:DOM65639 DXF65639:DYI65639 EHB65639:EIE65639 EQX65639:ESA65639 FAT65639:FBW65639 FKP65639:FLS65639 FUL65639:FVO65639 GEH65639:GFK65639 GOD65639:GPG65639 GXZ65639:GZC65639 HHV65639:HIY65639 HRR65639:HSU65639 IBN65639:ICQ65639 ILJ65639:IMM65639 IVF65639:IWI65639 JFB65639:JGE65639 JOX65639:JQA65639 JYT65639:JZW65639 KIP65639:KJS65639 KSL65639:KTO65639 LCH65639:LDK65639 LMD65639:LNG65639 LVZ65639:LXC65639 MFV65639:MGY65639 MPR65639:MQU65639 MZN65639:NAQ65639 NJJ65639:NKM65639 NTF65639:NUI65639 ODB65639:OEE65639 OMX65639:OOA65639 OWT65639:OXW65639 PGP65639:PHS65639 PQL65639:PRO65639 QAH65639:QBK65639 QKD65639:QLG65639 QTZ65639:QVC65639 RDV65639:REY65639 RNR65639:ROU65639 RXN65639:RYQ65639 SHJ65639:SIM65639 SRF65639:SSI65639 TBB65639:TCE65639 TKX65639:TMA65639 TUT65639:TVW65639 UEP65639:UFS65639 UOL65639:UPO65639 UYH65639:UZK65639 VID65639:VJG65639 VRZ65639:VTC65639 WBV65639:WCY65639 WLR65639:WMU65639 WVN65639:WWQ65639 D131175:AQ131175 JB131175:KE131175 SX131175:UA131175 ACT131175:ADW131175 AMP131175:ANS131175 AWL131175:AXO131175 BGH131175:BHK131175 BQD131175:BRG131175 BZZ131175:CBC131175 CJV131175:CKY131175 CTR131175:CUU131175 DDN131175:DEQ131175 DNJ131175:DOM131175 DXF131175:DYI131175 EHB131175:EIE131175 EQX131175:ESA131175 FAT131175:FBW131175 FKP131175:FLS131175 FUL131175:FVO131175 GEH131175:GFK131175 GOD131175:GPG131175 GXZ131175:GZC131175 HHV131175:HIY131175 HRR131175:HSU131175 IBN131175:ICQ131175 ILJ131175:IMM131175 IVF131175:IWI131175 JFB131175:JGE131175 JOX131175:JQA131175 JYT131175:JZW131175 KIP131175:KJS131175 KSL131175:KTO131175 LCH131175:LDK131175 LMD131175:LNG131175 LVZ131175:LXC131175 MFV131175:MGY131175 MPR131175:MQU131175 MZN131175:NAQ131175 NJJ131175:NKM131175 NTF131175:NUI131175 ODB131175:OEE131175 OMX131175:OOA131175 OWT131175:OXW131175 PGP131175:PHS131175 PQL131175:PRO131175 QAH131175:QBK131175 QKD131175:QLG131175 QTZ131175:QVC131175 RDV131175:REY131175 RNR131175:ROU131175 RXN131175:RYQ131175 SHJ131175:SIM131175 SRF131175:SSI131175 TBB131175:TCE131175 TKX131175:TMA131175 TUT131175:TVW131175 UEP131175:UFS131175 UOL131175:UPO131175 UYH131175:UZK131175 VID131175:VJG131175 VRZ131175:VTC131175 WBV131175:WCY131175 WLR131175:WMU131175 WVN131175:WWQ131175 D196711:AQ196711 JB196711:KE196711 SX196711:UA196711 ACT196711:ADW196711 AMP196711:ANS196711 AWL196711:AXO196711 BGH196711:BHK196711 BQD196711:BRG196711 BZZ196711:CBC196711 CJV196711:CKY196711 CTR196711:CUU196711 DDN196711:DEQ196711 DNJ196711:DOM196711 DXF196711:DYI196711 EHB196711:EIE196711 EQX196711:ESA196711 FAT196711:FBW196711 FKP196711:FLS196711 FUL196711:FVO196711 GEH196711:GFK196711 GOD196711:GPG196711 GXZ196711:GZC196711 HHV196711:HIY196711 HRR196711:HSU196711 IBN196711:ICQ196711 ILJ196711:IMM196711 IVF196711:IWI196711 JFB196711:JGE196711 JOX196711:JQA196711 JYT196711:JZW196711 KIP196711:KJS196711 KSL196711:KTO196711 LCH196711:LDK196711 LMD196711:LNG196711 LVZ196711:LXC196711 MFV196711:MGY196711 MPR196711:MQU196711 MZN196711:NAQ196711 NJJ196711:NKM196711 NTF196711:NUI196711 ODB196711:OEE196711 OMX196711:OOA196711 OWT196711:OXW196711 PGP196711:PHS196711 PQL196711:PRO196711 QAH196711:QBK196711 QKD196711:QLG196711 QTZ196711:QVC196711 RDV196711:REY196711 RNR196711:ROU196711 RXN196711:RYQ196711 SHJ196711:SIM196711 SRF196711:SSI196711 TBB196711:TCE196711 TKX196711:TMA196711 TUT196711:TVW196711 UEP196711:UFS196711 UOL196711:UPO196711 UYH196711:UZK196711 VID196711:VJG196711 VRZ196711:VTC196711 WBV196711:WCY196711 WLR196711:WMU196711 WVN196711:WWQ196711 D262247:AQ262247 JB262247:KE262247 SX262247:UA262247 ACT262247:ADW262247 AMP262247:ANS262247 AWL262247:AXO262247 BGH262247:BHK262247 BQD262247:BRG262247 BZZ262247:CBC262247 CJV262247:CKY262247 CTR262247:CUU262247 DDN262247:DEQ262247 DNJ262247:DOM262247 DXF262247:DYI262247 EHB262247:EIE262247 EQX262247:ESA262247 FAT262247:FBW262247 FKP262247:FLS262247 FUL262247:FVO262247 GEH262247:GFK262247 GOD262247:GPG262247 GXZ262247:GZC262247 HHV262247:HIY262247 HRR262247:HSU262247 IBN262247:ICQ262247 ILJ262247:IMM262247 IVF262247:IWI262247 JFB262247:JGE262247 JOX262247:JQA262247 JYT262247:JZW262247 KIP262247:KJS262247 KSL262247:KTO262247 LCH262247:LDK262247 LMD262247:LNG262247 LVZ262247:LXC262247 MFV262247:MGY262247 MPR262247:MQU262247 MZN262247:NAQ262247 NJJ262247:NKM262247 NTF262247:NUI262247 ODB262247:OEE262247 OMX262247:OOA262247 OWT262247:OXW262247 PGP262247:PHS262247 PQL262247:PRO262247 QAH262247:QBK262247 QKD262247:QLG262247 QTZ262247:QVC262247 RDV262247:REY262247 RNR262247:ROU262247 RXN262247:RYQ262247 SHJ262247:SIM262247 SRF262247:SSI262247 TBB262247:TCE262247 TKX262247:TMA262247 TUT262247:TVW262247 UEP262247:UFS262247 UOL262247:UPO262247 UYH262247:UZK262247 VID262247:VJG262247 VRZ262247:VTC262247 WBV262247:WCY262247 WLR262247:WMU262247 WVN262247:WWQ262247 D327783:AQ327783 JB327783:KE327783 SX327783:UA327783 ACT327783:ADW327783 AMP327783:ANS327783 AWL327783:AXO327783 BGH327783:BHK327783 BQD327783:BRG327783 BZZ327783:CBC327783 CJV327783:CKY327783 CTR327783:CUU327783 DDN327783:DEQ327783 DNJ327783:DOM327783 DXF327783:DYI327783 EHB327783:EIE327783 EQX327783:ESA327783 FAT327783:FBW327783 FKP327783:FLS327783 FUL327783:FVO327783 GEH327783:GFK327783 GOD327783:GPG327783 GXZ327783:GZC327783 HHV327783:HIY327783 HRR327783:HSU327783 IBN327783:ICQ327783 ILJ327783:IMM327783 IVF327783:IWI327783 JFB327783:JGE327783 JOX327783:JQA327783 JYT327783:JZW327783 KIP327783:KJS327783 KSL327783:KTO327783 LCH327783:LDK327783 LMD327783:LNG327783 LVZ327783:LXC327783 MFV327783:MGY327783 MPR327783:MQU327783 MZN327783:NAQ327783 NJJ327783:NKM327783 NTF327783:NUI327783 ODB327783:OEE327783 OMX327783:OOA327783 OWT327783:OXW327783 PGP327783:PHS327783 PQL327783:PRO327783 QAH327783:QBK327783 QKD327783:QLG327783 QTZ327783:QVC327783 RDV327783:REY327783 RNR327783:ROU327783 RXN327783:RYQ327783 SHJ327783:SIM327783 SRF327783:SSI327783 TBB327783:TCE327783 TKX327783:TMA327783 TUT327783:TVW327783 UEP327783:UFS327783 UOL327783:UPO327783 UYH327783:UZK327783 VID327783:VJG327783 VRZ327783:VTC327783 WBV327783:WCY327783 WLR327783:WMU327783 WVN327783:WWQ327783 D393319:AQ393319 JB393319:KE393319 SX393319:UA393319 ACT393319:ADW393319 AMP393319:ANS393319 AWL393319:AXO393319 BGH393319:BHK393319 BQD393319:BRG393319 BZZ393319:CBC393319 CJV393319:CKY393319 CTR393319:CUU393319 DDN393319:DEQ393319 DNJ393319:DOM393319 DXF393319:DYI393319 EHB393319:EIE393319 EQX393319:ESA393319 FAT393319:FBW393319 FKP393319:FLS393319 FUL393319:FVO393319 GEH393319:GFK393319 GOD393319:GPG393319 GXZ393319:GZC393319 HHV393319:HIY393319 HRR393319:HSU393319 IBN393319:ICQ393319 ILJ393319:IMM393319 IVF393319:IWI393319 JFB393319:JGE393319 JOX393319:JQA393319 JYT393319:JZW393319 KIP393319:KJS393319 KSL393319:KTO393319 LCH393319:LDK393319 LMD393319:LNG393319 LVZ393319:LXC393319 MFV393319:MGY393319 MPR393319:MQU393319 MZN393319:NAQ393319 NJJ393319:NKM393319 NTF393319:NUI393319 ODB393319:OEE393319 OMX393319:OOA393319 OWT393319:OXW393319 PGP393319:PHS393319 PQL393319:PRO393319 QAH393319:QBK393319 QKD393319:QLG393319 QTZ393319:QVC393319 RDV393319:REY393319 RNR393319:ROU393319 RXN393319:RYQ393319 SHJ393319:SIM393319 SRF393319:SSI393319 TBB393319:TCE393319 TKX393319:TMA393319 TUT393319:TVW393319 UEP393319:UFS393319 UOL393319:UPO393319 UYH393319:UZK393319 VID393319:VJG393319 VRZ393319:VTC393319 WBV393319:WCY393319 WLR393319:WMU393319 WVN393319:WWQ393319 D458855:AQ458855 JB458855:KE458855 SX458855:UA458855 ACT458855:ADW458855 AMP458855:ANS458855 AWL458855:AXO458855 BGH458855:BHK458855 BQD458855:BRG458855 BZZ458855:CBC458855 CJV458855:CKY458855 CTR458855:CUU458855 DDN458855:DEQ458855 DNJ458855:DOM458855 DXF458855:DYI458855 EHB458855:EIE458855 EQX458855:ESA458855 FAT458855:FBW458855 FKP458855:FLS458855 FUL458855:FVO458855 GEH458855:GFK458855 GOD458855:GPG458855 GXZ458855:GZC458855 HHV458855:HIY458855 HRR458855:HSU458855 IBN458855:ICQ458855 ILJ458855:IMM458855 IVF458855:IWI458855 JFB458855:JGE458855 JOX458855:JQA458855 JYT458855:JZW458855 KIP458855:KJS458855 KSL458855:KTO458855 LCH458855:LDK458855 LMD458855:LNG458855 LVZ458855:LXC458855 MFV458855:MGY458855 MPR458855:MQU458855 MZN458855:NAQ458855 NJJ458855:NKM458855 NTF458855:NUI458855 ODB458855:OEE458855 OMX458855:OOA458855 OWT458855:OXW458855 PGP458855:PHS458855 PQL458855:PRO458855 QAH458855:QBK458855 QKD458855:QLG458855 QTZ458855:QVC458855 RDV458855:REY458855 RNR458855:ROU458855 RXN458855:RYQ458855 SHJ458855:SIM458855 SRF458855:SSI458855 TBB458855:TCE458855 TKX458855:TMA458855 TUT458855:TVW458855 UEP458855:UFS458855 UOL458855:UPO458855 UYH458855:UZK458855 VID458855:VJG458855 VRZ458855:VTC458855 WBV458855:WCY458855 WLR458855:WMU458855 WVN458855:WWQ458855 D524391:AQ524391 JB524391:KE524391 SX524391:UA524391 ACT524391:ADW524391 AMP524391:ANS524391 AWL524391:AXO524391 BGH524391:BHK524391 BQD524391:BRG524391 BZZ524391:CBC524391 CJV524391:CKY524391 CTR524391:CUU524391 DDN524391:DEQ524391 DNJ524391:DOM524391 DXF524391:DYI524391 EHB524391:EIE524391 EQX524391:ESA524391 FAT524391:FBW524391 FKP524391:FLS524391 FUL524391:FVO524391 GEH524391:GFK524391 GOD524391:GPG524391 GXZ524391:GZC524391 HHV524391:HIY524391 HRR524391:HSU524391 IBN524391:ICQ524391 ILJ524391:IMM524391 IVF524391:IWI524391 JFB524391:JGE524391 JOX524391:JQA524391 JYT524391:JZW524391 KIP524391:KJS524391 KSL524391:KTO524391 LCH524391:LDK524391 LMD524391:LNG524391 LVZ524391:LXC524391 MFV524391:MGY524391 MPR524391:MQU524391 MZN524391:NAQ524391 NJJ524391:NKM524391 NTF524391:NUI524391 ODB524391:OEE524391 OMX524391:OOA524391 OWT524391:OXW524391 PGP524391:PHS524391 PQL524391:PRO524391 QAH524391:QBK524391 QKD524391:QLG524391 QTZ524391:QVC524391 RDV524391:REY524391 RNR524391:ROU524391 RXN524391:RYQ524391 SHJ524391:SIM524391 SRF524391:SSI524391 TBB524391:TCE524391 TKX524391:TMA524391 TUT524391:TVW524391 UEP524391:UFS524391 UOL524391:UPO524391 UYH524391:UZK524391 VID524391:VJG524391 VRZ524391:VTC524391 WBV524391:WCY524391 WLR524391:WMU524391 WVN524391:WWQ524391 D589927:AQ589927 JB589927:KE589927 SX589927:UA589927 ACT589927:ADW589927 AMP589927:ANS589927 AWL589927:AXO589927 BGH589927:BHK589927 BQD589927:BRG589927 BZZ589927:CBC589927 CJV589927:CKY589927 CTR589927:CUU589927 DDN589927:DEQ589927 DNJ589927:DOM589927 DXF589927:DYI589927 EHB589927:EIE589927 EQX589927:ESA589927 FAT589927:FBW589927 FKP589927:FLS589927 FUL589927:FVO589927 GEH589927:GFK589927 GOD589927:GPG589927 GXZ589927:GZC589927 HHV589927:HIY589927 HRR589927:HSU589927 IBN589927:ICQ589927 ILJ589927:IMM589927 IVF589927:IWI589927 JFB589927:JGE589927 JOX589927:JQA589927 JYT589927:JZW589927 KIP589927:KJS589927 KSL589927:KTO589927 LCH589927:LDK589927 LMD589927:LNG589927 LVZ589927:LXC589927 MFV589927:MGY589927 MPR589927:MQU589927 MZN589927:NAQ589927 NJJ589927:NKM589927 NTF589927:NUI589927 ODB589927:OEE589927 OMX589927:OOA589927 OWT589927:OXW589927 PGP589927:PHS589927 PQL589927:PRO589927 QAH589927:QBK589927 QKD589927:QLG589927 QTZ589927:QVC589927 RDV589927:REY589927 RNR589927:ROU589927 RXN589927:RYQ589927 SHJ589927:SIM589927 SRF589927:SSI589927 TBB589927:TCE589927 TKX589927:TMA589927 TUT589927:TVW589927 UEP589927:UFS589927 UOL589927:UPO589927 UYH589927:UZK589927 VID589927:VJG589927 VRZ589927:VTC589927 WBV589927:WCY589927 WLR589927:WMU589927 WVN589927:WWQ589927 D655463:AQ655463 JB655463:KE655463 SX655463:UA655463 ACT655463:ADW655463 AMP655463:ANS655463 AWL655463:AXO655463 BGH655463:BHK655463 BQD655463:BRG655463 BZZ655463:CBC655463 CJV655463:CKY655463 CTR655463:CUU655463 DDN655463:DEQ655463 DNJ655463:DOM655463 DXF655463:DYI655463 EHB655463:EIE655463 EQX655463:ESA655463 FAT655463:FBW655463 FKP655463:FLS655463 FUL655463:FVO655463 GEH655463:GFK655463 GOD655463:GPG655463 GXZ655463:GZC655463 HHV655463:HIY655463 HRR655463:HSU655463 IBN655463:ICQ655463 ILJ655463:IMM655463 IVF655463:IWI655463 JFB655463:JGE655463 JOX655463:JQA655463 JYT655463:JZW655463 KIP655463:KJS655463 KSL655463:KTO655463 LCH655463:LDK655463 LMD655463:LNG655463 LVZ655463:LXC655463 MFV655463:MGY655463 MPR655463:MQU655463 MZN655463:NAQ655463 NJJ655463:NKM655463 NTF655463:NUI655463 ODB655463:OEE655463 OMX655463:OOA655463 OWT655463:OXW655463 PGP655463:PHS655463 PQL655463:PRO655463 QAH655463:QBK655463 QKD655463:QLG655463 QTZ655463:QVC655463 RDV655463:REY655463 RNR655463:ROU655463 RXN655463:RYQ655463 SHJ655463:SIM655463 SRF655463:SSI655463 TBB655463:TCE655463 TKX655463:TMA655463 TUT655463:TVW655463 UEP655463:UFS655463 UOL655463:UPO655463 UYH655463:UZK655463 VID655463:VJG655463 VRZ655463:VTC655463 WBV655463:WCY655463 WLR655463:WMU655463 WVN655463:WWQ655463 D720999:AQ720999 JB720999:KE720999 SX720999:UA720999 ACT720999:ADW720999 AMP720999:ANS720999 AWL720999:AXO720999 BGH720999:BHK720999 BQD720999:BRG720999 BZZ720999:CBC720999 CJV720999:CKY720999 CTR720999:CUU720999 DDN720999:DEQ720999 DNJ720999:DOM720999 DXF720999:DYI720999 EHB720999:EIE720999 EQX720999:ESA720999 FAT720999:FBW720999 FKP720999:FLS720999 FUL720999:FVO720999 GEH720999:GFK720999 GOD720999:GPG720999 GXZ720999:GZC720999 HHV720999:HIY720999 HRR720999:HSU720999 IBN720999:ICQ720999 ILJ720999:IMM720999 IVF720999:IWI720999 JFB720999:JGE720999 JOX720999:JQA720999 JYT720999:JZW720999 KIP720999:KJS720999 KSL720999:KTO720999 LCH720999:LDK720999 LMD720999:LNG720999 LVZ720999:LXC720999 MFV720999:MGY720999 MPR720999:MQU720999 MZN720999:NAQ720999 NJJ720999:NKM720999 NTF720999:NUI720999 ODB720999:OEE720999 OMX720999:OOA720999 OWT720999:OXW720999 PGP720999:PHS720999 PQL720999:PRO720999 QAH720999:QBK720999 QKD720999:QLG720999 QTZ720999:QVC720999 RDV720999:REY720999 RNR720999:ROU720999 RXN720999:RYQ720999 SHJ720999:SIM720999 SRF720999:SSI720999 TBB720999:TCE720999 TKX720999:TMA720999 TUT720999:TVW720999 UEP720999:UFS720999 UOL720999:UPO720999 UYH720999:UZK720999 VID720999:VJG720999 VRZ720999:VTC720999 WBV720999:WCY720999 WLR720999:WMU720999 WVN720999:WWQ720999 D786535:AQ786535 JB786535:KE786535 SX786535:UA786535 ACT786535:ADW786535 AMP786535:ANS786535 AWL786535:AXO786535 BGH786535:BHK786535 BQD786535:BRG786535 BZZ786535:CBC786535 CJV786535:CKY786535 CTR786535:CUU786535 DDN786535:DEQ786535 DNJ786535:DOM786535 DXF786535:DYI786535 EHB786535:EIE786535 EQX786535:ESA786535 FAT786535:FBW786535 FKP786535:FLS786535 FUL786535:FVO786535 GEH786535:GFK786535 GOD786535:GPG786535 GXZ786535:GZC786535 HHV786535:HIY786535 HRR786535:HSU786535 IBN786535:ICQ786535 ILJ786535:IMM786535 IVF786535:IWI786535 JFB786535:JGE786535 JOX786535:JQA786535 JYT786535:JZW786535 KIP786535:KJS786535 KSL786535:KTO786535 LCH786535:LDK786535 LMD786535:LNG786535 LVZ786535:LXC786535 MFV786535:MGY786535 MPR786535:MQU786535 MZN786535:NAQ786535 NJJ786535:NKM786535 NTF786535:NUI786535 ODB786535:OEE786535 OMX786535:OOA786535 OWT786535:OXW786535 PGP786535:PHS786535 PQL786535:PRO786535 QAH786535:QBK786535 QKD786535:QLG786535 QTZ786535:QVC786535 RDV786535:REY786535 RNR786535:ROU786535 RXN786535:RYQ786535 SHJ786535:SIM786535 SRF786535:SSI786535 TBB786535:TCE786535 TKX786535:TMA786535 TUT786535:TVW786535 UEP786535:UFS786535 UOL786535:UPO786535 UYH786535:UZK786535 VID786535:VJG786535 VRZ786535:VTC786535 WBV786535:WCY786535 WLR786535:WMU786535 WVN786535:WWQ786535 D852071:AQ852071 JB852071:KE852071 SX852071:UA852071 ACT852071:ADW852071 AMP852071:ANS852071 AWL852071:AXO852071 BGH852071:BHK852071 BQD852071:BRG852071 BZZ852071:CBC852071 CJV852071:CKY852071 CTR852071:CUU852071 DDN852071:DEQ852071 DNJ852071:DOM852071 DXF852071:DYI852071 EHB852071:EIE852071 EQX852071:ESA852071 FAT852071:FBW852071 FKP852071:FLS852071 FUL852071:FVO852071 GEH852071:GFK852071 GOD852071:GPG852071 GXZ852071:GZC852071 HHV852071:HIY852071 HRR852071:HSU852071 IBN852071:ICQ852071 ILJ852071:IMM852071 IVF852071:IWI852071 JFB852071:JGE852071 JOX852071:JQA852071 JYT852071:JZW852071 KIP852071:KJS852071 KSL852071:KTO852071 LCH852071:LDK852071 LMD852071:LNG852071 LVZ852071:LXC852071 MFV852071:MGY852071 MPR852071:MQU852071 MZN852071:NAQ852071 NJJ852071:NKM852071 NTF852071:NUI852071 ODB852071:OEE852071 OMX852071:OOA852071 OWT852071:OXW852071 PGP852071:PHS852071 PQL852071:PRO852071 QAH852071:QBK852071 QKD852071:QLG852071 QTZ852071:QVC852071 RDV852071:REY852071 RNR852071:ROU852071 RXN852071:RYQ852071 SHJ852071:SIM852071 SRF852071:SSI852071 TBB852071:TCE852071 TKX852071:TMA852071 TUT852071:TVW852071 UEP852071:UFS852071 UOL852071:UPO852071 UYH852071:UZK852071 VID852071:VJG852071 VRZ852071:VTC852071 WBV852071:WCY852071 WLR852071:WMU852071 WVN852071:WWQ852071 D917607:AQ917607 JB917607:KE917607 SX917607:UA917607 ACT917607:ADW917607 AMP917607:ANS917607 AWL917607:AXO917607 BGH917607:BHK917607 BQD917607:BRG917607 BZZ917607:CBC917607 CJV917607:CKY917607 CTR917607:CUU917607 DDN917607:DEQ917607 DNJ917607:DOM917607 DXF917607:DYI917607 EHB917607:EIE917607 EQX917607:ESA917607 FAT917607:FBW917607 FKP917607:FLS917607 FUL917607:FVO917607 GEH917607:GFK917607 GOD917607:GPG917607 GXZ917607:GZC917607 HHV917607:HIY917607 HRR917607:HSU917607 IBN917607:ICQ917607 ILJ917607:IMM917607 IVF917607:IWI917607 JFB917607:JGE917607 JOX917607:JQA917607 JYT917607:JZW917607 KIP917607:KJS917607 KSL917607:KTO917607 LCH917607:LDK917607 LMD917607:LNG917607 LVZ917607:LXC917607 MFV917607:MGY917607 MPR917607:MQU917607 MZN917607:NAQ917607 NJJ917607:NKM917607 NTF917607:NUI917607 ODB917607:OEE917607 OMX917607:OOA917607 OWT917607:OXW917607 PGP917607:PHS917607 PQL917607:PRO917607 QAH917607:QBK917607 QKD917607:QLG917607 QTZ917607:QVC917607 RDV917607:REY917607 RNR917607:ROU917607 RXN917607:RYQ917607 SHJ917607:SIM917607 SRF917607:SSI917607 TBB917607:TCE917607 TKX917607:TMA917607 TUT917607:TVW917607 UEP917607:UFS917607 UOL917607:UPO917607 UYH917607:UZK917607 VID917607:VJG917607 VRZ917607:VTC917607 WBV917607:WCY917607 WLR917607:WMU917607 WVN917607:WWQ917607 D983143:AQ983143 JB983143:KE983143 SX983143:UA983143 ACT983143:ADW983143 AMP983143:ANS983143 AWL983143:AXO983143 BGH983143:BHK983143 BQD983143:BRG983143 BZZ983143:CBC983143 CJV983143:CKY983143 CTR983143:CUU983143 DDN983143:DEQ983143 DNJ983143:DOM983143 DXF983143:DYI983143 EHB983143:EIE983143 EQX983143:ESA983143 FAT983143:FBW983143 FKP983143:FLS983143 FUL983143:FVO983143 GEH983143:GFK983143 GOD983143:GPG983143 GXZ983143:GZC983143 HHV983143:HIY983143 HRR983143:HSU983143 IBN983143:ICQ983143 ILJ983143:IMM983143 IVF983143:IWI983143 JFB983143:JGE983143 JOX983143:JQA983143 JYT983143:JZW983143 KIP983143:KJS983143 KSL983143:KTO983143 LCH983143:LDK983143 LMD983143:LNG983143 LVZ983143:LXC983143 MFV983143:MGY983143 MPR983143:MQU983143 MZN983143:NAQ983143 NJJ983143:NKM983143 NTF983143:NUI983143 ODB983143:OEE983143 OMX983143:OOA983143 OWT983143:OXW983143 PGP983143:PHS983143 PQL983143:PRO983143 QAH983143:QBK983143 QKD983143:QLG983143 QTZ983143:QVC983143 RDV983143:REY983143 RNR983143:ROU983143 RXN983143:RYQ983143 SHJ983143:SIM983143 SRF983143:SSI983143 TBB983143:TCE983143 TKX983143:TMA983143 TUT983143:TVW983143 UEP983143:UFS983143 UOL983143:UPO983143 UYH983143:UZK983143 VID983143:VJG983143 VRZ983143:VTC983143 WBV983143:WCY983143 WLR983143:WMU983143 WVN983143:WWQ983143 UYH134:UZK138 JB128:KE128 SX128:UA128 ACT128:ADW128 AMP128:ANS128 AWL128:AXO128 BGH128:BHK128 BQD128:BRG128 BZZ128:CBC128 CJV128:CKY128 CTR128:CUU128 DDN128:DEQ128 DNJ128:DOM128 DXF128:DYI128 EHB128:EIE128 EQX128:ESA128 FAT128:FBW128 FKP128:FLS128 FUL128:FVO128 GEH128:GFK128 GOD128:GPG128 GXZ128:GZC128 HHV128:HIY128 HRR128:HSU128 IBN128:ICQ128 ILJ128:IMM128 IVF128:IWI128 JFB128:JGE128 JOX128:JQA128 JYT128:JZW128 KIP128:KJS128 KSL128:KTO128 LCH128:LDK128 LMD128:LNG128 LVZ128:LXC128 MFV128:MGY128 MPR128:MQU128 MZN128:NAQ128 NJJ128:NKM128 NTF128:NUI128 ODB128:OEE128 OMX128:OOA128 OWT128:OXW128 PGP128:PHS128 PQL128:PRO128 QAH128:QBK128 QKD128:QLG128 QTZ128:QVC128 RDV128:REY128 RNR128:ROU128 RXN128:RYQ128 SHJ128:SIM128 SRF128:SSI128 TBB128:TCE128 TKX128:TMA128 TUT128:TVW128 UEP128:UFS128 UOL128:UPO128 UYH128:UZK128 VID128:VJG128 VRZ128:VTC128 WBV128:WCY128 WLR128:WMU128 WVN128:WWQ128 D65641:AQ65641 JB65641:KE65641 SX65641:UA65641 ACT65641:ADW65641 AMP65641:ANS65641 AWL65641:AXO65641 BGH65641:BHK65641 BQD65641:BRG65641 BZZ65641:CBC65641 CJV65641:CKY65641 CTR65641:CUU65641 DDN65641:DEQ65641 DNJ65641:DOM65641 DXF65641:DYI65641 EHB65641:EIE65641 EQX65641:ESA65641 FAT65641:FBW65641 FKP65641:FLS65641 FUL65641:FVO65641 GEH65641:GFK65641 GOD65641:GPG65641 GXZ65641:GZC65641 HHV65641:HIY65641 HRR65641:HSU65641 IBN65641:ICQ65641 ILJ65641:IMM65641 IVF65641:IWI65641 JFB65641:JGE65641 JOX65641:JQA65641 JYT65641:JZW65641 KIP65641:KJS65641 KSL65641:KTO65641 LCH65641:LDK65641 LMD65641:LNG65641 LVZ65641:LXC65641 MFV65641:MGY65641 MPR65641:MQU65641 MZN65641:NAQ65641 NJJ65641:NKM65641 NTF65641:NUI65641 ODB65641:OEE65641 OMX65641:OOA65641 OWT65641:OXW65641 PGP65641:PHS65641 PQL65641:PRO65641 QAH65641:QBK65641 QKD65641:QLG65641 QTZ65641:QVC65641 RDV65641:REY65641 RNR65641:ROU65641 RXN65641:RYQ65641 SHJ65641:SIM65641 SRF65641:SSI65641 TBB65641:TCE65641 TKX65641:TMA65641 TUT65641:TVW65641 UEP65641:UFS65641 UOL65641:UPO65641 UYH65641:UZK65641 VID65641:VJG65641 VRZ65641:VTC65641 WBV65641:WCY65641 WLR65641:WMU65641 WVN65641:WWQ65641 D131177:AQ131177 JB131177:KE131177 SX131177:UA131177 ACT131177:ADW131177 AMP131177:ANS131177 AWL131177:AXO131177 BGH131177:BHK131177 BQD131177:BRG131177 BZZ131177:CBC131177 CJV131177:CKY131177 CTR131177:CUU131177 DDN131177:DEQ131177 DNJ131177:DOM131177 DXF131177:DYI131177 EHB131177:EIE131177 EQX131177:ESA131177 FAT131177:FBW131177 FKP131177:FLS131177 FUL131177:FVO131177 GEH131177:GFK131177 GOD131177:GPG131177 GXZ131177:GZC131177 HHV131177:HIY131177 HRR131177:HSU131177 IBN131177:ICQ131177 ILJ131177:IMM131177 IVF131177:IWI131177 JFB131177:JGE131177 JOX131177:JQA131177 JYT131177:JZW131177 KIP131177:KJS131177 KSL131177:KTO131177 LCH131177:LDK131177 LMD131177:LNG131177 LVZ131177:LXC131177 MFV131177:MGY131177 MPR131177:MQU131177 MZN131177:NAQ131177 NJJ131177:NKM131177 NTF131177:NUI131177 ODB131177:OEE131177 OMX131177:OOA131177 OWT131177:OXW131177 PGP131177:PHS131177 PQL131177:PRO131177 QAH131177:QBK131177 QKD131177:QLG131177 QTZ131177:QVC131177 RDV131177:REY131177 RNR131177:ROU131177 RXN131177:RYQ131177 SHJ131177:SIM131177 SRF131177:SSI131177 TBB131177:TCE131177 TKX131177:TMA131177 TUT131177:TVW131177 UEP131177:UFS131177 UOL131177:UPO131177 UYH131177:UZK131177 VID131177:VJG131177 VRZ131177:VTC131177 WBV131177:WCY131177 WLR131177:WMU131177 WVN131177:WWQ131177 D196713:AQ196713 JB196713:KE196713 SX196713:UA196713 ACT196713:ADW196713 AMP196713:ANS196713 AWL196713:AXO196713 BGH196713:BHK196713 BQD196713:BRG196713 BZZ196713:CBC196713 CJV196713:CKY196713 CTR196713:CUU196713 DDN196713:DEQ196713 DNJ196713:DOM196713 DXF196713:DYI196713 EHB196713:EIE196713 EQX196713:ESA196713 FAT196713:FBW196713 FKP196713:FLS196713 FUL196713:FVO196713 GEH196713:GFK196713 GOD196713:GPG196713 GXZ196713:GZC196713 HHV196713:HIY196713 HRR196713:HSU196713 IBN196713:ICQ196713 ILJ196713:IMM196713 IVF196713:IWI196713 JFB196713:JGE196713 JOX196713:JQA196713 JYT196713:JZW196713 KIP196713:KJS196713 KSL196713:KTO196713 LCH196713:LDK196713 LMD196713:LNG196713 LVZ196713:LXC196713 MFV196713:MGY196713 MPR196713:MQU196713 MZN196713:NAQ196713 NJJ196713:NKM196713 NTF196713:NUI196713 ODB196713:OEE196713 OMX196713:OOA196713 OWT196713:OXW196713 PGP196713:PHS196713 PQL196713:PRO196713 QAH196713:QBK196713 QKD196713:QLG196713 QTZ196713:QVC196713 RDV196713:REY196713 RNR196713:ROU196713 RXN196713:RYQ196713 SHJ196713:SIM196713 SRF196713:SSI196713 TBB196713:TCE196713 TKX196713:TMA196713 TUT196713:TVW196713 UEP196713:UFS196713 UOL196713:UPO196713 UYH196713:UZK196713 VID196713:VJG196713 VRZ196713:VTC196713 WBV196713:WCY196713 WLR196713:WMU196713 WVN196713:WWQ196713 D262249:AQ262249 JB262249:KE262249 SX262249:UA262249 ACT262249:ADW262249 AMP262249:ANS262249 AWL262249:AXO262249 BGH262249:BHK262249 BQD262249:BRG262249 BZZ262249:CBC262249 CJV262249:CKY262249 CTR262249:CUU262249 DDN262249:DEQ262249 DNJ262249:DOM262249 DXF262249:DYI262249 EHB262249:EIE262249 EQX262249:ESA262249 FAT262249:FBW262249 FKP262249:FLS262249 FUL262249:FVO262249 GEH262249:GFK262249 GOD262249:GPG262249 GXZ262249:GZC262249 HHV262249:HIY262249 HRR262249:HSU262249 IBN262249:ICQ262249 ILJ262249:IMM262249 IVF262249:IWI262249 JFB262249:JGE262249 JOX262249:JQA262249 JYT262249:JZW262249 KIP262249:KJS262249 KSL262249:KTO262249 LCH262249:LDK262249 LMD262249:LNG262249 LVZ262249:LXC262249 MFV262249:MGY262249 MPR262249:MQU262249 MZN262249:NAQ262249 NJJ262249:NKM262249 NTF262249:NUI262249 ODB262249:OEE262249 OMX262249:OOA262249 OWT262249:OXW262249 PGP262249:PHS262249 PQL262249:PRO262249 QAH262249:QBK262249 QKD262249:QLG262249 QTZ262249:QVC262249 RDV262249:REY262249 RNR262249:ROU262249 RXN262249:RYQ262249 SHJ262249:SIM262249 SRF262249:SSI262249 TBB262249:TCE262249 TKX262249:TMA262249 TUT262249:TVW262249 UEP262249:UFS262249 UOL262249:UPO262249 UYH262249:UZK262249 VID262249:VJG262249 VRZ262249:VTC262249 WBV262249:WCY262249 WLR262249:WMU262249 WVN262249:WWQ262249 D327785:AQ327785 JB327785:KE327785 SX327785:UA327785 ACT327785:ADW327785 AMP327785:ANS327785 AWL327785:AXO327785 BGH327785:BHK327785 BQD327785:BRG327785 BZZ327785:CBC327785 CJV327785:CKY327785 CTR327785:CUU327785 DDN327785:DEQ327785 DNJ327785:DOM327785 DXF327785:DYI327785 EHB327785:EIE327785 EQX327785:ESA327785 FAT327785:FBW327785 FKP327785:FLS327785 FUL327785:FVO327785 GEH327785:GFK327785 GOD327785:GPG327785 GXZ327785:GZC327785 HHV327785:HIY327785 HRR327785:HSU327785 IBN327785:ICQ327785 ILJ327785:IMM327785 IVF327785:IWI327785 JFB327785:JGE327785 JOX327785:JQA327785 JYT327785:JZW327785 KIP327785:KJS327785 KSL327785:KTO327785 LCH327785:LDK327785 LMD327785:LNG327785 LVZ327785:LXC327785 MFV327785:MGY327785 MPR327785:MQU327785 MZN327785:NAQ327785 NJJ327785:NKM327785 NTF327785:NUI327785 ODB327785:OEE327785 OMX327785:OOA327785 OWT327785:OXW327785 PGP327785:PHS327785 PQL327785:PRO327785 QAH327785:QBK327785 QKD327785:QLG327785 QTZ327785:QVC327785 RDV327785:REY327785 RNR327785:ROU327785 RXN327785:RYQ327785 SHJ327785:SIM327785 SRF327785:SSI327785 TBB327785:TCE327785 TKX327785:TMA327785 TUT327785:TVW327785 UEP327785:UFS327785 UOL327785:UPO327785 UYH327785:UZK327785 VID327785:VJG327785 VRZ327785:VTC327785 WBV327785:WCY327785 WLR327785:WMU327785 WVN327785:WWQ327785 D393321:AQ393321 JB393321:KE393321 SX393321:UA393321 ACT393321:ADW393321 AMP393321:ANS393321 AWL393321:AXO393321 BGH393321:BHK393321 BQD393321:BRG393321 BZZ393321:CBC393321 CJV393321:CKY393321 CTR393321:CUU393321 DDN393321:DEQ393321 DNJ393321:DOM393321 DXF393321:DYI393321 EHB393321:EIE393321 EQX393321:ESA393321 FAT393321:FBW393321 FKP393321:FLS393321 FUL393321:FVO393321 GEH393321:GFK393321 GOD393321:GPG393321 GXZ393321:GZC393321 HHV393321:HIY393321 HRR393321:HSU393321 IBN393321:ICQ393321 ILJ393321:IMM393321 IVF393321:IWI393321 JFB393321:JGE393321 JOX393321:JQA393321 JYT393321:JZW393321 KIP393321:KJS393321 KSL393321:KTO393321 LCH393321:LDK393321 LMD393321:LNG393321 LVZ393321:LXC393321 MFV393321:MGY393321 MPR393321:MQU393321 MZN393321:NAQ393321 NJJ393321:NKM393321 NTF393321:NUI393321 ODB393321:OEE393321 OMX393321:OOA393321 OWT393321:OXW393321 PGP393321:PHS393321 PQL393321:PRO393321 QAH393321:QBK393321 QKD393321:QLG393321 QTZ393321:QVC393321 RDV393321:REY393321 RNR393321:ROU393321 RXN393321:RYQ393321 SHJ393321:SIM393321 SRF393321:SSI393321 TBB393321:TCE393321 TKX393321:TMA393321 TUT393321:TVW393321 UEP393321:UFS393321 UOL393321:UPO393321 UYH393321:UZK393321 VID393321:VJG393321 VRZ393321:VTC393321 WBV393321:WCY393321 WLR393321:WMU393321 WVN393321:WWQ393321 D458857:AQ458857 JB458857:KE458857 SX458857:UA458857 ACT458857:ADW458857 AMP458857:ANS458857 AWL458857:AXO458857 BGH458857:BHK458857 BQD458857:BRG458857 BZZ458857:CBC458857 CJV458857:CKY458857 CTR458857:CUU458857 DDN458857:DEQ458857 DNJ458857:DOM458857 DXF458857:DYI458857 EHB458857:EIE458857 EQX458857:ESA458857 FAT458857:FBW458857 FKP458857:FLS458857 FUL458857:FVO458857 GEH458857:GFK458857 GOD458857:GPG458857 GXZ458857:GZC458857 HHV458857:HIY458857 HRR458857:HSU458857 IBN458857:ICQ458857 ILJ458857:IMM458857 IVF458857:IWI458857 JFB458857:JGE458857 JOX458857:JQA458857 JYT458857:JZW458857 KIP458857:KJS458857 KSL458857:KTO458857 LCH458857:LDK458857 LMD458857:LNG458857 LVZ458857:LXC458857 MFV458857:MGY458857 MPR458857:MQU458857 MZN458857:NAQ458857 NJJ458857:NKM458857 NTF458857:NUI458857 ODB458857:OEE458857 OMX458857:OOA458857 OWT458857:OXW458857 PGP458857:PHS458857 PQL458857:PRO458857 QAH458857:QBK458857 QKD458857:QLG458857 QTZ458857:QVC458857 RDV458857:REY458857 RNR458857:ROU458857 RXN458857:RYQ458857 SHJ458857:SIM458857 SRF458857:SSI458857 TBB458857:TCE458857 TKX458857:TMA458857 TUT458857:TVW458857 UEP458857:UFS458857 UOL458857:UPO458857 UYH458857:UZK458857 VID458857:VJG458857 VRZ458857:VTC458857 WBV458857:WCY458857 WLR458857:WMU458857 WVN458857:WWQ458857 D524393:AQ524393 JB524393:KE524393 SX524393:UA524393 ACT524393:ADW524393 AMP524393:ANS524393 AWL524393:AXO524393 BGH524393:BHK524393 BQD524393:BRG524393 BZZ524393:CBC524393 CJV524393:CKY524393 CTR524393:CUU524393 DDN524393:DEQ524393 DNJ524393:DOM524393 DXF524393:DYI524393 EHB524393:EIE524393 EQX524393:ESA524393 FAT524393:FBW524393 FKP524393:FLS524393 FUL524393:FVO524393 GEH524393:GFK524393 GOD524393:GPG524393 GXZ524393:GZC524393 HHV524393:HIY524393 HRR524393:HSU524393 IBN524393:ICQ524393 ILJ524393:IMM524393 IVF524393:IWI524393 JFB524393:JGE524393 JOX524393:JQA524393 JYT524393:JZW524393 KIP524393:KJS524393 KSL524393:KTO524393 LCH524393:LDK524393 LMD524393:LNG524393 LVZ524393:LXC524393 MFV524393:MGY524393 MPR524393:MQU524393 MZN524393:NAQ524393 NJJ524393:NKM524393 NTF524393:NUI524393 ODB524393:OEE524393 OMX524393:OOA524393 OWT524393:OXW524393 PGP524393:PHS524393 PQL524393:PRO524393 QAH524393:QBK524393 QKD524393:QLG524393 QTZ524393:QVC524393 RDV524393:REY524393 RNR524393:ROU524393 RXN524393:RYQ524393 SHJ524393:SIM524393 SRF524393:SSI524393 TBB524393:TCE524393 TKX524393:TMA524393 TUT524393:TVW524393 UEP524393:UFS524393 UOL524393:UPO524393 UYH524393:UZK524393 VID524393:VJG524393 VRZ524393:VTC524393 WBV524393:WCY524393 WLR524393:WMU524393 WVN524393:WWQ524393 D589929:AQ589929 JB589929:KE589929 SX589929:UA589929 ACT589929:ADW589929 AMP589929:ANS589929 AWL589929:AXO589929 BGH589929:BHK589929 BQD589929:BRG589929 BZZ589929:CBC589929 CJV589929:CKY589929 CTR589929:CUU589929 DDN589929:DEQ589929 DNJ589929:DOM589929 DXF589929:DYI589929 EHB589929:EIE589929 EQX589929:ESA589929 FAT589929:FBW589929 FKP589929:FLS589929 FUL589929:FVO589929 GEH589929:GFK589929 GOD589929:GPG589929 GXZ589929:GZC589929 HHV589929:HIY589929 HRR589929:HSU589929 IBN589929:ICQ589929 ILJ589929:IMM589929 IVF589929:IWI589929 JFB589929:JGE589929 JOX589929:JQA589929 JYT589929:JZW589929 KIP589929:KJS589929 KSL589929:KTO589929 LCH589929:LDK589929 LMD589929:LNG589929 LVZ589929:LXC589929 MFV589929:MGY589929 MPR589929:MQU589929 MZN589929:NAQ589929 NJJ589929:NKM589929 NTF589929:NUI589929 ODB589929:OEE589929 OMX589929:OOA589929 OWT589929:OXW589929 PGP589929:PHS589929 PQL589929:PRO589929 QAH589929:QBK589929 QKD589929:QLG589929 QTZ589929:QVC589929 RDV589929:REY589929 RNR589929:ROU589929 RXN589929:RYQ589929 SHJ589929:SIM589929 SRF589929:SSI589929 TBB589929:TCE589929 TKX589929:TMA589929 TUT589929:TVW589929 UEP589929:UFS589929 UOL589929:UPO589929 UYH589929:UZK589929 VID589929:VJG589929 VRZ589929:VTC589929 WBV589929:WCY589929 WLR589929:WMU589929 WVN589929:WWQ589929 D655465:AQ655465 JB655465:KE655465 SX655465:UA655465 ACT655465:ADW655465 AMP655465:ANS655465 AWL655465:AXO655465 BGH655465:BHK655465 BQD655465:BRG655465 BZZ655465:CBC655465 CJV655465:CKY655465 CTR655465:CUU655465 DDN655465:DEQ655465 DNJ655465:DOM655465 DXF655465:DYI655465 EHB655465:EIE655465 EQX655465:ESA655465 FAT655465:FBW655465 FKP655465:FLS655465 FUL655465:FVO655465 GEH655465:GFK655465 GOD655465:GPG655465 GXZ655465:GZC655465 HHV655465:HIY655465 HRR655465:HSU655465 IBN655465:ICQ655465 ILJ655465:IMM655465 IVF655465:IWI655465 JFB655465:JGE655465 JOX655465:JQA655465 JYT655465:JZW655465 KIP655465:KJS655465 KSL655465:KTO655465 LCH655465:LDK655465 LMD655465:LNG655465 LVZ655465:LXC655465 MFV655465:MGY655465 MPR655465:MQU655465 MZN655465:NAQ655465 NJJ655465:NKM655465 NTF655465:NUI655465 ODB655465:OEE655465 OMX655465:OOA655465 OWT655465:OXW655465 PGP655465:PHS655465 PQL655465:PRO655465 QAH655465:QBK655465 QKD655465:QLG655465 QTZ655465:QVC655465 RDV655465:REY655465 RNR655465:ROU655465 RXN655465:RYQ655465 SHJ655465:SIM655465 SRF655465:SSI655465 TBB655465:TCE655465 TKX655465:TMA655465 TUT655465:TVW655465 UEP655465:UFS655465 UOL655465:UPO655465 UYH655465:UZK655465 VID655465:VJG655465 VRZ655465:VTC655465 WBV655465:WCY655465 WLR655465:WMU655465 WVN655465:WWQ655465 D721001:AQ721001 JB721001:KE721001 SX721001:UA721001 ACT721001:ADW721001 AMP721001:ANS721001 AWL721001:AXO721001 BGH721001:BHK721001 BQD721001:BRG721001 BZZ721001:CBC721001 CJV721001:CKY721001 CTR721001:CUU721001 DDN721001:DEQ721001 DNJ721001:DOM721001 DXF721001:DYI721001 EHB721001:EIE721001 EQX721001:ESA721001 FAT721001:FBW721001 FKP721001:FLS721001 FUL721001:FVO721001 GEH721001:GFK721001 GOD721001:GPG721001 GXZ721001:GZC721001 HHV721001:HIY721001 HRR721001:HSU721001 IBN721001:ICQ721001 ILJ721001:IMM721001 IVF721001:IWI721001 JFB721001:JGE721001 JOX721001:JQA721001 JYT721001:JZW721001 KIP721001:KJS721001 KSL721001:KTO721001 LCH721001:LDK721001 LMD721001:LNG721001 LVZ721001:LXC721001 MFV721001:MGY721001 MPR721001:MQU721001 MZN721001:NAQ721001 NJJ721001:NKM721001 NTF721001:NUI721001 ODB721001:OEE721001 OMX721001:OOA721001 OWT721001:OXW721001 PGP721001:PHS721001 PQL721001:PRO721001 QAH721001:QBK721001 QKD721001:QLG721001 QTZ721001:QVC721001 RDV721001:REY721001 RNR721001:ROU721001 RXN721001:RYQ721001 SHJ721001:SIM721001 SRF721001:SSI721001 TBB721001:TCE721001 TKX721001:TMA721001 TUT721001:TVW721001 UEP721001:UFS721001 UOL721001:UPO721001 UYH721001:UZK721001 VID721001:VJG721001 VRZ721001:VTC721001 WBV721001:WCY721001 WLR721001:WMU721001 WVN721001:WWQ721001 D786537:AQ786537 JB786537:KE786537 SX786537:UA786537 ACT786537:ADW786537 AMP786537:ANS786537 AWL786537:AXO786537 BGH786537:BHK786537 BQD786537:BRG786537 BZZ786537:CBC786537 CJV786537:CKY786537 CTR786537:CUU786537 DDN786537:DEQ786537 DNJ786537:DOM786537 DXF786537:DYI786537 EHB786537:EIE786537 EQX786537:ESA786537 FAT786537:FBW786537 FKP786537:FLS786537 FUL786537:FVO786537 GEH786537:GFK786537 GOD786537:GPG786537 GXZ786537:GZC786537 HHV786537:HIY786537 HRR786537:HSU786537 IBN786537:ICQ786537 ILJ786537:IMM786537 IVF786537:IWI786537 JFB786537:JGE786537 JOX786537:JQA786537 JYT786537:JZW786537 KIP786537:KJS786537 KSL786537:KTO786537 LCH786537:LDK786537 LMD786537:LNG786537 LVZ786537:LXC786537 MFV786537:MGY786537 MPR786537:MQU786537 MZN786537:NAQ786537 NJJ786537:NKM786537 NTF786537:NUI786537 ODB786537:OEE786537 OMX786537:OOA786537 OWT786537:OXW786537 PGP786537:PHS786537 PQL786537:PRO786537 QAH786537:QBK786537 QKD786537:QLG786537 QTZ786537:QVC786537 RDV786537:REY786537 RNR786537:ROU786537 RXN786537:RYQ786537 SHJ786537:SIM786537 SRF786537:SSI786537 TBB786537:TCE786537 TKX786537:TMA786537 TUT786537:TVW786537 UEP786537:UFS786537 UOL786537:UPO786537 UYH786537:UZK786537 VID786537:VJG786537 VRZ786537:VTC786537 WBV786537:WCY786537 WLR786537:WMU786537 WVN786537:WWQ786537 D852073:AQ852073 JB852073:KE852073 SX852073:UA852073 ACT852073:ADW852073 AMP852073:ANS852073 AWL852073:AXO852073 BGH852073:BHK852073 BQD852073:BRG852073 BZZ852073:CBC852073 CJV852073:CKY852073 CTR852073:CUU852073 DDN852073:DEQ852073 DNJ852073:DOM852073 DXF852073:DYI852073 EHB852073:EIE852073 EQX852073:ESA852073 FAT852073:FBW852073 FKP852073:FLS852073 FUL852073:FVO852073 GEH852073:GFK852073 GOD852073:GPG852073 GXZ852073:GZC852073 HHV852073:HIY852073 HRR852073:HSU852073 IBN852073:ICQ852073 ILJ852073:IMM852073 IVF852073:IWI852073 JFB852073:JGE852073 JOX852073:JQA852073 JYT852073:JZW852073 KIP852073:KJS852073 KSL852073:KTO852073 LCH852073:LDK852073 LMD852073:LNG852073 LVZ852073:LXC852073 MFV852073:MGY852073 MPR852073:MQU852073 MZN852073:NAQ852073 NJJ852073:NKM852073 NTF852073:NUI852073 ODB852073:OEE852073 OMX852073:OOA852073 OWT852073:OXW852073 PGP852073:PHS852073 PQL852073:PRO852073 QAH852073:QBK852073 QKD852073:QLG852073 QTZ852073:QVC852073 RDV852073:REY852073 RNR852073:ROU852073 RXN852073:RYQ852073 SHJ852073:SIM852073 SRF852073:SSI852073 TBB852073:TCE852073 TKX852073:TMA852073 TUT852073:TVW852073 UEP852073:UFS852073 UOL852073:UPO852073 UYH852073:UZK852073 VID852073:VJG852073 VRZ852073:VTC852073 WBV852073:WCY852073 WLR852073:WMU852073 WVN852073:WWQ852073 D917609:AQ917609 JB917609:KE917609 SX917609:UA917609 ACT917609:ADW917609 AMP917609:ANS917609 AWL917609:AXO917609 BGH917609:BHK917609 BQD917609:BRG917609 BZZ917609:CBC917609 CJV917609:CKY917609 CTR917609:CUU917609 DDN917609:DEQ917609 DNJ917609:DOM917609 DXF917609:DYI917609 EHB917609:EIE917609 EQX917609:ESA917609 FAT917609:FBW917609 FKP917609:FLS917609 FUL917609:FVO917609 GEH917609:GFK917609 GOD917609:GPG917609 GXZ917609:GZC917609 HHV917609:HIY917609 HRR917609:HSU917609 IBN917609:ICQ917609 ILJ917609:IMM917609 IVF917609:IWI917609 JFB917609:JGE917609 JOX917609:JQA917609 JYT917609:JZW917609 KIP917609:KJS917609 KSL917609:KTO917609 LCH917609:LDK917609 LMD917609:LNG917609 LVZ917609:LXC917609 MFV917609:MGY917609 MPR917609:MQU917609 MZN917609:NAQ917609 NJJ917609:NKM917609 NTF917609:NUI917609 ODB917609:OEE917609 OMX917609:OOA917609 OWT917609:OXW917609 PGP917609:PHS917609 PQL917609:PRO917609 QAH917609:QBK917609 QKD917609:QLG917609 QTZ917609:QVC917609 RDV917609:REY917609 RNR917609:ROU917609 RXN917609:RYQ917609 SHJ917609:SIM917609 SRF917609:SSI917609 TBB917609:TCE917609 TKX917609:TMA917609 TUT917609:TVW917609 UEP917609:UFS917609 UOL917609:UPO917609 UYH917609:UZK917609 VID917609:VJG917609 VRZ917609:VTC917609 WBV917609:WCY917609 WLR917609:WMU917609 WVN917609:WWQ917609 D983145:AQ983145 JB983145:KE983145 SX983145:UA983145 ACT983145:ADW983145 AMP983145:ANS983145 AWL983145:AXO983145 BGH983145:BHK983145 BQD983145:BRG983145 BZZ983145:CBC983145 CJV983145:CKY983145 CTR983145:CUU983145 DDN983145:DEQ983145 DNJ983145:DOM983145 DXF983145:DYI983145 EHB983145:EIE983145 EQX983145:ESA983145 FAT983145:FBW983145 FKP983145:FLS983145 FUL983145:FVO983145 GEH983145:GFK983145 GOD983145:GPG983145 GXZ983145:GZC983145 HHV983145:HIY983145 HRR983145:HSU983145 IBN983145:ICQ983145 ILJ983145:IMM983145 IVF983145:IWI983145 JFB983145:JGE983145 JOX983145:JQA983145 JYT983145:JZW983145 KIP983145:KJS983145 KSL983145:KTO983145 LCH983145:LDK983145 LMD983145:LNG983145 LVZ983145:LXC983145 MFV983145:MGY983145 MPR983145:MQU983145 MZN983145:NAQ983145 NJJ983145:NKM983145 NTF983145:NUI983145 ODB983145:OEE983145 OMX983145:OOA983145 OWT983145:OXW983145 PGP983145:PHS983145 PQL983145:PRO983145 QAH983145:QBK983145 QKD983145:QLG983145 QTZ983145:QVC983145 RDV983145:REY983145 RNR983145:ROU983145 RXN983145:RYQ983145 SHJ983145:SIM983145 SRF983145:SSI983145 TBB983145:TCE983145 TKX983145:TMA983145 TUT983145:TVW983145 UEP983145:UFS983145 UOL983145:UPO983145 UYH983145:UZK983145 VID983145:VJG983145 VRZ983145:VTC983145 WBV983145:WCY983145 WLR983145:WMU983145 WVN983145:WWQ983145 QTZ134:QVC138 JB131:KE132 SX131:UA132 ACT131:ADW132 AMP131:ANS132 AWL131:AXO132 BGH131:BHK132 BQD131:BRG132 BZZ131:CBC132 CJV131:CKY132 CTR131:CUU132 DDN131:DEQ132 DNJ131:DOM132 DXF131:DYI132 EHB131:EIE132 EQX131:ESA132 FAT131:FBW132 FKP131:FLS132 FUL131:FVO132 GEH131:GFK132 GOD131:GPG132 GXZ131:GZC132 HHV131:HIY132 HRR131:HSU132 IBN131:ICQ132 ILJ131:IMM132 IVF131:IWI132 JFB131:JGE132 JOX131:JQA132 JYT131:JZW132 KIP131:KJS132 KSL131:KTO132 LCH131:LDK132 LMD131:LNG132 LVZ131:LXC132 MFV131:MGY132 MPR131:MQU132 MZN131:NAQ132 NJJ131:NKM132 NTF131:NUI132 ODB131:OEE132 OMX131:OOA132 OWT131:OXW132 PGP131:PHS132 PQL131:PRO132 QAH131:QBK132 QKD131:QLG132 QTZ131:QVC132 RDV131:REY132 RNR131:ROU132 RXN131:RYQ132 SHJ131:SIM132 SRF131:SSI132 TBB131:TCE132 TKX131:TMA132 TUT131:TVW132 UEP131:UFS132 UOL131:UPO132 UYH131:UZK132 VID131:VJG132 VRZ131:VTC132 WBV131:WCY132 WLR131:WMU132 WVN131:WWQ132 D65644:AQ65645 JB65644:KE65645 SX65644:UA65645 ACT65644:ADW65645 AMP65644:ANS65645 AWL65644:AXO65645 BGH65644:BHK65645 BQD65644:BRG65645 BZZ65644:CBC65645 CJV65644:CKY65645 CTR65644:CUU65645 DDN65644:DEQ65645 DNJ65644:DOM65645 DXF65644:DYI65645 EHB65644:EIE65645 EQX65644:ESA65645 FAT65644:FBW65645 FKP65644:FLS65645 FUL65644:FVO65645 GEH65644:GFK65645 GOD65644:GPG65645 GXZ65644:GZC65645 HHV65644:HIY65645 HRR65644:HSU65645 IBN65644:ICQ65645 ILJ65644:IMM65645 IVF65644:IWI65645 JFB65644:JGE65645 JOX65644:JQA65645 JYT65644:JZW65645 KIP65644:KJS65645 KSL65644:KTO65645 LCH65644:LDK65645 LMD65644:LNG65645 LVZ65644:LXC65645 MFV65644:MGY65645 MPR65644:MQU65645 MZN65644:NAQ65645 NJJ65644:NKM65645 NTF65644:NUI65645 ODB65644:OEE65645 OMX65644:OOA65645 OWT65644:OXW65645 PGP65644:PHS65645 PQL65644:PRO65645 QAH65644:QBK65645 QKD65644:QLG65645 QTZ65644:QVC65645 RDV65644:REY65645 RNR65644:ROU65645 RXN65644:RYQ65645 SHJ65644:SIM65645 SRF65644:SSI65645 TBB65644:TCE65645 TKX65644:TMA65645 TUT65644:TVW65645 UEP65644:UFS65645 UOL65644:UPO65645 UYH65644:UZK65645 VID65644:VJG65645 VRZ65644:VTC65645 WBV65644:WCY65645 WLR65644:WMU65645 WVN65644:WWQ65645 D131180:AQ131181 JB131180:KE131181 SX131180:UA131181 ACT131180:ADW131181 AMP131180:ANS131181 AWL131180:AXO131181 BGH131180:BHK131181 BQD131180:BRG131181 BZZ131180:CBC131181 CJV131180:CKY131181 CTR131180:CUU131181 DDN131180:DEQ131181 DNJ131180:DOM131181 DXF131180:DYI131181 EHB131180:EIE131181 EQX131180:ESA131181 FAT131180:FBW131181 FKP131180:FLS131181 FUL131180:FVO131181 GEH131180:GFK131181 GOD131180:GPG131181 GXZ131180:GZC131181 HHV131180:HIY131181 HRR131180:HSU131181 IBN131180:ICQ131181 ILJ131180:IMM131181 IVF131180:IWI131181 JFB131180:JGE131181 JOX131180:JQA131181 JYT131180:JZW131181 KIP131180:KJS131181 KSL131180:KTO131181 LCH131180:LDK131181 LMD131180:LNG131181 LVZ131180:LXC131181 MFV131180:MGY131181 MPR131180:MQU131181 MZN131180:NAQ131181 NJJ131180:NKM131181 NTF131180:NUI131181 ODB131180:OEE131181 OMX131180:OOA131181 OWT131180:OXW131181 PGP131180:PHS131181 PQL131180:PRO131181 QAH131180:QBK131181 QKD131180:QLG131181 QTZ131180:QVC131181 RDV131180:REY131181 RNR131180:ROU131181 RXN131180:RYQ131181 SHJ131180:SIM131181 SRF131180:SSI131181 TBB131180:TCE131181 TKX131180:TMA131181 TUT131180:TVW131181 UEP131180:UFS131181 UOL131180:UPO131181 UYH131180:UZK131181 VID131180:VJG131181 VRZ131180:VTC131181 WBV131180:WCY131181 WLR131180:WMU131181 WVN131180:WWQ131181 D196716:AQ196717 JB196716:KE196717 SX196716:UA196717 ACT196716:ADW196717 AMP196716:ANS196717 AWL196716:AXO196717 BGH196716:BHK196717 BQD196716:BRG196717 BZZ196716:CBC196717 CJV196716:CKY196717 CTR196716:CUU196717 DDN196716:DEQ196717 DNJ196716:DOM196717 DXF196716:DYI196717 EHB196716:EIE196717 EQX196716:ESA196717 FAT196716:FBW196717 FKP196716:FLS196717 FUL196716:FVO196717 GEH196716:GFK196717 GOD196716:GPG196717 GXZ196716:GZC196717 HHV196716:HIY196717 HRR196716:HSU196717 IBN196716:ICQ196717 ILJ196716:IMM196717 IVF196716:IWI196717 JFB196716:JGE196717 JOX196716:JQA196717 JYT196716:JZW196717 KIP196716:KJS196717 KSL196716:KTO196717 LCH196716:LDK196717 LMD196716:LNG196717 LVZ196716:LXC196717 MFV196716:MGY196717 MPR196716:MQU196717 MZN196716:NAQ196717 NJJ196716:NKM196717 NTF196716:NUI196717 ODB196716:OEE196717 OMX196716:OOA196717 OWT196716:OXW196717 PGP196716:PHS196717 PQL196716:PRO196717 QAH196716:QBK196717 QKD196716:QLG196717 QTZ196716:QVC196717 RDV196716:REY196717 RNR196716:ROU196717 RXN196716:RYQ196717 SHJ196716:SIM196717 SRF196716:SSI196717 TBB196716:TCE196717 TKX196716:TMA196717 TUT196716:TVW196717 UEP196716:UFS196717 UOL196716:UPO196717 UYH196716:UZK196717 VID196716:VJG196717 VRZ196716:VTC196717 WBV196716:WCY196717 WLR196716:WMU196717 WVN196716:WWQ196717 D262252:AQ262253 JB262252:KE262253 SX262252:UA262253 ACT262252:ADW262253 AMP262252:ANS262253 AWL262252:AXO262253 BGH262252:BHK262253 BQD262252:BRG262253 BZZ262252:CBC262253 CJV262252:CKY262253 CTR262252:CUU262253 DDN262252:DEQ262253 DNJ262252:DOM262253 DXF262252:DYI262253 EHB262252:EIE262253 EQX262252:ESA262253 FAT262252:FBW262253 FKP262252:FLS262253 FUL262252:FVO262253 GEH262252:GFK262253 GOD262252:GPG262253 GXZ262252:GZC262253 HHV262252:HIY262253 HRR262252:HSU262253 IBN262252:ICQ262253 ILJ262252:IMM262253 IVF262252:IWI262253 JFB262252:JGE262253 JOX262252:JQA262253 JYT262252:JZW262253 KIP262252:KJS262253 KSL262252:KTO262253 LCH262252:LDK262253 LMD262252:LNG262253 LVZ262252:LXC262253 MFV262252:MGY262253 MPR262252:MQU262253 MZN262252:NAQ262253 NJJ262252:NKM262253 NTF262252:NUI262253 ODB262252:OEE262253 OMX262252:OOA262253 OWT262252:OXW262253 PGP262252:PHS262253 PQL262252:PRO262253 QAH262252:QBK262253 QKD262252:QLG262253 QTZ262252:QVC262253 RDV262252:REY262253 RNR262252:ROU262253 RXN262252:RYQ262253 SHJ262252:SIM262253 SRF262252:SSI262253 TBB262252:TCE262253 TKX262252:TMA262253 TUT262252:TVW262253 UEP262252:UFS262253 UOL262252:UPO262253 UYH262252:UZK262253 VID262252:VJG262253 VRZ262252:VTC262253 WBV262252:WCY262253 WLR262252:WMU262253 WVN262252:WWQ262253 D327788:AQ327789 JB327788:KE327789 SX327788:UA327789 ACT327788:ADW327789 AMP327788:ANS327789 AWL327788:AXO327789 BGH327788:BHK327789 BQD327788:BRG327789 BZZ327788:CBC327789 CJV327788:CKY327789 CTR327788:CUU327789 DDN327788:DEQ327789 DNJ327788:DOM327789 DXF327788:DYI327789 EHB327788:EIE327789 EQX327788:ESA327789 FAT327788:FBW327789 FKP327788:FLS327789 FUL327788:FVO327789 GEH327788:GFK327789 GOD327788:GPG327789 GXZ327788:GZC327789 HHV327788:HIY327789 HRR327788:HSU327789 IBN327788:ICQ327789 ILJ327788:IMM327789 IVF327788:IWI327789 JFB327788:JGE327789 JOX327788:JQA327789 JYT327788:JZW327789 KIP327788:KJS327789 KSL327788:KTO327789 LCH327788:LDK327789 LMD327788:LNG327789 LVZ327788:LXC327789 MFV327788:MGY327789 MPR327788:MQU327789 MZN327788:NAQ327789 NJJ327788:NKM327789 NTF327788:NUI327789 ODB327788:OEE327789 OMX327788:OOA327789 OWT327788:OXW327789 PGP327788:PHS327789 PQL327788:PRO327789 QAH327788:QBK327789 QKD327788:QLG327789 QTZ327788:QVC327789 RDV327788:REY327789 RNR327788:ROU327789 RXN327788:RYQ327789 SHJ327788:SIM327789 SRF327788:SSI327789 TBB327788:TCE327789 TKX327788:TMA327789 TUT327788:TVW327789 UEP327788:UFS327789 UOL327788:UPO327789 UYH327788:UZK327789 VID327788:VJG327789 VRZ327788:VTC327789 WBV327788:WCY327789 WLR327788:WMU327789 WVN327788:WWQ327789 D393324:AQ393325 JB393324:KE393325 SX393324:UA393325 ACT393324:ADW393325 AMP393324:ANS393325 AWL393324:AXO393325 BGH393324:BHK393325 BQD393324:BRG393325 BZZ393324:CBC393325 CJV393324:CKY393325 CTR393324:CUU393325 DDN393324:DEQ393325 DNJ393324:DOM393325 DXF393324:DYI393325 EHB393324:EIE393325 EQX393324:ESA393325 FAT393324:FBW393325 FKP393324:FLS393325 FUL393324:FVO393325 GEH393324:GFK393325 GOD393324:GPG393325 GXZ393324:GZC393325 HHV393324:HIY393325 HRR393324:HSU393325 IBN393324:ICQ393325 ILJ393324:IMM393325 IVF393324:IWI393325 JFB393324:JGE393325 JOX393324:JQA393325 JYT393324:JZW393325 KIP393324:KJS393325 KSL393324:KTO393325 LCH393324:LDK393325 LMD393324:LNG393325 LVZ393324:LXC393325 MFV393324:MGY393325 MPR393324:MQU393325 MZN393324:NAQ393325 NJJ393324:NKM393325 NTF393324:NUI393325 ODB393324:OEE393325 OMX393324:OOA393325 OWT393324:OXW393325 PGP393324:PHS393325 PQL393324:PRO393325 QAH393324:QBK393325 QKD393324:QLG393325 QTZ393324:QVC393325 RDV393324:REY393325 RNR393324:ROU393325 RXN393324:RYQ393325 SHJ393324:SIM393325 SRF393324:SSI393325 TBB393324:TCE393325 TKX393324:TMA393325 TUT393324:TVW393325 UEP393324:UFS393325 UOL393324:UPO393325 UYH393324:UZK393325 VID393324:VJG393325 VRZ393324:VTC393325 WBV393324:WCY393325 WLR393324:WMU393325 WVN393324:WWQ393325 D458860:AQ458861 JB458860:KE458861 SX458860:UA458861 ACT458860:ADW458861 AMP458860:ANS458861 AWL458860:AXO458861 BGH458860:BHK458861 BQD458860:BRG458861 BZZ458860:CBC458861 CJV458860:CKY458861 CTR458860:CUU458861 DDN458860:DEQ458861 DNJ458860:DOM458861 DXF458860:DYI458861 EHB458860:EIE458861 EQX458860:ESA458861 FAT458860:FBW458861 FKP458860:FLS458861 FUL458860:FVO458861 GEH458860:GFK458861 GOD458860:GPG458861 GXZ458860:GZC458861 HHV458860:HIY458861 HRR458860:HSU458861 IBN458860:ICQ458861 ILJ458860:IMM458861 IVF458860:IWI458861 JFB458860:JGE458861 JOX458860:JQA458861 JYT458860:JZW458861 KIP458860:KJS458861 KSL458860:KTO458861 LCH458860:LDK458861 LMD458860:LNG458861 LVZ458860:LXC458861 MFV458860:MGY458861 MPR458860:MQU458861 MZN458860:NAQ458861 NJJ458860:NKM458861 NTF458860:NUI458861 ODB458860:OEE458861 OMX458860:OOA458861 OWT458860:OXW458861 PGP458860:PHS458861 PQL458860:PRO458861 QAH458860:QBK458861 QKD458860:QLG458861 QTZ458860:QVC458861 RDV458860:REY458861 RNR458860:ROU458861 RXN458860:RYQ458861 SHJ458860:SIM458861 SRF458860:SSI458861 TBB458860:TCE458861 TKX458860:TMA458861 TUT458860:TVW458861 UEP458860:UFS458861 UOL458860:UPO458861 UYH458860:UZK458861 VID458860:VJG458861 VRZ458860:VTC458861 WBV458860:WCY458861 WLR458860:WMU458861 WVN458860:WWQ458861 D524396:AQ524397 JB524396:KE524397 SX524396:UA524397 ACT524396:ADW524397 AMP524396:ANS524397 AWL524396:AXO524397 BGH524396:BHK524397 BQD524396:BRG524397 BZZ524396:CBC524397 CJV524396:CKY524397 CTR524396:CUU524397 DDN524396:DEQ524397 DNJ524396:DOM524397 DXF524396:DYI524397 EHB524396:EIE524397 EQX524396:ESA524397 FAT524396:FBW524397 FKP524396:FLS524397 FUL524396:FVO524397 GEH524396:GFK524397 GOD524396:GPG524397 GXZ524396:GZC524397 HHV524396:HIY524397 HRR524396:HSU524397 IBN524396:ICQ524397 ILJ524396:IMM524397 IVF524396:IWI524397 JFB524396:JGE524397 JOX524396:JQA524397 JYT524396:JZW524397 KIP524396:KJS524397 KSL524396:KTO524397 LCH524396:LDK524397 LMD524396:LNG524397 LVZ524396:LXC524397 MFV524396:MGY524397 MPR524396:MQU524397 MZN524396:NAQ524397 NJJ524396:NKM524397 NTF524396:NUI524397 ODB524396:OEE524397 OMX524396:OOA524397 OWT524396:OXW524397 PGP524396:PHS524397 PQL524396:PRO524397 QAH524396:QBK524397 QKD524396:QLG524397 QTZ524396:QVC524397 RDV524396:REY524397 RNR524396:ROU524397 RXN524396:RYQ524397 SHJ524396:SIM524397 SRF524396:SSI524397 TBB524396:TCE524397 TKX524396:TMA524397 TUT524396:TVW524397 UEP524396:UFS524397 UOL524396:UPO524397 UYH524396:UZK524397 VID524396:VJG524397 VRZ524396:VTC524397 WBV524396:WCY524397 WLR524396:WMU524397 WVN524396:WWQ524397 D589932:AQ589933 JB589932:KE589933 SX589932:UA589933 ACT589932:ADW589933 AMP589932:ANS589933 AWL589932:AXO589933 BGH589932:BHK589933 BQD589932:BRG589933 BZZ589932:CBC589933 CJV589932:CKY589933 CTR589932:CUU589933 DDN589932:DEQ589933 DNJ589932:DOM589933 DXF589932:DYI589933 EHB589932:EIE589933 EQX589932:ESA589933 FAT589932:FBW589933 FKP589932:FLS589933 FUL589932:FVO589933 GEH589932:GFK589933 GOD589932:GPG589933 GXZ589932:GZC589933 HHV589932:HIY589933 HRR589932:HSU589933 IBN589932:ICQ589933 ILJ589932:IMM589933 IVF589932:IWI589933 JFB589932:JGE589933 JOX589932:JQA589933 JYT589932:JZW589933 KIP589932:KJS589933 KSL589932:KTO589933 LCH589932:LDK589933 LMD589932:LNG589933 LVZ589932:LXC589933 MFV589932:MGY589933 MPR589932:MQU589933 MZN589932:NAQ589933 NJJ589932:NKM589933 NTF589932:NUI589933 ODB589932:OEE589933 OMX589932:OOA589933 OWT589932:OXW589933 PGP589932:PHS589933 PQL589932:PRO589933 QAH589932:QBK589933 QKD589932:QLG589933 QTZ589932:QVC589933 RDV589932:REY589933 RNR589932:ROU589933 RXN589932:RYQ589933 SHJ589932:SIM589933 SRF589932:SSI589933 TBB589932:TCE589933 TKX589932:TMA589933 TUT589932:TVW589933 UEP589932:UFS589933 UOL589932:UPO589933 UYH589932:UZK589933 VID589932:VJG589933 VRZ589932:VTC589933 WBV589932:WCY589933 WLR589932:WMU589933 WVN589932:WWQ589933 D655468:AQ655469 JB655468:KE655469 SX655468:UA655469 ACT655468:ADW655469 AMP655468:ANS655469 AWL655468:AXO655469 BGH655468:BHK655469 BQD655468:BRG655469 BZZ655468:CBC655469 CJV655468:CKY655469 CTR655468:CUU655469 DDN655468:DEQ655469 DNJ655468:DOM655469 DXF655468:DYI655469 EHB655468:EIE655469 EQX655468:ESA655469 FAT655468:FBW655469 FKP655468:FLS655469 FUL655468:FVO655469 GEH655468:GFK655469 GOD655468:GPG655469 GXZ655468:GZC655469 HHV655468:HIY655469 HRR655468:HSU655469 IBN655468:ICQ655469 ILJ655468:IMM655469 IVF655468:IWI655469 JFB655468:JGE655469 JOX655468:JQA655469 JYT655468:JZW655469 KIP655468:KJS655469 KSL655468:KTO655469 LCH655468:LDK655469 LMD655468:LNG655469 LVZ655468:LXC655469 MFV655468:MGY655469 MPR655468:MQU655469 MZN655468:NAQ655469 NJJ655468:NKM655469 NTF655468:NUI655469 ODB655468:OEE655469 OMX655468:OOA655469 OWT655468:OXW655469 PGP655468:PHS655469 PQL655468:PRO655469 QAH655468:QBK655469 QKD655468:QLG655469 QTZ655468:QVC655469 RDV655468:REY655469 RNR655468:ROU655469 RXN655468:RYQ655469 SHJ655468:SIM655469 SRF655468:SSI655469 TBB655468:TCE655469 TKX655468:TMA655469 TUT655468:TVW655469 UEP655468:UFS655469 UOL655468:UPO655469 UYH655468:UZK655469 VID655468:VJG655469 VRZ655468:VTC655469 WBV655468:WCY655469 WLR655468:WMU655469 WVN655468:WWQ655469 D721004:AQ721005 JB721004:KE721005 SX721004:UA721005 ACT721004:ADW721005 AMP721004:ANS721005 AWL721004:AXO721005 BGH721004:BHK721005 BQD721004:BRG721005 BZZ721004:CBC721005 CJV721004:CKY721005 CTR721004:CUU721005 DDN721004:DEQ721005 DNJ721004:DOM721005 DXF721004:DYI721005 EHB721004:EIE721005 EQX721004:ESA721005 FAT721004:FBW721005 FKP721004:FLS721005 FUL721004:FVO721005 GEH721004:GFK721005 GOD721004:GPG721005 GXZ721004:GZC721005 HHV721004:HIY721005 HRR721004:HSU721005 IBN721004:ICQ721005 ILJ721004:IMM721005 IVF721004:IWI721005 JFB721004:JGE721005 JOX721004:JQA721005 JYT721004:JZW721005 KIP721004:KJS721005 KSL721004:KTO721005 LCH721004:LDK721005 LMD721004:LNG721005 LVZ721004:LXC721005 MFV721004:MGY721005 MPR721004:MQU721005 MZN721004:NAQ721005 NJJ721004:NKM721005 NTF721004:NUI721005 ODB721004:OEE721005 OMX721004:OOA721005 OWT721004:OXW721005 PGP721004:PHS721005 PQL721004:PRO721005 QAH721004:QBK721005 QKD721004:QLG721005 QTZ721004:QVC721005 RDV721004:REY721005 RNR721004:ROU721005 RXN721004:RYQ721005 SHJ721004:SIM721005 SRF721004:SSI721005 TBB721004:TCE721005 TKX721004:TMA721005 TUT721004:TVW721005 UEP721004:UFS721005 UOL721004:UPO721005 UYH721004:UZK721005 VID721004:VJG721005 VRZ721004:VTC721005 WBV721004:WCY721005 WLR721004:WMU721005 WVN721004:WWQ721005 D786540:AQ786541 JB786540:KE786541 SX786540:UA786541 ACT786540:ADW786541 AMP786540:ANS786541 AWL786540:AXO786541 BGH786540:BHK786541 BQD786540:BRG786541 BZZ786540:CBC786541 CJV786540:CKY786541 CTR786540:CUU786541 DDN786540:DEQ786541 DNJ786540:DOM786541 DXF786540:DYI786541 EHB786540:EIE786541 EQX786540:ESA786541 FAT786540:FBW786541 FKP786540:FLS786541 FUL786540:FVO786541 GEH786540:GFK786541 GOD786540:GPG786541 GXZ786540:GZC786541 HHV786540:HIY786541 HRR786540:HSU786541 IBN786540:ICQ786541 ILJ786540:IMM786541 IVF786540:IWI786541 JFB786540:JGE786541 JOX786540:JQA786541 JYT786540:JZW786541 KIP786540:KJS786541 KSL786540:KTO786541 LCH786540:LDK786541 LMD786540:LNG786541 LVZ786540:LXC786541 MFV786540:MGY786541 MPR786540:MQU786541 MZN786540:NAQ786541 NJJ786540:NKM786541 NTF786540:NUI786541 ODB786540:OEE786541 OMX786540:OOA786541 OWT786540:OXW786541 PGP786540:PHS786541 PQL786540:PRO786541 QAH786540:QBK786541 QKD786540:QLG786541 QTZ786540:QVC786541 RDV786540:REY786541 RNR786540:ROU786541 RXN786540:RYQ786541 SHJ786540:SIM786541 SRF786540:SSI786541 TBB786540:TCE786541 TKX786540:TMA786541 TUT786540:TVW786541 UEP786540:UFS786541 UOL786540:UPO786541 UYH786540:UZK786541 VID786540:VJG786541 VRZ786540:VTC786541 WBV786540:WCY786541 WLR786540:WMU786541 WVN786540:WWQ786541 D852076:AQ852077 JB852076:KE852077 SX852076:UA852077 ACT852076:ADW852077 AMP852076:ANS852077 AWL852076:AXO852077 BGH852076:BHK852077 BQD852076:BRG852077 BZZ852076:CBC852077 CJV852076:CKY852077 CTR852076:CUU852077 DDN852076:DEQ852077 DNJ852076:DOM852077 DXF852076:DYI852077 EHB852076:EIE852077 EQX852076:ESA852077 FAT852076:FBW852077 FKP852076:FLS852077 FUL852076:FVO852077 GEH852076:GFK852077 GOD852076:GPG852077 GXZ852076:GZC852077 HHV852076:HIY852077 HRR852076:HSU852077 IBN852076:ICQ852077 ILJ852076:IMM852077 IVF852076:IWI852077 JFB852076:JGE852077 JOX852076:JQA852077 JYT852076:JZW852077 KIP852076:KJS852077 KSL852076:KTO852077 LCH852076:LDK852077 LMD852076:LNG852077 LVZ852076:LXC852077 MFV852076:MGY852077 MPR852076:MQU852077 MZN852076:NAQ852077 NJJ852076:NKM852077 NTF852076:NUI852077 ODB852076:OEE852077 OMX852076:OOA852077 OWT852076:OXW852077 PGP852076:PHS852077 PQL852076:PRO852077 QAH852076:QBK852077 QKD852076:QLG852077 QTZ852076:QVC852077 RDV852076:REY852077 RNR852076:ROU852077 RXN852076:RYQ852077 SHJ852076:SIM852077 SRF852076:SSI852077 TBB852076:TCE852077 TKX852076:TMA852077 TUT852076:TVW852077 UEP852076:UFS852077 UOL852076:UPO852077 UYH852076:UZK852077 VID852076:VJG852077 VRZ852076:VTC852077 WBV852076:WCY852077 WLR852076:WMU852077 WVN852076:WWQ852077 D917612:AQ917613 JB917612:KE917613 SX917612:UA917613 ACT917612:ADW917613 AMP917612:ANS917613 AWL917612:AXO917613 BGH917612:BHK917613 BQD917612:BRG917613 BZZ917612:CBC917613 CJV917612:CKY917613 CTR917612:CUU917613 DDN917612:DEQ917613 DNJ917612:DOM917613 DXF917612:DYI917613 EHB917612:EIE917613 EQX917612:ESA917613 FAT917612:FBW917613 FKP917612:FLS917613 FUL917612:FVO917613 GEH917612:GFK917613 GOD917612:GPG917613 GXZ917612:GZC917613 HHV917612:HIY917613 HRR917612:HSU917613 IBN917612:ICQ917613 ILJ917612:IMM917613 IVF917612:IWI917613 JFB917612:JGE917613 JOX917612:JQA917613 JYT917612:JZW917613 KIP917612:KJS917613 KSL917612:KTO917613 LCH917612:LDK917613 LMD917612:LNG917613 LVZ917612:LXC917613 MFV917612:MGY917613 MPR917612:MQU917613 MZN917612:NAQ917613 NJJ917612:NKM917613 NTF917612:NUI917613 ODB917612:OEE917613 OMX917612:OOA917613 OWT917612:OXW917613 PGP917612:PHS917613 PQL917612:PRO917613 QAH917612:QBK917613 QKD917612:QLG917613 QTZ917612:QVC917613 RDV917612:REY917613 RNR917612:ROU917613 RXN917612:RYQ917613 SHJ917612:SIM917613 SRF917612:SSI917613 TBB917612:TCE917613 TKX917612:TMA917613 TUT917612:TVW917613 UEP917612:UFS917613 UOL917612:UPO917613 UYH917612:UZK917613 VID917612:VJG917613 VRZ917612:VTC917613 WBV917612:WCY917613 WLR917612:WMU917613 WVN917612:WWQ917613 D983148:AQ983149 JB983148:KE983149 SX983148:UA983149 ACT983148:ADW983149 AMP983148:ANS983149 AWL983148:AXO983149 BGH983148:BHK983149 BQD983148:BRG983149 BZZ983148:CBC983149 CJV983148:CKY983149 CTR983148:CUU983149 DDN983148:DEQ983149 DNJ983148:DOM983149 DXF983148:DYI983149 EHB983148:EIE983149 EQX983148:ESA983149 FAT983148:FBW983149 FKP983148:FLS983149 FUL983148:FVO983149 GEH983148:GFK983149 GOD983148:GPG983149 GXZ983148:GZC983149 HHV983148:HIY983149 HRR983148:HSU983149 IBN983148:ICQ983149 ILJ983148:IMM983149 IVF983148:IWI983149 JFB983148:JGE983149 JOX983148:JQA983149 JYT983148:JZW983149 KIP983148:KJS983149 KSL983148:KTO983149 LCH983148:LDK983149 LMD983148:LNG983149 LVZ983148:LXC983149 MFV983148:MGY983149 MPR983148:MQU983149 MZN983148:NAQ983149 NJJ983148:NKM983149 NTF983148:NUI983149 ODB983148:OEE983149 OMX983148:OOA983149 OWT983148:OXW983149 PGP983148:PHS983149 PQL983148:PRO983149 QAH983148:QBK983149 QKD983148:QLG983149 QTZ983148:QVC983149 RDV983148:REY983149 RNR983148:ROU983149 RXN983148:RYQ983149 SHJ983148:SIM983149 SRF983148:SSI983149 TBB983148:TCE983149 TKX983148:TMA983149 TUT983148:TVW983149 UEP983148:UFS983149 UOL983148:UPO983149 UYH983148:UZK983149 VID983148:VJG983149 VRZ983148:VTC983149 WBV983148:WCY983149 WLR983148:WMU983149 WVN983148:WWQ983149 QKD134:QLG138 D65647:AQ65647 JB65647:KE65647 SX65647:UA65647 ACT65647:ADW65647 AMP65647:ANS65647 AWL65647:AXO65647 BGH65647:BHK65647 BQD65647:BRG65647 BZZ65647:CBC65647 CJV65647:CKY65647 CTR65647:CUU65647 DDN65647:DEQ65647 DNJ65647:DOM65647 DXF65647:DYI65647 EHB65647:EIE65647 EQX65647:ESA65647 FAT65647:FBW65647 FKP65647:FLS65647 FUL65647:FVO65647 GEH65647:GFK65647 GOD65647:GPG65647 GXZ65647:GZC65647 HHV65647:HIY65647 HRR65647:HSU65647 IBN65647:ICQ65647 ILJ65647:IMM65647 IVF65647:IWI65647 JFB65647:JGE65647 JOX65647:JQA65647 JYT65647:JZW65647 KIP65647:KJS65647 KSL65647:KTO65647 LCH65647:LDK65647 LMD65647:LNG65647 LVZ65647:LXC65647 MFV65647:MGY65647 MPR65647:MQU65647 MZN65647:NAQ65647 NJJ65647:NKM65647 NTF65647:NUI65647 ODB65647:OEE65647 OMX65647:OOA65647 OWT65647:OXW65647 PGP65647:PHS65647 PQL65647:PRO65647 QAH65647:QBK65647 QKD65647:QLG65647 QTZ65647:QVC65647 RDV65647:REY65647 RNR65647:ROU65647 RXN65647:RYQ65647 SHJ65647:SIM65647 SRF65647:SSI65647 TBB65647:TCE65647 TKX65647:TMA65647 TUT65647:TVW65647 UEP65647:UFS65647 UOL65647:UPO65647 UYH65647:UZK65647 VID65647:VJG65647 VRZ65647:VTC65647 WBV65647:WCY65647 WLR65647:WMU65647 WVN65647:WWQ65647 D131183:AQ131183 JB131183:KE131183 SX131183:UA131183 ACT131183:ADW131183 AMP131183:ANS131183 AWL131183:AXO131183 BGH131183:BHK131183 BQD131183:BRG131183 BZZ131183:CBC131183 CJV131183:CKY131183 CTR131183:CUU131183 DDN131183:DEQ131183 DNJ131183:DOM131183 DXF131183:DYI131183 EHB131183:EIE131183 EQX131183:ESA131183 FAT131183:FBW131183 FKP131183:FLS131183 FUL131183:FVO131183 GEH131183:GFK131183 GOD131183:GPG131183 GXZ131183:GZC131183 HHV131183:HIY131183 HRR131183:HSU131183 IBN131183:ICQ131183 ILJ131183:IMM131183 IVF131183:IWI131183 JFB131183:JGE131183 JOX131183:JQA131183 JYT131183:JZW131183 KIP131183:KJS131183 KSL131183:KTO131183 LCH131183:LDK131183 LMD131183:LNG131183 LVZ131183:LXC131183 MFV131183:MGY131183 MPR131183:MQU131183 MZN131183:NAQ131183 NJJ131183:NKM131183 NTF131183:NUI131183 ODB131183:OEE131183 OMX131183:OOA131183 OWT131183:OXW131183 PGP131183:PHS131183 PQL131183:PRO131183 QAH131183:QBK131183 QKD131183:QLG131183 QTZ131183:QVC131183 RDV131183:REY131183 RNR131183:ROU131183 RXN131183:RYQ131183 SHJ131183:SIM131183 SRF131183:SSI131183 TBB131183:TCE131183 TKX131183:TMA131183 TUT131183:TVW131183 UEP131183:UFS131183 UOL131183:UPO131183 UYH131183:UZK131183 VID131183:VJG131183 VRZ131183:VTC131183 WBV131183:WCY131183 WLR131183:WMU131183 WVN131183:WWQ131183 D196719:AQ196719 JB196719:KE196719 SX196719:UA196719 ACT196719:ADW196719 AMP196719:ANS196719 AWL196719:AXO196719 BGH196719:BHK196719 BQD196719:BRG196719 BZZ196719:CBC196719 CJV196719:CKY196719 CTR196719:CUU196719 DDN196719:DEQ196719 DNJ196719:DOM196719 DXF196719:DYI196719 EHB196719:EIE196719 EQX196719:ESA196719 FAT196719:FBW196719 FKP196719:FLS196719 FUL196719:FVO196719 GEH196719:GFK196719 GOD196719:GPG196719 GXZ196719:GZC196719 HHV196719:HIY196719 HRR196719:HSU196719 IBN196719:ICQ196719 ILJ196719:IMM196719 IVF196719:IWI196719 JFB196719:JGE196719 JOX196719:JQA196719 JYT196719:JZW196719 KIP196719:KJS196719 KSL196719:KTO196719 LCH196719:LDK196719 LMD196719:LNG196719 LVZ196719:LXC196719 MFV196719:MGY196719 MPR196719:MQU196719 MZN196719:NAQ196719 NJJ196719:NKM196719 NTF196719:NUI196719 ODB196719:OEE196719 OMX196719:OOA196719 OWT196719:OXW196719 PGP196719:PHS196719 PQL196719:PRO196719 QAH196719:QBK196719 QKD196719:QLG196719 QTZ196719:QVC196719 RDV196719:REY196719 RNR196719:ROU196719 RXN196719:RYQ196719 SHJ196719:SIM196719 SRF196719:SSI196719 TBB196719:TCE196719 TKX196719:TMA196719 TUT196719:TVW196719 UEP196719:UFS196719 UOL196719:UPO196719 UYH196719:UZK196719 VID196719:VJG196719 VRZ196719:VTC196719 WBV196719:WCY196719 WLR196719:WMU196719 WVN196719:WWQ196719 D262255:AQ262255 JB262255:KE262255 SX262255:UA262255 ACT262255:ADW262255 AMP262255:ANS262255 AWL262255:AXO262255 BGH262255:BHK262255 BQD262255:BRG262255 BZZ262255:CBC262255 CJV262255:CKY262255 CTR262255:CUU262255 DDN262255:DEQ262255 DNJ262255:DOM262255 DXF262255:DYI262255 EHB262255:EIE262255 EQX262255:ESA262255 FAT262255:FBW262255 FKP262255:FLS262255 FUL262255:FVO262255 GEH262255:GFK262255 GOD262255:GPG262255 GXZ262255:GZC262255 HHV262255:HIY262255 HRR262255:HSU262255 IBN262255:ICQ262255 ILJ262255:IMM262255 IVF262255:IWI262255 JFB262255:JGE262255 JOX262255:JQA262255 JYT262255:JZW262255 KIP262255:KJS262255 KSL262255:KTO262255 LCH262255:LDK262255 LMD262255:LNG262255 LVZ262255:LXC262255 MFV262255:MGY262255 MPR262255:MQU262255 MZN262255:NAQ262255 NJJ262255:NKM262255 NTF262255:NUI262255 ODB262255:OEE262255 OMX262255:OOA262255 OWT262255:OXW262255 PGP262255:PHS262255 PQL262255:PRO262255 QAH262255:QBK262255 QKD262255:QLG262255 QTZ262255:QVC262255 RDV262255:REY262255 RNR262255:ROU262255 RXN262255:RYQ262255 SHJ262255:SIM262255 SRF262255:SSI262255 TBB262255:TCE262255 TKX262255:TMA262255 TUT262255:TVW262255 UEP262255:UFS262255 UOL262255:UPO262255 UYH262255:UZK262255 VID262255:VJG262255 VRZ262255:VTC262255 WBV262255:WCY262255 WLR262255:WMU262255 WVN262255:WWQ262255 D327791:AQ327791 JB327791:KE327791 SX327791:UA327791 ACT327791:ADW327791 AMP327791:ANS327791 AWL327791:AXO327791 BGH327791:BHK327791 BQD327791:BRG327791 BZZ327791:CBC327791 CJV327791:CKY327791 CTR327791:CUU327791 DDN327791:DEQ327791 DNJ327791:DOM327791 DXF327791:DYI327791 EHB327791:EIE327791 EQX327791:ESA327791 FAT327791:FBW327791 FKP327791:FLS327791 FUL327791:FVO327791 GEH327791:GFK327791 GOD327791:GPG327791 GXZ327791:GZC327791 HHV327791:HIY327791 HRR327791:HSU327791 IBN327791:ICQ327791 ILJ327791:IMM327791 IVF327791:IWI327791 JFB327791:JGE327791 JOX327791:JQA327791 JYT327791:JZW327791 KIP327791:KJS327791 KSL327791:KTO327791 LCH327791:LDK327791 LMD327791:LNG327791 LVZ327791:LXC327791 MFV327791:MGY327791 MPR327791:MQU327791 MZN327791:NAQ327791 NJJ327791:NKM327791 NTF327791:NUI327791 ODB327791:OEE327791 OMX327791:OOA327791 OWT327791:OXW327791 PGP327791:PHS327791 PQL327791:PRO327791 QAH327791:QBK327791 QKD327791:QLG327791 QTZ327791:QVC327791 RDV327791:REY327791 RNR327791:ROU327791 RXN327791:RYQ327791 SHJ327791:SIM327791 SRF327791:SSI327791 TBB327791:TCE327791 TKX327791:TMA327791 TUT327791:TVW327791 UEP327791:UFS327791 UOL327791:UPO327791 UYH327791:UZK327791 VID327791:VJG327791 VRZ327791:VTC327791 WBV327791:WCY327791 WLR327791:WMU327791 WVN327791:WWQ327791 D393327:AQ393327 JB393327:KE393327 SX393327:UA393327 ACT393327:ADW393327 AMP393327:ANS393327 AWL393327:AXO393327 BGH393327:BHK393327 BQD393327:BRG393327 BZZ393327:CBC393327 CJV393327:CKY393327 CTR393327:CUU393327 DDN393327:DEQ393327 DNJ393327:DOM393327 DXF393327:DYI393327 EHB393327:EIE393327 EQX393327:ESA393327 FAT393327:FBW393327 FKP393327:FLS393327 FUL393327:FVO393327 GEH393327:GFK393327 GOD393327:GPG393327 GXZ393327:GZC393327 HHV393327:HIY393327 HRR393327:HSU393327 IBN393327:ICQ393327 ILJ393327:IMM393327 IVF393327:IWI393327 JFB393327:JGE393327 JOX393327:JQA393327 JYT393327:JZW393327 KIP393327:KJS393327 KSL393327:KTO393327 LCH393327:LDK393327 LMD393327:LNG393327 LVZ393327:LXC393327 MFV393327:MGY393327 MPR393327:MQU393327 MZN393327:NAQ393327 NJJ393327:NKM393327 NTF393327:NUI393327 ODB393327:OEE393327 OMX393327:OOA393327 OWT393327:OXW393327 PGP393327:PHS393327 PQL393327:PRO393327 QAH393327:QBK393327 QKD393327:QLG393327 QTZ393327:QVC393327 RDV393327:REY393327 RNR393327:ROU393327 RXN393327:RYQ393327 SHJ393327:SIM393327 SRF393327:SSI393327 TBB393327:TCE393327 TKX393327:TMA393327 TUT393327:TVW393327 UEP393327:UFS393327 UOL393327:UPO393327 UYH393327:UZK393327 VID393327:VJG393327 VRZ393327:VTC393327 WBV393327:WCY393327 WLR393327:WMU393327 WVN393327:WWQ393327 D458863:AQ458863 JB458863:KE458863 SX458863:UA458863 ACT458863:ADW458863 AMP458863:ANS458863 AWL458863:AXO458863 BGH458863:BHK458863 BQD458863:BRG458863 BZZ458863:CBC458863 CJV458863:CKY458863 CTR458863:CUU458863 DDN458863:DEQ458863 DNJ458863:DOM458863 DXF458863:DYI458863 EHB458863:EIE458863 EQX458863:ESA458863 FAT458863:FBW458863 FKP458863:FLS458863 FUL458863:FVO458863 GEH458863:GFK458863 GOD458863:GPG458863 GXZ458863:GZC458863 HHV458863:HIY458863 HRR458863:HSU458863 IBN458863:ICQ458863 ILJ458863:IMM458863 IVF458863:IWI458863 JFB458863:JGE458863 JOX458863:JQA458863 JYT458863:JZW458863 KIP458863:KJS458863 KSL458863:KTO458863 LCH458863:LDK458863 LMD458863:LNG458863 LVZ458863:LXC458863 MFV458863:MGY458863 MPR458863:MQU458863 MZN458863:NAQ458863 NJJ458863:NKM458863 NTF458863:NUI458863 ODB458863:OEE458863 OMX458863:OOA458863 OWT458863:OXW458863 PGP458863:PHS458863 PQL458863:PRO458863 QAH458863:QBK458863 QKD458863:QLG458863 QTZ458863:QVC458863 RDV458863:REY458863 RNR458863:ROU458863 RXN458863:RYQ458863 SHJ458863:SIM458863 SRF458863:SSI458863 TBB458863:TCE458863 TKX458863:TMA458863 TUT458863:TVW458863 UEP458863:UFS458863 UOL458863:UPO458863 UYH458863:UZK458863 VID458863:VJG458863 VRZ458863:VTC458863 WBV458863:WCY458863 WLR458863:WMU458863 WVN458863:WWQ458863 D524399:AQ524399 JB524399:KE524399 SX524399:UA524399 ACT524399:ADW524399 AMP524399:ANS524399 AWL524399:AXO524399 BGH524399:BHK524399 BQD524399:BRG524399 BZZ524399:CBC524399 CJV524399:CKY524399 CTR524399:CUU524399 DDN524399:DEQ524399 DNJ524399:DOM524399 DXF524399:DYI524399 EHB524399:EIE524399 EQX524399:ESA524399 FAT524399:FBW524399 FKP524399:FLS524399 FUL524399:FVO524399 GEH524399:GFK524399 GOD524399:GPG524399 GXZ524399:GZC524399 HHV524399:HIY524399 HRR524399:HSU524399 IBN524399:ICQ524399 ILJ524399:IMM524399 IVF524399:IWI524399 JFB524399:JGE524399 JOX524399:JQA524399 JYT524399:JZW524399 KIP524399:KJS524399 KSL524399:KTO524399 LCH524399:LDK524399 LMD524399:LNG524399 LVZ524399:LXC524399 MFV524399:MGY524399 MPR524399:MQU524399 MZN524399:NAQ524399 NJJ524399:NKM524399 NTF524399:NUI524399 ODB524399:OEE524399 OMX524399:OOA524399 OWT524399:OXW524399 PGP524399:PHS524399 PQL524399:PRO524399 QAH524399:QBK524399 QKD524399:QLG524399 QTZ524399:QVC524399 RDV524399:REY524399 RNR524399:ROU524399 RXN524399:RYQ524399 SHJ524399:SIM524399 SRF524399:SSI524399 TBB524399:TCE524399 TKX524399:TMA524399 TUT524399:TVW524399 UEP524399:UFS524399 UOL524399:UPO524399 UYH524399:UZK524399 VID524399:VJG524399 VRZ524399:VTC524399 WBV524399:WCY524399 WLR524399:WMU524399 WVN524399:WWQ524399 D589935:AQ589935 JB589935:KE589935 SX589935:UA589935 ACT589935:ADW589935 AMP589935:ANS589935 AWL589935:AXO589935 BGH589935:BHK589935 BQD589935:BRG589935 BZZ589935:CBC589935 CJV589935:CKY589935 CTR589935:CUU589935 DDN589935:DEQ589935 DNJ589935:DOM589935 DXF589935:DYI589935 EHB589935:EIE589935 EQX589935:ESA589935 FAT589935:FBW589935 FKP589935:FLS589935 FUL589935:FVO589935 GEH589935:GFK589935 GOD589935:GPG589935 GXZ589935:GZC589935 HHV589935:HIY589935 HRR589935:HSU589935 IBN589935:ICQ589935 ILJ589935:IMM589935 IVF589935:IWI589935 JFB589935:JGE589935 JOX589935:JQA589935 JYT589935:JZW589935 KIP589935:KJS589935 KSL589935:KTO589935 LCH589935:LDK589935 LMD589935:LNG589935 LVZ589935:LXC589935 MFV589935:MGY589935 MPR589935:MQU589935 MZN589935:NAQ589935 NJJ589935:NKM589935 NTF589935:NUI589935 ODB589935:OEE589935 OMX589935:OOA589935 OWT589935:OXW589935 PGP589935:PHS589935 PQL589935:PRO589935 QAH589935:QBK589935 QKD589935:QLG589935 QTZ589935:QVC589935 RDV589935:REY589935 RNR589935:ROU589935 RXN589935:RYQ589935 SHJ589935:SIM589935 SRF589935:SSI589935 TBB589935:TCE589935 TKX589935:TMA589935 TUT589935:TVW589935 UEP589935:UFS589935 UOL589935:UPO589935 UYH589935:UZK589935 VID589935:VJG589935 VRZ589935:VTC589935 WBV589935:WCY589935 WLR589935:WMU589935 WVN589935:WWQ589935 D655471:AQ655471 JB655471:KE655471 SX655471:UA655471 ACT655471:ADW655471 AMP655471:ANS655471 AWL655471:AXO655471 BGH655471:BHK655471 BQD655471:BRG655471 BZZ655471:CBC655471 CJV655471:CKY655471 CTR655471:CUU655471 DDN655471:DEQ655471 DNJ655471:DOM655471 DXF655471:DYI655471 EHB655471:EIE655471 EQX655471:ESA655471 FAT655471:FBW655471 FKP655471:FLS655471 FUL655471:FVO655471 GEH655471:GFK655471 GOD655471:GPG655471 GXZ655471:GZC655471 HHV655471:HIY655471 HRR655471:HSU655471 IBN655471:ICQ655471 ILJ655471:IMM655471 IVF655471:IWI655471 JFB655471:JGE655471 JOX655471:JQA655471 JYT655471:JZW655471 KIP655471:KJS655471 KSL655471:KTO655471 LCH655471:LDK655471 LMD655471:LNG655471 LVZ655471:LXC655471 MFV655471:MGY655471 MPR655471:MQU655471 MZN655471:NAQ655471 NJJ655471:NKM655471 NTF655471:NUI655471 ODB655471:OEE655471 OMX655471:OOA655471 OWT655471:OXW655471 PGP655471:PHS655471 PQL655471:PRO655471 QAH655471:QBK655471 QKD655471:QLG655471 QTZ655471:QVC655471 RDV655471:REY655471 RNR655471:ROU655471 RXN655471:RYQ655471 SHJ655471:SIM655471 SRF655471:SSI655471 TBB655471:TCE655471 TKX655471:TMA655471 TUT655471:TVW655471 UEP655471:UFS655471 UOL655471:UPO655471 UYH655471:UZK655471 VID655471:VJG655471 VRZ655471:VTC655471 WBV655471:WCY655471 WLR655471:WMU655471 WVN655471:WWQ655471 D721007:AQ721007 JB721007:KE721007 SX721007:UA721007 ACT721007:ADW721007 AMP721007:ANS721007 AWL721007:AXO721007 BGH721007:BHK721007 BQD721007:BRG721007 BZZ721007:CBC721007 CJV721007:CKY721007 CTR721007:CUU721007 DDN721007:DEQ721007 DNJ721007:DOM721007 DXF721007:DYI721007 EHB721007:EIE721007 EQX721007:ESA721007 FAT721007:FBW721007 FKP721007:FLS721007 FUL721007:FVO721007 GEH721007:GFK721007 GOD721007:GPG721007 GXZ721007:GZC721007 HHV721007:HIY721007 HRR721007:HSU721007 IBN721007:ICQ721007 ILJ721007:IMM721007 IVF721007:IWI721007 JFB721007:JGE721007 JOX721007:JQA721007 JYT721007:JZW721007 KIP721007:KJS721007 KSL721007:KTO721007 LCH721007:LDK721007 LMD721007:LNG721007 LVZ721007:LXC721007 MFV721007:MGY721007 MPR721007:MQU721007 MZN721007:NAQ721007 NJJ721007:NKM721007 NTF721007:NUI721007 ODB721007:OEE721007 OMX721007:OOA721007 OWT721007:OXW721007 PGP721007:PHS721007 PQL721007:PRO721007 QAH721007:QBK721007 QKD721007:QLG721007 QTZ721007:QVC721007 RDV721007:REY721007 RNR721007:ROU721007 RXN721007:RYQ721007 SHJ721007:SIM721007 SRF721007:SSI721007 TBB721007:TCE721007 TKX721007:TMA721007 TUT721007:TVW721007 UEP721007:UFS721007 UOL721007:UPO721007 UYH721007:UZK721007 VID721007:VJG721007 VRZ721007:VTC721007 WBV721007:WCY721007 WLR721007:WMU721007 WVN721007:WWQ721007 D786543:AQ786543 JB786543:KE786543 SX786543:UA786543 ACT786543:ADW786543 AMP786543:ANS786543 AWL786543:AXO786543 BGH786543:BHK786543 BQD786543:BRG786543 BZZ786543:CBC786543 CJV786543:CKY786543 CTR786543:CUU786543 DDN786543:DEQ786543 DNJ786543:DOM786543 DXF786543:DYI786543 EHB786543:EIE786543 EQX786543:ESA786543 FAT786543:FBW786543 FKP786543:FLS786543 FUL786543:FVO786543 GEH786543:GFK786543 GOD786543:GPG786543 GXZ786543:GZC786543 HHV786543:HIY786543 HRR786543:HSU786543 IBN786543:ICQ786543 ILJ786543:IMM786543 IVF786543:IWI786543 JFB786543:JGE786543 JOX786543:JQA786543 JYT786543:JZW786543 KIP786543:KJS786543 KSL786543:KTO786543 LCH786543:LDK786543 LMD786543:LNG786543 LVZ786543:LXC786543 MFV786543:MGY786543 MPR786543:MQU786543 MZN786543:NAQ786543 NJJ786543:NKM786543 NTF786543:NUI786543 ODB786543:OEE786543 OMX786543:OOA786543 OWT786543:OXW786543 PGP786543:PHS786543 PQL786543:PRO786543 QAH786543:QBK786543 QKD786543:QLG786543 QTZ786543:QVC786543 RDV786543:REY786543 RNR786543:ROU786543 RXN786543:RYQ786543 SHJ786543:SIM786543 SRF786543:SSI786543 TBB786543:TCE786543 TKX786543:TMA786543 TUT786543:TVW786543 UEP786543:UFS786543 UOL786543:UPO786543 UYH786543:UZK786543 VID786543:VJG786543 VRZ786543:VTC786543 WBV786543:WCY786543 WLR786543:WMU786543 WVN786543:WWQ786543 D852079:AQ852079 JB852079:KE852079 SX852079:UA852079 ACT852079:ADW852079 AMP852079:ANS852079 AWL852079:AXO852079 BGH852079:BHK852079 BQD852079:BRG852079 BZZ852079:CBC852079 CJV852079:CKY852079 CTR852079:CUU852079 DDN852079:DEQ852079 DNJ852079:DOM852079 DXF852079:DYI852079 EHB852079:EIE852079 EQX852079:ESA852079 FAT852079:FBW852079 FKP852079:FLS852079 FUL852079:FVO852079 GEH852079:GFK852079 GOD852079:GPG852079 GXZ852079:GZC852079 HHV852079:HIY852079 HRR852079:HSU852079 IBN852079:ICQ852079 ILJ852079:IMM852079 IVF852079:IWI852079 JFB852079:JGE852079 JOX852079:JQA852079 JYT852079:JZW852079 KIP852079:KJS852079 KSL852079:KTO852079 LCH852079:LDK852079 LMD852079:LNG852079 LVZ852079:LXC852079 MFV852079:MGY852079 MPR852079:MQU852079 MZN852079:NAQ852079 NJJ852079:NKM852079 NTF852079:NUI852079 ODB852079:OEE852079 OMX852079:OOA852079 OWT852079:OXW852079 PGP852079:PHS852079 PQL852079:PRO852079 QAH852079:QBK852079 QKD852079:QLG852079 QTZ852079:QVC852079 RDV852079:REY852079 RNR852079:ROU852079 RXN852079:RYQ852079 SHJ852079:SIM852079 SRF852079:SSI852079 TBB852079:TCE852079 TKX852079:TMA852079 TUT852079:TVW852079 UEP852079:UFS852079 UOL852079:UPO852079 UYH852079:UZK852079 VID852079:VJG852079 VRZ852079:VTC852079 WBV852079:WCY852079 WLR852079:WMU852079 WVN852079:WWQ852079 D917615:AQ917615 JB917615:KE917615 SX917615:UA917615 ACT917615:ADW917615 AMP917615:ANS917615 AWL917615:AXO917615 BGH917615:BHK917615 BQD917615:BRG917615 BZZ917615:CBC917615 CJV917615:CKY917615 CTR917615:CUU917615 DDN917615:DEQ917615 DNJ917615:DOM917615 DXF917615:DYI917615 EHB917615:EIE917615 EQX917615:ESA917615 FAT917615:FBW917615 FKP917615:FLS917615 FUL917615:FVO917615 GEH917615:GFK917615 GOD917615:GPG917615 GXZ917615:GZC917615 HHV917615:HIY917615 HRR917615:HSU917615 IBN917615:ICQ917615 ILJ917615:IMM917615 IVF917615:IWI917615 JFB917615:JGE917615 JOX917615:JQA917615 JYT917615:JZW917615 KIP917615:KJS917615 KSL917615:KTO917615 LCH917615:LDK917615 LMD917615:LNG917615 LVZ917615:LXC917615 MFV917615:MGY917615 MPR917615:MQU917615 MZN917615:NAQ917615 NJJ917615:NKM917615 NTF917615:NUI917615 ODB917615:OEE917615 OMX917615:OOA917615 OWT917615:OXW917615 PGP917615:PHS917615 PQL917615:PRO917615 QAH917615:QBK917615 QKD917615:QLG917615 QTZ917615:QVC917615 RDV917615:REY917615 RNR917615:ROU917615 RXN917615:RYQ917615 SHJ917615:SIM917615 SRF917615:SSI917615 TBB917615:TCE917615 TKX917615:TMA917615 TUT917615:TVW917615 UEP917615:UFS917615 UOL917615:UPO917615 UYH917615:UZK917615 VID917615:VJG917615 VRZ917615:VTC917615 WBV917615:WCY917615 WLR917615:WMU917615 WVN917615:WWQ917615 D983151:AQ983151 JB983151:KE983151 SX983151:UA983151 ACT983151:ADW983151 AMP983151:ANS983151 AWL983151:AXO983151 BGH983151:BHK983151 BQD983151:BRG983151 BZZ983151:CBC983151 CJV983151:CKY983151 CTR983151:CUU983151 DDN983151:DEQ983151 DNJ983151:DOM983151 DXF983151:DYI983151 EHB983151:EIE983151 EQX983151:ESA983151 FAT983151:FBW983151 FKP983151:FLS983151 FUL983151:FVO983151 GEH983151:GFK983151 GOD983151:GPG983151 GXZ983151:GZC983151 HHV983151:HIY983151 HRR983151:HSU983151 IBN983151:ICQ983151 ILJ983151:IMM983151 IVF983151:IWI983151 JFB983151:JGE983151 JOX983151:JQA983151 JYT983151:JZW983151 KIP983151:KJS983151 KSL983151:KTO983151 LCH983151:LDK983151 LMD983151:LNG983151 LVZ983151:LXC983151 MFV983151:MGY983151 MPR983151:MQU983151 MZN983151:NAQ983151 NJJ983151:NKM983151 NTF983151:NUI983151 ODB983151:OEE983151 OMX983151:OOA983151 OWT983151:OXW983151 PGP983151:PHS983151 PQL983151:PRO983151 QAH983151:QBK983151 QKD983151:QLG983151 QTZ983151:QVC983151 RDV983151:REY983151 RNR983151:ROU983151 RXN983151:RYQ983151 SHJ983151:SIM983151 SRF983151:SSI983151 TBB983151:TCE983151 TKX983151:TMA983151 TUT983151:TVW983151 UEP983151:UFS983151 UOL983151:UPO983151 UYH983151:UZK983151 VID983151:VJG983151 VRZ983151:VTC983151 WBV983151:WCY983151 WLR983151:WMU983151 WVN983151:WWQ983151 UOL134:UPO138 D65649:AQ65650 JB65649:KE65650 SX65649:UA65650 ACT65649:ADW65650 AMP65649:ANS65650 AWL65649:AXO65650 BGH65649:BHK65650 BQD65649:BRG65650 BZZ65649:CBC65650 CJV65649:CKY65650 CTR65649:CUU65650 DDN65649:DEQ65650 DNJ65649:DOM65650 DXF65649:DYI65650 EHB65649:EIE65650 EQX65649:ESA65650 FAT65649:FBW65650 FKP65649:FLS65650 FUL65649:FVO65650 GEH65649:GFK65650 GOD65649:GPG65650 GXZ65649:GZC65650 HHV65649:HIY65650 HRR65649:HSU65650 IBN65649:ICQ65650 ILJ65649:IMM65650 IVF65649:IWI65650 JFB65649:JGE65650 JOX65649:JQA65650 JYT65649:JZW65650 KIP65649:KJS65650 KSL65649:KTO65650 LCH65649:LDK65650 LMD65649:LNG65650 LVZ65649:LXC65650 MFV65649:MGY65650 MPR65649:MQU65650 MZN65649:NAQ65650 NJJ65649:NKM65650 NTF65649:NUI65650 ODB65649:OEE65650 OMX65649:OOA65650 OWT65649:OXW65650 PGP65649:PHS65650 PQL65649:PRO65650 QAH65649:QBK65650 QKD65649:QLG65650 QTZ65649:QVC65650 RDV65649:REY65650 RNR65649:ROU65650 RXN65649:RYQ65650 SHJ65649:SIM65650 SRF65649:SSI65650 TBB65649:TCE65650 TKX65649:TMA65650 TUT65649:TVW65650 UEP65649:UFS65650 UOL65649:UPO65650 UYH65649:UZK65650 VID65649:VJG65650 VRZ65649:VTC65650 WBV65649:WCY65650 WLR65649:WMU65650 WVN65649:WWQ65650 D131185:AQ131186 JB131185:KE131186 SX131185:UA131186 ACT131185:ADW131186 AMP131185:ANS131186 AWL131185:AXO131186 BGH131185:BHK131186 BQD131185:BRG131186 BZZ131185:CBC131186 CJV131185:CKY131186 CTR131185:CUU131186 DDN131185:DEQ131186 DNJ131185:DOM131186 DXF131185:DYI131186 EHB131185:EIE131186 EQX131185:ESA131186 FAT131185:FBW131186 FKP131185:FLS131186 FUL131185:FVO131186 GEH131185:GFK131186 GOD131185:GPG131186 GXZ131185:GZC131186 HHV131185:HIY131186 HRR131185:HSU131186 IBN131185:ICQ131186 ILJ131185:IMM131186 IVF131185:IWI131186 JFB131185:JGE131186 JOX131185:JQA131186 JYT131185:JZW131186 KIP131185:KJS131186 KSL131185:KTO131186 LCH131185:LDK131186 LMD131185:LNG131186 LVZ131185:LXC131186 MFV131185:MGY131186 MPR131185:MQU131186 MZN131185:NAQ131186 NJJ131185:NKM131186 NTF131185:NUI131186 ODB131185:OEE131186 OMX131185:OOA131186 OWT131185:OXW131186 PGP131185:PHS131186 PQL131185:PRO131186 QAH131185:QBK131186 QKD131185:QLG131186 QTZ131185:QVC131186 RDV131185:REY131186 RNR131185:ROU131186 RXN131185:RYQ131186 SHJ131185:SIM131186 SRF131185:SSI131186 TBB131185:TCE131186 TKX131185:TMA131186 TUT131185:TVW131186 UEP131185:UFS131186 UOL131185:UPO131186 UYH131185:UZK131186 VID131185:VJG131186 VRZ131185:VTC131186 WBV131185:WCY131186 WLR131185:WMU131186 WVN131185:WWQ131186 D196721:AQ196722 JB196721:KE196722 SX196721:UA196722 ACT196721:ADW196722 AMP196721:ANS196722 AWL196721:AXO196722 BGH196721:BHK196722 BQD196721:BRG196722 BZZ196721:CBC196722 CJV196721:CKY196722 CTR196721:CUU196722 DDN196721:DEQ196722 DNJ196721:DOM196722 DXF196721:DYI196722 EHB196721:EIE196722 EQX196721:ESA196722 FAT196721:FBW196722 FKP196721:FLS196722 FUL196721:FVO196722 GEH196721:GFK196722 GOD196721:GPG196722 GXZ196721:GZC196722 HHV196721:HIY196722 HRR196721:HSU196722 IBN196721:ICQ196722 ILJ196721:IMM196722 IVF196721:IWI196722 JFB196721:JGE196722 JOX196721:JQA196722 JYT196721:JZW196722 KIP196721:KJS196722 KSL196721:KTO196722 LCH196721:LDK196722 LMD196721:LNG196722 LVZ196721:LXC196722 MFV196721:MGY196722 MPR196721:MQU196722 MZN196721:NAQ196722 NJJ196721:NKM196722 NTF196721:NUI196722 ODB196721:OEE196722 OMX196721:OOA196722 OWT196721:OXW196722 PGP196721:PHS196722 PQL196721:PRO196722 QAH196721:QBK196722 QKD196721:QLG196722 QTZ196721:QVC196722 RDV196721:REY196722 RNR196721:ROU196722 RXN196721:RYQ196722 SHJ196721:SIM196722 SRF196721:SSI196722 TBB196721:TCE196722 TKX196721:TMA196722 TUT196721:TVW196722 UEP196721:UFS196722 UOL196721:UPO196722 UYH196721:UZK196722 VID196721:VJG196722 VRZ196721:VTC196722 WBV196721:WCY196722 WLR196721:WMU196722 WVN196721:WWQ196722 D262257:AQ262258 JB262257:KE262258 SX262257:UA262258 ACT262257:ADW262258 AMP262257:ANS262258 AWL262257:AXO262258 BGH262257:BHK262258 BQD262257:BRG262258 BZZ262257:CBC262258 CJV262257:CKY262258 CTR262257:CUU262258 DDN262257:DEQ262258 DNJ262257:DOM262258 DXF262257:DYI262258 EHB262257:EIE262258 EQX262257:ESA262258 FAT262257:FBW262258 FKP262257:FLS262258 FUL262257:FVO262258 GEH262257:GFK262258 GOD262257:GPG262258 GXZ262257:GZC262258 HHV262257:HIY262258 HRR262257:HSU262258 IBN262257:ICQ262258 ILJ262257:IMM262258 IVF262257:IWI262258 JFB262257:JGE262258 JOX262257:JQA262258 JYT262257:JZW262258 KIP262257:KJS262258 KSL262257:KTO262258 LCH262257:LDK262258 LMD262257:LNG262258 LVZ262257:LXC262258 MFV262257:MGY262258 MPR262257:MQU262258 MZN262257:NAQ262258 NJJ262257:NKM262258 NTF262257:NUI262258 ODB262257:OEE262258 OMX262257:OOA262258 OWT262257:OXW262258 PGP262257:PHS262258 PQL262257:PRO262258 QAH262257:QBK262258 QKD262257:QLG262258 QTZ262257:QVC262258 RDV262257:REY262258 RNR262257:ROU262258 RXN262257:RYQ262258 SHJ262257:SIM262258 SRF262257:SSI262258 TBB262257:TCE262258 TKX262257:TMA262258 TUT262257:TVW262258 UEP262257:UFS262258 UOL262257:UPO262258 UYH262257:UZK262258 VID262257:VJG262258 VRZ262257:VTC262258 WBV262257:WCY262258 WLR262257:WMU262258 WVN262257:WWQ262258 D327793:AQ327794 JB327793:KE327794 SX327793:UA327794 ACT327793:ADW327794 AMP327793:ANS327794 AWL327793:AXO327794 BGH327793:BHK327794 BQD327793:BRG327794 BZZ327793:CBC327794 CJV327793:CKY327794 CTR327793:CUU327794 DDN327793:DEQ327794 DNJ327793:DOM327794 DXF327793:DYI327794 EHB327793:EIE327794 EQX327793:ESA327794 FAT327793:FBW327794 FKP327793:FLS327794 FUL327793:FVO327794 GEH327793:GFK327794 GOD327793:GPG327794 GXZ327793:GZC327794 HHV327793:HIY327794 HRR327793:HSU327794 IBN327793:ICQ327794 ILJ327793:IMM327794 IVF327793:IWI327794 JFB327793:JGE327794 JOX327793:JQA327794 JYT327793:JZW327794 KIP327793:KJS327794 KSL327793:KTO327794 LCH327793:LDK327794 LMD327793:LNG327794 LVZ327793:LXC327794 MFV327793:MGY327794 MPR327793:MQU327794 MZN327793:NAQ327794 NJJ327793:NKM327794 NTF327793:NUI327794 ODB327793:OEE327794 OMX327793:OOA327794 OWT327793:OXW327794 PGP327793:PHS327794 PQL327793:PRO327794 QAH327793:QBK327794 QKD327793:QLG327794 QTZ327793:QVC327794 RDV327793:REY327794 RNR327793:ROU327794 RXN327793:RYQ327794 SHJ327793:SIM327794 SRF327793:SSI327794 TBB327793:TCE327794 TKX327793:TMA327794 TUT327793:TVW327794 UEP327793:UFS327794 UOL327793:UPO327794 UYH327793:UZK327794 VID327793:VJG327794 VRZ327793:VTC327794 WBV327793:WCY327794 WLR327793:WMU327794 WVN327793:WWQ327794 D393329:AQ393330 JB393329:KE393330 SX393329:UA393330 ACT393329:ADW393330 AMP393329:ANS393330 AWL393329:AXO393330 BGH393329:BHK393330 BQD393329:BRG393330 BZZ393329:CBC393330 CJV393329:CKY393330 CTR393329:CUU393330 DDN393329:DEQ393330 DNJ393329:DOM393330 DXF393329:DYI393330 EHB393329:EIE393330 EQX393329:ESA393330 FAT393329:FBW393330 FKP393329:FLS393330 FUL393329:FVO393330 GEH393329:GFK393330 GOD393329:GPG393330 GXZ393329:GZC393330 HHV393329:HIY393330 HRR393329:HSU393330 IBN393329:ICQ393330 ILJ393329:IMM393330 IVF393329:IWI393330 JFB393329:JGE393330 JOX393329:JQA393330 JYT393329:JZW393330 KIP393329:KJS393330 KSL393329:KTO393330 LCH393329:LDK393330 LMD393329:LNG393330 LVZ393329:LXC393330 MFV393329:MGY393330 MPR393329:MQU393330 MZN393329:NAQ393330 NJJ393329:NKM393330 NTF393329:NUI393330 ODB393329:OEE393330 OMX393329:OOA393330 OWT393329:OXW393330 PGP393329:PHS393330 PQL393329:PRO393330 QAH393329:QBK393330 QKD393329:QLG393330 QTZ393329:QVC393330 RDV393329:REY393330 RNR393329:ROU393330 RXN393329:RYQ393330 SHJ393329:SIM393330 SRF393329:SSI393330 TBB393329:TCE393330 TKX393329:TMA393330 TUT393329:TVW393330 UEP393329:UFS393330 UOL393329:UPO393330 UYH393329:UZK393330 VID393329:VJG393330 VRZ393329:VTC393330 WBV393329:WCY393330 WLR393329:WMU393330 WVN393329:WWQ393330 D458865:AQ458866 JB458865:KE458866 SX458865:UA458866 ACT458865:ADW458866 AMP458865:ANS458866 AWL458865:AXO458866 BGH458865:BHK458866 BQD458865:BRG458866 BZZ458865:CBC458866 CJV458865:CKY458866 CTR458865:CUU458866 DDN458865:DEQ458866 DNJ458865:DOM458866 DXF458865:DYI458866 EHB458865:EIE458866 EQX458865:ESA458866 FAT458865:FBW458866 FKP458865:FLS458866 FUL458865:FVO458866 GEH458865:GFK458866 GOD458865:GPG458866 GXZ458865:GZC458866 HHV458865:HIY458866 HRR458865:HSU458866 IBN458865:ICQ458866 ILJ458865:IMM458866 IVF458865:IWI458866 JFB458865:JGE458866 JOX458865:JQA458866 JYT458865:JZW458866 KIP458865:KJS458866 KSL458865:KTO458866 LCH458865:LDK458866 LMD458865:LNG458866 LVZ458865:LXC458866 MFV458865:MGY458866 MPR458865:MQU458866 MZN458865:NAQ458866 NJJ458865:NKM458866 NTF458865:NUI458866 ODB458865:OEE458866 OMX458865:OOA458866 OWT458865:OXW458866 PGP458865:PHS458866 PQL458865:PRO458866 QAH458865:QBK458866 QKD458865:QLG458866 QTZ458865:QVC458866 RDV458865:REY458866 RNR458865:ROU458866 RXN458865:RYQ458866 SHJ458865:SIM458866 SRF458865:SSI458866 TBB458865:TCE458866 TKX458865:TMA458866 TUT458865:TVW458866 UEP458865:UFS458866 UOL458865:UPO458866 UYH458865:UZK458866 VID458865:VJG458866 VRZ458865:VTC458866 WBV458865:WCY458866 WLR458865:WMU458866 WVN458865:WWQ458866 D524401:AQ524402 JB524401:KE524402 SX524401:UA524402 ACT524401:ADW524402 AMP524401:ANS524402 AWL524401:AXO524402 BGH524401:BHK524402 BQD524401:BRG524402 BZZ524401:CBC524402 CJV524401:CKY524402 CTR524401:CUU524402 DDN524401:DEQ524402 DNJ524401:DOM524402 DXF524401:DYI524402 EHB524401:EIE524402 EQX524401:ESA524402 FAT524401:FBW524402 FKP524401:FLS524402 FUL524401:FVO524402 GEH524401:GFK524402 GOD524401:GPG524402 GXZ524401:GZC524402 HHV524401:HIY524402 HRR524401:HSU524402 IBN524401:ICQ524402 ILJ524401:IMM524402 IVF524401:IWI524402 JFB524401:JGE524402 JOX524401:JQA524402 JYT524401:JZW524402 KIP524401:KJS524402 KSL524401:KTO524402 LCH524401:LDK524402 LMD524401:LNG524402 LVZ524401:LXC524402 MFV524401:MGY524402 MPR524401:MQU524402 MZN524401:NAQ524402 NJJ524401:NKM524402 NTF524401:NUI524402 ODB524401:OEE524402 OMX524401:OOA524402 OWT524401:OXW524402 PGP524401:PHS524402 PQL524401:PRO524402 QAH524401:QBK524402 QKD524401:QLG524402 QTZ524401:QVC524402 RDV524401:REY524402 RNR524401:ROU524402 RXN524401:RYQ524402 SHJ524401:SIM524402 SRF524401:SSI524402 TBB524401:TCE524402 TKX524401:TMA524402 TUT524401:TVW524402 UEP524401:UFS524402 UOL524401:UPO524402 UYH524401:UZK524402 VID524401:VJG524402 VRZ524401:VTC524402 WBV524401:WCY524402 WLR524401:WMU524402 WVN524401:WWQ524402 D589937:AQ589938 JB589937:KE589938 SX589937:UA589938 ACT589937:ADW589938 AMP589937:ANS589938 AWL589937:AXO589938 BGH589937:BHK589938 BQD589937:BRG589938 BZZ589937:CBC589938 CJV589937:CKY589938 CTR589937:CUU589938 DDN589937:DEQ589938 DNJ589937:DOM589938 DXF589937:DYI589938 EHB589937:EIE589938 EQX589937:ESA589938 FAT589937:FBW589938 FKP589937:FLS589938 FUL589937:FVO589938 GEH589937:GFK589938 GOD589937:GPG589938 GXZ589937:GZC589938 HHV589937:HIY589938 HRR589937:HSU589938 IBN589937:ICQ589938 ILJ589937:IMM589938 IVF589937:IWI589938 JFB589937:JGE589938 JOX589937:JQA589938 JYT589937:JZW589938 KIP589937:KJS589938 KSL589937:KTO589938 LCH589937:LDK589938 LMD589937:LNG589938 LVZ589937:LXC589938 MFV589937:MGY589938 MPR589937:MQU589938 MZN589937:NAQ589938 NJJ589937:NKM589938 NTF589937:NUI589938 ODB589937:OEE589938 OMX589937:OOA589938 OWT589937:OXW589938 PGP589937:PHS589938 PQL589937:PRO589938 QAH589937:QBK589938 QKD589937:QLG589938 QTZ589937:QVC589938 RDV589937:REY589938 RNR589937:ROU589938 RXN589937:RYQ589938 SHJ589937:SIM589938 SRF589937:SSI589938 TBB589937:TCE589938 TKX589937:TMA589938 TUT589937:TVW589938 UEP589937:UFS589938 UOL589937:UPO589938 UYH589937:UZK589938 VID589937:VJG589938 VRZ589937:VTC589938 WBV589937:WCY589938 WLR589937:WMU589938 WVN589937:WWQ589938 D655473:AQ655474 JB655473:KE655474 SX655473:UA655474 ACT655473:ADW655474 AMP655473:ANS655474 AWL655473:AXO655474 BGH655473:BHK655474 BQD655473:BRG655474 BZZ655473:CBC655474 CJV655473:CKY655474 CTR655473:CUU655474 DDN655473:DEQ655474 DNJ655473:DOM655474 DXF655473:DYI655474 EHB655473:EIE655474 EQX655473:ESA655474 FAT655473:FBW655474 FKP655473:FLS655474 FUL655473:FVO655474 GEH655473:GFK655474 GOD655473:GPG655474 GXZ655473:GZC655474 HHV655473:HIY655474 HRR655473:HSU655474 IBN655473:ICQ655474 ILJ655473:IMM655474 IVF655473:IWI655474 JFB655473:JGE655474 JOX655473:JQA655474 JYT655473:JZW655474 KIP655473:KJS655474 KSL655473:KTO655474 LCH655473:LDK655474 LMD655473:LNG655474 LVZ655473:LXC655474 MFV655473:MGY655474 MPR655473:MQU655474 MZN655473:NAQ655474 NJJ655473:NKM655474 NTF655473:NUI655474 ODB655473:OEE655474 OMX655473:OOA655474 OWT655473:OXW655474 PGP655473:PHS655474 PQL655473:PRO655474 QAH655473:QBK655474 QKD655473:QLG655474 QTZ655473:QVC655474 RDV655473:REY655474 RNR655473:ROU655474 RXN655473:RYQ655474 SHJ655473:SIM655474 SRF655473:SSI655474 TBB655473:TCE655474 TKX655473:TMA655474 TUT655473:TVW655474 UEP655473:UFS655474 UOL655473:UPO655474 UYH655473:UZK655474 VID655473:VJG655474 VRZ655473:VTC655474 WBV655473:WCY655474 WLR655473:WMU655474 WVN655473:WWQ655474 D721009:AQ721010 JB721009:KE721010 SX721009:UA721010 ACT721009:ADW721010 AMP721009:ANS721010 AWL721009:AXO721010 BGH721009:BHK721010 BQD721009:BRG721010 BZZ721009:CBC721010 CJV721009:CKY721010 CTR721009:CUU721010 DDN721009:DEQ721010 DNJ721009:DOM721010 DXF721009:DYI721010 EHB721009:EIE721010 EQX721009:ESA721010 FAT721009:FBW721010 FKP721009:FLS721010 FUL721009:FVO721010 GEH721009:GFK721010 GOD721009:GPG721010 GXZ721009:GZC721010 HHV721009:HIY721010 HRR721009:HSU721010 IBN721009:ICQ721010 ILJ721009:IMM721010 IVF721009:IWI721010 JFB721009:JGE721010 JOX721009:JQA721010 JYT721009:JZW721010 KIP721009:KJS721010 KSL721009:KTO721010 LCH721009:LDK721010 LMD721009:LNG721010 LVZ721009:LXC721010 MFV721009:MGY721010 MPR721009:MQU721010 MZN721009:NAQ721010 NJJ721009:NKM721010 NTF721009:NUI721010 ODB721009:OEE721010 OMX721009:OOA721010 OWT721009:OXW721010 PGP721009:PHS721010 PQL721009:PRO721010 QAH721009:QBK721010 QKD721009:QLG721010 QTZ721009:QVC721010 RDV721009:REY721010 RNR721009:ROU721010 RXN721009:RYQ721010 SHJ721009:SIM721010 SRF721009:SSI721010 TBB721009:TCE721010 TKX721009:TMA721010 TUT721009:TVW721010 UEP721009:UFS721010 UOL721009:UPO721010 UYH721009:UZK721010 VID721009:VJG721010 VRZ721009:VTC721010 WBV721009:WCY721010 WLR721009:WMU721010 WVN721009:WWQ721010 D786545:AQ786546 JB786545:KE786546 SX786545:UA786546 ACT786545:ADW786546 AMP786545:ANS786546 AWL786545:AXO786546 BGH786545:BHK786546 BQD786545:BRG786546 BZZ786545:CBC786546 CJV786545:CKY786546 CTR786545:CUU786546 DDN786545:DEQ786546 DNJ786545:DOM786546 DXF786545:DYI786546 EHB786545:EIE786546 EQX786545:ESA786546 FAT786545:FBW786546 FKP786545:FLS786546 FUL786545:FVO786546 GEH786545:GFK786546 GOD786545:GPG786546 GXZ786545:GZC786546 HHV786545:HIY786546 HRR786545:HSU786546 IBN786545:ICQ786546 ILJ786545:IMM786546 IVF786545:IWI786546 JFB786545:JGE786546 JOX786545:JQA786546 JYT786545:JZW786546 KIP786545:KJS786546 KSL786545:KTO786546 LCH786545:LDK786546 LMD786545:LNG786546 LVZ786545:LXC786546 MFV786545:MGY786546 MPR786545:MQU786546 MZN786545:NAQ786546 NJJ786545:NKM786546 NTF786545:NUI786546 ODB786545:OEE786546 OMX786545:OOA786546 OWT786545:OXW786546 PGP786545:PHS786546 PQL786545:PRO786546 QAH786545:QBK786546 QKD786545:QLG786546 QTZ786545:QVC786546 RDV786545:REY786546 RNR786545:ROU786546 RXN786545:RYQ786546 SHJ786545:SIM786546 SRF786545:SSI786546 TBB786545:TCE786546 TKX786545:TMA786546 TUT786545:TVW786546 UEP786545:UFS786546 UOL786545:UPO786546 UYH786545:UZK786546 VID786545:VJG786546 VRZ786545:VTC786546 WBV786545:WCY786546 WLR786545:WMU786546 WVN786545:WWQ786546 D852081:AQ852082 JB852081:KE852082 SX852081:UA852082 ACT852081:ADW852082 AMP852081:ANS852082 AWL852081:AXO852082 BGH852081:BHK852082 BQD852081:BRG852082 BZZ852081:CBC852082 CJV852081:CKY852082 CTR852081:CUU852082 DDN852081:DEQ852082 DNJ852081:DOM852082 DXF852081:DYI852082 EHB852081:EIE852082 EQX852081:ESA852082 FAT852081:FBW852082 FKP852081:FLS852082 FUL852081:FVO852082 GEH852081:GFK852082 GOD852081:GPG852082 GXZ852081:GZC852082 HHV852081:HIY852082 HRR852081:HSU852082 IBN852081:ICQ852082 ILJ852081:IMM852082 IVF852081:IWI852082 JFB852081:JGE852082 JOX852081:JQA852082 JYT852081:JZW852082 KIP852081:KJS852082 KSL852081:KTO852082 LCH852081:LDK852082 LMD852081:LNG852082 LVZ852081:LXC852082 MFV852081:MGY852082 MPR852081:MQU852082 MZN852081:NAQ852082 NJJ852081:NKM852082 NTF852081:NUI852082 ODB852081:OEE852082 OMX852081:OOA852082 OWT852081:OXW852082 PGP852081:PHS852082 PQL852081:PRO852082 QAH852081:QBK852082 QKD852081:QLG852082 QTZ852081:QVC852082 RDV852081:REY852082 RNR852081:ROU852082 RXN852081:RYQ852082 SHJ852081:SIM852082 SRF852081:SSI852082 TBB852081:TCE852082 TKX852081:TMA852082 TUT852081:TVW852082 UEP852081:UFS852082 UOL852081:UPO852082 UYH852081:UZK852082 VID852081:VJG852082 VRZ852081:VTC852082 WBV852081:WCY852082 WLR852081:WMU852082 WVN852081:WWQ852082 D917617:AQ917618 JB917617:KE917618 SX917617:UA917618 ACT917617:ADW917618 AMP917617:ANS917618 AWL917617:AXO917618 BGH917617:BHK917618 BQD917617:BRG917618 BZZ917617:CBC917618 CJV917617:CKY917618 CTR917617:CUU917618 DDN917617:DEQ917618 DNJ917617:DOM917618 DXF917617:DYI917618 EHB917617:EIE917618 EQX917617:ESA917618 FAT917617:FBW917618 FKP917617:FLS917618 FUL917617:FVO917618 GEH917617:GFK917618 GOD917617:GPG917618 GXZ917617:GZC917618 HHV917617:HIY917618 HRR917617:HSU917618 IBN917617:ICQ917618 ILJ917617:IMM917618 IVF917617:IWI917618 JFB917617:JGE917618 JOX917617:JQA917618 JYT917617:JZW917618 KIP917617:KJS917618 KSL917617:KTO917618 LCH917617:LDK917618 LMD917617:LNG917618 LVZ917617:LXC917618 MFV917617:MGY917618 MPR917617:MQU917618 MZN917617:NAQ917618 NJJ917617:NKM917618 NTF917617:NUI917618 ODB917617:OEE917618 OMX917617:OOA917618 OWT917617:OXW917618 PGP917617:PHS917618 PQL917617:PRO917618 QAH917617:QBK917618 QKD917617:QLG917618 QTZ917617:QVC917618 RDV917617:REY917618 RNR917617:ROU917618 RXN917617:RYQ917618 SHJ917617:SIM917618 SRF917617:SSI917618 TBB917617:TCE917618 TKX917617:TMA917618 TUT917617:TVW917618 UEP917617:UFS917618 UOL917617:UPO917618 UYH917617:UZK917618 VID917617:VJG917618 VRZ917617:VTC917618 WBV917617:WCY917618 WLR917617:WMU917618 WVN917617:WWQ917618 D983153:AQ983154 JB983153:KE983154 SX983153:UA983154 ACT983153:ADW983154 AMP983153:ANS983154 AWL983153:AXO983154 BGH983153:BHK983154 BQD983153:BRG983154 BZZ983153:CBC983154 CJV983153:CKY983154 CTR983153:CUU983154 DDN983153:DEQ983154 DNJ983153:DOM983154 DXF983153:DYI983154 EHB983153:EIE983154 EQX983153:ESA983154 FAT983153:FBW983154 FKP983153:FLS983154 FUL983153:FVO983154 GEH983153:GFK983154 GOD983153:GPG983154 GXZ983153:GZC983154 HHV983153:HIY983154 HRR983153:HSU983154 IBN983153:ICQ983154 ILJ983153:IMM983154 IVF983153:IWI983154 JFB983153:JGE983154 JOX983153:JQA983154 JYT983153:JZW983154 KIP983153:KJS983154 KSL983153:KTO983154 LCH983153:LDK983154 LMD983153:LNG983154 LVZ983153:LXC983154 MFV983153:MGY983154 MPR983153:MQU983154 MZN983153:NAQ983154 NJJ983153:NKM983154 NTF983153:NUI983154 ODB983153:OEE983154 OMX983153:OOA983154 OWT983153:OXW983154 PGP983153:PHS983154 PQL983153:PRO983154 QAH983153:QBK983154 QKD983153:QLG983154 QTZ983153:QVC983154 RDV983153:REY983154 RNR983153:ROU983154 RXN983153:RYQ983154 SHJ983153:SIM983154 SRF983153:SSI983154 TBB983153:TCE983154 TKX983153:TMA983154 TUT983153:TVW983154 UEP983153:UFS983154 UOL983153:UPO983154 UYH983153:UZK983154 VID983153:VJG983154 VRZ983153:VTC983154 WBV983153:WCY983154 WLR983153:WMU983154 WVN983153:WWQ983154 PQL134:PRO138 D65655:AQ65656 JB65655:KE65656 SX65655:UA65656 ACT65655:ADW65656 AMP65655:ANS65656 AWL65655:AXO65656 BGH65655:BHK65656 BQD65655:BRG65656 BZZ65655:CBC65656 CJV65655:CKY65656 CTR65655:CUU65656 DDN65655:DEQ65656 DNJ65655:DOM65656 DXF65655:DYI65656 EHB65655:EIE65656 EQX65655:ESA65656 FAT65655:FBW65656 FKP65655:FLS65656 FUL65655:FVO65656 GEH65655:GFK65656 GOD65655:GPG65656 GXZ65655:GZC65656 HHV65655:HIY65656 HRR65655:HSU65656 IBN65655:ICQ65656 ILJ65655:IMM65656 IVF65655:IWI65656 JFB65655:JGE65656 JOX65655:JQA65656 JYT65655:JZW65656 KIP65655:KJS65656 KSL65655:KTO65656 LCH65655:LDK65656 LMD65655:LNG65656 LVZ65655:LXC65656 MFV65655:MGY65656 MPR65655:MQU65656 MZN65655:NAQ65656 NJJ65655:NKM65656 NTF65655:NUI65656 ODB65655:OEE65656 OMX65655:OOA65656 OWT65655:OXW65656 PGP65655:PHS65656 PQL65655:PRO65656 QAH65655:QBK65656 QKD65655:QLG65656 QTZ65655:QVC65656 RDV65655:REY65656 RNR65655:ROU65656 RXN65655:RYQ65656 SHJ65655:SIM65656 SRF65655:SSI65656 TBB65655:TCE65656 TKX65655:TMA65656 TUT65655:TVW65656 UEP65655:UFS65656 UOL65655:UPO65656 UYH65655:UZK65656 VID65655:VJG65656 VRZ65655:VTC65656 WBV65655:WCY65656 WLR65655:WMU65656 WVN65655:WWQ65656 D131191:AQ131192 JB131191:KE131192 SX131191:UA131192 ACT131191:ADW131192 AMP131191:ANS131192 AWL131191:AXO131192 BGH131191:BHK131192 BQD131191:BRG131192 BZZ131191:CBC131192 CJV131191:CKY131192 CTR131191:CUU131192 DDN131191:DEQ131192 DNJ131191:DOM131192 DXF131191:DYI131192 EHB131191:EIE131192 EQX131191:ESA131192 FAT131191:FBW131192 FKP131191:FLS131192 FUL131191:FVO131192 GEH131191:GFK131192 GOD131191:GPG131192 GXZ131191:GZC131192 HHV131191:HIY131192 HRR131191:HSU131192 IBN131191:ICQ131192 ILJ131191:IMM131192 IVF131191:IWI131192 JFB131191:JGE131192 JOX131191:JQA131192 JYT131191:JZW131192 KIP131191:KJS131192 KSL131191:KTO131192 LCH131191:LDK131192 LMD131191:LNG131192 LVZ131191:LXC131192 MFV131191:MGY131192 MPR131191:MQU131192 MZN131191:NAQ131192 NJJ131191:NKM131192 NTF131191:NUI131192 ODB131191:OEE131192 OMX131191:OOA131192 OWT131191:OXW131192 PGP131191:PHS131192 PQL131191:PRO131192 QAH131191:QBK131192 QKD131191:QLG131192 QTZ131191:QVC131192 RDV131191:REY131192 RNR131191:ROU131192 RXN131191:RYQ131192 SHJ131191:SIM131192 SRF131191:SSI131192 TBB131191:TCE131192 TKX131191:TMA131192 TUT131191:TVW131192 UEP131191:UFS131192 UOL131191:UPO131192 UYH131191:UZK131192 VID131191:VJG131192 VRZ131191:VTC131192 WBV131191:WCY131192 WLR131191:WMU131192 WVN131191:WWQ131192 D196727:AQ196728 JB196727:KE196728 SX196727:UA196728 ACT196727:ADW196728 AMP196727:ANS196728 AWL196727:AXO196728 BGH196727:BHK196728 BQD196727:BRG196728 BZZ196727:CBC196728 CJV196727:CKY196728 CTR196727:CUU196728 DDN196727:DEQ196728 DNJ196727:DOM196728 DXF196727:DYI196728 EHB196727:EIE196728 EQX196727:ESA196728 FAT196727:FBW196728 FKP196727:FLS196728 FUL196727:FVO196728 GEH196727:GFK196728 GOD196727:GPG196728 GXZ196727:GZC196728 HHV196727:HIY196728 HRR196727:HSU196728 IBN196727:ICQ196728 ILJ196727:IMM196728 IVF196727:IWI196728 JFB196727:JGE196728 JOX196727:JQA196728 JYT196727:JZW196728 KIP196727:KJS196728 KSL196727:KTO196728 LCH196727:LDK196728 LMD196727:LNG196728 LVZ196727:LXC196728 MFV196727:MGY196728 MPR196727:MQU196728 MZN196727:NAQ196728 NJJ196727:NKM196728 NTF196727:NUI196728 ODB196727:OEE196728 OMX196727:OOA196728 OWT196727:OXW196728 PGP196727:PHS196728 PQL196727:PRO196728 QAH196727:QBK196728 QKD196727:QLG196728 QTZ196727:QVC196728 RDV196727:REY196728 RNR196727:ROU196728 RXN196727:RYQ196728 SHJ196727:SIM196728 SRF196727:SSI196728 TBB196727:TCE196728 TKX196727:TMA196728 TUT196727:TVW196728 UEP196727:UFS196728 UOL196727:UPO196728 UYH196727:UZK196728 VID196727:VJG196728 VRZ196727:VTC196728 WBV196727:WCY196728 WLR196727:WMU196728 WVN196727:WWQ196728 D262263:AQ262264 JB262263:KE262264 SX262263:UA262264 ACT262263:ADW262264 AMP262263:ANS262264 AWL262263:AXO262264 BGH262263:BHK262264 BQD262263:BRG262264 BZZ262263:CBC262264 CJV262263:CKY262264 CTR262263:CUU262264 DDN262263:DEQ262264 DNJ262263:DOM262264 DXF262263:DYI262264 EHB262263:EIE262264 EQX262263:ESA262264 FAT262263:FBW262264 FKP262263:FLS262264 FUL262263:FVO262264 GEH262263:GFK262264 GOD262263:GPG262264 GXZ262263:GZC262264 HHV262263:HIY262264 HRR262263:HSU262264 IBN262263:ICQ262264 ILJ262263:IMM262264 IVF262263:IWI262264 JFB262263:JGE262264 JOX262263:JQA262264 JYT262263:JZW262264 KIP262263:KJS262264 KSL262263:KTO262264 LCH262263:LDK262264 LMD262263:LNG262264 LVZ262263:LXC262264 MFV262263:MGY262264 MPR262263:MQU262264 MZN262263:NAQ262264 NJJ262263:NKM262264 NTF262263:NUI262264 ODB262263:OEE262264 OMX262263:OOA262264 OWT262263:OXW262264 PGP262263:PHS262264 PQL262263:PRO262264 QAH262263:QBK262264 QKD262263:QLG262264 QTZ262263:QVC262264 RDV262263:REY262264 RNR262263:ROU262264 RXN262263:RYQ262264 SHJ262263:SIM262264 SRF262263:SSI262264 TBB262263:TCE262264 TKX262263:TMA262264 TUT262263:TVW262264 UEP262263:UFS262264 UOL262263:UPO262264 UYH262263:UZK262264 VID262263:VJG262264 VRZ262263:VTC262264 WBV262263:WCY262264 WLR262263:WMU262264 WVN262263:WWQ262264 D327799:AQ327800 JB327799:KE327800 SX327799:UA327800 ACT327799:ADW327800 AMP327799:ANS327800 AWL327799:AXO327800 BGH327799:BHK327800 BQD327799:BRG327800 BZZ327799:CBC327800 CJV327799:CKY327800 CTR327799:CUU327800 DDN327799:DEQ327800 DNJ327799:DOM327800 DXF327799:DYI327800 EHB327799:EIE327800 EQX327799:ESA327800 FAT327799:FBW327800 FKP327799:FLS327800 FUL327799:FVO327800 GEH327799:GFK327800 GOD327799:GPG327800 GXZ327799:GZC327800 HHV327799:HIY327800 HRR327799:HSU327800 IBN327799:ICQ327800 ILJ327799:IMM327800 IVF327799:IWI327800 JFB327799:JGE327800 JOX327799:JQA327800 JYT327799:JZW327800 KIP327799:KJS327800 KSL327799:KTO327800 LCH327799:LDK327800 LMD327799:LNG327800 LVZ327799:LXC327800 MFV327799:MGY327800 MPR327799:MQU327800 MZN327799:NAQ327800 NJJ327799:NKM327800 NTF327799:NUI327800 ODB327799:OEE327800 OMX327799:OOA327800 OWT327799:OXW327800 PGP327799:PHS327800 PQL327799:PRO327800 QAH327799:QBK327800 QKD327799:QLG327800 QTZ327799:QVC327800 RDV327799:REY327800 RNR327799:ROU327800 RXN327799:RYQ327800 SHJ327799:SIM327800 SRF327799:SSI327800 TBB327799:TCE327800 TKX327799:TMA327800 TUT327799:TVW327800 UEP327799:UFS327800 UOL327799:UPO327800 UYH327799:UZK327800 VID327799:VJG327800 VRZ327799:VTC327800 WBV327799:WCY327800 WLR327799:WMU327800 WVN327799:WWQ327800 D393335:AQ393336 JB393335:KE393336 SX393335:UA393336 ACT393335:ADW393336 AMP393335:ANS393336 AWL393335:AXO393336 BGH393335:BHK393336 BQD393335:BRG393336 BZZ393335:CBC393336 CJV393335:CKY393336 CTR393335:CUU393336 DDN393335:DEQ393336 DNJ393335:DOM393336 DXF393335:DYI393336 EHB393335:EIE393336 EQX393335:ESA393336 FAT393335:FBW393336 FKP393335:FLS393336 FUL393335:FVO393336 GEH393335:GFK393336 GOD393335:GPG393336 GXZ393335:GZC393336 HHV393335:HIY393336 HRR393335:HSU393336 IBN393335:ICQ393336 ILJ393335:IMM393336 IVF393335:IWI393336 JFB393335:JGE393336 JOX393335:JQA393336 JYT393335:JZW393336 KIP393335:KJS393336 KSL393335:KTO393336 LCH393335:LDK393336 LMD393335:LNG393336 LVZ393335:LXC393336 MFV393335:MGY393336 MPR393335:MQU393336 MZN393335:NAQ393336 NJJ393335:NKM393336 NTF393335:NUI393336 ODB393335:OEE393336 OMX393335:OOA393336 OWT393335:OXW393336 PGP393335:PHS393336 PQL393335:PRO393336 QAH393335:QBK393336 QKD393335:QLG393336 QTZ393335:QVC393336 RDV393335:REY393336 RNR393335:ROU393336 RXN393335:RYQ393336 SHJ393335:SIM393336 SRF393335:SSI393336 TBB393335:TCE393336 TKX393335:TMA393336 TUT393335:TVW393336 UEP393335:UFS393336 UOL393335:UPO393336 UYH393335:UZK393336 VID393335:VJG393336 VRZ393335:VTC393336 WBV393335:WCY393336 WLR393335:WMU393336 WVN393335:WWQ393336 D458871:AQ458872 JB458871:KE458872 SX458871:UA458872 ACT458871:ADW458872 AMP458871:ANS458872 AWL458871:AXO458872 BGH458871:BHK458872 BQD458871:BRG458872 BZZ458871:CBC458872 CJV458871:CKY458872 CTR458871:CUU458872 DDN458871:DEQ458872 DNJ458871:DOM458872 DXF458871:DYI458872 EHB458871:EIE458872 EQX458871:ESA458872 FAT458871:FBW458872 FKP458871:FLS458872 FUL458871:FVO458872 GEH458871:GFK458872 GOD458871:GPG458872 GXZ458871:GZC458872 HHV458871:HIY458872 HRR458871:HSU458872 IBN458871:ICQ458872 ILJ458871:IMM458872 IVF458871:IWI458872 JFB458871:JGE458872 JOX458871:JQA458872 JYT458871:JZW458872 KIP458871:KJS458872 KSL458871:KTO458872 LCH458871:LDK458872 LMD458871:LNG458872 LVZ458871:LXC458872 MFV458871:MGY458872 MPR458871:MQU458872 MZN458871:NAQ458872 NJJ458871:NKM458872 NTF458871:NUI458872 ODB458871:OEE458872 OMX458871:OOA458872 OWT458871:OXW458872 PGP458871:PHS458872 PQL458871:PRO458872 QAH458871:QBK458872 QKD458871:QLG458872 QTZ458871:QVC458872 RDV458871:REY458872 RNR458871:ROU458872 RXN458871:RYQ458872 SHJ458871:SIM458872 SRF458871:SSI458872 TBB458871:TCE458872 TKX458871:TMA458872 TUT458871:TVW458872 UEP458871:UFS458872 UOL458871:UPO458872 UYH458871:UZK458872 VID458871:VJG458872 VRZ458871:VTC458872 WBV458871:WCY458872 WLR458871:WMU458872 WVN458871:WWQ458872 D524407:AQ524408 JB524407:KE524408 SX524407:UA524408 ACT524407:ADW524408 AMP524407:ANS524408 AWL524407:AXO524408 BGH524407:BHK524408 BQD524407:BRG524408 BZZ524407:CBC524408 CJV524407:CKY524408 CTR524407:CUU524408 DDN524407:DEQ524408 DNJ524407:DOM524408 DXF524407:DYI524408 EHB524407:EIE524408 EQX524407:ESA524408 FAT524407:FBW524408 FKP524407:FLS524408 FUL524407:FVO524408 GEH524407:GFK524408 GOD524407:GPG524408 GXZ524407:GZC524408 HHV524407:HIY524408 HRR524407:HSU524408 IBN524407:ICQ524408 ILJ524407:IMM524408 IVF524407:IWI524408 JFB524407:JGE524408 JOX524407:JQA524408 JYT524407:JZW524408 KIP524407:KJS524408 KSL524407:KTO524408 LCH524407:LDK524408 LMD524407:LNG524408 LVZ524407:LXC524408 MFV524407:MGY524408 MPR524407:MQU524408 MZN524407:NAQ524408 NJJ524407:NKM524408 NTF524407:NUI524408 ODB524407:OEE524408 OMX524407:OOA524408 OWT524407:OXW524408 PGP524407:PHS524408 PQL524407:PRO524408 QAH524407:QBK524408 QKD524407:QLG524408 QTZ524407:QVC524408 RDV524407:REY524408 RNR524407:ROU524408 RXN524407:RYQ524408 SHJ524407:SIM524408 SRF524407:SSI524408 TBB524407:TCE524408 TKX524407:TMA524408 TUT524407:TVW524408 UEP524407:UFS524408 UOL524407:UPO524408 UYH524407:UZK524408 VID524407:VJG524408 VRZ524407:VTC524408 WBV524407:WCY524408 WLR524407:WMU524408 WVN524407:WWQ524408 D589943:AQ589944 JB589943:KE589944 SX589943:UA589944 ACT589943:ADW589944 AMP589943:ANS589944 AWL589943:AXO589944 BGH589943:BHK589944 BQD589943:BRG589944 BZZ589943:CBC589944 CJV589943:CKY589944 CTR589943:CUU589944 DDN589943:DEQ589944 DNJ589943:DOM589944 DXF589943:DYI589944 EHB589943:EIE589944 EQX589943:ESA589944 FAT589943:FBW589944 FKP589943:FLS589944 FUL589943:FVO589944 GEH589943:GFK589944 GOD589943:GPG589944 GXZ589943:GZC589944 HHV589943:HIY589944 HRR589943:HSU589944 IBN589943:ICQ589944 ILJ589943:IMM589944 IVF589943:IWI589944 JFB589943:JGE589944 JOX589943:JQA589944 JYT589943:JZW589944 KIP589943:KJS589944 KSL589943:KTO589944 LCH589943:LDK589944 LMD589943:LNG589944 LVZ589943:LXC589944 MFV589943:MGY589944 MPR589943:MQU589944 MZN589943:NAQ589944 NJJ589943:NKM589944 NTF589943:NUI589944 ODB589943:OEE589944 OMX589943:OOA589944 OWT589943:OXW589944 PGP589943:PHS589944 PQL589943:PRO589944 QAH589943:QBK589944 QKD589943:QLG589944 QTZ589943:QVC589944 RDV589943:REY589944 RNR589943:ROU589944 RXN589943:RYQ589944 SHJ589943:SIM589944 SRF589943:SSI589944 TBB589943:TCE589944 TKX589943:TMA589944 TUT589943:TVW589944 UEP589943:UFS589944 UOL589943:UPO589944 UYH589943:UZK589944 VID589943:VJG589944 VRZ589943:VTC589944 WBV589943:WCY589944 WLR589943:WMU589944 WVN589943:WWQ589944 D655479:AQ655480 JB655479:KE655480 SX655479:UA655480 ACT655479:ADW655480 AMP655479:ANS655480 AWL655479:AXO655480 BGH655479:BHK655480 BQD655479:BRG655480 BZZ655479:CBC655480 CJV655479:CKY655480 CTR655479:CUU655480 DDN655479:DEQ655480 DNJ655479:DOM655480 DXF655479:DYI655480 EHB655479:EIE655480 EQX655479:ESA655480 FAT655479:FBW655480 FKP655479:FLS655480 FUL655479:FVO655480 GEH655479:GFK655480 GOD655479:GPG655480 GXZ655479:GZC655480 HHV655479:HIY655480 HRR655479:HSU655480 IBN655479:ICQ655480 ILJ655479:IMM655480 IVF655479:IWI655480 JFB655479:JGE655480 JOX655479:JQA655480 JYT655479:JZW655480 KIP655479:KJS655480 KSL655479:KTO655480 LCH655479:LDK655480 LMD655479:LNG655480 LVZ655479:LXC655480 MFV655479:MGY655480 MPR655479:MQU655480 MZN655479:NAQ655480 NJJ655479:NKM655480 NTF655479:NUI655480 ODB655479:OEE655480 OMX655479:OOA655480 OWT655479:OXW655480 PGP655479:PHS655480 PQL655479:PRO655480 QAH655479:QBK655480 QKD655479:QLG655480 QTZ655479:QVC655480 RDV655479:REY655480 RNR655479:ROU655480 RXN655479:RYQ655480 SHJ655479:SIM655480 SRF655479:SSI655480 TBB655479:TCE655480 TKX655479:TMA655480 TUT655479:TVW655480 UEP655479:UFS655480 UOL655479:UPO655480 UYH655479:UZK655480 VID655479:VJG655480 VRZ655479:VTC655480 WBV655479:WCY655480 WLR655479:WMU655480 WVN655479:WWQ655480 D721015:AQ721016 JB721015:KE721016 SX721015:UA721016 ACT721015:ADW721016 AMP721015:ANS721016 AWL721015:AXO721016 BGH721015:BHK721016 BQD721015:BRG721016 BZZ721015:CBC721016 CJV721015:CKY721016 CTR721015:CUU721016 DDN721015:DEQ721016 DNJ721015:DOM721016 DXF721015:DYI721016 EHB721015:EIE721016 EQX721015:ESA721016 FAT721015:FBW721016 FKP721015:FLS721016 FUL721015:FVO721016 GEH721015:GFK721016 GOD721015:GPG721016 GXZ721015:GZC721016 HHV721015:HIY721016 HRR721015:HSU721016 IBN721015:ICQ721016 ILJ721015:IMM721016 IVF721015:IWI721016 JFB721015:JGE721016 JOX721015:JQA721016 JYT721015:JZW721016 KIP721015:KJS721016 KSL721015:KTO721016 LCH721015:LDK721016 LMD721015:LNG721016 LVZ721015:LXC721016 MFV721015:MGY721016 MPR721015:MQU721016 MZN721015:NAQ721016 NJJ721015:NKM721016 NTF721015:NUI721016 ODB721015:OEE721016 OMX721015:OOA721016 OWT721015:OXW721016 PGP721015:PHS721016 PQL721015:PRO721016 QAH721015:QBK721016 QKD721015:QLG721016 QTZ721015:QVC721016 RDV721015:REY721016 RNR721015:ROU721016 RXN721015:RYQ721016 SHJ721015:SIM721016 SRF721015:SSI721016 TBB721015:TCE721016 TKX721015:TMA721016 TUT721015:TVW721016 UEP721015:UFS721016 UOL721015:UPO721016 UYH721015:UZK721016 VID721015:VJG721016 VRZ721015:VTC721016 WBV721015:WCY721016 WLR721015:WMU721016 WVN721015:WWQ721016 D786551:AQ786552 JB786551:KE786552 SX786551:UA786552 ACT786551:ADW786552 AMP786551:ANS786552 AWL786551:AXO786552 BGH786551:BHK786552 BQD786551:BRG786552 BZZ786551:CBC786552 CJV786551:CKY786552 CTR786551:CUU786552 DDN786551:DEQ786552 DNJ786551:DOM786552 DXF786551:DYI786552 EHB786551:EIE786552 EQX786551:ESA786552 FAT786551:FBW786552 FKP786551:FLS786552 FUL786551:FVO786552 GEH786551:GFK786552 GOD786551:GPG786552 GXZ786551:GZC786552 HHV786551:HIY786552 HRR786551:HSU786552 IBN786551:ICQ786552 ILJ786551:IMM786552 IVF786551:IWI786552 JFB786551:JGE786552 JOX786551:JQA786552 JYT786551:JZW786552 KIP786551:KJS786552 KSL786551:KTO786552 LCH786551:LDK786552 LMD786551:LNG786552 LVZ786551:LXC786552 MFV786551:MGY786552 MPR786551:MQU786552 MZN786551:NAQ786552 NJJ786551:NKM786552 NTF786551:NUI786552 ODB786551:OEE786552 OMX786551:OOA786552 OWT786551:OXW786552 PGP786551:PHS786552 PQL786551:PRO786552 QAH786551:QBK786552 QKD786551:QLG786552 QTZ786551:QVC786552 RDV786551:REY786552 RNR786551:ROU786552 RXN786551:RYQ786552 SHJ786551:SIM786552 SRF786551:SSI786552 TBB786551:TCE786552 TKX786551:TMA786552 TUT786551:TVW786552 UEP786551:UFS786552 UOL786551:UPO786552 UYH786551:UZK786552 VID786551:VJG786552 VRZ786551:VTC786552 WBV786551:WCY786552 WLR786551:WMU786552 WVN786551:WWQ786552 D852087:AQ852088 JB852087:KE852088 SX852087:UA852088 ACT852087:ADW852088 AMP852087:ANS852088 AWL852087:AXO852088 BGH852087:BHK852088 BQD852087:BRG852088 BZZ852087:CBC852088 CJV852087:CKY852088 CTR852087:CUU852088 DDN852087:DEQ852088 DNJ852087:DOM852088 DXF852087:DYI852088 EHB852087:EIE852088 EQX852087:ESA852088 FAT852087:FBW852088 FKP852087:FLS852088 FUL852087:FVO852088 GEH852087:GFK852088 GOD852087:GPG852088 GXZ852087:GZC852088 HHV852087:HIY852088 HRR852087:HSU852088 IBN852087:ICQ852088 ILJ852087:IMM852088 IVF852087:IWI852088 JFB852087:JGE852088 JOX852087:JQA852088 JYT852087:JZW852088 KIP852087:KJS852088 KSL852087:KTO852088 LCH852087:LDK852088 LMD852087:LNG852088 LVZ852087:LXC852088 MFV852087:MGY852088 MPR852087:MQU852088 MZN852087:NAQ852088 NJJ852087:NKM852088 NTF852087:NUI852088 ODB852087:OEE852088 OMX852087:OOA852088 OWT852087:OXW852088 PGP852087:PHS852088 PQL852087:PRO852088 QAH852087:QBK852088 QKD852087:QLG852088 QTZ852087:QVC852088 RDV852087:REY852088 RNR852087:ROU852088 RXN852087:RYQ852088 SHJ852087:SIM852088 SRF852087:SSI852088 TBB852087:TCE852088 TKX852087:TMA852088 TUT852087:TVW852088 UEP852087:UFS852088 UOL852087:UPO852088 UYH852087:UZK852088 VID852087:VJG852088 VRZ852087:VTC852088 WBV852087:WCY852088 WLR852087:WMU852088 WVN852087:WWQ852088 D917623:AQ917624 JB917623:KE917624 SX917623:UA917624 ACT917623:ADW917624 AMP917623:ANS917624 AWL917623:AXO917624 BGH917623:BHK917624 BQD917623:BRG917624 BZZ917623:CBC917624 CJV917623:CKY917624 CTR917623:CUU917624 DDN917623:DEQ917624 DNJ917623:DOM917624 DXF917623:DYI917624 EHB917623:EIE917624 EQX917623:ESA917624 FAT917623:FBW917624 FKP917623:FLS917624 FUL917623:FVO917624 GEH917623:GFK917624 GOD917623:GPG917624 GXZ917623:GZC917624 HHV917623:HIY917624 HRR917623:HSU917624 IBN917623:ICQ917624 ILJ917623:IMM917624 IVF917623:IWI917624 JFB917623:JGE917624 JOX917623:JQA917624 JYT917623:JZW917624 KIP917623:KJS917624 KSL917623:KTO917624 LCH917623:LDK917624 LMD917623:LNG917624 LVZ917623:LXC917624 MFV917623:MGY917624 MPR917623:MQU917624 MZN917623:NAQ917624 NJJ917623:NKM917624 NTF917623:NUI917624 ODB917623:OEE917624 OMX917623:OOA917624 OWT917623:OXW917624 PGP917623:PHS917624 PQL917623:PRO917624 QAH917623:QBK917624 QKD917623:QLG917624 QTZ917623:QVC917624 RDV917623:REY917624 RNR917623:ROU917624 RXN917623:RYQ917624 SHJ917623:SIM917624 SRF917623:SSI917624 TBB917623:TCE917624 TKX917623:TMA917624 TUT917623:TVW917624 UEP917623:UFS917624 UOL917623:UPO917624 UYH917623:UZK917624 VID917623:VJG917624 VRZ917623:VTC917624 WBV917623:WCY917624 WLR917623:WMU917624 WVN917623:WWQ917624 D983159:AQ983160 JB983159:KE983160 SX983159:UA983160 ACT983159:ADW983160 AMP983159:ANS983160 AWL983159:AXO983160 BGH983159:BHK983160 BQD983159:BRG983160 BZZ983159:CBC983160 CJV983159:CKY983160 CTR983159:CUU983160 DDN983159:DEQ983160 DNJ983159:DOM983160 DXF983159:DYI983160 EHB983159:EIE983160 EQX983159:ESA983160 FAT983159:FBW983160 FKP983159:FLS983160 FUL983159:FVO983160 GEH983159:GFK983160 GOD983159:GPG983160 GXZ983159:GZC983160 HHV983159:HIY983160 HRR983159:HSU983160 IBN983159:ICQ983160 ILJ983159:IMM983160 IVF983159:IWI983160 JFB983159:JGE983160 JOX983159:JQA983160 JYT983159:JZW983160 KIP983159:KJS983160 KSL983159:KTO983160 LCH983159:LDK983160 LMD983159:LNG983160 LVZ983159:LXC983160 MFV983159:MGY983160 MPR983159:MQU983160 MZN983159:NAQ983160 NJJ983159:NKM983160 NTF983159:NUI983160 ODB983159:OEE983160 OMX983159:OOA983160 OWT983159:OXW983160 PGP983159:PHS983160 PQL983159:PRO983160 QAH983159:QBK983160 QKD983159:QLG983160 QTZ983159:QVC983160 RDV983159:REY983160 RNR983159:ROU983160 RXN983159:RYQ983160 SHJ983159:SIM983160 SRF983159:SSI983160 TBB983159:TCE983160 TKX983159:TMA983160 TUT983159:TVW983160 UEP983159:UFS983160 UOL983159:UPO983160 UYH983159:UZK983160 VID983159:VJG983160 VRZ983159:VTC983160 WBV983159:WCY983160 WLR983159:WMU983160 WVN983159:WWQ983160 D65661:AQ65661 JB65661:KE65661 SX65661:UA65661 ACT65661:ADW65661 AMP65661:ANS65661 AWL65661:AXO65661 BGH65661:BHK65661 BQD65661:BRG65661 BZZ65661:CBC65661 CJV65661:CKY65661 CTR65661:CUU65661 DDN65661:DEQ65661 DNJ65661:DOM65661 DXF65661:DYI65661 EHB65661:EIE65661 EQX65661:ESA65661 FAT65661:FBW65661 FKP65661:FLS65661 FUL65661:FVO65661 GEH65661:GFK65661 GOD65661:GPG65661 GXZ65661:GZC65661 HHV65661:HIY65661 HRR65661:HSU65661 IBN65661:ICQ65661 ILJ65661:IMM65661 IVF65661:IWI65661 JFB65661:JGE65661 JOX65661:JQA65661 JYT65661:JZW65661 KIP65661:KJS65661 KSL65661:KTO65661 LCH65661:LDK65661 LMD65661:LNG65661 LVZ65661:LXC65661 MFV65661:MGY65661 MPR65661:MQU65661 MZN65661:NAQ65661 NJJ65661:NKM65661 NTF65661:NUI65661 ODB65661:OEE65661 OMX65661:OOA65661 OWT65661:OXW65661 PGP65661:PHS65661 PQL65661:PRO65661 QAH65661:QBK65661 QKD65661:QLG65661 QTZ65661:QVC65661 RDV65661:REY65661 RNR65661:ROU65661 RXN65661:RYQ65661 SHJ65661:SIM65661 SRF65661:SSI65661 TBB65661:TCE65661 TKX65661:TMA65661 TUT65661:TVW65661 UEP65661:UFS65661 UOL65661:UPO65661 UYH65661:UZK65661 VID65661:VJG65661 VRZ65661:VTC65661 WBV65661:WCY65661 WLR65661:WMU65661 WVN65661:WWQ65661 D131197:AQ131197 JB131197:KE131197 SX131197:UA131197 ACT131197:ADW131197 AMP131197:ANS131197 AWL131197:AXO131197 BGH131197:BHK131197 BQD131197:BRG131197 BZZ131197:CBC131197 CJV131197:CKY131197 CTR131197:CUU131197 DDN131197:DEQ131197 DNJ131197:DOM131197 DXF131197:DYI131197 EHB131197:EIE131197 EQX131197:ESA131197 FAT131197:FBW131197 FKP131197:FLS131197 FUL131197:FVO131197 GEH131197:GFK131197 GOD131197:GPG131197 GXZ131197:GZC131197 HHV131197:HIY131197 HRR131197:HSU131197 IBN131197:ICQ131197 ILJ131197:IMM131197 IVF131197:IWI131197 JFB131197:JGE131197 JOX131197:JQA131197 JYT131197:JZW131197 KIP131197:KJS131197 KSL131197:KTO131197 LCH131197:LDK131197 LMD131197:LNG131197 LVZ131197:LXC131197 MFV131197:MGY131197 MPR131197:MQU131197 MZN131197:NAQ131197 NJJ131197:NKM131197 NTF131197:NUI131197 ODB131197:OEE131197 OMX131197:OOA131197 OWT131197:OXW131197 PGP131197:PHS131197 PQL131197:PRO131197 QAH131197:QBK131197 QKD131197:QLG131197 QTZ131197:QVC131197 RDV131197:REY131197 RNR131197:ROU131197 RXN131197:RYQ131197 SHJ131197:SIM131197 SRF131197:SSI131197 TBB131197:TCE131197 TKX131197:TMA131197 TUT131197:TVW131197 UEP131197:UFS131197 UOL131197:UPO131197 UYH131197:UZK131197 VID131197:VJG131197 VRZ131197:VTC131197 WBV131197:WCY131197 WLR131197:WMU131197 WVN131197:WWQ131197 D196733:AQ196733 JB196733:KE196733 SX196733:UA196733 ACT196733:ADW196733 AMP196733:ANS196733 AWL196733:AXO196733 BGH196733:BHK196733 BQD196733:BRG196733 BZZ196733:CBC196733 CJV196733:CKY196733 CTR196733:CUU196733 DDN196733:DEQ196733 DNJ196733:DOM196733 DXF196733:DYI196733 EHB196733:EIE196733 EQX196733:ESA196733 FAT196733:FBW196733 FKP196733:FLS196733 FUL196733:FVO196733 GEH196733:GFK196733 GOD196733:GPG196733 GXZ196733:GZC196733 HHV196733:HIY196733 HRR196733:HSU196733 IBN196733:ICQ196733 ILJ196733:IMM196733 IVF196733:IWI196733 JFB196733:JGE196733 JOX196733:JQA196733 JYT196733:JZW196733 KIP196733:KJS196733 KSL196733:KTO196733 LCH196733:LDK196733 LMD196733:LNG196733 LVZ196733:LXC196733 MFV196733:MGY196733 MPR196733:MQU196733 MZN196733:NAQ196733 NJJ196733:NKM196733 NTF196733:NUI196733 ODB196733:OEE196733 OMX196733:OOA196733 OWT196733:OXW196733 PGP196733:PHS196733 PQL196733:PRO196733 QAH196733:QBK196733 QKD196733:QLG196733 QTZ196733:QVC196733 RDV196733:REY196733 RNR196733:ROU196733 RXN196733:RYQ196733 SHJ196733:SIM196733 SRF196733:SSI196733 TBB196733:TCE196733 TKX196733:TMA196733 TUT196733:TVW196733 UEP196733:UFS196733 UOL196733:UPO196733 UYH196733:UZK196733 VID196733:VJG196733 VRZ196733:VTC196733 WBV196733:WCY196733 WLR196733:WMU196733 WVN196733:WWQ196733 D262269:AQ262269 JB262269:KE262269 SX262269:UA262269 ACT262269:ADW262269 AMP262269:ANS262269 AWL262269:AXO262269 BGH262269:BHK262269 BQD262269:BRG262269 BZZ262269:CBC262269 CJV262269:CKY262269 CTR262269:CUU262269 DDN262269:DEQ262269 DNJ262269:DOM262269 DXF262269:DYI262269 EHB262269:EIE262269 EQX262269:ESA262269 FAT262269:FBW262269 FKP262269:FLS262269 FUL262269:FVO262269 GEH262269:GFK262269 GOD262269:GPG262269 GXZ262269:GZC262269 HHV262269:HIY262269 HRR262269:HSU262269 IBN262269:ICQ262269 ILJ262269:IMM262269 IVF262269:IWI262269 JFB262269:JGE262269 JOX262269:JQA262269 JYT262269:JZW262269 KIP262269:KJS262269 KSL262269:KTO262269 LCH262269:LDK262269 LMD262269:LNG262269 LVZ262269:LXC262269 MFV262269:MGY262269 MPR262269:MQU262269 MZN262269:NAQ262269 NJJ262269:NKM262269 NTF262269:NUI262269 ODB262269:OEE262269 OMX262269:OOA262269 OWT262269:OXW262269 PGP262269:PHS262269 PQL262269:PRO262269 QAH262269:QBK262269 QKD262269:QLG262269 QTZ262269:QVC262269 RDV262269:REY262269 RNR262269:ROU262269 RXN262269:RYQ262269 SHJ262269:SIM262269 SRF262269:SSI262269 TBB262269:TCE262269 TKX262269:TMA262269 TUT262269:TVW262269 UEP262269:UFS262269 UOL262269:UPO262269 UYH262269:UZK262269 VID262269:VJG262269 VRZ262269:VTC262269 WBV262269:WCY262269 WLR262269:WMU262269 WVN262269:WWQ262269 D327805:AQ327805 JB327805:KE327805 SX327805:UA327805 ACT327805:ADW327805 AMP327805:ANS327805 AWL327805:AXO327805 BGH327805:BHK327805 BQD327805:BRG327805 BZZ327805:CBC327805 CJV327805:CKY327805 CTR327805:CUU327805 DDN327805:DEQ327805 DNJ327805:DOM327805 DXF327805:DYI327805 EHB327805:EIE327805 EQX327805:ESA327805 FAT327805:FBW327805 FKP327805:FLS327805 FUL327805:FVO327805 GEH327805:GFK327805 GOD327805:GPG327805 GXZ327805:GZC327805 HHV327805:HIY327805 HRR327805:HSU327805 IBN327805:ICQ327805 ILJ327805:IMM327805 IVF327805:IWI327805 JFB327805:JGE327805 JOX327805:JQA327805 JYT327805:JZW327805 KIP327805:KJS327805 KSL327805:KTO327805 LCH327805:LDK327805 LMD327805:LNG327805 LVZ327805:LXC327805 MFV327805:MGY327805 MPR327805:MQU327805 MZN327805:NAQ327805 NJJ327805:NKM327805 NTF327805:NUI327805 ODB327805:OEE327805 OMX327805:OOA327805 OWT327805:OXW327805 PGP327805:PHS327805 PQL327805:PRO327805 QAH327805:QBK327805 QKD327805:QLG327805 QTZ327805:QVC327805 RDV327805:REY327805 RNR327805:ROU327805 RXN327805:RYQ327805 SHJ327805:SIM327805 SRF327805:SSI327805 TBB327805:TCE327805 TKX327805:TMA327805 TUT327805:TVW327805 UEP327805:UFS327805 UOL327805:UPO327805 UYH327805:UZK327805 VID327805:VJG327805 VRZ327805:VTC327805 WBV327805:WCY327805 WLR327805:WMU327805 WVN327805:WWQ327805 D393341:AQ393341 JB393341:KE393341 SX393341:UA393341 ACT393341:ADW393341 AMP393341:ANS393341 AWL393341:AXO393341 BGH393341:BHK393341 BQD393341:BRG393341 BZZ393341:CBC393341 CJV393341:CKY393341 CTR393341:CUU393341 DDN393341:DEQ393341 DNJ393341:DOM393341 DXF393341:DYI393341 EHB393341:EIE393341 EQX393341:ESA393341 FAT393341:FBW393341 FKP393341:FLS393341 FUL393341:FVO393341 GEH393341:GFK393341 GOD393341:GPG393341 GXZ393341:GZC393341 HHV393341:HIY393341 HRR393341:HSU393341 IBN393341:ICQ393341 ILJ393341:IMM393341 IVF393341:IWI393341 JFB393341:JGE393341 JOX393341:JQA393341 JYT393341:JZW393341 KIP393341:KJS393341 KSL393341:KTO393341 LCH393341:LDK393341 LMD393341:LNG393341 LVZ393341:LXC393341 MFV393341:MGY393341 MPR393341:MQU393341 MZN393341:NAQ393341 NJJ393341:NKM393341 NTF393341:NUI393341 ODB393341:OEE393341 OMX393341:OOA393341 OWT393341:OXW393341 PGP393341:PHS393341 PQL393341:PRO393341 QAH393341:QBK393341 QKD393341:QLG393341 QTZ393341:QVC393341 RDV393341:REY393341 RNR393341:ROU393341 RXN393341:RYQ393341 SHJ393341:SIM393341 SRF393341:SSI393341 TBB393341:TCE393341 TKX393341:TMA393341 TUT393341:TVW393341 UEP393341:UFS393341 UOL393341:UPO393341 UYH393341:UZK393341 VID393341:VJG393341 VRZ393341:VTC393341 WBV393341:WCY393341 WLR393341:WMU393341 WVN393341:WWQ393341 D458877:AQ458877 JB458877:KE458877 SX458877:UA458877 ACT458877:ADW458877 AMP458877:ANS458877 AWL458877:AXO458877 BGH458877:BHK458877 BQD458877:BRG458877 BZZ458877:CBC458877 CJV458877:CKY458877 CTR458877:CUU458877 DDN458877:DEQ458877 DNJ458877:DOM458877 DXF458877:DYI458877 EHB458877:EIE458877 EQX458877:ESA458877 FAT458877:FBW458877 FKP458877:FLS458877 FUL458877:FVO458877 GEH458877:GFK458877 GOD458877:GPG458877 GXZ458877:GZC458877 HHV458877:HIY458877 HRR458877:HSU458877 IBN458877:ICQ458877 ILJ458877:IMM458877 IVF458877:IWI458877 JFB458877:JGE458877 JOX458877:JQA458877 JYT458877:JZW458877 KIP458877:KJS458877 KSL458877:KTO458877 LCH458877:LDK458877 LMD458877:LNG458877 LVZ458877:LXC458877 MFV458877:MGY458877 MPR458877:MQU458877 MZN458877:NAQ458877 NJJ458877:NKM458877 NTF458877:NUI458877 ODB458877:OEE458877 OMX458877:OOA458877 OWT458877:OXW458877 PGP458877:PHS458877 PQL458877:PRO458877 QAH458877:QBK458877 QKD458877:QLG458877 QTZ458877:QVC458877 RDV458877:REY458877 RNR458877:ROU458877 RXN458877:RYQ458877 SHJ458877:SIM458877 SRF458877:SSI458877 TBB458877:TCE458877 TKX458877:TMA458877 TUT458877:TVW458877 UEP458877:UFS458877 UOL458877:UPO458877 UYH458877:UZK458877 VID458877:VJG458877 VRZ458877:VTC458877 WBV458877:WCY458877 WLR458877:WMU458877 WVN458877:WWQ458877 D524413:AQ524413 JB524413:KE524413 SX524413:UA524413 ACT524413:ADW524413 AMP524413:ANS524413 AWL524413:AXO524413 BGH524413:BHK524413 BQD524413:BRG524413 BZZ524413:CBC524413 CJV524413:CKY524413 CTR524413:CUU524413 DDN524413:DEQ524413 DNJ524413:DOM524413 DXF524413:DYI524413 EHB524413:EIE524413 EQX524413:ESA524413 FAT524413:FBW524413 FKP524413:FLS524413 FUL524413:FVO524413 GEH524413:GFK524413 GOD524413:GPG524413 GXZ524413:GZC524413 HHV524413:HIY524413 HRR524413:HSU524413 IBN524413:ICQ524413 ILJ524413:IMM524413 IVF524413:IWI524413 JFB524413:JGE524413 JOX524413:JQA524413 JYT524413:JZW524413 KIP524413:KJS524413 KSL524413:KTO524413 LCH524413:LDK524413 LMD524413:LNG524413 LVZ524413:LXC524413 MFV524413:MGY524413 MPR524413:MQU524413 MZN524413:NAQ524413 NJJ524413:NKM524413 NTF524413:NUI524413 ODB524413:OEE524413 OMX524413:OOA524413 OWT524413:OXW524413 PGP524413:PHS524413 PQL524413:PRO524413 QAH524413:QBK524413 QKD524413:QLG524413 QTZ524413:QVC524413 RDV524413:REY524413 RNR524413:ROU524413 RXN524413:RYQ524413 SHJ524413:SIM524413 SRF524413:SSI524413 TBB524413:TCE524413 TKX524413:TMA524413 TUT524413:TVW524413 UEP524413:UFS524413 UOL524413:UPO524413 UYH524413:UZK524413 VID524413:VJG524413 VRZ524413:VTC524413 WBV524413:WCY524413 WLR524413:WMU524413 WVN524413:WWQ524413 D589949:AQ589949 JB589949:KE589949 SX589949:UA589949 ACT589949:ADW589949 AMP589949:ANS589949 AWL589949:AXO589949 BGH589949:BHK589949 BQD589949:BRG589949 BZZ589949:CBC589949 CJV589949:CKY589949 CTR589949:CUU589949 DDN589949:DEQ589949 DNJ589949:DOM589949 DXF589949:DYI589949 EHB589949:EIE589949 EQX589949:ESA589949 FAT589949:FBW589949 FKP589949:FLS589949 FUL589949:FVO589949 GEH589949:GFK589949 GOD589949:GPG589949 GXZ589949:GZC589949 HHV589949:HIY589949 HRR589949:HSU589949 IBN589949:ICQ589949 ILJ589949:IMM589949 IVF589949:IWI589949 JFB589949:JGE589949 JOX589949:JQA589949 JYT589949:JZW589949 KIP589949:KJS589949 KSL589949:KTO589949 LCH589949:LDK589949 LMD589949:LNG589949 LVZ589949:LXC589949 MFV589949:MGY589949 MPR589949:MQU589949 MZN589949:NAQ589949 NJJ589949:NKM589949 NTF589949:NUI589949 ODB589949:OEE589949 OMX589949:OOA589949 OWT589949:OXW589949 PGP589949:PHS589949 PQL589949:PRO589949 QAH589949:QBK589949 QKD589949:QLG589949 QTZ589949:QVC589949 RDV589949:REY589949 RNR589949:ROU589949 RXN589949:RYQ589949 SHJ589949:SIM589949 SRF589949:SSI589949 TBB589949:TCE589949 TKX589949:TMA589949 TUT589949:TVW589949 UEP589949:UFS589949 UOL589949:UPO589949 UYH589949:UZK589949 VID589949:VJG589949 VRZ589949:VTC589949 WBV589949:WCY589949 WLR589949:WMU589949 WVN589949:WWQ589949 D655485:AQ655485 JB655485:KE655485 SX655485:UA655485 ACT655485:ADW655485 AMP655485:ANS655485 AWL655485:AXO655485 BGH655485:BHK655485 BQD655485:BRG655485 BZZ655485:CBC655485 CJV655485:CKY655485 CTR655485:CUU655485 DDN655485:DEQ655485 DNJ655485:DOM655485 DXF655485:DYI655485 EHB655485:EIE655485 EQX655485:ESA655485 FAT655485:FBW655485 FKP655485:FLS655485 FUL655485:FVO655485 GEH655485:GFK655485 GOD655485:GPG655485 GXZ655485:GZC655485 HHV655485:HIY655485 HRR655485:HSU655485 IBN655485:ICQ655485 ILJ655485:IMM655485 IVF655485:IWI655485 JFB655485:JGE655485 JOX655485:JQA655485 JYT655485:JZW655485 KIP655485:KJS655485 KSL655485:KTO655485 LCH655485:LDK655485 LMD655485:LNG655485 LVZ655485:LXC655485 MFV655485:MGY655485 MPR655485:MQU655485 MZN655485:NAQ655485 NJJ655485:NKM655485 NTF655485:NUI655485 ODB655485:OEE655485 OMX655485:OOA655485 OWT655485:OXW655485 PGP655485:PHS655485 PQL655485:PRO655485 QAH655485:QBK655485 QKD655485:QLG655485 QTZ655485:QVC655485 RDV655485:REY655485 RNR655485:ROU655485 RXN655485:RYQ655485 SHJ655485:SIM655485 SRF655485:SSI655485 TBB655485:TCE655485 TKX655485:TMA655485 TUT655485:TVW655485 UEP655485:UFS655485 UOL655485:UPO655485 UYH655485:UZK655485 VID655485:VJG655485 VRZ655485:VTC655485 WBV655485:WCY655485 WLR655485:WMU655485 WVN655485:WWQ655485 D721021:AQ721021 JB721021:KE721021 SX721021:UA721021 ACT721021:ADW721021 AMP721021:ANS721021 AWL721021:AXO721021 BGH721021:BHK721021 BQD721021:BRG721021 BZZ721021:CBC721021 CJV721021:CKY721021 CTR721021:CUU721021 DDN721021:DEQ721021 DNJ721021:DOM721021 DXF721021:DYI721021 EHB721021:EIE721021 EQX721021:ESA721021 FAT721021:FBW721021 FKP721021:FLS721021 FUL721021:FVO721021 GEH721021:GFK721021 GOD721021:GPG721021 GXZ721021:GZC721021 HHV721021:HIY721021 HRR721021:HSU721021 IBN721021:ICQ721021 ILJ721021:IMM721021 IVF721021:IWI721021 JFB721021:JGE721021 JOX721021:JQA721021 JYT721021:JZW721021 KIP721021:KJS721021 KSL721021:KTO721021 LCH721021:LDK721021 LMD721021:LNG721021 LVZ721021:LXC721021 MFV721021:MGY721021 MPR721021:MQU721021 MZN721021:NAQ721021 NJJ721021:NKM721021 NTF721021:NUI721021 ODB721021:OEE721021 OMX721021:OOA721021 OWT721021:OXW721021 PGP721021:PHS721021 PQL721021:PRO721021 QAH721021:QBK721021 QKD721021:QLG721021 QTZ721021:QVC721021 RDV721021:REY721021 RNR721021:ROU721021 RXN721021:RYQ721021 SHJ721021:SIM721021 SRF721021:SSI721021 TBB721021:TCE721021 TKX721021:TMA721021 TUT721021:TVW721021 UEP721021:UFS721021 UOL721021:UPO721021 UYH721021:UZK721021 VID721021:VJG721021 VRZ721021:VTC721021 WBV721021:WCY721021 WLR721021:WMU721021 WVN721021:WWQ721021 D786557:AQ786557 JB786557:KE786557 SX786557:UA786557 ACT786557:ADW786557 AMP786557:ANS786557 AWL786557:AXO786557 BGH786557:BHK786557 BQD786557:BRG786557 BZZ786557:CBC786557 CJV786557:CKY786557 CTR786557:CUU786557 DDN786557:DEQ786557 DNJ786557:DOM786557 DXF786557:DYI786557 EHB786557:EIE786557 EQX786557:ESA786557 FAT786557:FBW786557 FKP786557:FLS786557 FUL786557:FVO786557 GEH786557:GFK786557 GOD786557:GPG786557 GXZ786557:GZC786557 HHV786557:HIY786557 HRR786557:HSU786557 IBN786557:ICQ786557 ILJ786557:IMM786557 IVF786557:IWI786557 JFB786557:JGE786557 JOX786557:JQA786557 JYT786557:JZW786557 KIP786557:KJS786557 KSL786557:KTO786557 LCH786557:LDK786557 LMD786557:LNG786557 LVZ786557:LXC786557 MFV786557:MGY786557 MPR786557:MQU786557 MZN786557:NAQ786557 NJJ786557:NKM786557 NTF786557:NUI786557 ODB786557:OEE786557 OMX786557:OOA786557 OWT786557:OXW786557 PGP786557:PHS786557 PQL786557:PRO786557 QAH786557:QBK786557 QKD786557:QLG786557 QTZ786557:QVC786557 RDV786557:REY786557 RNR786557:ROU786557 RXN786557:RYQ786557 SHJ786557:SIM786557 SRF786557:SSI786557 TBB786557:TCE786557 TKX786557:TMA786557 TUT786557:TVW786557 UEP786557:UFS786557 UOL786557:UPO786557 UYH786557:UZK786557 VID786557:VJG786557 VRZ786557:VTC786557 WBV786557:WCY786557 WLR786557:WMU786557 WVN786557:WWQ786557 D852093:AQ852093 JB852093:KE852093 SX852093:UA852093 ACT852093:ADW852093 AMP852093:ANS852093 AWL852093:AXO852093 BGH852093:BHK852093 BQD852093:BRG852093 BZZ852093:CBC852093 CJV852093:CKY852093 CTR852093:CUU852093 DDN852093:DEQ852093 DNJ852093:DOM852093 DXF852093:DYI852093 EHB852093:EIE852093 EQX852093:ESA852093 FAT852093:FBW852093 FKP852093:FLS852093 FUL852093:FVO852093 GEH852093:GFK852093 GOD852093:GPG852093 GXZ852093:GZC852093 HHV852093:HIY852093 HRR852093:HSU852093 IBN852093:ICQ852093 ILJ852093:IMM852093 IVF852093:IWI852093 JFB852093:JGE852093 JOX852093:JQA852093 JYT852093:JZW852093 KIP852093:KJS852093 KSL852093:KTO852093 LCH852093:LDK852093 LMD852093:LNG852093 LVZ852093:LXC852093 MFV852093:MGY852093 MPR852093:MQU852093 MZN852093:NAQ852093 NJJ852093:NKM852093 NTF852093:NUI852093 ODB852093:OEE852093 OMX852093:OOA852093 OWT852093:OXW852093 PGP852093:PHS852093 PQL852093:PRO852093 QAH852093:QBK852093 QKD852093:QLG852093 QTZ852093:QVC852093 RDV852093:REY852093 RNR852093:ROU852093 RXN852093:RYQ852093 SHJ852093:SIM852093 SRF852093:SSI852093 TBB852093:TCE852093 TKX852093:TMA852093 TUT852093:TVW852093 UEP852093:UFS852093 UOL852093:UPO852093 UYH852093:UZK852093 VID852093:VJG852093 VRZ852093:VTC852093 WBV852093:WCY852093 WLR852093:WMU852093 WVN852093:WWQ852093 D917629:AQ917629 JB917629:KE917629 SX917629:UA917629 ACT917629:ADW917629 AMP917629:ANS917629 AWL917629:AXO917629 BGH917629:BHK917629 BQD917629:BRG917629 BZZ917629:CBC917629 CJV917629:CKY917629 CTR917629:CUU917629 DDN917629:DEQ917629 DNJ917629:DOM917629 DXF917629:DYI917629 EHB917629:EIE917629 EQX917629:ESA917629 FAT917629:FBW917629 FKP917629:FLS917629 FUL917629:FVO917629 GEH917629:GFK917629 GOD917629:GPG917629 GXZ917629:GZC917629 HHV917629:HIY917629 HRR917629:HSU917629 IBN917629:ICQ917629 ILJ917629:IMM917629 IVF917629:IWI917629 JFB917629:JGE917629 JOX917629:JQA917629 JYT917629:JZW917629 KIP917629:KJS917629 KSL917629:KTO917629 LCH917629:LDK917629 LMD917629:LNG917629 LVZ917629:LXC917629 MFV917629:MGY917629 MPR917629:MQU917629 MZN917629:NAQ917629 NJJ917629:NKM917629 NTF917629:NUI917629 ODB917629:OEE917629 OMX917629:OOA917629 OWT917629:OXW917629 PGP917629:PHS917629 PQL917629:PRO917629 QAH917629:QBK917629 QKD917629:QLG917629 QTZ917629:QVC917629 RDV917629:REY917629 RNR917629:ROU917629 RXN917629:RYQ917629 SHJ917629:SIM917629 SRF917629:SSI917629 TBB917629:TCE917629 TKX917629:TMA917629 TUT917629:TVW917629 UEP917629:UFS917629 UOL917629:UPO917629 UYH917629:UZK917629 VID917629:VJG917629 VRZ917629:VTC917629 WBV917629:WCY917629 WLR917629:WMU917629 WVN917629:WWQ917629 D983165:AQ983165 JB983165:KE983165 SX983165:UA983165 ACT983165:ADW983165 AMP983165:ANS983165 AWL983165:AXO983165 BGH983165:BHK983165 BQD983165:BRG983165 BZZ983165:CBC983165 CJV983165:CKY983165 CTR983165:CUU983165 DDN983165:DEQ983165 DNJ983165:DOM983165 DXF983165:DYI983165 EHB983165:EIE983165 EQX983165:ESA983165 FAT983165:FBW983165 FKP983165:FLS983165 FUL983165:FVO983165 GEH983165:GFK983165 GOD983165:GPG983165 GXZ983165:GZC983165 HHV983165:HIY983165 HRR983165:HSU983165 IBN983165:ICQ983165 ILJ983165:IMM983165 IVF983165:IWI983165 JFB983165:JGE983165 JOX983165:JQA983165 JYT983165:JZW983165 KIP983165:KJS983165 KSL983165:KTO983165 LCH983165:LDK983165 LMD983165:LNG983165 LVZ983165:LXC983165 MFV983165:MGY983165 MPR983165:MQU983165 MZN983165:NAQ983165 NJJ983165:NKM983165 NTF983165:NUI983165 ODB983165:OEE983165 OMX983165:OOA983165 OWT983165:OXW983165 PGP983165:PHS983165 PQL983165:PRO983165 QAH983165:QBK983165 QKD983165:QLG983165 QTZ983165:QVC983165 RDV983165:REY983165 RNR983165:ROU983165 RXN983165:RYQ983165 SHJ983165:SIM983165 SRF983165:SSI983165 TBB983165:TCE983165 TKX983165:TMA983165 TUT983165:TVW983165 UEP983165:UFS983165 UOL983165:UPO983165 UYH983165:UZK983165 VID983165:VJG983165 VRZ983165:VTC983165 WBV983165:WCY983165 WLR983165:WMU983165 WVN983165:WWQ983165 WVN134:WWQ138 JB84:KE88 SX84:UA88 ACT84:ADW88 AMP84:ANS88 AWL84:AXO88 BGH84:BHK88 BQD84:BRG88 BZZ84:CBC88 CJV84:CKY88 CTR84:CUU88 DDN84:DEQ88 DNJ84:DOM88 DXF84:DYI88 EHB84:EIE88 EQX84:ESA88 FAT84:FBW88 FKP84:FLS88 FUL84:FVO88 GEH84:GFK88 GOD84:GPG88 GXZ84:GZC88 HHV84:HIY88 HRR84:HSU88 IBN84:ICQ88 ILJ84:IMM88 IVF84:IWI88 JFB84:JGE88 JOX84:JQA88 JYT84:JZW88 KIP84:KJS88 KSL84:KTO88 LCH84:LDK88 LMD84:LNG88 LVZ84:LXC88 MFV84:MGY88 MPR84:MQU88 MZN84:NAQ88 NJJ84:NKM88 NTF84:NUI88 ODB84:OEE88 OMX84:OOA88 OWT84:OXW88 PGP84:PHS88 PQL84:PRO88 QAH84:QBK88 QKD84:QLG88 QTZ84:QVC88 RDV84:REY88 RNR84:ROU88 RXN84:RYQ88 SHJ84:SIM88 SRF84:SSI88 TBB84:TCE88 TKX84:TMA88 TUT84:TVW88 UEP84:UFS88 UOL84:UPO88 UYH84:UZK88 VID84:VJG88 VRZ84:VTC88 WBV84:WCY88 WLR84:WMU88 WVN84:WWQ88 D65606:AQ65610 JB65606:KE65610 SX65606:UA65610 ACT65606:ADW65610 AMP65606:ANS65610 AWL65606:AXO65610 BGH65606:BHK65610 BQD65606:BRG65610 BZZ65606:CBC65610 CJV65606:CKY65610 CTR65606:CUU65610 DDN65606:DEQ65610 DNJ65606:DOM65610 DXF65606:DYI65610 EHB65606:EIE65610 EQX65606:ESA65610 FAT65606:FBW65610 FKP65606:FLS65610 FUL65606:FVO65610 GEH65606:GFK65610 GOD65606:GPG65610 GXZ65606:GZC65610 HHV65606:HIY65610 HRR65606:HSU65610 IBN65606:ICQ65610 ILJ65606:IMM65610 IVF65606:IWI65610 JFB65606:JGE65610 JOX65606:JQA65610 JYT65606:JZW65610 KIP65606:KJS65610 KSL65606:KTO65610 LCH65606:LDK65610 LMD65606:LNG65610 LVZ65606:LXC65610 MFV65606:MGY65610 MPR65606:MQU65610 MZN65606:NAQ65610 NJJ65606:NKM65610 NTF65606:NUI65610 ODB65606:OEE65610 OMX65606:OOA65610 OWT65606:OXW65610 PGP65606:PHS65610 PQL65606:PRO65610 QAH65606:QBK65610 QKD65606:QLG65610 QTZ65606:QVC65610 RDV65606:REY65610 RNR65606:ROU65610 RXN65606:RYQ65610 SHJ65606:SIM65610 SRF65606:SSI65610 TBB65606:TCE65610 TKX65606:TMA65610 TUT65606:TVW65610 UEP65606:UFS65610 UOL65606:UPO65610 UYH65606:UZK65610 VID65606:VJG65610 VRZ65606:VTC65610 WBV65606:WCY65610 WLR65606:WMU65610 WVN65606:WWQ65610 D131142:AQ131146 JB131142:KE131146 SX131142:UA131146 ACT131142:ADW131146 AMP131142:ANS131146 AWL131142:AXO131146 BGH131142:BHK131146 BQD131142:BRG131146 BZZ131142:CBC131146 CJV131142:CKY131146 CTR131142:CUU131146 DDN131142:DEQ131146 DNJ131142:DOM131146 DXF131142:DYI131146 EHB131142:EIE131146 EQX131142:ESA131146 FAT131142:FBW131146 FKP131142:FLS131146 FUL131142:FVO131146 GEH131142:GFK131146 GOD131142:GPG131146 GXZ131142:GZC131146 HHV131142:HIY131146 HRR131142:HSU131146 IBN131142:ICQ131146 ILJ131142:IMM131146 IVF131142:IWI131146 JFB131142:JGE131146 JOX131142:JQA131146 JYT131142:JZW131146 KIP131142:KJS131146 KSL131142:KTO131146 LCH131142:LDK131146 LMD131142:LNG131146 LVZ131142:LXC131146 MFV131142:MGY131146 MPR131142:MQU131146 MZN131142:NAQ131146 NJJ131142:NKM131146 NTF131142:NUI131146 ODB131142:OEE131146 OMX131142:OOA131146 OWT131142:OXW131146 PGP131142:PHS131146 PQL131142:PRO131146 QAH131142:QBK131146 QKD131142:QLG131146 QTZ131142:QVC131146 RDV131142:REY131146 RNR131142:ROU131146 RXN131142:RYQ131146 SHJ131142:SIM131146 SRF131142:SSI131146 TBB131142:TCE131146 TKX131142:TMA131146 TUT131142:TVW131146 UEP131142:UFS131146 UOL131142:UPO131146 UYH131142:UZK131146 VID131142:VJG131146 VRZ131142:VTC131146 WBV131142:WCY131146 WLR131142:WMU131146 WVN131142:WWQ131146 D196678:AQ196682 JB196678:KE196682 SX196678:UA196682 ACT196678:ADW196682 AMP196678:ANS196682 AWL196678:AXO196682 BGH196678:BHK196682 BQD196678:BRG196682 BZZ196678:CBC196682 CJV196678:CKY196682 CTR196678:CUU196682 DDN196678:DEQ196682 DNJ196678:DOM196682 DXF196678:DYI196682 EHB196678:EIE196682 EQX196678:ESA196682 FAT196678:FBW196682 FKP196678:FLS196682 FUL196678:FVO196682 GEH196678:GFK196682 GOD196678:GPG196682 GXZ196678:GZC196682 HHV196678:HIY196682 HRR196678:HSU196682 IBN196678:ICQ196682 ILJ196678:IMM196682 IVF196678:IWI196682 JFB196678:JGE196682 JOX196678:JQA196682 JYT196678:JZW196682 KIP196678:KJS196682 KSL196678:KTO196682 LCH196678:LDK196682 LMD196678:LNG196682 LVZ196678:LXC196682 MFV196678:MGY196682 MPR196678:MQU196682 MZN196678:NAQ196682 NJJ196678:NKM196682 NTF196678:NUI196682 ODB196678:OEE196682 OMX196678:OOA196682 OWT196678:OXW196682 PGP196678:PHS196682 PQL196678:PRO196682 QAH196678:QBK196682 QKD196678:QLG196682 QTZ196678:QVC196682 RDV196678:REY196682 RNR196678:ROU196682 RXN196678:RYQ196682 SHJ196678:SIM196682 SRF196678:SSI196682 TBB196678:TCE196682 TKX196678:TMA196682 TUT196678:TVW196682 UEP196678:UFS196682 UOL196678:UPO196682 UYH196678:UZK196682 VID196678:VJG196682 VRZ196678:VTC196682 WBV196678:WCY196682 WLR196678:WMU196682 WVN196678:WWQ196682 D262214:AQ262218 JB262214:KE262218 SX262214:UA262218 ACT262214:ADW262218 AMP262214:ANS262218 AWL262214:AXO262218 BGH262214:BHK262218 BQD262214:BRG262218 BZZ262214:CBC262218 CJV262214:CKY262218 CTR262214:CUU262218 DDN262214:DEQ262218 DNJ262214:DOM262218 DXF262214:DYI262218 EHB262214:EIE262218 EQX262214:ESA262218 FAT262214:FBW262218 FKP262214:FLS262218 FUL262214:FVO262218 GEH262214:GFK262218 GOD262214:GPG262218 GXZ262214:GZC262218 HHV262214:HIY262218 HRR262214:HSU262218 IBN262214:ICQ262218 ILJ262214:IMM262218 IVF262214:IWI262218 JFB262214:JGE262218 JOX262214:JQA262218 JYT262214:JZW262218 KIP262214:KJS262218 KSL262214:KTO262218 LCH262214:LDK262218 LMD262214:LNG262218 LVZ262214:LXC262218 MFV262214:MGY262218 MPR262214:MQU262218 MZN262214:NAQ262218 NJJ262214:NKM262218 NTF262214:NUI262218 ODB262214:OEE262218 OMX262214:OOA262218 OWT262214:OXW262218 PGP262214:PHS262218 PQL262214:PRO262218 QAH262214:QBK262218 QKD262214:QLG262218 QTZ262214:QVC262218 RDV262214:REY262218 RNR262214:ROU262218 RXN262214:RYQ262218 SHJ262214:SIM262218 SRF262214:SSI262218 TBB262214:TCE262218 TKX262214:TMA262218 TUT262214:TVW262218 UEP262214:UFS262218 UOL262214:UPO262218 UYH262214:UZK262218 VID262214:VJG262218 VRZ262214:VTC262218 WBV262214:WCY262218 WLR262214:WMU262218 WVN262214:WWQ262218 D327750:AQ327754 JB327750:KE327754 SX327750:UA327754 ACT327750:ADW327754 AMP327750:ANS327754 AWL327750:AXO327754 BGH327750:BHK327754 BQD327750:BRG327754 BZZ327750:CBC327754 CJV327750:CKY327754 CTR327750:CUU327754 DDN327750:DEQ327754 DNJ327750:DOM327754 DXF327750:DYI327754 EHB327750:EIE327754 EQX327750:ESA327754 FAT327750:FBW327754 FKP327750:FLS327754 FUL327750:FVO327754 GEH327750:GFK327754 GOD327750:GPG327754 GXZ327750:GZC327754 HHV327750:HIY327754 HRR327750:HSU327754 IBN327750:ICQ327754 ILJ327750:IMM327754 IVF327750:IWI327754 JFB327750:JGE327754 JOX327750:JQA327754 JYT327750:JZW327754 KIP327750:KJS327754 KSL327750:KTO327754 LCH327750:LDK327754 LMD327750:LNG327754 LVZ327750:LXC327754 MFV327750:MGY327754 MPR327750:MQU327754 MZN327750:NAQ327754 NJJ327750:NKM327754 NTF327750:NUI327754 ODB327750:OEE327754 OMX327750:OOA327754 OWT327750:OXW327754 PGP327750:PHS327754 PQL327750:PRO327754 QAH327750:QBK327754 QKD327750:QLG327754 QTZ327750:QVC327754 RDV327750:REY327754 RNR327750:ROU327754 RXN327750:RYQ327754 SHJ327750:SIM327754 SRF327750:SSI327754 TBB327750:TCE327754 TKX327750:TMA327754 TUT327750:TVW327754 UEP327750:UFS327754 UOL327750:UPO327754 UYH327750:UZK327754 VID327750:VJG327754 VRZ327750:VTC327754 WBV327750:WCY327754 WLR327750:WMU327754 WVN327750:WWQ327754 D393286:AQ393290 JB393286:KE393290 SX393286:UA393290 ACT393286:ADW393290 AMP393286:ANS393290 AWL393286:AXO393290 BGH393286:BHK393290 BQD393286:BRG393290 BZZ393286:CBC393290 CJV393286:CKY393290 CTR393286:CUU393290 DDN393286:DEQ393290 DNJ393286:DOM393290 DXF393286:DYI393290 EHB393286:EIE393290 EQX393286:ESA393290 FAT393286:FBW393290 FKP393286:FLS393290 FUL393286:FVO393290 GEH393286:GFK393290 GOD393286:GPG393290 GXZ393286:GZC393290 HHV393286:HIY393290 HRR393286:HSU393290 IBN393286:ICQ393290 ILJ393286:IMM393290 IVF393286:IWI393290 JFB393286:JGE393290 JOX393286:JQA393290 JYT393286:JZW393290 KIP393286:KJS393290 KSL393286:KTO393290 LCH393286:LDK393290 LMD393286:LNG393290 LVZ393286:LXC393290 MFV393286:MGY393290 MPR393286:MQU393290 MZN393286:NAQ393290 NJJ393286:NKM393290 NTF393286:NUI393290 ODB393286:OEE393290 OMX393286:OOA393290 OWT393286:OXW393290 PGP393286:PHS393290 PQL393286:PRO393290 QAH393286:QBK393290 QKD393286:QLG393290 QTZ393286:QVC393290 RDV393286:REY393290 RNR393286:ROU393290 RXN393286:RYQ393290 SHJ393286:SIM393290 SRF393286:SSI393290 TBB393286:TCE393290 TKX393286:TMA393290 TUT393286:TVW393290 UEP393286:UFS393290 UOL393286:UPO393290 UYH393286:UZK393290 VID393286:VJG393290 VRZ393286:VTC393290 WBV393286:WCY393290 WLR393286:WMU393290 WVN393286:WWQ393290 D458822:AQ458826 JB458822:KE458826 SX458822:UA458826 ACT458822:ADW458826 AMP458822:ANS458826 AWL458822:AXO458826 BGH458822:BHK458826 BQD458822:BRG458826 BZZ458822:CBC458826 CJV458822:CKY458826 CTR458822:CUU458826 DDN458822:DEQ458826 DNJ458822:DOM458826 DXF458822:DYI458826 EHB458822:EIE458826 EQX458822:ESA458826 FAT458822:FBW458826 FKP458822:FLS458826 FUL458822:FVO458826 GEH458822:GFK458826 GOD458822:GPG458826 GXZ458822:GZC458826 HHV458822:HIY458826 HRR458822:HSU458826 IBN458822:ICQ458826 ILJ458822:IMM458826 IVF458822:IWI458826 JFB458822:JGE458826 JOX458822:JQA458826 JYT458822:JZW458826 KIP458822:KJS458826 KSL458822:KTO458826 LCH458822:LDK458826 LMD458822:LNG458826 LVZ458822:LXC458826 MFV458822:MGY458826 MPR458822:MQU458826 MZN458822:NAQ458826 NJJ458822:NKM458826 NTF458822:NUI458826 ODB458822:OEE458826 OMX458822:OOA458826 OWT458822:OXW458826 PGP458822:PHS458826 PQL458822:PRO458826 QAH458822:QBK458826 QKD458822:QLG458826 QTZ458822:QVC458826 RDV458822:REY458826 RNR458822:ROU458826 RXN458822:RYQ458826 SHJ458822:SIM458826 SRF458822:SSI458826 TBB458822:TCE458826 TKX458822:TMA458826 TUT458822:TVW458826 UEP458822:UFS458826 UOL458822:UPO458826 UYH458822:UZK458826 VID458822:VJG458826 VRZ458822:VTC458826 WBV458822:WCY458826 WLR458822:WMU458826 WVN458822:WWQ458826 D524358:AQ524362 JB524358:KE524362 SX524358:UA524362 ACT524358:ADW524362 AMP524358:ANS524362 AWL524358:AXO524362 BGH524358:BHK524362 BQD524358:BRG524362 BZZ524358:CBC524362 CJV524358:CKY524362 CTR524358:CUU524362 DDN524358:DEQ524362 DNJ524358:DOM524362 DXF524358:DYI524362 EHB524358:EIE524362 EQX524358:ESA524362 FAT524358:FBW524362 FKP524358:FLS524362 FUL524358:FVO524362 GEH524358:GFK524362 GOD524358:GPG524362 GXZ524358:GZC524362 HHV524358:HIY524362 HRR524358:HSU524362 IBN524358:ICQ524362 ILJ524358:IMM524362 IVF524358:IWI524362 JFB524358:JGE524362 JOX524358:JQA524362 JYT524358:JZW524362 KIP524358:KJS524362 KSL524358:KTO524362 LCH524358:LDK524362 LMD524358:LNG524362 LVZ524358:LXC524362 MFV524358:MGY524362 MPR524358:MQU524362 MZN524358:NAQ524362 NJJ524358:NKM524362 NTF524358:NUI524362 ODB524358:OEE524362 OMX524358:OOA524362 OWT524358:OXW524362 PGP524358:PHS524362 PQL524358:PRO524362 QAH524358:QBK524362 QKD524358:QLG524362 QTZ524358:QVC524362 RDV524358:REY524362 RNR524358:ROU524362 RXN524358:RYQ524362 SHJ524358:SIM524362 SRF524358:SSI524362 TBB524358:TCE524362 TKX524358:TMA524362 TUT524358:TVW524362 UEP524358:UFS524362 UOL524358:UPO524362 UYH524358:UZK524362 VID524358:VJG524362 VRZ524358:VTC524362 WBV524358:WCY524362 WLR524358:WMU524362 WVN524358:WWQ524362 D589894:AQ589898 JB589894:KE589898 SX589894:UA589898 ACT589894:ADW589898 AMP589894:ANS589898 AWL589894:AXO589898 BGH589894:BHK589898 BQD589894:BRG589898 BZZ589894:CBC589898 CJV589894:CKY589898 CTR589894:CUU589898 DDN589894:DEQ589898 DNJ589894:DOM589898 DXF589894:DYI589898 EHB589894:EIE589898 EQX589894:ESA589898 FAT589894:FBW589898 FKP589894:FLS589898 FUL589894:FVO589898 GEH589894:GFK589898 GOD589894:GPG589898 GXZ589894:GZC589898 HHV589894:HIY589898 HRR589894:HSU589898 IBN589894:ICQ589898 ILJ589894:IMM589898 IVF589894:IWI589898 JFB589894:JGE589898 JOX589894:JQA589898 JYT589894:JZW589898 KIP589894:KJS589898 KSL589894:KTO589898 LCH589894:LDK589898 LMD589894:LNG589898 LVZ589894:LXC589898 MFV589894:MGY589898 MPR589894:MQU589898 MZN589894:NAQ589898 NJJ589894:NKM589898 NTF589894:NUI589898 ODB589894:OEE589898 OMX589894:OOA589898 OWT589894:OXW589898 PGP589894:PHS589898 PQL589894:PRO589898 QAH589894:QBK589898 QKD589894:QLG589898 QTZ589894:QVC589898 RDV589894:REY589898 RNR589894:ROU589898 RXN589894:RYQ589898 SHJ589894:SIM589898 SRF589894:SSI589898 TBB589894:TCE589898 TKX589894:TMA589898 TUT589894:TVW589898 UEP589894:UFS589898 UOL589894:UPO589898 UYH589894:UZK589898 VID589894:VJG589898 VRZ589894:VTC589898 WBV589894:WCY589898 WLR589894:WMU589898 WVN589894:WWQ589898 D655430:AQ655434 JB655430:KE655434 SX655430:UA655434 ACT655430:ADW655434 AMP655430:ANS655434 AWL655430:AXO655434 BGH655430:BHK655434 BQD655430:BRG655434 BZZ655430:CBC655434 CJV655430:CKY655434 CTR655430:CUU655434 DDN655430:DEQ655434 DNJ655430:DOM655434 DXF655430:DYI655434 EHB655430:EIE655434 EQX655430:ESA655434 FAT655430:FBW655434 FKP655430:FLS655434 FUL655430:FVO655434 GEH655430:GFK655434 GOD655430:GPG655434 GXZ655430:GZC655434 HHV655430:HIY655434 HRR655430:HSU655434 IBN655430:ICQ655434 ILJ655430:IMM655434 IVF655430:IWI655434 JFB655430:JGE655434 JOX655430:JQA655434 JYT655430:JZW655434 KIP655430:KJS655434 KSL655430:KTO655434 LCH655430:LDK655434 LMD655430:LNG655434 LVZ655430:LXC655434 MFV655430:MGY655434 MPR655430:MQU655434 MZN655430:NAQ655434 NJJ655430:NKM655434 NTF655430:NUI655434 ODB655430:OEE655434 OMX655430:OOA655434 OWT655430:OXW655434 PGP655430:PHS655434 PQL655430:PRO655434 QAH655430:QBK655434 QKD655430:QLG655434 QTZ655430:QVC655434 RDV655430:REY655434 RNR655430:ROU655434 RXN655430:RYQ655434 SHJ655430:SIM655434 SRF655430:SSI655434 TBB655430:TCE655434 TKX655430:TMA655434 TUT655430:TVW655434 UEP655430:UFS655434 UOL655430:UPO655434 UYH655430:UZK655434 VID655430:VJG655434 VRZ655430:VTC655434 WBV655430:WCY655434 WLR655430:WMU655434 WVN655430:WWQ655434 D720966:AQ720970 JB720966:KE720970 SX720966:UA720970 ACT720966:ADW720970 AMP720966:ANS720970 AWL720966:AXO720970 BGH720966:BHK720970 BQD720966:BRG720970 BZZ720966:CBC720970 CJV720966:CKY720970 CTR720966:CUU720970 DDN720966:DEQ720970 DNJ720966:DOM720970 DXF720966:DYI720970 EHB720966:EIE720970 EQX720966:ESA720970 FAT720966:FBW720970 FKP720966:FLS720970 FUL720966:FVO720970 GEH720966:GFK720970 GOD720966:GPG720970 GXZ720966:GZC720970 HHV720966:HIY720970 HRR720966:HSU720970 IBN720966:ICQ720970 ILJ720966:IMM720970 IVF720966:IWI720970 JFB720966:JGE720970 JOX720966:JQA720970 JYT720966:JZW720970 KIP720966:KJS720970 KSL720966:KTO720970 LCH720966:LDK720970 LMD720966:LNG720970 LVZ720966:LXC720970 MFV720966:MGY720970 MPR720966:MQU720970 MZN720966:NAQ720970 NJJ720966:NKM720970 NTF720966:NUI720970 ODB720966:OEE720970 OMX720966:OOA720970 OWT720966:OXW720970 PGP720966:PHS720970 PQL720966:PRO720970 QAH720966:QBK720970 QKD720966:QLG720970 QTZ720966:QVC720970 RDV720966:REY720970 RNR720966:ROU720970 RXN720966:RYQ720970 SHJ720966:SIM720970 SRF720966:SSI720970 TBB720966:TCE720970 TKX720966:TMA720970 TUT720966:TVW720970 UEP720966:UFS720970 UOL720966:UPO720970 UYH720966:UZK720970 VID720966:VJG720970 VRZ720966:VTC720970 WBV720966:WCY720970 WLR720966:WMU720970 WVN720966:WWQ720970 D786502:AQ786506 JB786502:KE786506 SX786502:UA786506 ACT786502:ADW786506 AMP786502:ANS786506 AWL786502:AXO786506 BGH786502:BHK786506 BQD786502:BRG786506 BZZ786502:CBC786506 CJV786502:CKY786506 CTR786502:CUU786506 DDN786502:DEQ786506 DNJ786502:DOM786506 DXF786502:DYI786506 EHB786502:EIE786506 EQX786502:ESA786506 FAT786502:FBW786506 FKP786502:FLS786506 FUL786502:FVO786506 GEH786502:GFK786506 GOD786502:GPG786506 GXZ786502:GZC786506 HHV786502:HIY786506 HRR786502:HSU786506 IBN786502:ICQ786506 ILJ786502:IMM786506 IVF786502:IWI786506 JFB786502:JGE786506 JOX786502:JQA786506 JYT786502:JZW786506 KIP786502:KJS786506 KSL786502:KTO786506 LCH786502:LDK786506 LMD786502:LNG786506 LVZ786502:LXC786506 MFV786502:MGY786506 MPR786502:MQU786506 MZN786502:NAQ786506 NJJ786502:NKM786506 NTF786502:NUI786506 ODB786502:OEE786506 OMX786502:OOA786506 OWT786502:OXW786506 PGP786502:PHS786506 PQL786502:PRO786506 QAH786502:QBK786506 QKD786502:QLG786506 QTZ786502:QVC786506 RDV786502:REY786506 RNR786502:ROU786506 RXN786502:RYQ786506 SHJ786502:SIM786506 SRF786502:SSI786506 TBB786502:TCE786506 TKX786502:TMA786506 TUT786502:TVW786506 UEP786502:UFS786506 UOL786502:UPO786506 UYH786502:UZK786506 VID786502:VJG786506 VRZ786502:VTC786506 WBV786502:WCY786506 WLR786502:WMU786506 WVN786502:WWQ786506 D852038:AQ852042 JB852038:KE852042 SX852038:UA852042 ACT852038:ADW852042 AMP852038:ANS852042 AWL852038:AXO852042 BGH852038:BHK852042 BQD852038:BRG852042 BZZ852038:CBC852042 CJV852038:CKY852042 CTR852038:CUU852042 DDN852038:DEQ852042 DNJ852038:DOM852042 DXF852038:DYI852042 EHB852038:EIE852042 EQX852038:ESA852042 FAT852038:FBW852042 FKP852038:FLS852042 FUL852038:FVO852042 GEH852038:GFK852042 GOD852038:GPG852042 GXZ852038:GZC852042 HHV852038:HIY852042 HRR852038:HSU852042 IBN852038:ICQ852042 ILJ852038:IMM852042 IVF852038:IWI852042 JFB852038:JGE852042 JOX852038:JQA852042 JYT852038:JZW852042 KIP852038:KJS852042 KSL852038:KTO852042 LCH852038:LDK852042 LMD852038:LNG852042 LVZ852038:LXC852042 MFV852038:MGY852042 MPR852038:MQU852042 MZN852038:NAQ852042 NJJ852038:NKM852042 NTF852038:NUI852042 ODB852038:OEE852042 OMX852038:OOA852042 OWT852038:OXW852042 PGP852038:PHS852042 PQL852038:PRO852042 QAH852038:QBK852042 QKD852038:QLG852042 QTZ852038:QVC852042 RDV852038:REY852042 RNR852038:ROU852042 RXN852038:RYQ852042 SHJ852038:SIM852042 SRF852038:SSI852042 TBB852038:TCE852042 TKX852038:TMA852042 TUT852038:TVW852042 UEP852038:UFS852042 UOL852038:UPO852042 UYH852038:UZK852042 VID852038:VJG852042 VRZ852038:VTC852042 WBV852038:WCY852042 WLR852038:WMU852042 WVN852038:WWQ852042 D917574:AQ917578 JB917574:KE917578 SX917574:UA917578 ACT917574:ADW917578 AMP917574:ANS917578 AWL917574:AXO917578 BGH917574:BHK917578 BQD917574:BRG917578 BZZ917574:CBC917578 CJV917574:CKY917578 CTR917574:CUU917578 DDN917574:DEQ917578 DNJ917574:DOM917578 DXF917574:DYI917578 EHB917574:EIE917578 EQX917574:ESA917578 FAT917574:FBW917578 FKP917574:FLS917578 FUL917574:FVO917578 GEH917574:GFK917578 GOD917574:GPG917578 GXZ917574:GZC917578 HHV917574:HIY917578 HRR917574:HSU917578 IBN917574:ICQ917578 ILJ917574:IMM917578 IVF917574:IWI917578 JFB917574:JGE917578 JOX917574:JQA917578 JYT917574:JZW917578 KIP917574:KJS917578 KSL917574:KTO917578 LCH917574:LDK917578 LMD917574:LNG917578 LVZ917574:LXC917578 MFV917574:MGY917578 MPR917574:MQU917578 MZN917574:NAQ917578 NJJ917574:NKM917578 NTF917574:NUI917578 ODB917574:OEE917578 OMX917574:OOA917578 OWT917574:OXW917578 PGP917574:PHS917578 PQL917574:PRO917578 QAH917574:QBK917578 QKD917574:QLG917578 QTZ917574:QVC917578 RDV917574:REY917578 RNR917574:ROU917578 RXN917574:RYQ917578 SHJ917574:SIM917578 SRF917574:SSI917578 TBB917574:TCE917578 TKX917574:TMA917578 TUT917574:TVW917578 UEP917574:UFS917578 UOL917574:UPO917578 UYH917574:UZK917578 VID917574:VJG917578 VRZ917574:VTC917578 WBV917574:WCY917578 WLR917574:WMU917578 WVN917574:WWQ917578 D983110:AQ983114 JB983110:KE983114 SX983110:UA983114 ACT983110:ADW983114 AMP983110:ANS983114 AWL983110:AXO983114 BGH983110:BHK983114 BQD983110:BRG983114 BZZ983110:CBC983114 CJV983110:CKY983114 CTR983110:CUU983114 DDN983110:DEQ983114 DNJ983110:DOM983114 DXF983110:DYI983114 EHB983110:EIE983114 EQX983110:ESA983114 FAT983110:FBW983114 FKP983110:FLS983114 FUL983110:FVO983114 GEH983110:GFK983114 GOD983110:GPG983114 GXZ983110:GZC983114 HHV983110:HIY983114 HRR983110:HSU983114 IBN983110:ICQ983114 ILJ983110:IMM983114 IVF983110:IWI983114 JFB983110:JGE983114 JOX983110:JQA983114 JYT983110:JZW983114 KIP983110:KJS983114 KSL983110:KTO983114 LCH983110:LDK983114 LMD983110:LNG983114 LVZ983110:LXC983114 MFV983110:MGY983114 MPR983110:MQU983114 MZN983110:NAQ983114 NJJ983110:NKM983114 NTF983110:NUI983114 ODB983110:OEE983114 OMX983110:OOA983114 OWT983110:OXW983114 PGP983110:PHS983114 PQL983110:PRO983114 QAH983110:QBK983114 QKD983110:QLG983114 QTZ983110:QVC983114 RDV983110:REY983114 RNR983110:ROU983114 RXN983110:RYQ983114 SHJ983110:SIM983114 SRF983110:SSI983114 TBB983110:TCE983114 TKX983110:TMA983114 TUT983110:TVW983114 UEP983110:UFS983114 UOL983110:UPO983114 UYH983110:UZK983114 VID983110:VJG983114 VRZ983110:VTC983114 WBV983110:WCY983114 WLR983110:WMU983114 WVN983110:WWQ983114 UEP134:UFS138 JB140:KE152 SX140:UA152 ACT140:ADW152 AMP140:ANS152 AWL140:AXO152 BGH140:BHK152 BQD140:BRG152 BZZ140:CBC152 CJV140:CKY152 CTR140:CUU152 DDN140:DEQ152 DNJ140:DOM152 DXF140:DYI152 EHB140:EIE152 EQX140:ESA152 FAT140:FBW152 FKP140:FLS152 FUL140:FVO152 GEH140:GFK152 GOD140:GPG152 GXZ140:GZC152 HHV140:HIY152 HRR140:HSU152 IBN140:ICQ152 ILJ140:IMM152 IVF140:IWI152 JFB140:JGE152 JOX140:JQA152 JYT140:JZW152 KIP140:KJS152 KSL140:KTO152 LCH140:LDK152 LMD140:LNG152 LVZ140:LXC152 MFV140:MGY152 MPR140:MQU152 MZN140:NAQ152 NJJ140:NKM152 NTF140:NUI152 ODB140:OEE152 OMX140:OOA152 OWT140:OXW152 PGP140:PHS152 PQL140:PRO152 QAH140:QBK152 QKD140:QLG152 QTZ140:QVC152 RDV140:REY152 RNR140:ROU152 RXN140:RYQ152 SHJ140:SIM152 SRF140:SSI152 TBB140:TCE152 TKX140:TMA152 TUT140:TVW152 UEP140:UFS152 UOL140:UPO152 UYH140:UZK152 VID140:VJG152 VRZ140:VTC152 WBV140:WCY152 WLR140:WMU152 WVN140:WWQ152 TUT134:TVW138 JB154:KE156 SX154:UA156 ACT154:ADW156 AMP154:ANS156 AWL154:AXO156 BGH154:BHK156 BQD154:BRG156 BZZ154:CBC156 CJV154:CKY156 CTR154:CUU156 DDN154:DEQ156 DNJ154:DOM156 DXF154:DYI156 EHB154:EIE156 EQX154:ESA156 FAT154:FBW156 FKP154:FLS156 FUL154:FVO156 GEH154:GFK156 GOD154:GPG156 GXZ154:GZC156 HHV154:HIY156 HRR154:HSU156 IBN154:ICQ156 ILJ154:IMM156 IVF154:IWI156 JFB154:JGE156 JOX154:JQA156 JYT154:JZW156 KIP154:KJS156 KSL154:KTO156 LCH154:LDK156 LMD154:LNG156 LVZ154:LXC156 MFV154:MGY156 MPR154:MQU156 MZN154:NAQ156 NJJ154:NKM156 NTF154:NUI156 ODB154:OEE156 OMX154:OOA156 OWT154:OXW156 PGP154:PHS156 PQL154:PRO156 QAH154:QBK156 QKD154:QLG156 QTZ154:QVC156 RDV154:REY156 RNR154:ROU156 RXN154:RYQ156 SHJ154:SIM156 SRF154:SSI156 TBB154:TCE156 TKX154:TMA156 TUT154:TVW156 UEP154:UFS156 UOL154:UPO156 UYH154:UZK156 VID154:VJG156 VRZ154:VTC156 WBV154:WCY156 WLR154:WMU156 WVN154:WWQ156 SRF134:SSI138 JB160:KE160 SX160:UA160 ACT160:ADW160 AMP160:ANS160 AWL160:AXO160 BGH160:BHK160 BQD160:BRG160 BZZ160:CBC160 CJV160:CKY160 CTR160:CUU160 DDN160:DEQ160 DNJ160:DOM160 DXF160:DYI160 EHB160:EIE160 EQX160:ESA160 FAT160:FBW160 FKP160:FLS160 FUL160:FVO160 GEH160:GFK160 GOD160:GPG160 GXZ160:GZC160 HHV160:HIY160 HRR160:HSU160 IBN160:ICQ160 ILJ160:IMM160 IVF160:IWI160 JFB160:JGE160 JOX160:JQA160 JYT160:JZW160 KIP160:KJS160 KSL160:KTO160 LCH160:LDK160 LMD160:LNG160 LVZ160:LXC160 MFV160:MGY160 MPR160:MQU160 MZN160:NAQ160 NJJ160:NKM160 NTF160:NUI160 ODB160:OEE160 OMX160:OOA160 OWT160:OXW160 PGP160:PHS160 PQL160:PRO160 QAH160:QBK160 QKD160:QLG160 QTZ160:QVC160 RDV160:REY160 RNR160:ROU160 RXN160:RYQ160 SHJ160:SIM160 SRF160:SSI160 TBB160:TCE160 TKX160:TMA160 TUT160:TVW160 UEP160:UFS160 UOL160:UPO160 UYH160:UZK160 VID160:VJG160 VRZ160:VTC160 WBV160:WCY160 WLR160:WMU160 WVN160:WWQ160 RXN134:RYQ138 JB168:KE168 SX168:UA168 ACT168:ADW168 AMP168:ANS168 AWL168:AXO168 BGH168:BHK168 BQD168:BRG168 BZZ168:CBC168 CJV168:CKY168 CTR168:CUU168 DDN168:DEQ168 DNJ168:DOM168 DXF168:DYI168 EHB168:EIE168 EQX168:ESA168 FAT168:FBW168 FKP168:FLS168 FUL168:FVO168 GEH168:GFK168 GOD168:GPG168 GXZ168:GZC168 HHV168:HIY168 HRR168:HSU168 IBN168:ICQ168 ILJ168:IMM168 IVF168:IWI168 JFB168:JGE168 JOX168:JQA168 JYT168:JZW168 KIP168:KJS168 KSL168:KTO168 LCH168:LDK168 LMD168:LNG168 LVZ168:LXC168 MFV168:MGY168 MPR168:MQU168 MZN168:NAQ168 NJJ168:NKM168 NTF168:NUI168 ODB168:OEE168 OMX168:OOA168 OWT168:OXW168 PGP168:PHS168 PQL168:PRO168 QAH168:QBK168 QKD168:QLG168 QTZ168:QVC168 RDV168:REY168 RNR168:ROU168 RXN168:RYQ168 SHJ168:SIM168 SRF168:SSI168 TBB168:TCE168 TKX168:TMA168 TUT168:TVW168 UEP168:UFS168 UOL168:UPO168 UYH168:UZK168 VID168:VJG168 VRZ168:VTC168 WBV168:WCY168 WLR168:WMU168 WVN168:WWQ168 QAH134:QBK138 JB170:KE170 SX170:UA170 ACT170:ADW170 AMP170:ANS170 AWL170:AXO170 BGH170:BHK170 BQD170:BRG170 BZZ170:CBC170 CJV170:CKY170 CTR170:CUU170 DDN170:DEQ170 DNJ170:DOM170 DXF170:DYI170 EHB170:EIE170 EQX170:ESA170 FAT170:FBW170 FKP170:FLS170 FUL170:FVO170 GEH170:GFK170 GOD170:GPG170 GXZ170:GZC170 HHV170:HIY170 HRR170:HSU170 IBN170:ICQ170 ILJ170:IMM170 IVF170:IWI170 JFB170:JGE170 JOX170:JQA170 JYT170:JZW170 KIP170:KJS170 KSL170:KTO170 LCH170:LDK170 LMD170:LNG170 LVZ170:LXC170 MFV170:MGY170 MPR170:MQU170 MZN170:NAQ170 NJJ170:NKM170 NTF170:NUI170 ODB170:OEE170 OMX170:OOA170 OWT170:OXW170 PGP170:PHS170 PQL170:PRO170 QAH170:QBK170 QKD170:QLG170 QTZ170:QVC170 RDV170:REY170 RNR170:ROU170 RXN170:RYQ170 SHJ170:SIM170 SRF170:SSI170 TBB170:TCE170 TKX170:TMA170 TUT170:TVW170 UEP170:UFS170 UOL170:UPO170 UYH170:UZK170 VID170:VJG170 VRZ170:VTC170 WBV170:WCY170 WLR170:WMU170 WVN170:WWQ170 TBB134:TCE138 JB173:KE174 SX173:UA174 ACT173:ADW174 AMP173:ANS174 AWL173:AXO174 BGH173:BHK174 BQD173:BRG174 BZZ173:CBC174 CJV173:CKY174 CTR173:CUU174 DDN173:DEQ174 DNJ173:DOM174 DXF173:DYI174 EHB173:EIE174 EQX173:ESA174 FAT173:FBW174 FKP173:FLS174 FUL173:FVO174 GEH173:GFK174 GOD173:GPG174 GXZ173:GZC174 HHV173:HIY174 HRR173:HSU174 IBN173:ICQ174 ILJ173:IMM174 IVF173:IWI174 JFB173:JGE174 JOX173:JQA174 JYT173:JZW174 KIP173:KJS174 KSL173:KTO174 LCH173:LDK174 LMD173:LNG174 LVZ173:LXC174 MFV173:MGY174 MPR173:MQU174 MZN173:NAQ174 NJJ173:NKM174 NTF173:NUI174 ODB173:OEE174 OMX173:OOA174 OWT173:OXW174 PGP173:PHS174 PQL173:PRO174 QAH173:QBK174 QKD173:QLG174 QTZ173:QVC174 RDV173:REY174 RNR173:ROU174 RXN173:RYQ174 SHJ173:SIM174 SRF173:SSI174 TBB173:TCE174 TKX173:TMA174 TUT173:TVW174 UEP173:UFS174 UOL173:UPO174 UYH173:UZK174 VID173:VJG174 VRZ173:VTC174 WBV173:WCY174 WLR173:WMU174 WVN173:WWQ174 RDV134:REY138 JB176:KE176 SX176:UA176 ACT176:ADW176 AMP176:ANS176 AWL176:AXO176 BGH176:BHK176 BQD176:BRG176 BZZ176:CBC176 CJV176:CKY176 CTR176:CUU176 DDN176:DEQ176 DNJ176:DOM176 DXF176:DYI176 EHB176:EIE176 EQX176:ESA176 FAT176:FBW176 FKP176:FLS176 FUL176:FVO176 GEH176:GFK176 GOD176:GPG176 GXZ176:GZC176 HHV176:HIY176 HRR176:HSU176 IBN176:ICQ176 ILJ176:IMM176 IVF176:IWI176 JFB176:JGE176 JOX176:JQA176 JYT176:JZW176 KIP176:KJS176 KSL176:KTO176 LCH176:LDK176 LMD176:LNG176 LVZ176:LXC176 MFV176:MGY176 MPR176:MQU176 MZN176:NAQ176 NJJ176:NKM176 NTF176:NUI176 ODB176:OEE176 OMX176:OOA176 OWT176:OXW176 PGP176:PHS176 PQL176:PRO176 QAH176:QBK176 QKD176:QLG176 QTZ176:QVC176 RDV176:REY176 RNR176:ROU176 RXN176:RYQ176 SHJ176:SIM176 SRF176:SSI176 TBB176:TCE176 TKX176:TMA176 TUT176:TVW176 UEP176:UFS176 UOL176:UPO176 UYH176:UZK176 VID176:VJG176 VRZ176:VTC176 WBV176:WCY176 WLR176:WMU176 WVN176:WWQ176 TKX134:TMA138 JB180:KE181 SX180:UA181 ACT180:ADW181 AMP180:ANS181 AWL180:AXO181 BGH180:BHK181 BQD180:BRG181 BZZ180:CBC181 CJV180:CKY181 CTR180:CUU181 DDN180:DEQ181 DNJ180:DOM181 DXF180:DYI181 EHB180:EIE181 EQX180:ESA181 FAT180:FBW181 FKP180:FLS181 FUL180:FVO181 GEH180:GFK181 GOD180:GPG181 GXZ180:GZC181 HHV180:HIY181 HRR180:HSU181 IBN180:ICQ181 ILJ180:IMM181 IVF180:IWI181 JFB180:JGE181 JOX180:JQA181 JYT180:JZW181 KIP180:KJS181 KSL180:KTO181 LCH180:LDK181 LMD180:LNG181 LVZ180:LXC181 MFV180:MGY181 MPR180:MQU181 MZN180:NAQ181 NJJ180:NKM181 NTF180:NUI181 ODB180:OEE181 OMX180:OOA181 OWT180:OXW181 PGP180:PHS181 PQL180:PRO181 QAH180:QBK181 QKD180:QLG181 QTZ180:QVC181 RDV180:REY181 RNR180:ROU181 RXN180:RYQ181 SHJ180:SIM181 SRF180:SSI181 TBB180:TCE181 TKX180:TMA181 TUT180:TVW181 UEP180:UFS181 UOL180:UPO181 UYH180:UZK181 VID180:VJG181 VRZ180:VTC181 WBV180:WCY181 WLR180:WMU181 WVN180:WWQ181 RNR134:ROU138 WLR134:WMU138 JB134:KE138 SX134:UA138 ACT134:ADW138 AMP134:ANS138 AWL134:AXO138 BGH134:BHK138 BQD134:BRG138 BZZ134:CBC138 CJV134:CKY138 CTR134:CUU138 DDN134:DEQ138 DNJ134:DOM138 DXF134:DYI138 EHB134:EIE138 EQX134:ESA138 FAT134:FBW138 FKP134:FLS138 FUL134:FVO138 GEH134:GFK138 GOD134:GPG138 GXZ134:GZC138 HHV134:HIY138 HRR134:HSU138 IBN134:ICQ138 ILJ134:IMM138 IVF134:IWI138 JFB134:JGE138 JOX134:JQA138 JYT134:JZW138 KIP134:KJS138 KSL134:KTO138 LCH134:LDK138 LMD134:LNG138 LVZ134:LXC138 MFV134:MGY138 MPR134:MQU138 MZN134:NAQ138 NJJ134:NKM138 NTF134:NUI138 ODB134:OEE138 OMX134:OOA138 OWT134:OXW138 PGP134:PHS138 WVN90:WWQ104 WLR90:WMU104 WBV90:WCY104 VRZ90:VTC104 VID90:VJG104 UYH90:UZK104 UOL90:UPO104 UEP90:UFS104 TUT90:TVW104 TKX90:TMA104 TBB90:TCE104 SRF90:SSI104 SHJ90:SIM104 RXN90:RYQ104 RNR90:ROU104 RDV90:REY104 QTZ90:QVC104 QKD90:QLG104 QAH90:QBK104 PQL90:PRO104 PGP90:PHS104 OWT90:OXW104 OMX90:OOA104 ODB90:OEE104 NTF90:NUI104 NJJ90:NKM104 MZN90:NAQ104 MPR90:MQU104 MFV90:MGY104 LVZ90:LXC104 LMD90:LNG104 LCH90:LDK104 KSL90:KTO104 KIP90:KJS104 JYT90:JZW104 JOX90:JQA104 JFB90:JGE104 IVF90:IWI104 ILJ90:IMM104 IBN90:ICQ104 HRR90:HSU104 HHV90:HIY104 GXZ90:GZC104 GOD90:GPG104 GEH90:GFK104 FUL90:FVO104 FKP90:FLS104 FAT90:FBW104 EQX90:ESA104 EHB90:EIE104 DXF90:DYI104 DNJ90:DOM104 DDN90:DEQ104 CTR90:CUU104 CJV90:CKY104 BZZ90:CBC104 BQD90:BRG104 BGH90:BHK104 AWL90:AXO104 AMP90:ANS104 ACT90:ADW104 SX90:UA104 JB90:KE104</xm:sqref>
        </x14:dataValidation>
        <x14:dataValidation type="whole" operator="lessThanOrEqual" allowBlank="1" showInputMessage="1" showErrorMessage="1" errorTitle="Error" error="The maximum mark for this question is 2 marks.">
          <x14:formula1>
            <xm:f>2</xm:f>
          </x14:formula1>
          <xm:sqref>D65657:AQ65658 JB65657:KE65658 SX65657:UA65658 ACT65657:ADW65658 AMP65657:ANS65658 AWL65657:AXO65658 BGH65657:BHK65658 BQD65657:BRG65658 BZZ65657:CBC65658 CJV65657:CKY65658 CTR65657:CUU65658 DDN65657:DEQ65658 DNJ65657:DOM65658 DXF65657:DYI65658 EHB65657:EIE65658 EQX65657:ESA65658 FAT65657:FBW65658 FKP65657:FLS65658 FUL65657:FVO65658 GEH65657:GFK65658 GOD65657:GPG65658 GXZ65657:GZC65658 HHV65657:HIY65658 HRR65657:HSU65658 IBN65657:ICQ65658 ILJ65657:IMM65658 IVF65657:IWI65658 JFB65657:JGE65658 JOX65657:JQA65658 JYT65657:JZW65658 KIP65657:KJS65658 KSL65657:KTO65658 LCH65657:LDK65658 LMD65657:LNG65658 LVZ65657:LXC65658 MFV65657:MGY65658 MPR65657:MQU65658 MZN65657:NAQ65658 NJJ65657:NKM65658 NTF65657:NUI65658 ODB65657:OEE65658 OMX65657:OOA65658 OWT65657:OXW65658 PGP65657:PHS65658 PQL65657:PRO65658 QAH65657:QBK65658 QKD65657:QLG65658 QTZ65657:QVC65658 RDV65657:REY65658 RNR65657:ROU65658 RXN65657:RYQ65658 SHJ65657:SIM65658 SRF65657:SSI65658 TBB65657:TCE65658 TKX65657:TMA65658 TUT65657:TVW65658 UEP65657:UFS65658 UOL65657:UPO65658 UYH65657:UZK65658 VID65657:VJG65658 VRZ65657:VTC65658 WBV65657:WCY65658 WLR65657:WMU65658 WVN65657:WWQ65658 D131193:AQ131194 JB131193:KE131194 SX131193:UA131194 ACT131193:ADW131194 AMP131193:ANS131194 AWL131193:AXO131194 BGH131193:BHK131194 BQD131193:BRG131194 BZZ131193:CBC131194 CJV131193:CKY131194 CTR131193:CUU131194 DDN131193:DEQ131194 DNJ131193:DOM131194 DXF131193:DYI131194 EHB131193:EIE131194 EQX131193:ESA131194 FAT131193:FBW131194 FKP131193:FLS131194 FUL131193:FVO131194 GEH131193:GFK131194 GOD131193:GPG131194 GXZ131193:GZC131194 HHV131193:HIY131194 HRR131193:HSU131194 IBN131193:ICQ131194 ILJ131193:IMM131194 IVF131193:IWI131194 JFB131193:JGE131194 JOX131193:JQA131194 JYT131193:JZW131194 KIP131193:KJS131194 KSL131193:KTO131194 LCH131193:LDK131194 LMD131193:LNG131194 LVZ131193:LXC131194 MFV131193:MGY131194 MPR131193:MQU131194 MZN131193:NAQ131194 NJJ131193:NKM131194 NTF131193:NUI131194 ODB131193:OEE131194 OMX131193:OOA131194 OWT131193:OXW131194 PGP131193:PHS131194 PQL131193:PRO131194 QAH131193:QBK131194 QKD131193:QLG131194 QTZ131193:QVC131194 RDV131193:REY131194 RNR131193:ROU131194 RXN131193:RYQ131194 SHJ131193:SIM131194 SRF131193:SSI131194 TBB131193:TCE131194 TKX131193:TMA131194 TUT131193:TVW131194 UEP131193:UFS131194 UOL131193:UPO131194 UYH131193:UZK131194 VID131193:VJG131194 VRZ131193:VTC131194 WBV131193:WCY131194 WLR131193:WMU131194 WVN131193:WWQ131194 D196729:AQ196730 JB196729:KE196730 SX196729:UA196730 ACT196729:ADW196730 AMP196729:ANS196730 AWL196729:AXO196730 BGH196729:BHK196730 BQD196729:BRG196730 BZZ196729:CBC196730 CJV196729:CKY196730 CTR196729:CUU196730 DDN196729:DEQ196730 DNJ196729:DOM196730 DXF196729:DYI196730 EHB196729:EIE196730 EQX196729:ESA196730 FAT196729:FBW196730 FKP196729:FLS196730 FUL196729:FVO196730 GEH196729:GFK196730 GOD196729:GPG196730 GXZ196729:GZC196730 HHV196729:HIY196730 HRR196729:HSU196730 IBN196729:ICQ196730 ILJ196729:IMM196730 IVF196729:IWI196730 JFB196729:JGE196730 JOX196729:JQA196730 JYT196729:JZW196730 KIP196729:KJS196730 KSL196729:KTO196730 LCH196729:LDK196730 LMD196729:LNG196730 LVZ196729:LXC196730 MFV196729:MGY196730 MPR196729:MQU196730 MZN196729:NAQ196730 NJJ196729:NKM196730 NTF196729:NUI196730 ODB196729:OEE196730 OMX196729:OOA196730 OWT196729:OXW196730 PGP196729:PHS196730 PQL196729:PRO196730 QAH196729:QBK196730 QKD196729:QLG196730 QTZ196729:QVC196730 RDV196729:REY196730 RNR196729:ROU196730 RXN196729:RYQ196730 SHJ196729:SIM196730 SRF196729:SSI196730 TBB196729:TCE196730 TKX196729:TMA196730 TUT196729:TVW196730 UEP196729:UFS196730 UOL196729:UPO196730 UYH196729:UZK196730 VID196729:VJG196730 VRZ196729:VTC196730 WBV196729:WCY196730 WLR196729:WMU196730 WVN196729:WWQ196730 D262265:AQ262266 JB262265:KE262266 SX262265:UA262266 ACT262265:ADW262266 AMP262265:ANS262266 AWL262265:AXO262266 BGH262265:BHK262266 BQD262265:BRG262266 BZZ262265:CBC262266 CJV262265:CKY262266 CTR262265:CUU262266 DDN262265:DEQ262266 DNJ262265:DOM262266 DXF262265:DYI262266 EHB262265:EIE262266 EQX262265:ESA262266 FAT262265:FBW262266 FKP262265:FLS262266 FUL262265:FVO262266 GEH262265:GFK262266 GOD262265:GPG262266 GXZ262265:GZC262266 HHV262265:HIY262266 HRR262265:HSU262266 IBN262265:ICQ262266 ILJ262265:IMM262266 IVF262265:IWI262266 JFB262265:JGE262266 JOX262265:JQA262266 JYT262265:JZW262266 KIP262265:KJS262266 KSL262265:KTO262266 LCH262265:LDK262266 LMD262265:LNG262266 LVZ262265:LXC262266 MFV262265:MGY262266 MPR262265:MQU262266 MZN262265:NAQ262266 NJJ262265:NKM262266 NTF262265:NUI262266 ODB262265:OEE262266 OMX262265:OOA262266 OWT262265:OXW262266 PGP262265:PHS262266 PQL262265:PRO262266 QAH262265:QBK262266 QKD262265:QLG262266 QTZ262265:QVC262266 RDV262265:REY262266 RNR262265:ROU262266 RXN262265:RYQ262266 SHJ262265:SIM262266 SRF262265:SSI262266 TBB262265:TCE262266 TKX262265:TMA262266 TUT262265:TVW262266 UEP262265:UFS262266 UOL262265:UPO262266 UYH262265:UZK262266 VID262265:VJG262266 VRZ262265:VTC262266 WBV262265:WCY262266 WLR262265:WMU262266 WVN262265:WWQ262266 D327801:AQ327802 JB327801:KE327802 SX327801:UA327802 ACT327801:ADW327802 AMP327801:ANS327802 AWL327801:AXO327802 BGH327801:BHK327802 BQD327801:BRG327802 BZZ327801:CBC327802 CJV327801:CKY327802 CTR327801:CUU327802 DDN327801:DEQ327802 DNJ327801:DOM327802 DXF327801:DYI327802 EHB327801:EIE327802 EQX327801:ESA327802 FAT327801:FBW327802 FKP327801:FLS327802 FUL327801:FVO327802 GEH327801:GFK327802 GOD327801:GPG327802 GXZ327801:GZC327802 HHV327801:HIY327802 HRR327801:HSU327802 IBN327801:ICQ327802 ILJ327801:IMM327802 IVF327801:IWI327802 JFB327801:JGE327802 JOX327801:JQA327802 JYT327801:JZW327802 KIP327801:KJS327802 KSL327801:KTO327802 LCH327801:LDK327802 LMD327801:LNG327802 LVZ327801:LXC327802 MFV327801:MGY327802 MPR327801:MQU327802 MZN327801:NAQ327802 NJJ327801:NKM327802 NTF327801:NUI327802 ODB327801:OEE327802 OMX327801:OOA327802 OWT327801:OXW327802 PGP327801:PHS327802 PQL327801:PRO327802 QAH327801:QBK327802 QKD327801:QLG327802 QTZ327801:QVC327802 RDV327801:REY327802 RNR327801:ROU327802 RXN327801:RYQ327802 SHJ327801:SIM327802 SRF327801:SSI327802 TBB327801:TCE327802 TKX327801:TMA327802 TUT327801:TVW327802 UEP327801:UFS327802 UOL327801:UPO327802 UYH327801:UZK327802 VID327801:VJG327802 VRZ327801:VTC327802 WBV327801:WCY327802 WLR327801:WMU327802 WVN327801:WWQ327802 D393337:AQ393338 JB393337:KE393338 SX393337:UA393338 ACT393337:ADW393338 AMP393337:ANS393338 AWL393337:AXO393338 BGH393337:BHK393338 BQD393337:BRG393338 BZZ393337:CBC393338 CJV393337:CKY393338 CTR393337:CUU393338 DDN393337:DEQ393338 DNJ393337:DOM393338 DXF393337:DYI393338 EHB393337:EIE393338 EQX393337:ESA393338 FAT393337:FBW393338 FKP393337:FLS393338 FUL393337:FVO393338 GEH393337:GFK393338 GOD393337:GPG393338 GXZ393337:GZC393338 HHV393337:HIY393338 HRR393337:HSU393338 IBN393337:ICQ393338 ILJ393337:IMM393338 IVF393337:IWI393338 JFB393337:JGE393338 JOX393337:JQA393338 JYT393337:JZW393338 KIP393337:KJS393338 KSL393337:KTO393338 LCH393337:LDK393338 LMD393337:LNG393338 LVZ393337:LXC393338 MFV393337:MGY393338 MPR393337:MQU393338 MZN393337:NAQ393338 NJJ393337:NKM393338 NTF393337:NUI393338 ODB393337:OEE393338 OMX393337:OOA393338 OWT393337:OXW393338 PGP393337:PHS393338 PQL393337:PRO393338 QAH393337:QBK393338 QKD393337:QLG393338 QTZ393337:QVC393338 RDV393337:REY393338 RNR393337:ROU393338 RXN393337:RYQ393338 SHJ393337:SIM393338 SRF393337:SSI393338 TBB393337:TCE393338 TKX393337:TMA393338 TUT393337:TVW393338 UEP393337:UFS393338 UOL393337:UPO393338 UYH393337:UZK393338 VID393337:VJG393338 VRZ393337:VTC393338 WBV393337:WCY393338 WLR393337:WMU393338 WVN393337:WWQ393338 D458873:AQ458874 JB458873:KE458874 SX458873:UA458874 ACT458873:ADW458874 AMP458873:ANS458874 AWL458873:AXO458874 BGH458873:BHK458874 BQD458873:BRG458874 BZZ458873:CBC458874 CJV458873:CKY458874 CTR458873:CUU458874 DDN458873:DEQ458874 DNJ458873:DOM458874 DXF458873:DYI458874 EHB458873:EIE458874 EQX458873:ESA458874 FAT458873:FBW458874 FKP458873:FLS458874 FUL458873:FVO458874 GEH458873:GFK458874 GOD458873:GPG458874 GXZ458873:GZC458874 HHV458873:HIY458874 HRR458873:HSU458874 IBN458873:ICQ458874 ILJ458873:IMM458874 IVF458873:IWI458874 JFB458873:JGE458874 JOX458873:JQA458874 JYT458873:JZW458874 KIP458873:KJS458874 KSL458873:KTO458874 LCH458873:LDK458874 LMD458873:LNG458874 LVZ458873:LXC458874 MFV458873:MGY458874 MPR458873:MQU458874 MZN458873:NAQ458874 NJJ458873:NKM458874 NTF458873:NUI458874 ODB458873:OEE458874 OMX458873:OOA458874 OWT458873:OXW458874 PGP458873:PHS458874 PQL458873:PRO458874 QAH458873:QBK458874 QKD458873:QLG458874 QTZ458873:QVC458874 RDV458873:REY458874 RNR458873:ROU458874 RXN458873:RYQ458874 SHJ458873:SIM458874 SRF458873:SSI458874 TBB458873:TCE458874 TKX458873:TMA458874 TUT458873:TVW458874 UEP458873:UFS458874 UOL458873:UPO458874 UYH458873:UZK458874 VID458873:VJG458874 VRZ458873:VTC458874 WBV458873:WCY458874 WLR458873:WMU458874 WVN458873:WWQ458874 D524409:AQ524410 JB524409:KE524410 SX524409:UA524410 ACT524409:ADW524410 AMP524409:ANS524410 AWL524409:AXO524410 BGH524409:BHK524410 BQD524409:BRG524410 BZZ524409:CBC524410 CJV524409:CKY524410 CTR524409:CUU524410 DDN524409:DEQ524410 DNJ524409:DOM524410 DXF524409:DYI524410 EHB524409:EIE524410 EQX524409:ESA524410 FAT524409:FBW524410 FKP524409:FLS524410 FUL524409:FVO524410 GEH524409:GFK524410 GOD524409:GPG524410 GXZ524409:GZC524410 HHV524409:HIY524410 HRR524409:HSU524410 IBN524409:ICQ524410 ILJ524409:IMM524410 IVF524409:IWI524410 JFB524409:JGE524410 JOX524409:JQA524410 JYT524409:JZW524410 KIP524409:KJS524410 KSL524409:KTO524410 LCH524409:LDK524410 LMD524409:LNG524410 LVZ524409:LXC524410 MFV524409:MGY524410 MPR524409:MQU524410 MZN524409:NAQ524410 NJJ524409:NKM524410 NTF524409:NUI524410 ODB524409:OEE524410 OMX524409:OOA524410 OWT524409:OXW524410 PGP524409:PHS524410 PQL524409:PRO524410 QAH524409:QBK524410 QKD524409:QLG524410 QTZ524409:QVC524410 RDV524409:REY524410 RNR524409:ROU524410 RXN524409:RYQ524410 SHJ524409:SIM524410 SRF524409:SSI524410 TBB524409:TCE524410 TKX524409:TMA524410 TUT524409:TVW524410 UEP524409:UFS524410 UOL524409:UPO524410 UYH524409:UZK524410 VID524409:VJG524410 VRZ524409:VTC524410 WBV524409:WCY524410 WLR524409:WMU524410 WVN524409:WWQ524410 D589945:AQ589946 JB589945:KE589946 SX589945:UA589946 ACT589945:ADW589946 AMP589945:ANS589946 AWL589945:AXO589946 BGH589945:BHK589946 BQD589945:BRG589946 BZZ589945:CBC589946 CJV589945:CKY589946 CTR589945:CUU589946 DDN589945:DEQ589946 DNJ589945:DOM589946 DXF589945:DYI589946 EHB589945:EIE589946 EQX589945:ESA589946 FAT589945:FBW589946 FKP589945:FLS589946 FUL589945:FVO589946 GEH589945:GFK589946 GOD589945:GPG589946 GXZ589945:GZC589946 HHV589945:HIY589946 HRR589945:HSU589946 IBN589945:ICQ589946 ILJ589945:IMM589946 IVF589945:IWI589946 JFB589945:JGE589946 JOX589945:JQA589946 JYT589945:JZW589946 KIP589945:KJS589946 KSL589945:KTO589946 LCH589945:LDK589946 LMD589945:LNG589946 LVZ589945:LXC589946 MFV589945:MGY589946 MPR589945:MQU589946 MZN589945:NAQ589946 NJJ589945:NKM589946 NTF589945:NUI589946 ODB589945:OEE589946 OMX589945:OOA589946 OWT589945:OXW589946 PGP589945:PHS589946 PQL589945:PRO589946 QAH589945:QBK589946 QKD589945:QLG589946 QTZ589945:QVC589946 RDV589945:REY589946 RNR589945:ROU589946 RXN589945:RYQ589946 SHJ589945:SIM589946 SRF589945:SSI589946 TBB589945:TCE589946 TKX589945:TMA589946 TUT589945:TVW589946 UEP589945:UFS589946 UOL589945:UPO589946 UYH589945:UZK589946 VID589945:VJG589946 VRZ589945:VTC589946 WBV589945:WCY589946 WLR589945:WMU589946 WVN589945:WWQ589946 D655481:AQ655482 JB655481:KE655482 SX655481:UA655482 ACT655481:ADW655482 AMP655481:ANS655482 AWL655481:AXO655482 BGH655481:BHK655482 BQD655481:BRG655482 BZZ655481:CBC655482 CJV655481:CKY655482 CTR655481:CUU655482 DDN655481:DEQ655482 DNJ655481:DOM655482 DXF655481:DYI655482 EHB655481:EIE655482 EQX655481:ESA655482 FAT655481:FBW655482 FKP655481:FLS655482 FUL655481:FVO655482 GEH655481:GFK655482 GOD655481:GPG655482 GXZ655481:GZC655482 HHV655481:HIY655482 HRR655481:HSU655482 IBN655481:ICQ655482 ILJ655481:IMM655482 IVF655481:IWI655482 JFB655481:JGE655482 JOX655481:JQA655482 JYT655481:JZW655482 KIP655481:KJS655482 KSL655481:KTO655482 LCH655481:LDK655482 LMD655481:LNG655482 LVZ655481:LXC655482 MFV655481:MGY655482 MPR655481:MQU655482 MZN655481:NAQ655482 NJJ655481:NKM655482 NTF655481:NUI655482 ODB655481:OEE655482 OMX655481:OOA655482 OWT655481:OXW655482 PGP655481:PHS655482 PQL655481:PRO655482 QAH655481:QBK655482 QKD655481:QLG655482 QTZ655481:QVC655482 RDV655481:REY655482 RNR655481:ROU655482 RXN655481:RYQ655482 SHJ655481:SIM655482 SRF655481:SSI655482 TBB655481:TCE655482 TKX655481:TMA655482 TUT655481:TVW655482 UEP655481:UFS655482 UOL655481:UPO655482 UYH655481:UZK655482 VID655481:VJG655482 VRZ655481:VTC655482 WBV655481:WCY655482 WLR655481:WMU655482 WVN655481:WWQ655482 D721017:AQ721018 JB721017:KE721018 SX721017:UA721018 ACT721017:ADW721018 AMP721017:ANS721018 AWL721017:AXO721018 BGH721017:BHK721018 BQD721017:BRG721018 BZZ721017:CBC721018 CJV721017:CKY721018 CTR721017:CUU721018 DDN721017:DEQ721018 DNJ721017:DOM721018 DXF721017:DYI721018 EHB721017:EIE721018 EQX721017:ESA721018 FAT721017:FBW721018 FKP721017:FLS721018 FUL721017:FVO721018 GEH721017:GFK721018 GOD721017:GPG721018 GXZ721017:GZC721018 HHV721017:HIY721018 HRR721017:HSU721018 IBN721017:ICQ721018 ILJ721017:IMM721018 IVF721017:IWI721018 JFB721017:JGE721018 JOX721017:JQA721018 JYT721017:JZW721018 KIP721017:KJS721018 KSL721017:KTO721018 LCH721017:LDK721018 LMD721017:LNG721018 LVZ721017:LXC721018 MFV721017:MGY721018 MPR721017:MQU721018 MZN721017:NAQ721018 NJJ721017:NKM721018 NTF721017:NUI721018 ODB721017:OEE721018 OMX721017:OOA721018 OWT721017:OXW721018 PGP721017:PHS721018 PQL721017:PRO721018 QAH721017:QBK721018 QKD721017:QLG721018 QTZ721017:QVC721018 RDV721017:REY721018 RNR721017:ROU721018 RXN721017:RYQ721018 SHJ721017:SIM721018 SRF721017:SSI721018 TBB721017:TCE721018 TKX721017:TMA721018 TUT721017:TVW721018 UEP721017:UFS721018 UOL721017:UPO721018 UYH721017:UZK721018 VID721017:VJG721018 VRZ721017:VTC721018 WBV721017:WCY721018 WLR721017:WMU721018 WVN721017:WWQ721018 D786553:AQ786554 JB786553:KE786554 SX786553:UA786554 ACT786553:ADW786554 AMP786553:ANS786554 AWL786553:AXO786554 BGH786553:BHK786554 BQD786553:BRG786554 BZZ786553:CBC786554 CJV786553:CKY786554 CTR786553:CUU786554 DDN786553:DEQ786554 DNJ786553:DOM786554 DXF786553:DYI786554 EHB786553:EIE786554 EQX786553:ESA786554 FAT786553:FBW786554 FKP786553:FLS786554 FUL786553:FVO786554 GEH786553:GFK786554 GOD786553:GPG786554 GXZ786553:GZC786554 HHV786553:HIY786554 HRR786553:HSU786554 IBN786553:ICQ786554 ILJ786553:IMM786554 IVF786553:IWI786554 JFB786553:JGE786554 JOX786553:JQA786554 JYT786553:JZW786554 KIP786553:KJS786554 KSL786553:KTO786554 LCH786553:LDK786554 LMD786553:LNG786554 LVZ786553:LXC786554 MFV786553:MGY786554 MPR786553:MQU786554 MZN786553:NAQ786554 NJJ786553:NKM786554 NTF786553:NUI786554 ODB786553:OEE786554 OMX786553:OOA786554 OWT786553:OXW786554 PGP786553:PHS786554 PQL786553:PRO786554 QAH786553:QBK786554 QKD786553:QLG786554 QTZ786553:QVC786554 RDV786553:REY786554 RNR786553:ROU786554 RXN786553:RYQ786554 SHJ786553:SIM786554 SRF786553:SSI786554 TBB786553:TCE786554 TKX786553:TMA786554 TUT786553:TVW786554 UEP786553:UFS786554 UOL786553:UPO786554 UYH786553:UZK786554 VID786553:VJG786554 VRZ786553:VTC786554 WBV786553:WCY786554 WLR786553:WMU786554 WVN786553:WWQ786554 D852089:AQ852090 JB852089:KE852090 SX852089:UA852090 ACT852089:ADW852090 AMP852089:ANS852090 AWL852089:AXO852090 BGH852089:BHK852090 BQD852089:BRG852090 BZZ852089:CBC852090 CJV852089:CKY852090 CTR852089:CUU852090 DDN852089:DEQ852090 DNJ852089:DOM852090 DXF852089:DYI852090 EHB852089:EIE852090 EQX852089:ESA852090 FAT852089:FBW852090 FKP852089:FLS852090 FUL852089:FVO852090 GEH852089:GFK852090 GOD852089:GPG852090 GXZ852089:GZC852090 HHV852089:HIY852090 HRR852089:HSU852090 IBN852089:ICQ852090 ILJ852089:IMM852090 IVF852089:IWI852090 JFB852089:JGE852090 JOX852089:JQA852090 JYT852089:JZW852090 KIP852089:KJS852090 KSL852089:KTO852090 LCH852089:LDK852090 LMD852089:LNG852090 LVZ852089:LXC852090 MFV852089:MGY852090 MPR852089:MQU852090 MZN852089:NAQ852090 NJJ852089:NKM852090 NTF852089:NUI852090 ODB852089:OEE852090 OMX852089:OOA852090 OWT852089:OXW852090 PGP852089:PHS852090 PQL852089:PRO852090 QAH852089:QBK852090 QKD852089:QLG852090 QTZ852089:QVC852090 RDV852089:REY852090 RNR852089:ROU852090 RXN852089:RYQ852090 SHJ852089:SIM852090 SRF852089:SSI852090 TBB852089:TCE852090 TKX852089:TMA852090 TUT852089:TVW852090 UEP852089:UFS852090 UOL852089:UPO852090 UYH852089:UZK852090 VID852089:VJG852090 VRZ852089:VTC852090 WBV852089:WCY852090 WLR852089:WMU852090 WVN852089:WWQ852090 D917625:AQ917626 JB917625:KE917626 SX917625:UA917626 ACT917625:ADW917626 AMP917625:ANS917626 AWL917625:AXO917626 BGH917625:BHK917626 BQD917625:BRG917626 BZZ917625:CBC917626 CJV917625:CKY917626 CTR917625:CUU917626 DDN917625:DEQ917626 DNJ917625:DOM917626 DXF917625:DYI917626 EHB917625:EIE917626 EQX917625:ESA917626 FAT917625:FBW917626 FKP917625:FLS917626 FUL917625:FVO917626 GEH917625:GFK917626 GOD917625:GPG917626 GXZ917625:GZC917626 HHV917625:HIY917626 HRR917625:HSU917626 IBN917625:ICQ917626 ILJ917625:IMM917626 IVF917625:IWI917626 JFB917625:JGE917626 JOX917625:JQA917626 JYT917625:JZW917626 KIP917625:KJS917626 KSL917625:KTO917626 LCH917625:LDK917626 LMD917625:LNG917626 LVZ917625:LXC917626 MFV917625:MGY917626 MPR917625:MQU917626 MZN917625:NAQ917626 NJJ917625:NKM917626 NTF917625:NUI917626 ODB917625:OEE917626 OMX917625:OOA917626 OWT917625:OXW917626 PGP917625:PHS917626 PQL917625:PRO917626 QAH917625:QBK917626 QKD917625:QLG917626 QTZ917625:QVC917626 RDV917625:REY917626 RNR917625:ROU917626 RXN917625:RYQ917626 SHJ917625:SIM917626 SRF917625:SSI917626 TBB917625:TCE917626 TKX917625:TMA917626 TUT917625:TVW917626 UEP917625:UFS917626 UOL917625:UPO917626 UYH917625:UZK917626 VID917625:VJG917626 VRZ917625:VTC917626 WBV917625:WCY917626 WLR917625:WMU917626 WVN917625:WWQ917626 D983161:AQ983162 JB983161:KE983162 SX983161:UA983162 ACT983161:ADW983162 AMP983161:ANS983162 AWL983161:AXO983162 BGH983161:BHK983162 BQD983161:BRG983162 BZZ983161:CBC983162 CJV983161:CKY983162 CTR983161:CUU983162 DDN983161:DEQ983162 DNJ983161:DOM983162 DXF983161:DYI983162 EHB983161:EIE983162 EQX983161:ESA983162 FAT983161:FBW983162 FKP983161:FLS983162 FUL983161:FVO983162 GEH983161:GFK983162 GOD983161:GPG983162 GXZ983161:GZC983162 HHV983161:HIY983162 HRR983161:HSU983162 IBN983161:ICQ983162 ILJ983161:IMM983162 IVF983161:IWI983162 JFB983161:JGE983162 JOX983161:JQA983162 JYT983161:JZW983162 KIP983161:KJS983162 KSL983161:KTO983162 LCH983161:LDK983162 LMD983161:LNG983162 LVZ983161:LXC983162 MFV983161:MGY983162 MPR983161:MQU983162 MZN983161:NAQ983162 NJJ983161:NKM983162 NTF983161:NUI983162 ODB983161:OEE983162 OMX983161:OOA983162 OWT983161:OXW983162 PGP983161:PHS983162 PQL983161:PRO983162 QAH983161:QBK983162 QKD983161:QLG983162 QTZ983161:QVC983162 RDV983161:REY983162 RNR983161:ROU983162 RXN983161:RYQ983162 SHJ983161:SIM983162 SRF983161:SSI983162 TBB983161:TCE983162 TKX983161:TMA983162 TUT983161:TVW983162 UEP983161:UFS983162 UOL983161:UPO983162 UYH983161:UZK983162 VID983161:VJG983162 VRZ983161:VTC983162 WBV983161:WCY983162 WLR983161:WMU983162 WVN983161:WWQ983162 UYH153:UZK153 D65653:AQ65654 JB65653:KE65654 SX65653:UA65654 ACT65653:ADW65654 AMP65653:ANS65654 AWL65653:AXO65654 BGH65653:BHK65654 BQD65653:BRG65654 BZZ65653:CBC65654 CJV65653:CKY65654 CTR65653:CUU65654 DDN65653:DEQ65654 DNJ65653:DOM65654 DXF65653:DYI65654 EHB65653:EIE65654 EQX65653:ESA65654 FAT65653:FBW65654 FKP65653:FLS65654 FUL65653:FVO65654 GEH65653:GFK65654 GOD65653:GPG65654 GXZ65653:GZC65654 HHV65653:HIY65654 HRR65653:HSU65654 IBN65653:ICQ65654 ILJ65653:IMM65654 IVF65653:IWI65654 JFB65653:JGE65654 JOX65653:JQA65654 JYT65653:JZW65654 KIP65653:KJS65654 KSL65653:KTO65654 LCH65653:LDK65654 LMD65653:LNG65654 LVZ65653:LXC65654 MFV65653:MGY65654 MPR65653:MQU65654 MZN65653:NAQ65654 NJJ65653:NKM65654 NTF65653:NUI65654 ODB65653:OEE65654 OMX65653:OOA65654 OWT65653:OXW65654 PGP65653:PHS65654 PQL65653:PRO65654 QAH65653:QBK65654 QKD65653:QLG65654 QTZ65653:QVC65654 RDV65653:REY65654 RNR65653:ROU65654 RXN65653:RYQ65654 SHJ65653:SIM65654 SRF65653:SSI65654 TBB65653:TCE65654 TKX65653:TMA65654 TUT65653:TVW65654 UEP65653:UFS65654 UOL65653:UPO65654 UYH65653:UZK65654 VID65653:VJG65654 VRZ65653:VTC65654 WBV65653:WCY65654 WLR65653:WMU65654 WVN65653:WWQ65654 D131189:AQ131190 JB131189:KE131190 SX131189:UA131190 ACT131189:ADW131190 AMP131189:ANS131190 AWL131189:AXO131190 BGH131189:BHK131190 BQD131189:BRG131190 BZZ131189:CBC131190 CJV131189:CKY131190 CTR131189:CUU131190 DDN131189:DEQ131190 DNJ131189:DOM131190 DXF131189:DYI131190 EHB131189:EIE131190 EQX131189:ESA131190 FAT131189:FBW131190 FKP131189:FLS131190 FUL131189:FVO131190 GEH131189:GFK131190 GOD131189:GPG131190 GXZ131189:GZC131190 HHV131189:HIY131190 HRR131189:HSU131190 IBN131189:ICQ131190 ILJ131189:IMM131190 IVF131189:IWI131190 JFB131189:JGE131190 JOX131189:JQA131190 JYT131189:JZW131190 KIP131189:KJS131190 KSL131189:KTO131190 LCH131189:LDK131190 LMD131189:LNG131190 LVZ131189:LXC131190 MFV131189:MGY131190 MPR131189:MQU131190 MZN131189:NAQ131190 NJJ131189:NKM131190 NTF131189:NUI131190 ODB131189:OEE131190 OMX131189:OOA131190 OWT131189:OXW131190 PGP131189:PHS131190 PQL131189:PRO131190 QAH131189:QBK131190 QKD131189:QLG131190 QTZ131189:QVC131190 RDV131189:REY131190 RNR131189:ROU131190 RXN131189:RYQ131190 SHJ131189:SIM131190 SRF131189:SSI131190 TBB131189:TCE131190 TKX131189:TMA131190 TUT131189:TVW131190 UEP131189:UFS131190 UOL131189:UPO131190 UYH131189:UZK131190 VID131189:VJG131190 VRZ131189:VTC131190 WBV131189:WCY131190 WLR131189:WMU131190 WVN131189:WWQ131190 D196725:AQ196726 JB196725:KE196726 SX196725:UA196726 ACT196725:ADW196726 AMP196725:ANS196726 AWL196725:AXO196726 BGH196725:BHK196726 BQD196725:BRG196726 BZZ196725:CBC196726 CJV196725:CKY196726 CTR196725:CUU196726 DDN196725:DEQ196726 DNJ196725:DOM196726 DXF196725:DYI196726 EHB196725:EIE196726 EQX196725:ESA196726 FAT196725:FBW196726 FKP196725:FLS196726 FUL196725:FVO196726 GEH196725:GFK196726 GOD196725:GPG196726 GXZ196725:GZC196726 HHV196725:HIY196726 HRR196725:HSU196726 IBN196725:ICQ196726 ILJ196725:IMM196726 IVF196725:IWI196726 JFB196725:JGE196726 JOX196725:JQA196726 JYT196725:JZW196726 KIP196725:KJS196726 KSL196725:KTO196726 LCH196725:LDK196726 LMD196725:LNG196726 LVZ196725:LXC196726 MFV196725:MGY196726 MPR196725:MQU196726 MZN196725:NAQ196726 NJJ196725:NKM196726 NTF196725:NUI196726 ODB196725:OEE196726 OMX196725:OOA196726 OWT196725:OXW196726 PGP196725:PHS196726 PQL196725:PRO196726 QAH196725:QBK196726 QKD196725:QLG196726 QTZ196725:QVC196726 RDV196725:REY196726 RNR196725:ROU196726 RXN196725:RYQ196726 SHJ196725:SIM196726 SRF196725:SSI196726 TBB196725:TCE196726 TKX196725:TMA196726 TUT196725:TVW196726 UEP196725:UFS196726 UOL196725:UPO196726 UYH196725:UZK196726 VID196725:VJG196726 VRZ196725:VTC196726 WBV196725:WCY196726 WLR196725:WMU196726 WVN196725:WWQ196726 D262261:AQ262262 JB262261:KE262262 SX262261:UA262262 ACT262261:ADW262262 AMP262261:ANS262262 AWL262261:AXO262262 BGH262261:BHK262262 BQD262261:BRG262262 BZZ262261:CBC262262 CJV262261:CKY262262 CTR262261:CUU262262 DDN262261:DEQ262262 DNJ262261:DOM262262 DXF262261:DYI262262 EHB262261:EIE262262 EQX262261:ESA262262 FAT262261:FBW262262 FKP262261:FLS262262 FUL262261:FVO262262 GEH262261:GFK262262 GOD262261:GPG262262 GXZ262261:GZC262262 HHV262261:HIY262262 HRR262261:HSU262262 IBN262261:ICQ262262 ILJ262261:IMM262262 IVF262261:IWI262262 JFB262261:JGE262262 JOX262261:JQA262262 JYT262261:JZW262262 KIP262261:KJS262262 KSL262261:KTO262262 LCH262261:LDK262262 LMD262261:LNG262262 LVZ262261:LXC262262 MFV262261:MGY262262 MPR262261:MQU262262 MZN262261:NAQ262262 NJJ262261:NKM262262 NTF262261:NUI262262 ODB262261:OEE262262 OMX262261:OOA262262 OWT262261:OXW262262 PGP262261:PHS262262 PQL262261:PRO262262 QAH262261:QBK262262 QKD262261:QLG262262 QTZ262261:QVC262262 RDV262261:REY262262 RNR262261:ROU262262 RXN262261:RYQ262262 SHJ262261:SIM262262 SRF262261:SSI262262 TBB262261:TCE262262 TKX262261:TMA262262 TUT262261:TVW262262 UEP262261:UFS262262 UOL262261:UPO262262 UYH262261:UZK262262 VID262261:VJG262262 VRZ262261:VTC262262 WBV262261:WCY262262 WLR262261:WMU262262 WVN262261:WWQ262262 D327797:AQ327798 JB327797:KE327798 SX327797:UA327798 ACT327797:ADW327798 AMP327797:ANS327798 AWL327797:AXO327798 BGH327797:BHK327798 BQD327797:BRG327798 BZZ327797:CBC327798 CJV327797:CKY327798 CTR327797:CUU327798 DDN327797:DEQ327798 DNJ327797:DOM327798 DXF327797:DYI327798 EHB327797:EIE327798 EQX327797:ESA327798 FAT327797:FBW327798 FKP327797:FLS327798 FUL327797:FVO327798 GEH327797:GFK327798 GOD327797:GPG327798 GXZ327797:GZC327798 HHV327797:HIY327798 HRR327797:HSU327798 IBN327797:ICQ327798 ILJ327797:IMM327798 IVF327797:IWI327798 JFB327797:JGE327798 JOX327797:JQA327798 JYT327797:JZW327798 KIP327797:KJS327798 KSL327797:KTO327798 LCH327797:LDK327798 LMD327797:LNG327798 LVZ327797:LXC327798 MFV327797:MGY327798 MPR327797:MQU327798 MZN327797:NAQ327798 NJJ327797:NKM327798 NTF327797:NUI327798 ODB327797:OEE327798 OMX327797:OOA327798 OWT327797:OXW327798 PGP327797:PHS327798 PQL327797:PRO327798 QAH327797:QBK327798 QKD327797:QLG327798 QTZ327797:QVC327798 RDV327797:REY327798 RNR327797:ROU327798 RXN327797:RYQ327798 SHJ327797:SIM327798 SRF327797:SSI327798 TBB327797:TCE327798 TKX327797:TMA327798 TUT327797:TVW327798 UEP327797:UFS327798 UOL327797:UPO327798 UYH327797:UZK327798 VID327797:VJG327798 VRZ327797:VTC327798 WBV327797:WCY327798 WLR327797:WMU327798 WVN327797:WWQ327798 D393333:AQ393334 JB393333:KE393334 SX393333:UA393334 ACT393333:ADW393334 AMP393333:ANS393334 AWL393333:AXO393334 BGH393333:BHK393334 BQD393333:BRG393334 BZZ393333:CBC393334 CJV393333:CKY393334 CTR393333:CUU393334 DDN393333:DEQ393334 DNJ393333:DOM393334 DXF393333:DYI393334 EHB393333:EIE393334 EQX393333:ESA393334 FAT393333:FBW393334 FKP393333:FLS393334 FUL393333:FVO393334 GEH393333:GFK393334 GOD393333:GPG393334 GXZ393333:GZC393334 HHV393333:HIY393334 HRR393333:HSU393334 IBN393333:ICQ393334 ILJ393333:IMM393334 IVF393333:IWI393334 JFB393333:JGE393334 JOX393333:JQA393334 JYT393333:JZW393334 KIP393333:KJS393334 KSL393333:KTO393334 LCH393333:LDK393334 LMD393333:LNG393334 LVZ393333:LXC393334 MFV393333:MGY393334 MPR393333:MQU393334 MZN393333:NAQ393334 NJJ393333:NKM393334 NTF393333:NUI393334 ODB393333:OEE393334 OMX393333:OOA393334 OWT393333:OXW393334 PGP393333:PHS393334 PQL393333:PRO393334 QAH393333:QBK393334 QKD393333:QLG393334 QTZ393333:QVC393334 RDV393333:REY393334 RNR393333:ROU393334 RXN393333:RYQ393334 SHJ393333:SIM393334 SRF393333:SSI393334 TBB393333:TCE393334 TKX393333:TMA393334 TUT393333:TVW393334 UEP393333:UFS393334 UOL393333:UPO393334 UYH393333:UZK393334 VID393333:VJG393334 VRZ393333:VTC393334 WBV393333:WCY393334 WLR393333:WMU393334 WVN393333:WWQ393334 D458869:AQ458870 JB458869:KE458870 SX458869:UA458870 ACT458869:ADW458870 AMP458869:ANS458870 AWL458869:AXO458870 BGH458869:BHK458870 BQD458869:BRG458870 BZZ458869:CBC458870 CJV458869:CKY458870 CTR458869:CUU458870 DDN458869:DEQ458870 DNJ458869:DOM458870 DXF458869:DYI458870 EHB458869:EIE458870 EQX458869:ESA458870 FAT458869:FBW458870 FKP458869:FLS458870 FUL458869:FVO458870 GEH458869:GFK458870 GOD458869:GPG458870 GXZ458869:GZC458870 HHV458869:HIY458870 HRR458869:HSU458870 IBN458869:ICQ458870 ILJ458869:IMM458870 IVF458869:IWI458870 JFB458869:JGE458870 JOX458869:JQA458870 JYT458869:JZW458870 KIP458869:KJS458870 KSL458869:KTO458870 LCH458869:LDK458870 LMD458869:LNG458870 LVZ458869:LXC458870 MFV458869:MGY458870 MPR458869:MQU458870 MZN458869:NAQ458870 NJJ458869:NKM458870 NTF458869:NUI458870 ODB458869:OEE458870 OMX458869:OOA458870 OWT458869:OXW458870 PGP458869:PHS458870 PQL458869:PRO458870 QAH458869:QBK458870 QKD458869:QLG458870 QTZ458869:QVC458870 RDV458869:REY458870 RNR458869:ROU458870 RXN458869:RYQ458870 SHJ458869:SIM458870 SRF458869:SSI458870 TBB458869:TCE458870 TKX458869:TMA458870 TUT458869:TVW458870 UEP458869:UFS458870 UOL458869:UPO458870 UYH458869:UZK458870 VID458869:VJG458870 VRZ458869:VTC458870 WBV458869:WCY458870 WLR458869:WMU458870 WVN458869:WWQ458870 D524405:AQ524406 JB524405:KE524406 SX524405:UA524406 ACT524405:ADW524406 AMP524405:ANS524406 AWL524405:AXO524406 BGH524405:BHK524406 BQD524405:BRG524406 BZZ524405:CBC524406 CJV524405:CKY524406 CTR524405:CUU524406 DDN524405:DEQ524406 DNJ524405:DOM524406 DXF524405:DYI524406 EHB524405:EIE524406 EQX524405:ESA524406 FAT524405:FBW524406 FKP524405:FLS524406 FUL524405:FVO524406 GEH524405:GFK524406 GOD524405:GPG524406 GXZ524405:GZC524406 HHV524405:HIY524406 HRR524405:HSU524406 IBN524405:ICQ524406 ILJ524405:IMM524406 IVF524405:IWI524406 JFB524405:JGE524406 JOX524405:JQA524406 JYT524405:JZW524406 KIP524405:KJS524406 KSL524405:KTO524406 LCH524405:LDK524406 LMD524405:LNG524406 LVZ524405:LXC524406 MFV524405:MGY524406 MPR524405:MQU524406 MZN524405:NAQ524406 NJJ524405:NKM524406 NTF524405:NUI524406 ODB524405:OEE524406 OMX524405:OOA524406 OWT524405:OXW524406 PGP524405:PHS524406 PQL524405:PRO524406 QAH524405:QBK524406 QKD524405:QLG524406 QTZ524405:QVC524406 RDV524405:REY524406 RNR524405:ROU524406 RXN524405:RYQ524406 SHJ524405:SIM524406 SRF524405:SSI524406 TBB524405:TCE524406 TKX524405:TMA524406 TUT524405:TVW524406 UEP524405:UFS524406 UOL524405:UPO524406 UYH524405:UZK524406 VID524405:VJG524406 VRZ524405:VTC524406 WBV524405:WCY524406 WLR524405:WMU524406 WVN524405:WWQ524406 D589941:AQ589942 JB589941:KE589942 SX589941:UA589942 ACT589941:ADW589942 AMP589941:ANS589942 AWL589941:AXO589942 BGH589941:BHK589942 BQD589941:BRG589942 BZZ589941:CBC589942 CJV589941:CKY589942 CTR589941:CUU589942 DDN589941:DEQ589942 DNJ589941:DOM589942 DXF589941:DYI589942 EHB589941:EIE589942 EQX589941:ESA589942 FAT589941:FBW589942 FKP589941:FLS589942 FUL589941:FVO589942 GEH589941:GFK589942 GOD589941:GPG589942 GXZ589941:GZC589942 HHV589941:HIY589942 HRR589941:HSU589942 IBN589941:ICQ589942 ILJ589941:IMM589942 IVF589941:IWI589942 JFB589941:JGE589942 JOX589941:JQA589942 JYT589941:JZW589942 KIP589941:KJS589942 KSL589941:KTO589942 LCH589941:LDK589942 LMD589941:LNG589942 LVZ589941:LXC589942 MFV589941:MGY589942 MPR589941:MQU589942 MZN589941:NAQ589942 NJJ589941:NKM589942 NTF589941:NUI589942 ODB589941:OEE589942 OMX589941:OOA589942 OWT589941:OXW589942 PGP589941:PHS589942 PQL589941:PRO589942 QAH589941:QBK589942 QKD589941:QLG589942 QTZ589941:QVC589942 RDV589941:REY589942 RNR589941:ROU589942 RXN589941:RYQ589942 SHJ589941:SIM589942 SRF589941:SSI589942 TBB589941:TCE589942 TKX589941:TMA589942 TUT589941:TVW589942 UEP589941:UFS589942 UOL589941:UPO589942 UYH589941:UZK589942 VID589941:VJG589942 VRZ589941:VTC589942 WBV589941:WCY589942 WLR589941:WMU589942 WVN589941:WWQ589942 D655477:AQ655478 JB655477:KE655478 SX655477:UA655478 ACT655477:ADW655478 AMP655477:ANS655478 AWL655477:AXO655478 BGH655477:BHK655478 BQD655477:BRG655478 BZZ655477:CBC655478 CJV655477:CKY655478 CTR655477:CUU655478 DDN655477:DEQ655478 DNJ655477:DOM655478 DXF655477:DYI655478 EHB655477:EIE655478 EQX655477:ESA655478 FAT655477:FBW655478 FKP655477:FLS655478 FUL655477:FVO655478 GEH655477:GFK655478 GOD655477:GPG655478 GXZ655477:GZC655478 HHV655477:HIY655478 HRR655477:HSU655478 IBN655477:ICQ655478 ILJ655477:IMM655478 IVF655477:IWI655478 JFB655477:JGE655478 JOX655477:JQA655478 JYT655477:JZW655478 KIP655477:KJS655478 KSL655477:KTO655478 LCH655477:LDK655478 LMD655477:LNG655478 LVZ655477:LXC655478 MFV655477:MGY655478 MPR655477:MQU655478 MZN655477:NAQ655478 NJJ655477:NKM655478 NTF655477:NUI655478 ODB655477:OEE655478 OMX655477:OOA655478 OWT655477:OXW655478 PGP655477:PHS655478 PQL655477:PRO655478 QAH655477:QBK655478 QKD655477:QLG655478 QTZ655477:QVC655478 RDV655477:REY655478 RNR655477:ROU655478 RXN655477:RYQ655478 SHJ655477:SIM655478 SRF655477:SSI655478 TBB655477:TCE655478 TKX655477:TMA655478 TUT655477:TVW655478 UEP655477:UFS655478 UOL655477:UPO655478 UYH655477:UZK655478 VID655477:VJG655478 VRZ655477:VTC655478 WBV655477:WCY655478 WLR655477:WMU655478 WVN655477:WWQ655478 D721013:AQ721014 JB721013:KE721014 SX721013:UA721014 ACT721013:ADW721014 AMP721013:ANS721014 AWL721013:AXO721014 BGH721013:BHK721014 BQD721013:BRG721014 BZZ721013:CBC721014 CJV721013:CKY721014 CTR721013:CUU721014 DDN721013:DEQ721014 DNJ721013:DOM721014 DXF721013:DYI721014 EHB721013:EIE721014 EQX721013:ESA721014 FAT721013:FBW721014 FKP721013:FLS721014 FUL721013:FVO721014 GEH721013:GFK721014 GOD721013:GPG721014 GXZ721013:GZC721014 HHV721013:HIY721014 HRR721013:HSU721014 IBN721013:ICQ721014 ILJ721013:IMM721014 IVF721013:IWI721014 JFB721013:JGE721014 JOX721013:JQA721014 JYT721013:JZW721014 KIP721013:KJS721014 KSL721013:KTO721014 LCH721013:LDK721014 LMD721013:LNG721014 LVZ721013:LXC721014 MFV721013:MGY721014 MPR721013:MQU721014 MZN721013:NAQ721014 NJJ721013:NKM721014 NTF721013:NUI721014 ODB721013:OEE721014 OMX721013:OOA721014 OWT721013:OXW721014 PGP721013:PHS721014 PQL721013:PRO721014 QAH721013:QBK721014 QKD721013:QLG721014 QTZ721013:QVC721014 RDV721013:REY721014 RNR721013:ROU721014 RXN721013:RYQ721014 SHJ721013:SIM721014 SRF721013:SSI721014 TBB721013:TCE721014 TKX721013:TMA721014 TUT721013:TVW721014 UEP721013:UFS721014 UOL721013:UPO721014 UYH721013:UZK721014 VID721013:VJG721014 VRZ721013:VTC721014 WBV721013:WCY721014 WLR721013:WMU721014 WVN721013:WWQ721014 D786549:AQ786550 JB786549:KE786550 SX786549:UA786550 ACT786549:ADW786550 AMP786549:ANS786550 AWL786549:AXO786550 BGH786549:BHK786550 BQD786549:BRG786550 BZZ786549:CBC786550 CJV786549:CKY786550 CTR786549:CUU786550 DDN786549:DEQ786550 DNJ786549:DOM786550 DXF786549:DYI786550 EHB786549:EIE786550 EQX786549:ESA786550 FAT786549:FBW786550 FKP786549:FLS786550 FUL786549:FVO786550 GEH786549:GFK786550 GOD786549:GPG786550 GXZ786549:GZC786550 HHV786549:HIY786550 HRR786549:HSU786550 IBN786549:ICQ786550 ILJ786549:IMM786550 IVF786549:IWI786550 JFB786549:JGE786550 JOX786549:JQA786550 JYT786549:JZW786550 KIP786549:KJS786550 KSL786549:KTO786550 LCH786549:LDK786550 LMD786549:LNG786550 LVZ786549:LXC786550 MFV786549:MGY786550 MPR786549:MQU786550 MZN786549:NAQ786550 NJJ786549:NKM786550 NTF786549:NUI786550 ODB786549:OEE786550 OMX786549:OOA786550 OWT786549:OXW786550 PGP786549:PHS786550 PQL786549:PRO786550 QAH786549:QBK786550 QKD786549:QLG786550 QTZ786549:QVC786550 RDV786549:REY786550 RNR786549:ROU786550 RXN786549:RYQ786550 SHJ786549:SIM786550 SRF786549:SSI786550 TBB786549:TCE786550 TKX786549:TMA786550 TUT786549:TVW786550 UEP786549:UFS786550 UOL786549:UPO786550 UYH786549:UZK786550 VID786549:VJG786550 VRZ786549:VTC786550 WBV786549:WCY786550 WLR786549:WMU786550 WVN786549:WWQ786550 D852085:AQ852086 JB852085:KE852086 SX852085:UA852086 ACT852085:ADW852086 AMP852085:ANS852086 AWL852085:AXO852086 BGH852085:BHK852086 BQD852085:BRG852086 BZZ852085:CBC852086 CJV852085:CKY852086 CTR852085:CUU852086 DDN852085:DEQ852086 DNJ852085:DOM852086 DXF852085:DYI852086 EHB852085:EIE852086 EQX852085:ESA852086 FAT852085:FBW852086 FKP852085:FLS852086 FUL852085:FVO852086 GEH852085:GFK852086 GOD852085:GPG852086 GXZ852085:GZC852086 HHV852085:HIY852086 HRR852085:HSU852086 IBN852085:ICQ852086 ILJ852085:IMM852086 IVF852085:IWI852086 JFB852085:JGE852086 JOX852085:JQA852086 JYT852085:JZW852086 KIP852085:KJS852086 KSL852085:KTO852086 LCH852085:LDK852086 LMD852085:LNG852086 LVZ852085:LXC852086 MFV852085:MGY852086 MPR852085:MQU852086 MZN852085:NAQ852086 NJJ852085:NKM852086 NTF852085:NUI852086 ODB852085:OEE852086 OMX852085:OOA852086 OWT852085:OXW852086 PGP852085:PHS852086 PQL852085:PRO852086 QAH852085:QBK852086 QKD852085:QLG852086 QTZ852085:QVC852086 RDV852085:REY852086 RNR852085:ROU852086 RXN852085:RYQ852086 SHJ852085:SIM852086 SRF852085:SSI852086 TBB852085:TCE852086 TKX852085:TMA852086 TUT852085:TVW852086 UEP852085:UFS852086 UOL852085:UPO852086 UYH852085:UZK852086 VID852085:VJG852086 VRZ852085:VTC852086 WBV852085:WCY852086 WLR852085:WMU852086 WVN852085:WWQ852086 D917621:AQ917622 JB917621:KE917622 SX917621:UA917622 ACT917621:ADW917622 AMP917621:ANS917622 AWL917621:AXO917622 BGH917621:BHK917622 BQD917621:BRG917622 BZZ917621:CBC917622 CJV917621:CKY917622 CTR917621:CUU917622 DDN917621:DEQ917622 DNJ917621:DOM917622 DXF917621:DYI917622 EHB917621:EIE917622 EQX917621:ESA917622 FAT917621:FBW917622 FKP917621:FLS917622 FUL917621:FVO917622 GEH917621:GFK917622 GOD917621:GPG917622 GXZ917621:GZC917622 HHV917621:HIY917622 HRR917621:HSU917622 IBN917621:ICQ917622 ILJ917621:IMM917622 IVF917621:IWI917622 JFB917621:JGE917622 JOX917621:JQA917622 JYT917621:JZW917622 KIP917621:KJS917622 KSL917621:KTO917622 LCH917621:LDK917622 LMD917621:LNG917622 LVZ917621:LXC917622 MFV917621:MGY917622 MPR917621:MQU917622 MZN917621:NAQ917622 NJJ917621:NKM917622 NTF917621:NUI917622 ODB917621:OEE917622 OMX917621:OOA917622 OWT917621:OXW917622 PGP917621:PHS917622 PQL917621:PRO917622 QAH917621:QBK917622 QKD917621:QLG917622 QTZ917621:QVC917622 RDV917621:REY917622 RNR917621:ROU917622 RXN917621:RYQ917622 SHJ917621:SIM917622 SRF917621:SSI917622 TBB917621:TCE917622 TKX917621:TMA917622 TUT917621:TVW917622 UEP917621:UFS917622 UOL917621:UPO917622 UYH917621:UZK917622 VID917621:VJG917622 VRZ917621:VTC917622 WBV917621:WCY917622 WLR917621:WMU917622 WVN917621:WWQ917622 D983157:AQ983158 JB983157:KE983158 SX983157:UA983158 ACT983157:ADW983158 AMP983157:ANS983158 AWL983157:AXO983158 BGH983157:BHK983158 BQD983157:BRG983158 BZZ983157:CBC983158 CJV983157:CKY983158 CTR983157:CUU983158 DDN983157:DEQ983158 DNJ983157:DOM983158 DXF983157:DYI983158 EHB983157:EIE983158 EQX983157:ESA983158 FAT983157:FBW983158 FKP983157:FLS983158 FUL983157:FVO983158 GEH983157:GFK983158 GOD983157:GPG983158 GXZ983157:GZC983158 HHV983157:HIY983158 HRR983157:HSU983158 IBN983157:ICQ983158 ILJ983157:IMM983158 IVF983157:IWI983158 JFB983157:JGE983158 JOX983157:JQA983158 JYT983157:JZW983158 KIP983157:KJS983158 KSL983157:KTO983158 LCH983157:LDK983158 LMD983157:LNG983158 LVZ983157:LXC983158 MFV983157:MGY983158 MPR983157:MQU983158 MZN983157:NAQ983158 NJJ983157:NKM983158 NTF983157:NUI983158 ODB983157:OEE983158 OMX983157:OOA983158 OWT983157:OXW983158 PGP983157:PHS983158 PQL983157:PRO983158 QAH983157:QBK983158 QKD983157:QLG983158 QTZ983157:QVC983158 RDV983157:REY983158 RNR983157:ROU983158 RXN983157:RYQ983158 SHJ983157:SIM983158 SRF983157:SSI983158 TBB983157:TCE983158 TKX983157:TMA983158 TUT983157:TVW983158 UEP983157:UFS983158 UOL983157:UPO983158 UYH983157:UZK983158 VID983157:VJG983158 VRZ983157:VTC983158 WBV983157:WCY983158 WLR983157:WMU983158 WVN983157:WWQ983158 UOL153:UPO153 D65648:AQ65648 JB65648:KE65648 SX65648:UA65648 ACT65648:ADW65648 AMP65648:ANS65648 AWL65648:AXO65648 BGH65648:BHK65648 BQD65648:BRG65648 BZZ65648:CBC65648 CJV65648:CKY65648 CTR65648:CUU65648 DDN65648:DEQ65648 DNJ65648:DOM65648 DXF65648:DYI65648 EHB65648:EIE65648 EQX65648:ESA65648 FAT65648:FBW65648 FKP65648:FLS65648 FUL65648:FVO65648 GEH65648:GFK65648 GOD65648:GPG65648 GXZ65648:GZC65648 HHV65648:HIY65648 HRR65648:HSU65648 IBN65648:ICQ65648 ILJ65648:IMM65648 IVF65648:IWI65648 JFB65648:JGE65648 JOX65648:JQA65648 JYT65648:JZW65648 KIP65648:KJS65648 KSL65648:KTO65648 LCH65648:LDK65648 LMD65648:LNG65648 LVZ65648:LXC65648 MFV65648:MGY65648 MPR65648:MQU65648 MZN65648:NAQ65648 NJJ65648:NKM65648 NTF65648:NUI65648 ODB65648:OEE65648 OMX65648:OOA65648 OWT65648:OXW65648 PGP65648:PHS65648 PQL65648:PRO65648 QAH65648:QBK65648 QKD65648:QLG65648 QTZ65648:QVC65648 RDV65648:REY65648 RNR65648:ROU65648 RXN65648:RYQ65648 SHJ65648:SIM65648 SRF65648:SSI65648 TBB65648:TCE65648 TKX65648:TMA65648 TUT65648:TVW65648 UEP65648:UFS65648 UOL65648:UPO65648 UYH65648:UZK65648 VID65648:VJG65648 VRZ65648:VTC65648 WBV65648:WCY65648 WLR65648:WMU65648 WVN65648:WWQ65648 D131184:AQ131184 JB131184:KE131184 SX131184:UA131184 ACT131184:ADW131184 AMP131184:ANS131184 AWL131184:AXO131184 BGH131184:BHK131184 BQD131184:BRG131184 BZZ131184:CBC131184 CJV131184:CKY131184 CTR131184:CUU131184 DDN131184:DEQ131184 DNJ131184:DOM131184 DXF131184:DYI131184 EHB131184:EIE131184 EQX131184:ESA131184 FAT131184:FBW131184 FKP131184:FLS131184 FUL131184:FVO131184 GEH131184:GFK131184 GOD131184:GPG131184 GXZ131184:GZC131184 HHV131184:HIY131184 HRR131184:HSU131184 IBN131184:ICQ131184 ILJ131184:IMM131184 IVF131184:IWI131184 JFB131184:JGE131184 JOX131184:JQA131184 JYT131184:JZW131184 KIP131184:KJS131184 KSL131184:KTO131184 LCH131184:LDK131184 LMD131184:LNG131184 LVZ131184:LXC131184 MFV131184:MGY131184 MPR131184:MQU131184 MZN131184:NAQ131184 NJJ131184:NKM131184 NTF131184:NUI131184 ODB131184:OEE131184 OMX131184:OOA131184 OWT131184:OXW131184 PGP131184:PHS131184 PQL131184:PRO131184 QAH131184:QBK131184 QKD131184:QLG131184 QTZ131184:QVC131184 RDV131184:REY131184 RNR131184:ROU131184 RXN131184:RYQ131184 SHJ131184:SIM131184 SRF131184:SSI131184 TBB131184:TCE131184 TKX131184:TMA131184 TUT131184:TVW131184 UEP131184:UFS131184 UOL131184:UPO131184 UYH131184:UZK131184 VID131184:VJG131184 VRZ131184:VTC131184 WBV131184:WCY131184 WLR131184:WMU131184 WVN131184:WWQ131184 D196720:AQ196720 JB196720:KE196720 SX196720:UA196720 ACT196720:ADW196720 AMP196720:ANS196720 AWL196720:AXO196720 BGH196720:BHK196720 BQD196720:BRG196720 BZZ196720:CBC196720 CJV196720:CKY196720 CTR196720:CUU196720 DDN196720:DEQ196720 DNJ196720:DOM196720 DXF196720:DYI196720 EHB196720:EIE196720 EQX196720:ESA196720 FAT196720:FBW196720 FKP196720:FLS196720 FUL196720:FVO196720 GEH196720:GFK196720 GOD196720:GPG196720 GXZ196720:GZC196720 HHV196720:HIY196720 HRR196720:HSU196720 IBN196720:ICQ196720 ILJ196720:IMM196720 IVF196720:IWI196720 JFB196720:JGE196720 JOX196720:JQA196720 JYT196720:JZW196720 KIP196720:KJS196720 KSL196720:KTO196720 LCH196720:LDK196720 LMD196720:LNG196720 LVZ196720:LXC196720 MFV196720:MGY196720 MPR196720:MQU196720 MZN196720:NAQ196720 NJJ196720:NKM196720 NTF196720:NUI196720 ODB196720:OEE196720 OMX196720:OOA196720 OWT196720:OXW196720 PGP196720:PHS196720 PQL196720:PRO196720 QAH196720:QBK196720 QKD196720:QLG196720 QTZ196720:QVC196720 RDV196720:REY196720 RNR196720:ROU196720 RXN196720:RYQ196720 SHJ196720:SIM196720 SRF196720:SSI196720 TBB196720:TCE196720 TKX196720:TMA196720 TUT196720:TVW196720 UEP196720:UFS196720 UOL196720:UPO196720 UYH196720:UZK196720 VID196720:VJG196720 VRZ196720:VTC196720 WBV196720:WCY196720 WLR196720:WMU196720 WVN196720:WWQ196720 D262256:AQ262256 JB262256:KE262256 SX262256:UA262256 ACT262256:ADW262256 AMP262256:ANS262256 AWL262256:AXO262256 BGH262256:BHK262256 BQD262256:BRG262256 BZZ262256:CBC262256 CJV262256:CKY262256 CTR262256:CUU262256 DDN262256:DEQ262256 DNJ262256:DOM262256 DXF262256:DYI262256 EHB262256:EIE262256 EQX262256:ESA262256 FAT262256:FBW262256 FKP262256:FLS262256 FUL262256:FVO262256 GEH262256:GFK262256 GOD262256:GPG262256 GXZ262256:GZC262256 HHV262256:HIY262256 HRR262256:HSU262256 IBN262256:ICQ262256 ILJ262256:IMM262256 IVF262256:IWI262256 JFB262256:JGE262256 JOX262256:JQA262256 JYT262256:JZW262256 KIP262256:KJS262256 KSL262256:KTO262256 LCH262256:LDK262256 LMD262256:LNG262256 LVZ262256:LXC262256 MFV262256:MGY262256 MPR262256:MQU262256 MZN262256:NAQ262256 NJJ262256:NKM262256 NTF262256:NUI262256 ODB262256:OEE262256 OMX262256:OOA262256 OWT262256:OXW262256 PGP262256:PHS262256 PQL262256:PRO262256 QAH262256:QBK262256 QKD262256:QLG262256 QTZ262256:QVC262256 RDV262256:REY262256 RNR262256:ROU262256 RXN262256:RYQ262256 SHJ262256:SIM262256 SRF262256:SSI262256 TBB262256:TCE262256 TKX262256:TMA262256 TUT262256:TVW262256 UEP262256:UFS262256 UOL262256:UPO262256 UYH262256:UZK262256 VID262256:VJG262256 VRZ262256:VTC262256 WBV262256:WCY262256 WLR262256:WMU262256 WVN262256:WWQ262256 D327792:AQ327792 JB327792:KE327792 SX327792:UA327792 ACT327792:ADW327792 AMP327792:ANS327792 AWL327792:AXO327792 BGH327792:BHK327792 BQD327792:BRG327792 BZZ327792:CBC327792 CJV327792:CKY327792 CTR327792:CUU327792 DDN327792:DEQ327792 DNJ327792:DOM327792 DXF327792:DYI327792 EHB327792:EIE327792 EQX327792:ESA327792 FAT327792:FBW327792 FKP327792:FLS327792 FUL327792:FVO327792 GEH327792:GFK327792 GOD327792:GPG327792 GXZ327792:GZC327792 HHV327792:HIY327792 HRR327792:HSU327792 IBN327792:ICQ327792 ILJ327792:IMM327792 IVF327792:IWI327792 JFB327792:JGE327792 JOX327792:JQA327792 JYT327792:JZW327792 KIP327792:KJS327792 KSL327792:KTO327792 LCH327792:LDK327792 LMD327792:LNG327792 LVZ327792:LXC327792 MFV327792:MGY327792 MPR327792:MQU327792 MZN327792:NAQ327792 NJJ327792:NKM327792 NTF327792:NUI327792 ODB327792:OEE327792 OMX327792:OOA327792 OWT327792:OXW327792 PGP327792:PHS327792 PQL327792:PRO327792 QAH327792:QBK327792 QKD327792:QLG327792 QTZ327792:QVC327792 RDV327792:REY327792 RNR327792:ROU327792 RXN327792:RYQ327792 SHJ327792:SIM327792 SRF327792:SSI327792 TBB327792:TCE327792 TKX327792:TMA327792 TUT327792:TVW327792 UEP327792:UFS327792 UOL327792:UPO327792 UYH327792:UZK327792 VID327792:VJG327792 VRZ327792:VTC327792 WBV327792:WCY327792 WLR327792:WMU327792 WVN327792:WWQ327792 D393328:AQ393328 JB393328:KE393328 SX393328:UA393328 ACT393328:ADW393328 AMP393328:ANS393328 AWL393328:AXO393328 BGH393328:BHK393328 BQD393328:BRG393328 BZZ393328:CBC393328 CJV393328:CKY393328 CTR393328:CUU393328 DDN393328:DEQ393328 DNJ393328:DOM393328 DXF393328:DYI393328 EHB393328:EIE393328 EQX393328:ESA393328 FAT393328:FBW393328 FKP393328:FLS393328 FUL393328:FVO393328 GEH393328:GFK393328 GOD393328:GPG393328 GXZ393328:GZC393328 HHV393328:HIY393328 HRR393328:HSU393328 IBN393328:ICQ393328 ILJ393328:IMM393328 IVF393328:IWI393328 JFB393328:JGE393328 JOX393328:JQA393328 JYT393328:JZW393328 KIP393328:KJS393328 KSL393328:KTO393328 LCH393328:LDK393328 LMD393328:LNG393328 LVZ393328:LXC393328 MFV393328:MGY393328 MPR393328:MQU393328 MZN393328:NAQ393328 NJJ393328:NKM393328 NTF393328:NUI393328 ODB393328:OEE393328 OMX393328:OOA393328 OWT393328:OXW393328 PGP393328:PHS393328 PQL393328:PRO393328 QAH393328:QBK393328 QKD393328:QLG393328 QTZ393328:QVC393328 RDV393328:REY393328 RNR393328:ROU393328 RXN393328:RYQ393328 SHJ393328:SIM393328 SRF393328:SSI393328 TBB393328:TCE393328 TKX393328:TMA393328 TUT393328:TVW393328 UEP393328:UFS393328 UOL393328:UPO393328 UYH393328:UZK393328 VID393328:VJG393328 VRZ393328:VTC393328 WBV393328:WCY393328 WLR393328:WMU393328 WVN393328:WWQ393328 D458864:AQ458864 JB458864:KE458864 SX458864:UA458864 ACT458864:ADW458864 AMP458864:ANS458864 AWL458864:AXO458864 BGH458864:BHK458864 BQD458864:BRG458864 BZZ458864:CBC458864 CJV458864:CKY458864 CTR458864:CUU458864 DDN458864:DEQ458864 DNJ458864:DOM458864 DXF458864:DYI458864 EHB458864:EIE458864 EQX458864:ESA458864 FAT458864:FBW458864 FKP458864:FLS458864 FUL458864:FVO458864 GEH458864:GFK458864 GOD458864:GPG458864 GXZ458864:GZC458864 HHV458864:HIY458864 HRR458864:HSU458864 IBN458864:ICQ458864 ILJ458864:IMM458864 IVF458864:IWI458864 JFB458864:JGE458864 JOX458864:JQA458864 JYT458864:JZW458864 KIP458864:KJS458864 KSL458864:KTO458864 LCH458864:LDK458864 LMD458864:LNG458864 LVZ458864:LXC458864 MFV458864:MGY458864 MPR458864:MQU458864 MZN458864:NAQ458864 NJJ458864:NKM458864 NTF458864:NUI458864 ODB458864:OEE458864 OMX458864:OOA458864 OWT458864:OXW458864 PGP458864:PHS458864 PQL458864:PRO458864 QAH458864:QBK458864 QKD458864:QLG458864 QTZ458864:QVC458864 RDV458864:REY458864 RNR458864:ROU458864 RXN458864:RYQ458864 SHJ458864:SIM458864 SRF458864:SSI458864 TBB458864:TCE458864 TKX458864:TMA458864 TUT458864:TVW458864 UEP458864:UFS458864 UOL458864:UPO458864 UYH458864:UZK458864 VID458864:VJG458864 VRZ458864:VTC458864 WBV458864:WCY458864 WLR458864:WMU458864 WVN458864:WWQ458864 D524400:AQ524400 JB524400:KE524400 SX524400:UA524400 ACT524400:ADW524400 AMP524400:ANS524400 AWL524400:AXO524400 BGH524400:BHK524400 BQD524400:BRG524400 BZZ524400:CBC524400 CJV524400:CKY524400 CTR524400:CUU524400 DDN524400:DEQ524400 DNJ524400:DOM524400 DXF524400:DYI524400 EHB524400:EIE524400 EQX524400:ESA524400 FAT524400:FBW524400 FKP524400:FLS524400 FUL524400:FVO524400 GEH524400:GFK524400 GOD524400:GPG524400 GXZ524400:GZC524400 HHV524400:HIY524400 HRR524400:HSU524400 IBN524400:ICQ524400 ILJ524400:IMM524400 IVF524400:IWI524400 JFB524400:JGE524400 JOX524400:JQA524400 JYT524400:JZW524400 KIP524400:KJS524400 KSL524400:KTO524400 LCH524400:LDK524400 LMD524400:LNG524400 LVZ524400:LXC524400 MFV524400:MGY524400 MPR524400:MQU524400 MZN524400:NAQ524400 NJJ524400:NKM524400 NTF524400:NUI524400 ODB524400:OEE524400 OMX524400:OOA524400 OWT524400:OXW524400 PGP524400:PHS524400 PQL524400:PRO524400 QAH524400:QBK524400 QKD524400:QLG524400 QTZ524400:QVC524400 RDV524400:REY524400 RNR524400:ROU524400 RXN524400:RYQ524400 SHJ524400:SIM524400 SRF524400:SSI524400 TBB524400:TCE524400 TKX524400:TMA524400 TUT524400:TVW524400 UEP524400:UFS524400 UOL524400:UPO524400 UYH524400:UZK524400 VID524400:VJG524400 VRZ524400:VTC524400 WBV524400:WCY524400 WLR524400:WMU524400 WVN524400:WWQ524400 D589936:AQ589936 JB589936:KE589936 SX589936:UA589936 ACT589936:ADW589936 AMP589936:ANS589936 AWL589936:AXO589936 BGH589936:BHK589936 BQD589936:BRG589936 BZZ589936:CBC589936 CJV589936:CKY589936 CTR589936:CUU589936 DDN589936:DEQ589936 DNJ589936:DOM589936 DXF589936:DYI589936 EHB589936:EIE589936 EQX589936:ESA589936 FAT589936:FBW589936 FKP589936:FLS589936 FUL589936:FVO589936 GEH589936:GFK589936 GOD589936:GPG589936 GXZ589936:GZC589936 HHV589936:HIY589936 HRR589936:HSU589936 IBN589936:ICQ589936 ILJ589936:IMM589936 IVF589936:IWI589936 JFB589936:JGE589936 JOX589936:JQA589936 JYT589936:JZW589936 KIP589936:KJS589936 KSL589936:KTO589936 LCH589936:LDK589936 LMD589936:LNG589936 LVZ589936:LXC589936 MFV589936:MGY589936 MPR589936:MQU589936 MZN589936:NAQ589936 NJJ589936:NKM589936 NTF589936:NUI589936 ODB589936:OEE589936 OMX589936:OOA589936 OWT589936:OXW589936 PGP589936:PHS589936 PQL589936:PRO589936 QAH589936:QBK589936 QKD589936:QLG589936 QTZ589936:QVC589936 RDV589936:REY589936 RNR589936:ROU589936 RXN589936:RYQ589936 SHJ589936:SIM589936 SRF589936:SSI589936 TBB589936:TCE589936 TKX589936:TMA589936 TUT589936:TVW589936 UEP589936:UFS589936 UOL589936:UPO589936 UYH589936:UZK589936 VID589936:VJG589936 VRZ589936:VTC589936 WBV589936:WCY589936 WLR589936:WMU589936 WVN589936:WWQ589936 D655472:AQ655472 JB655472:KE655472 SX655472:UA655472 ACT655472:ADW655472 AMP655472:ANS655472 AWL655472:AXO655472 BGH655472:BHK655472 BQD655472:BRG655472 BZZ655472:CBC655472 CJV655472:CKY655472 CTR655472:CUU655472 DDN655472:DEQ655472 DNJ655472:DOM655472 DXF655472:DYI655472 EHB655472:EIE655472 EQX655472:ESA655472 FAT655472:FBW655472 FKP655472:FLS655472 FUL655472:FVO655472 GEH655472:GFK655472 GOD655472:GPG655472 GXZ655472:GZC655472 HHV655472:HIY655472 HRR655472:HSU655472 IBN655472:ICQ655472 ILJ655472:IMM655472 IVF655472:IWI655472 JFB655472:JGE655472 JOX655472:JQA655472 JYT655472:JZW655472 KIP655472:KJS655472 KSL655472:KTO655472 LCH655472:LDK655472 LMD655472:LNG655472 LVZ655472:LXC655472 MFV655472:MGY655472 MPR655472:MQU655472 MZN655472:NAQ655472 NJJ655472:NKM655472 NTF655472:NUI655472 ODB655472:OEE655472 OMX655472:OOA655472 OWT655472:OXW655472 PGP655472:PHS655472 PQL655472:PRO655472 QAH655472:QBK655472 QKD655472:QLG655472 QTZ655472:QVC655472 RDV655472:REY655472 RNR655472:ROU655472 RXN655472:RYQ655472 SHJ655472:SIM655472 SRF655472:SSI655472 TBB655472:TCE655472 TKX655472:TMA655472 TUT655472:TVW655472 UEP655472:UFS655472 UOL655472:UPO655472 UYH655472:UZK655472 VID655472:VJG655472 VRZ655472:VTC655472 WBV655472:WCY655472 WLR655472:WMU655472 WVN655472:WWQ655472 D721008:AQ721008 JB721008:KE721008 SX721008:UA721008 ACT721008:ADW721008 AMP721008:ANS721008 AWL721008:AXO721008 BGH721008:BHK721008 BQD721008:BRG721008 BZZ721008:CBC721008 CJV721008:CKY721008 CTR721008:CUU721008 DDN721008:DEQ721008 DNJ721008:DOM721008 DXF721008:DYI721008 EHB721008:EIE721008 EQX721008:ESA721008 FAT721008:FBW721008 FKP721008:FLS721008 FUL721008:FVO721008 GEH721008:GFK721008 GOD721008:GPG721008 GXZ721008:GZC721008 HHV721008:HIY721008 HRR721008:HSU721008 IBN721008:ICQ721008 ILJ721008:IMM721008 IVF721008:IWI721008 JFB721008:JGE721008 JOX721008:JQA721008 JYT721008:JZW721008 KIP721008:KJS721008 KSL721008:KTO721008 LCH721008:LDK721008 LMD721008:LNG721008 LVZ721008:LXC721008 MFV721008:MGY721008 MPR721008:MQU721008 MZN721008:NAQ721008 NJJ721008:NKM721008 NTF721008:NUI721008 ODB721008:OEE721008 OMX721008:OOA721008 OWT721008:OXW721008 PGP721008:PHS721008 PQL721008:PRO721008 QAH721008:QBK721008 QKD721008:QLG721008 QTZ721008:QVC721008 RDV721008:REY721008 RNR721008:ROU721008 RXN721008:RYQ721008 SHJ721008:SIM721008 SRF721008:SSI721008 TBB721008:TCE721008 TKX721008:TMA721008 TUT721008:TVW721008 UEP721008:UFS721008 UOL721008:UPO721008 UYH721008:UZK721008 VID721008:VJG721008 VRZ721008:VTC721008 WBV721008:WCY721008 WLR721008:WMU721008 WVN721008:WWQ721008 D786544:AQ786544 JB786544:KE786544 SX786544:UA786544 ACT786544:ADW786544 AMP786544:ANS786544 AWL786544:AXO786544 BGH786544:BHK786544 BQD786544:BRG786544 BZZ786544:CBC786544 CJV786544:CKY786544 CTR786544:CUU786544 DDN786544:DEQ786544 DNJ786544:DOM786544 DXF786544:DYI786544 EHB786544:EIE786544 EQX786544:ESA786544 FAT786544:FBW786544 FKP786544:FLS786544 FUL786544:FVO786544 GEH786544:GFK786544 GOD786544:GPG786544 GXZ786544:GZC786544 HHV786544:HIY786544 HRR786544:HSU786544 IBN786544:ICQ786544 ILJ786544:IMM786544 IVF786544:IWI786544 JFB786544:JGE786544 JOX786544:JQA786544 JYT786544:JZW786544 KIP786544:KJS786544 KSL786544:KTO786544 LCH786544:LDK786544 LMD786544:LNG786544 LVZ786544:LXC786544 MFV786544:MGY786544 MPR786544:MQU786544 MZN786544:NAQ786544 NJJ786544:NKM786544 NTF786544:NUI786544 ODB786544:OEE786544 OMX786544:OOA786544 OWT786544:OXW786544 PGP786544:PHS786544 PQL786544:PRO786544 QAH786544:QBK786544 QKD786544:QLG786544 QTZ786544:QVC786544 RDV786544:REY786544 RNR786544:ROU786544 RXN786544:RYQ786544 SHJ786544:SIM786544 SRF786544:SSI786544 TBB786544:TCE786544 TKX786544:TMA786544 TUT786544:TVW786544 UEP786544:UFS786544 UOL786544:UPO786544 UYH786544:UZK786544 VID786544:VJG786544 VRZ786544:VTC786544 WBV786544:WCY786544 WLR786544:WMU786544 WVN786544:WWQ786544 D852080:AQ852080 JB852080:KE852080 SX852080:UA852080 ACT852080:ADW852080 AMP852080:ANS852080 AWL852080:AXO852080 BGH852080:BHK852080 BQD852080:BRG852080 BZZ852080:CBC852080 CJV852080:CKY852080 CTR852080:CUU852080 DDN852080:DEQ852080 DNJ852080:DOM852080 DXF852080:DYI852080 EHB852080:EIE852080 EQX852080:ESA852080 FAT852080:FBW852080 FKP852080:FLS852080 FUL852080:FVO852080 GEH852080:GFK852080 GOD852080:GPG852080 GXZ852080:GZC852080 HHV852080:HIY852080 HRR852080:HSU852080 IBN852080:ICQ852080 ILJ852080:IMM852080 IVF852080:IWI852080 JFB852080:JGE852080 JOX852080:JQA852080 JYT852080:JZW852080 KIP852080:KJS852080 KSL852080:KTO852080 LCH852080:LDK852080 LMD852080:LNG852080 LVZ852080:LXC852080 MFV852080:MGY852080 MPR852080:MQU852080 MZN852080:NAQ852080 NJJ852080:NKM852080 NTF852080:NUI852080 ODB852080:OEE852080 OMX852080:OOA852080 OWT852080:OXW852080 PGP852080:PHS852080 PQL852080:PRO852080 QAH852080:QBK852080 QKD852080:QLG852080 QTZ852080:QVC852080 RDV852080:REY852080 RNR852080:ROU852080 RXN852080:RYQ852080 SHJ852080:SIM852080 SRF852080:SSI852080 TBB852080:TCE852080 TKX852080:TMA852080 TUT852080:TVW852080 UEP852080:UFS852080 UOL852080:UPO852080 UYH852080:UZK852080 VID852080:VJG852080 VRZ852080:VTC852080 WBV852080:WCY852080 WLR852080:WMU852080 WVN852080:WWQ852080 D917616:AQ917616 JB917616:KE917616 SX917616:UA917616 ACT917616:ADW917616 AMP917616:ANS917616 AWL917616:AXO917616 BGH917616:BHK917616 BQD917616:BRG917616 BZZ917616:CBC917616 CJV917616:CKY917616 CTR917616:CUU917616 DDN917616:DEQ917616 DNJ917616:DOM917616 DXF917616:DYI917616 EHB917616:EIE917616 EQX917616:ESA917616 FAT917616:FBW917616 FKP917616:FLS917616 FUL917616:FVO917616 GEH917616:GFK917616 GOD917616:GPG917616 GXZ917616:GZC917616 HHV917616:HIY917616 HRR917616:HSU917616 IBN917616:ICQ917616 ILJ917616:IMM917616 IVF917616:IWI917616 JFB917616:JGE917616 JOX917616:JQA917616 JYT917616:JZW917616 KIP917616:KJS917616 KSL917616:KTO917616 LCH917616:LDK917616 LMD917616:LNG917616 LVZ917616:LXC917616 MFV917616:MGY917616 MPR917616:MQU917616 MZN917616:NAQ917616 NJJ917616:NKM917616 NTF917616:NUI917616 ODB917616:OEE917616 OMX917616:OOA917616 OWT917616:OXW917616 PGP917616:PHS917616 PQL917616:PRO917616 QAH917616:QBK917616 QKD917616:QLG917616 QTZ917616:QVC917616 RDV917616:REY917616 RNR917616:ROU917616 RXN917616:RYQ917616 SHJ917616:SIM917616 SRF917616:SSI917616 TBB917616:TCE917616 TKX917616:TMA917616 TUT917616:TVW917616 UEP917616:UFS917616 UOL917616:UPO917616 UYH917616:UZK917616 VID917616:VJG917616 VRZ917616:VTC917616 WBV917616:WCY917616 WLR917616:WMU917616 WVN917616:WWQ917616 D983152:AQ983152 JB983152:KE983152 SX983152:UA983152 ACT983152:ADW983152 AMP983152:ANS983152 AWL983152:AXO983152 BGH983152:BHK983152 BQD983152:BRG983152 BZZ983152:CBC983152 CJV983152:CKY983152 CTR983152:CUU983152 DDN983152:DEQ983152 DNJ983152:DOM983152 DXF983152:DYI983152 EHB983152:EIE983152 EQX983152:ESA983152 FAT983152:FBW983152 FKP983152:FLS983152 FUL983152:FVO983152 GEH983152:GFK983152 GOD983152:GPG983152 GXZ983152:GZC983152 HHV983152:HIY983152 HRR983152:HSU983152 IBN983152:ICQ983152 ILJ983152:IMM983152 IVF983152:IWI983152 JFB983152:JGE983152 JOX983152:JQA983152 JYT983152:JZW983152 KIP983152:KJS983152 KSL983152:KTO983152 LCH983152:LDK983152 LMD983152:LNG983152 LVZ983152:LXC983152 MFV983152:MGY983152 MPR983152:MQU983152 MZN983152:NAQ983152 NJJ983152:NKM983152 NTF983152:NUI983152 ODB983152:OEE983152 OMX983152:OOA983152 OWT983152:OXW983152 PGP983152:PHS983152 PQL983152:PRO983152 QAH983152:QBK983152 QKD983152:QLG983152 QTZ983152:QVC983152 RDV983152:REY983152 RNR983152:ROU983152 RXN983152:RYQ983152 SHJ983152:SIM983152 SRF983152:SSI983152 TBB983152:TCE983152 TKX983152:TMA983152 TUT983152:TVW983152 UEP983152:UFS983152 UOL983152:UPO983152 UYH983152:UZK983152 VID983152:VJG983152 VRZ983152:VTC983152 WBV983152:WCY983152 WLR983152:WMU983152 WVN983152:WWQ983152 UEP153:UFS153 D65646:AQ65646 JB65646:KE65646 SX65646:UA65646 ACT65646:ADW65646 AMP65646:ANS65646 AWL65646:AXO65646 BGH65646:BHK65646 BQD65646:BRG65646 BZZ65646:CBC65646 CJV65646:CKY65646 CTR65646:CUU65646 DDN65646:DEQ65646 DNJ65646:DOM65646 DXF65646:DYI65646 EHB65646:EIE65646 EQX65646:ESA65646 FAT65646:FBW65646 FKP65646:FLS65646 FUL65646:FVO65646 GEH65646:GFK65646 GOD65646:GPG65646 GXZ65646:GZC65646 HHV65646:HIY65646 HRR65646:HSU65646 IBN65646:ICQ65646 ILJ65646:IMM65646 IVF65646:IWI65646 JFB65646:JGE65646 JOX65646:JQA65646 JYT65646:JZW65646 KIP65646:KJS65646 KSL65646:KTO65646 LCH65646:LDK65646 LMD65646:LNG65646 LVZ65646:LXC65646 MFV65646:MGY65646 MPR65646:MQU65646 MZN65646:NAQ65646 NJJ65646:NKM65646 NTF65646:NUI65646 ODB65646:OEE65646 OMX65646:OOA65646 OWT65646:OXW65646 PGP65646:PHS65646 PQL65646:PRO65646 QAH65646:QBK65646 QKD65646:QLG65646 QTZ65646:QVC65646 RDV65646:REY65646 RNR65646:ROU65646 RXN65646:RYQ65646 SHJ65646:SIM65646 SRF65646:SSI65646 TBB65646:TCE65646 TKX65646:TMA65646 TUT65646:TVW65646 UEP65646:UFS65646 UOL65646:UPO65646 UYH65646:UZK65646 VID65646:VJG65646 VRZ65646:VTC65646 WBV65646:WCY65646 WLR65646:WMU65646 WVN65646:WWQ65646 D131182:AQ131182 JB131182:KE131182 SX131182:UA131182 ACT131182:ADW131182 AMP131182:ANS131182 AWL131182:AXO131182 BGH131182:BHK131182 BQD131182:BRG131182 BZZ131182:CBC131182 CJV131182:CKY131182 CTR131182:CUU131182 DDN131182:DEQ131182 DNJ131182:DOM131182 DXF131182:DYI131182 EHB131182:EIE131182 EQX131182:ESA131182 FAT131182:FBW131182 FKP131182:FLS131182 FUL131182:FVO131182 GEH131182:GFK131182 GOD131182:GPG131182 GXZ131182:GZC131182 HHV131182:HIY131182 HRR131182:HSU131182 IBN131182:ICQ131182 ILJ131182:IMM131182 IVF131182:IWI131182 JFB131182:JGE131182 JOX131182:JQA131182 JYT131182:JZW131182 KIP131182:KJS131182 KSL131182:KTO131182 LCH131182:LDK131182 LMD131182:LNG131182 LVZ131182:LXC131182 MFV131182:MGY131182 MPR131182:MQU131182 MZN131182:NAQ131182 NJJ131182:NKM131182 NTF131182:NUI131182 ODB131182:OEE131182 OMX131182:OOA131182 OWT131182:OXW131182 PGP131182:PHS131182 PQL131182:PRO131182 QAH131182:QBK131182 QKD131182:QLG131182 QTZ131182:QVC131182 RDV131182:REY131182 RNR131182:ROU131182 RXN131182:RYQ131182 SHJ131182:SIM131182 SRF131182:SSI131182 TBB131182:TCE131182 TKX131182:TMA131182 TUT131182:TVW131182 UEP131182:UFS131182 UOL131182:UPO131182 UYH131182:UZK131182 VID131182:VJG131182 VRZ131182:VTC131182 WBV131182:WCY131182 WLR131182:WMU131182 WVN131182:WWQ131182 D196718:AQ196718 JB196718:KE196718 SX196718:UA196718 ACT196718:ADW196718 AMP196718:ANS196718 AWL196718:AXO196718 BGH196718:BHK196718 BQD196718:BRG196718 BZZ196718:CBC196718 CJV196718:CKY196718 CTR196718:CUU196718 DDN196718:DEQ196718 DNJ196718:DOM196718 DXF196718:DYI196718 EHB196718:EIE196718 EQX196718:ESA196718 FAT196718:FBW196718 FKP196718:FLS196718 FUL196718:FVO196718 GEH196718:GFK196718 GOD196718:GPG196718 GXZ196718:GZC196718 HHV196718:HIY196718 HRR196718:HSU196718 IBN196718:ICQ196718 ILJ196718:IMM196718 IVF196718:IWI196718 JFB196718:JGE196718 JOX196718:JQA196718 JYT196718:JZW196718 KIP196718:KJS196718 KSL196718:KTO196718 LCH196718:LDK196718 LMD196718:LNG196718 LVZ196718:LXC196718 MFV196718:MGY196718 MPR196718:MQU196718 MZN196718:NAQ196718 NJJ196718:NKM196718 NTF196718:NUI196718 ODB196718:OEE196718 OMX196718:OOA196718 OWT196718:OXW196718 PGP196718:PHS196718 PQL196718:PRO196718 QAH196718:QBK196718 QKD196718:QLG196718 QTZ196718:QVC196718 RDV196718:REY196718 RNR196718:ROU196718 RXN196718:RYQ196718 SHJ196718:SIM196718 SRF196718:SSI196718 TBB196718:TCE196718 TKX196718:TMA196718 TUT196718:TVW196718 UEP196718:UFS196718 UOL196718:UPO196718 UYH196718:UZK196718 VID196718:VJG196718 VRZ196718:VTC196718 WBV196718:WCY196718 WLR196718:WMU196718 WVN196718:WWQ196718 D262254:AQ262254 JB262254:KE262254 SX262254:UA262254 ACT262254:ADW262254 AMP262254:ANS262254 AWL262254:AXO262254 BGH262254:BHK262254 BQD262254:BRG262254 BZZ262254:CBC262254 CJV262254:CKY262254 CTR262254:CUU262254 DDN262254:DEQ262254 DNJ262254:DOM262254 DXF262254:DYI262254 EHB262254:EIE262254 EQX262254:ESA262254 FAT262254:FBW262254 FKP262254:FLS262254 FUL262254:FVO262254 GEH262254:GFK262254 GOD262254:GPG262254 GXZ262254:GZC262254 HHV262254:HIY262254 HRR262254:HSU262254 IBN262254:ICQ262254 ILJ262254:IMM262254 IVF262254:IWI262254 JFB262254:JGE262254 JOX262254:JQA262254 JYT262254:JZW262254 KIP262254:KJS262254 KSL262254:KTO262254 LCH262254:LDK262254 LMD262254:LNG262254 LVZ262254:LXC262254 MFV262254:MGY262254 MPR262254:MQU262254 MZN262254:NAQ262254 NJJ262254:NKM262254 NTF262254:NUI262254 ODB262254:OEE262254 OMX262254:OOA262254 OWT262254:OXW262254 PGP262254:PHS262254 PQL262254:PRO262254 QAH262254:QBK262254 QKD262254:QLG262254 QTZ262254:QVC262254 RDV262254:REY262254 RNR262254:ROU262254 RXN262254:RYQ262254 SHJ262254:SIM262254 SRF262254:SSI262254 TBB262254:TCE262254 TKX262254:TMA262254 TUT262254:TVW262254 UEP262254:UFS262254 UOL262254:UPO262254 UYH262254:UZK262254 VID262254:VJG262254 VRZ262254:VTC262254 WBV262254:WCY262254 WLR262254:WMU262254 WVN262254:WWQ262254 D327790:AQ327790 JB327790:KE327790 SX327790:UA327790 ACT327790:ADW327790 AMP327790:ANS327790 AWL327790:AXO327790 BGH327790:BHK327790 BQD327790:BRG327790 BZZ327790:CBC327790 CJV327790:CKY327790 CTR327790:CUU327790 DDN327790:DEQ327790 DNJ327790:DOM327790 DXF327790:DYI327790 EHB327790:EIE327790 EQX327790:ESA327790 FAT327790:FBW327790 FKP327790:FLS327790 FUL327790:FVO327790 GEH327790:GFK327790 GOD327790:GPG327790 GXZ327790:GZC327790 HHV327790:HIY327790 HRR327790:HSU327790 IBN327790:ICQ327790 ILJ327790:IMM327790 IVF327790:IWI327790 JFB327790:JGE327790 JOX327790:JQA327790 JYT327790:JZW327790 KIP327790:KJS327790 KSL327790:KTO327790 LCH327790:LDK327790 LMD327790:LNG327790 LVZ327790:LXC327790 MFV327790:MGY327790 MPR327790:MQU327790 MZN327790:NAQ327790 NJJ327790:NKM327790 NTF327790:NUI327790 ODB327790:OEE327790 OMX327790:OOA327790 OWT327790:OXW327790 PGP327790:PHS327790 PQL327790:PRO327790 QAH327790:QBK327790 QKD327790:QLG327790 QTZ327790:QVC327790 RDV327790:REY327790 RNR327790:ROU327790 RXN327790:RYQ327790 SHJ327790:SIM327790 SRF327790:SSI327790 TBB327790:TCE327790 TKX327790:TMA327790 TUT327790:TVW327790 UEP327790:UFS327790 UOL327790:UPO327790 UYH327790:UZK327790 VID327790:VJG327790 VRZ327790:VTC327790 WBV327790:WCY327790 WLR327790:WMU327790 WVN327790:WWQ327790 D393326:AQ393326 JB393326:KE393326 SX393326:UA393326 ACT393326:ADW393326 AMP393326:ANS393326 AWL393326:AXO393326 BGH393326:BHK393326 BQD393326:BRG393326 BZZ393326:CBC393326 CJV393326:CKY393326 CTR393326:CUU393326 DDN393326:DEQ393326 DNJ393326:DOM393326 DXF393326:DYI393326 EHB393326:EIE393326 EQX393326:ESA393326 FAT393326:FBW393326 FKP393326:FLS393326 FUL393326:FVO393326 GEH393326:GFK393326 GOD393326:GPG393326 GXZ393326:GZC393326 HHV393326:HIY393326 HRR393326:HSU393326 IBN393326:ICQ393326 ILJ393326:IMM393326 IVF393326:IWI393326 JFB393326:JGE393326 JOX393326:JQA393326 JYT393326:JZW393326 KIP393326:KJS393326 KSL393326:KTO393326 LCH393326:LDK393326 LMD393326:LNG393326 LVZ393326:LXC393326 MFV393326:MGY393326 MPR393326:MQU393326 MZN393326:NAQ393326 NJJ393326:NKM393326 NTF393326:NUI393326 ODB393326:OEE393326 OMX393326:OOA393326 OWT393326:OXW393326 PGP393326:PHS393326 PQL393326:PRO393326 QAH393326:QBK393326 QKD393326:QLG393326 QTZ393326:QVC393326 RDV393326:REY393326 RNR393326:ROU393326 RXN393326:RYQ393326 SHJ393326:SIM393326 SRF393326:SSI393326 TBB393326:TCE393326 TKX393326:TMA393326 TUT393326:TVW393326 UEP393326:UFS393326 UOL393326:UPO393326 UYH393326:UZK393326 VID393326:VJG393326 VRZ393326:VTC393326 WBV393326:WCY393326 WLR393326:WMU393326 WVN393326:WWQ393326 D458862:AQ458862 JB458862:KE458862 SX458862:UA458862 ACT458862:ADW458862 AMP458862:ANS458862 AWL458862:AXO458862 BGH458862:BHK458862 BQD458862:BRG458862 BZZ458862:CBC458862 CJV458862:CKY458862 CTR458862:CUU458862 DDN458862:DEQ458862 DNJ458862:DOM458862 DXF458862:DYI458862 EHB458862:EIE458862 EQX458862:ESA458862 FAT458862:FBW458862 FKP458862:FLS458862 FUL458862:FVO458862 GEH458862:GFK458862 GOD458862:GPG458862 GXZ458862:GZC458862 HHV458862:HIY458862 HRR458862:HSU458862 IBN458862:ICQ458862 ILJ458862:IMM458862 IVF458862:IWI458862 JFB458862:JGE458862 JOX458862:JQA458862 JYT458862:JZW458862 KIP458862:KJS458862 KSL458862:KTO458862 LCH458862:LDK458862 LMD458862:LNG458862 LVZ458862:LXC458862 MFV458862:MGY458862 MPR458862:MQU458862 MZN458862:NAQ458862 NJJ458862:NKM458862 NTF458862:NUI458862 ODB458862:OEE458862 OMX458862:OOA458862 OWT458862:OXW458862 PGP458862:PHS458862 PQL458862:PRO458862 QAH458862:QBK458862 QKD458862:QLG458862 QTZ458862:QVC458862 RDV458862:REY458862 RNR458862:ROU458862 RXN458862:RYQ458862 SHJ458862:SIM458862 SRF458862:SSI458862 TBB458862:TCE458862 TKX458862:TMA458862 TUT458862:TVW458862 UEP458862:UFS458862 UOL458862:UPO458862 UYH458862:UZK458862 VID458862:VJG458862 VRZ458862:VTC458862 WBV458862:WCY458862 WLR458862:WMU458862 WVN458862:WWQ458862 D524398:AQ524398 JB524398:KE524398 SX524398:UA524398 ACT524398:ADW524398 AMP524398:ANS524398 AWL524398:AXO524398 BGH524398:BHK524398 BQD524398:BRG524398 BZZ524398:CBC524398 CJV524398:CKY524398 CTR524398:CUU524398 DDN524398:DEQ524398 DNJ524398:DOM524398 DXF524398:DYI524398 EHB524398:EIE524398 EQX524398:ESA524398 FAT524398:FBW524398 FKP524398:FLS524398 FUL524398:FVO524398 GEH524398:GFK524398 GOD524398:GPG524398 GXZ524398:GZC524398 HHV524398:HIY524398 HRR524398:HSU524398 IBN524398:ICQ524398 ILJ524398:IMM524398 IVF524398:IWI524398 JFB524398:JGE524398 JOX524398:JQA524398 JYT524398:JZW524398 KIP524398:KJS524398 KSL524398:KTO524398 LCH524398:LDK524398 LMD524398:LNG524398 LVZ524398:LXC524398 MFV524398:MGY524398 MPR524398:MQU524398 MZN524398:NAQ524398 NJJ524398:NKM524398 NTF524398:NUI524398 ODB524398:OEE524398 OMX524398:OOA524398 OWT524398:OXW524398 PGP524398:PHS524398 PQL524398:PRO524398 QAH524398:QBK524398 QKD524398:QLG524398 QTZ524398:QVC524398 RDV524398:REY524398 RNR524398:ROU524398 RXN524398:RYQ524398 SHJ524398:SIM524398 SRF524398:SSI524398 TBB524398:TCE524398 TKX524398:TMA524398 TUT524398:TVW524398 UEP524398:UFS524398 UOL524398:UPO524398 UYH524398:UZK524398 VID524398:VJG524398 VRZ524398:VTC524398 WBV524398:WCY524398 WLR524398:WMU524398 WVN524398:WWQ524398 D589934:AQ589934 JB589934:KE589934 SX589934:UA589934 ACT589934:ADW589934 AMP589934:ANS589934 AWL589934:AXO589934 BGH589934:BHK589934 BQD589934:BRG589934 BZZ589934:CBC589934 CJV589934:CKY589934 CTR589934:CUU589934 DDN589934:DEQ589934 DNJ589934:DOM589934 DXF589934:DYI589934 EHB589934:EIE589934 EQX589934:ESA589934 FAT589934:FBW589934 FKP589934:FLS589934 FUL589934:FVO589934 GEH589934:GFK589934 GOD589934:GPG589934 GXZ589934:GZC589934 HHV589934:HIY589934 HRR589934:HSU589934 IBN589934:ICQ589934 ILJ589934:IMM589934 IVF589934:IWI589934 JFB589934:JGE589934 JOX589934:JQA589934 JYT589934:JZW589934 KIP589934:KJS589934 KSL589934:KTO589934 LCH589934:LDK589934 LMD589934:LNG589934 LVZ589934:LXC589934 MFV589934:MGY589934 MPR589934:MQU589934 MZN589934:NAQ589934 NJJ589934:NKM589934 NTF589934:NUI589934 ODB589934:OEE589934 OMX589934:OOA589934 OWT589934:OXW589934 PGP589934:PHS589934 PQL589934:PRO589934 QAH589934:QBK589934 QKD589934:QLG589934 QTZ589934:QVC589934 RDV589934:REY589934 RNR589934:ROU589934 RXN589934:RYQ589934 SHJ589934:SIM589934 SRF589934:SSI589934 TBB589934:TCE589934 TKX589934:TMA589934 TUT589934:TVW589934 UEP589934:UFS589934 UOL589934:UPO589934 UYH589934:UZK589934 VID589934:VJG589934 VRZ589934:VTC589934 WBV589934:WCY589934 WLR589934:WMU589934 WVN589934:WWQ589934 D655470:AQ655470 JB655470:KE655470 SX655470:UA655470 ACT655470:ADW655470 AMP655470:ANS655470 AWL655470:AXO655470 BGH655470:BHK655470 BQD655470:BRG655470 BZZ655470:CBC655470 CJV655470:CKY655470 CTR655470:CUU655470 DDN655470:DEQ655470 DNJ655470:DOM655470 DXF655470:DYI655470 EHB655470:EIE655470 EQX655470:ESA655470 FAT655470:FBW655470 FKP655470:FLS655470 FUL655470:FVO655470 GEH655470:GFK655470 GOD655470:GPG655470 GXZ655470:GZC655470 HHV655470:HIY655470 HRR655470:HSU655470 IBN655470:ICQ655470 ILJ655470:IMM655470 IVF655470:IWI655470 JFB655470:JGE655470 JOX655470:JQA655470 JYT655470:JZW655470 KIP655470:KJS655470 KSL655470:KTO655470 LCH655470:LDK655470 LMD655470:LNG655470 LVZ655470:LXC655470 MFV655470:MGY655470 MPR655470:MQU655470 MZN655470:NAQ655470 NJJ655470:NKM655470 NTF655470:NUI655470 ODB655470:OEE655470 OMX655470:OOA655470 OWT655470:OXW655470 PGP655470:PHS655470 PQL655470:PRO655470 QAH655470:QBK655470 QKD655470:QLG655470 QTZ655470:QVC655470 RDV655470:REY655470 RNR655470:ROU655470 RXN655470:RYQ655470 SHJ655470:SIM655470 SRF655470:SSI655470 TBB655470:TCE655470 TKX655470:TMA655470 TUT655470:TVW655470 UEP655470:UFS655470 UOL655470:UPO655470 UYH655470:UZK655470 VID655470:VJG655470 VRZ655470:VTC655470 WBV655470:WCY655470 WLR655470:WMU655470 WVN655470:WWQ655470 D721006:AQ721006 JB721006:KE721006 SX721006:UA721006 ACT721006:ADW721006 AMP721006:ANS721006 AWL721006:AXO721006 BGH721006:BHK721006 BQD721006:BRG721006 BZZ721006:CBC721006 CJV721006:CKY721006 CTR721006:CUU721006 DDN721006:DEQ721006 DNJ721006:DOM721006 DXF721006:DYI721006 EHB721006:EIE721006 EQX721006:ESA721006 FAT721006:FBW721006 FKP721006:FLS721006 FUL721006:FVO721006 GEH721006:GFK721006 GOD721006:GPG721006 GXZ721006:GZC721006 HHV721006:HIY721006 HRR721006:HSU721006 IBN721006:ICQ721006 ILJ721006:IMM721006 IVF721006:IWI721006 JFB721006:JGE721006 JOX721006:JQA721006 JYT721006:JZW721006 KIP721006:KJS721006 KSL721006:KTO721006 LCH721006:LDK721006 LMD721006:LNG721006 LVZ721006:LXC721006 MFV721006:MGY721006 MPR721006:MQU721006 MZN721006:NAQ721006 NJJ721006:NKM721006 NTF721006:NUI721006 ODB721006:OEE721006 OMX721006:OOA721006 OWT721006:OXW721006 PGP721006:PHS721006 PQL721006:PRO721006 QAH721006:QBK721006 QKD721006:QLG721006 QTZ721006:QVC721006 RDV721006:REY721006 RNR721006:ROU721006 RXN721006:RYQ721006 SHJ721006:SIM721006 SRF721006:SSI721006 TBB721006:TCE721006 TKX721006:TMA721006 TUT721006:TVW721006 UEP721006:UFS721006 UOL721006:UPO721006 UYH721006:UZK721006 VID721006:VJG721006 VRZ721006:VTC721006 WBV721006:WCY721006 WLR721006:WMU721006 WVN721006:WWQ721006 D786542:AQ786542 JB786542:KE786542 SX786542:UA786542 ACT786542:ADW786542 AMP786542:ANS786542 AWL786542:AXO786542 BGH786542:BHK786542 BQD786542:BRG786542 BZZ786542:CBC786542 CJV786542:CKY786542 CTR786542:CUU786542 DDN786542:DEQ786542 DNJ786542:DOM786542 DXF786542:DYI786542 EHB786542:EIE786542 EQX786542:ESA786542 FAT786542:FBW786542 FKP786542:FLS786542 FUL786542:FVO786542 GEH786542:GFK786542 GOD786542:GPG786542 GXZ786542:GZC786542 HHV786542:HIY786542 HRR786542:HSU786542 IBN786542:ICQ786542 ILJ786542:IMM786542 IVF786542:IWI786542 JFB786542:JGE786542 JOX786542:JQA786542 JYT786542:JZW786542 KIP786542:KJS786542 KSL786542:KTO786542 LCH786542:LDK786542 LMD786542:LNG786542 LVZ786542:LXC786542 MFV786542:MGY786542 MPR786542:MQU786542 MZN786542:NAQ786542 NJJ786542:NKM786542 NTF786542:NUI786542 ODB786542:OEE786542 OMX786542:OOA786542 OWT786542:OXW786542 PGP786542:PHS786542 PQL786542:PRO786542 QAH786542:QBK786542 QKD786542:QLG786542 QTZ786542:QVC786542 RDV786542:REY786542 RNR786542:ROU786542 RXN786542:RYQ786542 SHJ786542:SIM786542 SRF786542:SSI786542 TBB786542:TCE786542 TKX786542:TMA786542 TUT786542:TVW786542 UEP786542:UFS786542 UOL786542:UPO786542 UYH786542:UZK786542 VID786542:VJG786542 VRZ786542:VTC786542 WBV786542:WCY786542 WLR786542:WMU786542 WVN786542:WWQ786542 D852078:AQ852078 JB852078:KE852078 SX852078:UA852078 ACT852078:ADW852078 AMP852078:ANS852078 AWL852078:AXO852078 BGH852078:BHK852078 BQD852078:BRG852078 BZZ852078:CBC852078 CJV852078:CKY852078 CTR852078:CUU852078 DDN852078:DEQ852078 DNJ852078:DOM852078 DXF852078:DYI852078 EHB852078:EIE852078 EQX852078:ESA852078 FAT852078:FBW852078 FKP852078:FLS852078 FUL852078:FVO852078 GEH852078:GFK852078 GOD852078:GPG852078 GXZ852078:GZC852078 HHV852078:HIY852078 HRR852078:HSU852078 IBN852078:ICQ852078 ILJ852078:IMM852078 IVF852078:IWI852078 JFB852078:JGE852078 JOX852078:JQA852078 JYT852078:JZW852078 KIP852078:KJS852078 KSL852078:KTO852078 LCH852078:LDK852078 LMD852078:LNG852078 LVZ852078:LXC852078 MFV852078:MGY852078 MPR852078:MQU852078 MZN852078:NAQ852078 NJJ852078:NKM852078 NTF852078:NUI852078 ODB852078:OEE852078 OMX852078:OOA852078 OWT852078:OXW852078 PGP852078:PHS852078 PQL852078:PRO852078 QAH852078:QBK852078 QKD852078:QLG852078 QTZ852078:QVC852078 RDV852078:REY852078 RNR852078:ROU852078 RXN852078:RYQ852078 SHJ852078:SIM852078 SRF852078:SSI852078 TBB852078:TCE852078 TKX852078:TMA852078 TUT852078:TVW852078 UEP852078:UFS852078 UOL852078:UPO852078 UYH852078:UZK852078 VID852078:VJG852078 VRZ852078:VTC852078 WBV852078:WCY852078 WLR852078:WMU852078 WVN852078:WWQ852078 D917614:AQ917614 JB917614:KE917614 SX917614:UA917614 ACT917614:ADW917614 AMP917614:ANS917614 AWL917614:AXO917614 BGH917614:BHK917614 BQD917614:BRG917614 BZZ917614:CBC917614 CJV917614:CKY917614 CTR917614:CUU917614 DDN917614:DEQ917614 DNJ917614:DOM917614 DXF917614:DYI917614 EHB917614:EIE917614 EQX917614:ESA917614 FAT917614:FBW917614 FKP917614:FLS917614 FUL917614:FVO917614 GEH917614:GFK917614 GOD917614:GPG917614 GXZ917614:GZC917614 HHV917614:HIY917614 HRR917614:HSU917614 IBN917614:ICQ917614 ILJ917614:IMM917614 IVF917614:IWI917614 JFB917614:JGE917614 JOX917614:JQA917614 JYT917614:JZW917614 KIP917614:KJS917614 KSL917614:KTO917614 LCH917614:LDK917614 LMD917614:LNG917614 LVZ917614:LXC917614 MFV917614:MGY917614 MPR917614:MQU917614 MZN917614:NAQ917614 NJJ917614:NKM917614 NTF917614:NUI917614 ODB917614:OEE917614 OMX917614:OOA917614 OWT917614:OXW917614 PGP917614:PHS917614 PQL917614:PRO917614 QAH917614:QBK917614 QKD917614:QLG917614 QTZ917614:QVC917614 RDV917614:REY917614 RNR917614:ROU917614 RXN917614:RYQ917614 SHJ917614:SIM917614 SRF917614:SSI917614 TBB917614:TCE917614 TKX917614:TMA917614 TUT917614:TVW917614 UEP917614:UFS917614 UOL917614:UPO917614 UYH917614:UZK917614 VID917614:VJG917614 VRZ917614:VTC917614 WBV917614:WCY917614 WLR917614:WMU917614 WVN917614:WWQ917614 D983150:AQ983150 JB983150:KE983150 SX983150:UA983150 ACT983150:ADW983150 AMP983150:ANS983150 AWL983150:AXO983150 BGH983150:BHK983150 BQD983150:BRG983150 BZZ983150:CBC983150 CJV983150:CKY983150 CTR983150:CUU983150 DDN983150:DEQ983150 DNJ983150:DOM983150 DXF983150:DYI983150 EHB983150:EIE983150 EQX983150:ESA983150 FAT983150:FBW983150 FKP983150:FLS983150 FUL983150:FVO983150 GEH983150:GFK983150 GOD983150:GPG983150 GXZ983150:GZC983150 HHV983150:HIY983150 HRR983150:HSU983150 IBN983150:ICQ983150 ILJ983150:IMM983150 IVF983150:IWI983150 JFB983150:JGE983150 JOX983150:JQA983150 JYT983150:JZW983150 KIP983150:KJS983150 KSL983150:KTO983150 LCH983150:LDK983150 LMD983150:LNG983150 LVZ983150:LXC983150 MFV983150:MGY983150 MPR983150:MQU983150 MZN983150:NAQ983150 NJJ983150:NKM983150 NTF983150:NUI983150 ODB983150:OEE983150 OMX983150:OOA983150 OWT983150:OXW983150 PGP983150:PHS983150 PQL983150:PRO983150 QAH983150:QBK983150 QKD983150:QLG983150 QTZ983150:QVC983150 RDV983150:REY983150 RNR983150:ROU983150 RXN983150:RYQ983150 SHJ983150:SIM983150 SRF983150:SSI983150 TBB983150:TCE983150 TKX983150:TMA983150 TUT983150:TVW983150 UEP983150:UFS983150 UOL983150:UPO983150 UYH983150:UZK983150 VID983150:VJG983150 VRZ983150:VTC983150 WBV983150:WCY983150 WLR983150:WMU983150 WVN983150:WWQ983150 TKX153:TMA153 JB129:KE130 SX129:UA130 ACT129:ADW130 AMP129:ANS130 AWL129:AXO130 BGH129:BHK130 BQD129:BRG130 BZZ129:CBC130 CJV129:CKY130 CTR129:CUU130 DDN129:DEQ130 DNJ129:DOM130 DXF129:DYI130 EHB129:EIE130 EQX129:ESA130 FAT129:FBW130 FKP129:FLS130 FUL129:FVO130 GEH129:GFK130 GOD129:GPG130 GXZ129:GZC130 HHV129:HIY130 HRR129:HSU130 IBN129:ICQ130 ILJ129:IMM130 IVF129:IWI130 JFB129:JGE130 JOX129:JQA130 JYT129:JZW130 KIP129:KJS130 KSL129:KTO130 LCH129:LDK130 LMD129:LNG130 LVZ129:LXC130 MFV129:MGY130 MPR129:MQU130 MZN129:NAQ130 NJJ129:NKM130 NTF129:NUI130 ODB129:OEE130 OMX129:OOA130 OWT129:OXW130 PGP129:PHS130 PQL129:PRO130 QAH129:QBK130 QKD129:QLG130 QTZ129:QVC130 RDV129:REY130 RNR129:ROU130 RXN129:RYQ130 SHJ129:SIM130 SRF129:SSI130 TBB129:TCE130 TKX129:TMA130 TUT129:TVW130 UEP129:UFS130 UOL129:UPO130 UYH129:UZK130 VID129:VJG130 VRZ129:VTC130 WBV129:WCY130 WLR129:WMU130 WVN129:WWQ130 D65642:AQ65643 JB65642:KE65643 SX65642:UA65643 ACT65642:ADW65643 AMP65642:ANS65643 AWL65642:AXO65643 BGH65642:BHK65643 BQD65642:BRG65643 BZZ65642:CBC65643 CJV65642:CKY65643 CTR65642:CUU65643 DDN65642:DEQ65643 DNJ65642:DOM65643 DXF65642:DYI65643 EHB65642:EIE65643 EQX65642:ESA65643 FAT65642:FBW65643 FKP65642:FLS65643 FUL65642:FVO65643 GEH65642:GFK65643 GOD65642:GPG65643 GXZ65642:GZC65643 HHV65642:HIY65643 HRR65642:HSU65643 IBN65642:ICQ65643 ILJ65642:IMM65643 IVF65642:IWI65643 JFB65642:JGE65643 JOX65642:JQA65643 JYT65642:JZW65643 KIP65642:KJS65643 KSL65642:KTO65643 LCH65642:LDK65643 LMD65642:LNG65643 LVZ65642:LXC65643 MFV65642:MGY65643 MPR65642:MQU65643 MZN65642:NAQ65643 NJJ65642:NKM65643 NTF65642:NUI65643 ODB65642:OEE65643 OMX65642:OOA65643 OWT65642:OXW65643 PGP65642:PHS65643 PQL65642:PRO65643 QAH65642:QBK65643 QKD65642:QLG65643 QTZ65642:QVC65643 RDV65642:REY65643 RNR65642:ROU65643 RXN65642:RYQ65643 SHJ65642:SIM65643 SRF65642:SSI65643 TBB65642:TCE65643 TKX65642:TMA65643 TUT65642:TVW65643 UEP65642:UFS65643 UOL65642:UPO65643 UYH65642:UZK65643 VID65642:VJG65643 VRZ65642:VTC65643 WBV65642:WCY65643 WLR65642:WMU65643 WVN65642:WWQ65643 D131178:AQ131179 JB131178:KE131179 SX131178:UA131179 ACT131178:ADW131179 AMP131178:ANS131179 AWL131178:AXO131179 BGH131178:BHK131179 BQD131178:BRG131179 BZZ131178:CBC131179 CJV131178:CKY131179 CTR131178:CUU131179 DDN131178:DEQ131179 DNJ131178:DOM131179 DXF131178:DYI131179 EHB131178:EIE131179 EQX131178:ESA131179 FAT131178:FBW131179 FKP131178:FLS131179 FUL131178:FVO131179 GEH131178:GFK131179 GOD131178:GPG131179 GXZ131178:GZC131179 HHV131178:HIY131179 HRR131178:HSU131179 IBN131178:ICQ131179 ILJ131178:IMM131179 IVF131178:IWI131179 JFB131178:JGE131179 JOX131178:JQA131179 JYT131178:JZW131179 KIP131178:KJS131179 KSL131178:KTO131179 LCH131178:LDK131179 LMD131178:LNG131179 LVZ131178:LXC131179 MFV131178:MGY131179 MPR131178:MQU131179 MZN131178:NAQ131179 NJJ131178:NKM131179 NTF131178:NUI131179 ODB131178:OEE131179 OMX131178:OOA131179 OWT131178:OXW131179 PGP131178:PHS131179 PQL131178:PRO131179 QAH131178:QBK131179 QKD131178:QLG131179 QTZ131178:QVC131179 RDV131178:REY131179 RNR131178:ROU131179 RXN131178:RYQ131179 SHJ131178:SIM131179 SRF131178:SSI131179 TBB131178:TCE131179 TKX131178:TMA131179 TUT131178:TVW131179 UEP131178:UFS131179 UOL131178:UPO131179 UYH131178:UZK131179 VID131178:VJG131179 VRZ131178:VTC131179 WBV131178:WCY131179 WLR131178:WMU131179 WVN131178:WWQ131179 D196714:AQ196715 JB196714:KE196715 SX196714:UA196715 ACT196714:ADW196715 AMP196714:ANS196715 AWL196714:AXO196715 BGH196714:BHK196715 BQD196714:BRG196715 BZZ196714:CBC196715 CJV196714:CKY196715 CTR196714:CUU196715 DDN196714:DEQ196715 DNJ196714:DOM196715 DXF196714:DYI196715 EHB196714:EIE196715 EQX196714:ESA196715 FAT196714:FBW196715 FKP196714:FLS196715 FUL196714:FVO196715 GEH196714:GFK196715 GOD196714:GPG196715 GXZ196714:GZC196715 HHV196714:HIY196715 HRR196714:HSU196715 IBN196714:ICQ196715 ILJ196714:IMM196715 IVF196714:IWI196715 JFB196714:JGE196715 JOX196714:JQA196715 JYT196714:JZW196715 KIP196714:KJS196715 KSL196714:KTO196715 LCH196714:LDK196715 LMD196714:LNG196715 LVZ196714:LXC196715 MFV196714:MGY196715 MPR196714:MQU196715 MZN196714:NAQ196715 NJJ196714:NKM196715 NTF196714:NUI196715 ODB196714:OEE196715 OMX196714:OOA196715 OWT196714:OXW196715 PGP196714:PHS196715 PQL196714:PRO196715 QAH196714:QBK196715 QKD196714:QLG196715 QTZ196714:QVC196715 RDV196714:REY196715 RNR196714:ROU196715 RXN196714:RYQ196715 SHJ196714:SIM196715 SRF196714:SSI196715 TBB196714:TCE196715 TKX196714:TMA196715 TUT196714:TVW196715 UEP196714:UFS196715 UOL196714:UPO196715 UYH196714:UZK196715 VID196714:VJG196715 VRZ196714:VTC196715 WBV196714:WCY196715 WLR196714:WMU196715 WVN196714:WWQ196715 D262250:AQ262251 JB262250:KE262251 SX262250:UA262251 ACT262250:ADW262251 AMP262250:ANS262251 AWL262250:AXO262251 BGH262250:BHK262251 BQD262250:BRG262251 BZZ262250:CBC262251 CJV262250:CKY262251 CTR262250:CUU262251 DDN262250:DEQ262251 DNJ262250:DOM262251 DXF262250:DYI262251 EHB262250:EIE262251 EQX262250:ESA262251 FAT262250:FBW262251 FKP262250:FLS262251 FUL262250:FVO262251 GEH262250:GFK262251 GOD262250:GPG262251 GXZ262250:GZC262251 HHV262250:HIY262251 HRR262250:HSU262251 IBN262250:ICQ262251 ILJ262250:IMM262251 IVF262250:IWI262251 JFB262250:JGE262251 JOX262250:JQA262251 JYT262250:JZW262251 KIP262250:KJS262251 KSL262250:KTO262251 LCH262250:LDK262251 LMD262250:LNG262251 LVZ262250:LXC262251 MFV262250:MGY262251 MPR262250:MQU262251 MZN262250:NAQ262251 NJJ262250:NKM262251 NTF262250:NUI262251 ODB262250:OEE262251 OMX262250:OOA262251 OWT262250:OXW262251 PGP262250:PHS262251 PQL262250:PRO262251 QAH262250:QBK262251 QKD262250:QLG262251 QTZ262250:QVC262251 RDV262250:REY262251 RNR262250:ROU262251 RXN262250:RYQ262251 SHJ262250:SIM262251 SRF262250:SSI262251 TBB262250:TCE262251 TKX262250:TMA262251 TUT262250:TVW262251 UEP262250:UFS262251 UOL262250:UPO262251 UYH262250:UZK262251 VID262250:VJG262251 VRZ262250:VTC262251 WBV262250:WCY262251 WLR262250:WMU262251 WVN262250:WWQ262251 D327786:AQ327787 JB327786:KE327787 SX327786:UA327787 ACT327786:ADW327787 AMP327786:ANS327787 AWL327786:AXO327787 BGH327786:BHK327787 BQD327786:BRG327787 BZZ327786:CBC327787 CJV327786:CKY327787 CTR327786:CUU327787 DDN327786:DEQ327787 DNJ327786:DOM327787 DXF327786:DYI327787 EHB327786:EIE327787 EQX327786:ESA327787 FAT327786:FBW327787 FKP327786:FLS327787 FUL327786:FVO327787 GEH327786:GFK327787 GOD327786:GPG327787 GXZ327786:GZC327787 HHV327786:HIY327787 HRR327786:HSU327787 IBN327786:ICQ327787 ILJ327786:IMM327787 IVF327786:IWI327787 JFB327786:JGE327787 JOX327786:JQA327787 JYT327786:JZW327787 KIP327786:KJS327787 KSL327786:KTO327787 LCH327786:LDK327787 LMD327786:LNG327787 LVZ327786:LXC327787 MFV327786:MGY327787 MPR327786:MQU327787 MZN327786:NAQ327787 NJJ327786:NKM327787 NTF327786:NUI327787 ODB327786:OEE327787 OMX327786:OOA327787 OWT327786:OXW327787 PGP327786:PHS327787 PQL327786:PRO327787 QAH327786:QBK327787 QKD327786:QLG327787 QTZ327786:QVC327787 RDV327786:REY327787 RNR327786:ROU327787 RXN327786:RYQ327787 SHJ327786:SIM327787 SRF327786:SSI327787 TBB327786:TCE327787 TKX327786:TMA327787 TUT327786:TVW327787 UEP327786:UFS327787 UOL327786:UPO327787 UYH327786:UZK327787 VID327786:VJG327787 VRZ327786:VTC327787 WBV327786:WCY327787 WLR327786:WMU327787 WVN327786:WWQ327787 D393322:AQ393323 JB393322:KE393323 SX393322:UA393323 ACT393322:ADW393323 AMP393322:ANS393323 AWL393322:AXO393323 BGH393322:BHK393323 BQD393322:BRG393323 BZZ393322:CBC393323 CJV393322:CKY393323 CTR393322:CUU393323 DDN393322:DEQ393323 DNJ393322:DOM393323 DXF393322:DYI393323 EHB393322:EIE393323 EQX393322:ESA393323 FAT393322:FBW393323 FKP393322:FLS393323 FUL393322:FVO393323 GEH393322:GFK393323 GOD393322:GPG393323 GXZ393322:GZC393323 HHV393322:HIY393323 HRR393322:HSU393323 IBN393322:ICQ393323 ILJ393322:IMM393323 IVF393322:IWI393323 JFB393322:JGE393323 JOX393322:JQA393323 JYT393322:JZW393323 KIP393322:KJS393323 KSL393322:KTO393323 LCH393322:LDK393323 LMD393322:LNG393323 LVZ393322:LXC393323 MFV393322:MGY393323 MPR393322:MQU393323 MZN393322:NAQ393323 NJJ393322:NKM393323 NTF393322:NUI393323 ODB393322:OEE393323 OMX393322:OOA393323 OWT393322:OXW393323 PGP393322:PHS393323 PQL393322:PRO393323 QAH393322:QBK393323 QKD393322:QLG393323 QTZ393322:QVC393323 RDV393322:REY393323 RNR393322:ROU393323 RXN393322:RYQ393323 SHJ393322:SIM393323 SRF393322:SSI393323 TBB393322:TCE393323 TKX393322:TMA393323 TUT393322:TVW393323 UEP393322:UFS393323 UOL393322:UPO393323 UYH393322:UZK393323 VID393322:VJG393323 VRZ393322:VTC393323 WBV393322:WCY393323 WLR393322:WMU393323 WVN393322:WWQ393323 D458858:AQ458859 JB458858:KE458859 SX458858:UA458859 ACT458858:ADW458859 AMP458858:ANS458859 AWL458858:AXO458859 BGH458858:BHK458859 BQD458858:BRG458859 BZZ458858:CBC458859 CJV458858:CKY458859 CTR458858:CUU458859 DDN458858:DEQ458859 DNJ458858:DOM458859 DXF458858:DYI458859 EHB458858:EIE458859 EQX458858:ESA458859 FAT458858:FBW458859 FKP458858:FLS458859 FUL458858:FVO458859 GEH458858:GFK458859 GOD458858:GPG458859 GXZ458858:GZC458859 HHV458858:HIY458859 HRR458858:HSU458859 IBN458858:ICQ458859 ILJ458858:IMM458859 IVF458858:IWI458859 JFB458858:JGE458859 JOX458858:JQA458859 JYT458858:JZW458859 KIP458858:KJS458859 KSL458858:KTO458859 LCH458858:LDK458859 LMD458858:LNG458859 LVZ458858:LXC458859 MFV458858:MGY458859 MPR458858:MQU458859 MZN458858:NAQ458859 NJJ458858:NKM458859 NTF458858:NUI458859 ODB458858:OEE458859 OMX458858:OOA458859 OWT458858:OXW458859 PGP458858:PHS458859 PQL458858:PRO458859 QAH458858:QBK458859 QKD458858:QLG458859 QTZ458858:QVC458859 RDV458858:REY458859 RNR458858:ROU458859 RXN458858:RYQ458859 SHJ458858:SIM458859 SRF458858:SSI458859 TBB458858:TCE458859 TKX458858:TMA458859 TUT458858:TVW458859 UEP458858:UFS458859 UOL458858:UPO458859 UYH458858:UZK458859 VID458858:VJG458859 VRZ458858:VTC458859 WBV458858:WCY458859 WLR458858:WMU458859 WVN458858:WWQ458859 D524394:AQ524395 JB524394:KE524395 SX524394:UA524395 ACT524394:ADW524395 AMP524394:ANS524395 AWL524394:AXO524395 BGH524394:BHK524395 BQD524394:BRG524395 BZZ524394:CBC524395 CJV524394:CKY524395 CTR524394:CUU524395 DDN524394:DEQ524395 DNJ524394:DOM524395 DXF524394:DYI524395 EHB524394:EIE524395 EQX524394:ESA524395 FAT524394:FBW524395 FKP524394:FLS524395 FUL524394:FVO524395 GEH524394:GFK524395 GOD524394:GPG524395 GXZ524394:GZC524395 HHV524394:HIY524395 HRR524394:HSU524395 IBN524394:ICQ524395 ILJ524394:IMM524395 IVF524394:IWI524395 JFB524394:JGE524395 JOX524394:JQA524395 JYT524394:JZW524395 KIP524394:KJS524395 KSL524394:KTO524395 LCH524394:LDK524395 LMD524394:LNG524395 LVZ524394:LXC524395 MFV524394:MGY524395 MPR524394:MQU524395 MZN524394:NAQ524395 NJJ524394:NKM524395 NTF524394:NUI524395 ODB524394:OEE524395 OMX524394:OOA524395 OWT524394:OXW524395 PGP524394:PHS524395 PQL524394:PRO524395 QAH524394:QBK524395 QKD524394:QLG524395 QTZ524394:QVC524395 RDV524394:REY524395 RNR524394:ROU524395 RXN524394:RYQ524395 SHJ524394:SIM524395 SRF524394:SSI524395 TBB524394:TCE524395 TKX524394:TMA524395 TUT524394:TVW524395 UEP524394:UFS524395 UOL524394:UPO524395 UYH524394:UZK524395 VID524394:VJG524395 VRZ524394:VTC524395 WBV524394:WCY524395 WLR524394:WMU524395 WVN524394:WWQ524395 D589930:AQ589931 JB589930:KE589931 SX589930:UA589931 ACT589930:ADW589931 AMP589930:ANS589931 AWL589930:AXO589931 BGH589930:BHK589931 BQD589930:BRG589931 BZZ589930:CBC589931 CJV589930:CKY589931 CTR589930:CUU589931 DDN589930:DEQ589931 DNJ589930:DOM589931 DXF589930:DYI589931 EHB589930:EIE589931 EQX589930:ESA589931 FAT589930:FBW589931 FKP589930:FLS589931 FUL589930:FVO589931 GEH589930:GFK589931 GOD589930:GPG589931 GXZ589930:GZC589931 HHV589930:HIY589931 HRR589930:HSU589931 IBN589930:ICQ589931 ILJ589930:IMM589931 IVF589930:IWI589931 JFB589930:JGE589931 JOX589930:JQA589931 JYT589930:JZW589931 KIP589930:KJS589931 KSL589930:KTO589931 LCH589930:LDK589931 LMD589930:LNG589931 LVZ589930:LXC589931 MFV589930:MGY589931 MPR589930:MQU589931 MZN589930:NAQ589931 NJJ589930:NKM589931 NTF589930:NUI589931 ODB589930:OEE589931 OMX589930:OOA589931 OWT589930:OXW589931 PGP589930:PHS589931 PQL589930:PRO589931 QAH589930:QBK589931 QKD589930:QLG589931 QTZ589930:QVC589931 RDV589930:REY589931 RNR589930:ROU589931 RXN589930:RYQ589931 SHJ589930:SIM589931 SRF589930:SSI589931 TBB589930:TCE589931 TKX589930:TMA589931 TUT589930:TVW589931 UEP589930:UFS589931 UOL589930:UPO589931 UYH589930:UZK589931 VID589930:VJG589931 VRZ589930:VTC589931 WBV589930:WCY589931 WLR589930:WMU589931 WVN589930:WWQ589931 D655466:AQ655467 JB655466:KE655467 SX655466:UA655467 ACT655466:ADW655467 AMP655466:ANS655467 AWL655466:AXO655467 BGH655466:BHK655467 BQD655466:BRG655467 BZZ655466:CBC655467 CJV655466:CKY655467 CTR655466:CUU655467 DDN655466:DEQ655467 DNJ655466:DOM655467 DXF655466:DYI655467 EHB655466:EIE655467 EQX655466:ESA655467 FAT655466:FBW655467 FKP655466:FLS655467 FUL655466:FVO655467 GEH655466:GFK655467 GOD655466:GPG655467 GXZ655466:GZC655467 HHV655466:HIY655467 HRR655466:HSU655467 IBN655466:ICQ655467 ILJ655466:IMM655467 IVF655466:IWI655467 JFB655466:JGE655467 JOX655466:JQA655467 JYT655466:JZW655467 KIP655466:KJS655467 KSL655466:KTO655467 LCH655466:LDK655467 LMD655466:LNG655467 LVZ655466:LXC655467 MFV655466:MGY655467 MPR655466:MQU655467 MZN655466:NAQ655467 NJJ655466:NKM655467 NTF655466:NUI655467 ODB655466:OEE655467 OMX655466:OOA655467 OWT655466:OXW655467 PGP655466:PHS655467 PQL655466:PRO655467 QAH655466:QBK655467 QKD655466:QLG655467 QTZ655466:QVC655467 RDV655466:REY655467 RNR655466:ROU655467 RXN655466:RYQ655467 SHJ655466:SIM655467 SRF655466:SSI655467 TBB655466:TCE655467 TKX655466:TMA655467 TUT655466:TVW655467 UEP655466:UFS655467 UOL655466:UPO655467 UYH655466:UZK655467 VID655466:VJG655467 VRZ655466:VTC655467 WBV655466:WCY655467 WLR655466:WMU655467 WVN655466:WWQ655467 D721002:AQ721003 JB721002:KE721003 SX721002:UA721003 ACT721002:ADW721003 AMP721002:ANS721003 AWL721002:AXO721003 BGH721002:BHK721003 BQD721002:BRG721003 BZZ721002:CBC721003 CJV721002:CKY721003 CTR721002:CUU721003 DDN721002:DEQ721003 DNJ721002:DOM721003 DXF721002:DYI721003 EHB721002:EIE721003 EQX721002:ESA721003 FAT721002:FBW721003 FKP721002:FLS721003 FUL721002:FVO721003 GEH721002:GFK721003 GOD721002:GPG721003 GXZ721002:GZC721003 HHV721002:HIY721003 HRR721002:HSU721003 IBN721002:ICQ721003 ILJ721002:IMM721003 IVF721002:IWI721003 JFB721002:JGE721003 JOX721002:JQA721003 JYT721002:JZW721003 KIP721002:KJS721003 KSL721002:KTO721003 LCH721002:LDK721003 LMD721002:LNG721003 LVZ721002:LXC721003 MFV721002:MGY721003 MPR721002:MQU721003 MZN721002:NAQ721003 NJJ721002:NKM721003 NTF721002:NUI721003 ODB721002:OEE721003 OMX721002:OOA721003 OWT721002:OXW721003 PGP721002:PHS721003 PQL721002:PRO721003 QAH721002:QBK721003 QKD721002:QLG721003 QTZ721002:QVC721003 RDV721002:REY721003 RNR721002:ROU721003 RXN721002:RYQ721003 SHJ721002:SIM721003 SRF721002:SSI721003 TBB721002:TCE721003 TKX721002:TMA721003 TUT721002:TVW721003 UEP721002:UFS721003 UOL721002:UPO721003 UYH721002:UZK721003 VID721002:VJG721003 VRZ721002:VTC721003 WBV721002:WCY721003 WLR721002:WMU721003 WVN721002:WWQ721003 D786538:AQ786539 JB786538:KE786539 SX786538:UA786539 ACT786538:ADW786539 AMP786538:ANS786539 AWL786538:AXO786539 BGH786538:BHK786539 BQD786538:BRG786539 BZZ786538:CBC786539 CJV786538:CKY786539 CTR786538:CUU786539 DDN786538:DEQ786539 DNJ786538:DOM786539 DXF786538:DYI786539 EHB786538:EIE786539 EQX786538:ESA786539 FAT786538:FBW786539 FKP786538:FLS786539 FUL786538:FVO786539 GEH786538:GFK786539 GOD786538:GPG786539 GXZ786538:GZC786539 HHV786538:HIY786539 HRR786538:HSU786539 IBN786538:ICQ786539 ILJ786538:IMM786539 IVF786538:IWI786539 JFB786538:JGE786539 JOX786538:JQA786539 JYT786538:JZW786539 KIP786538:KJS786539 KSL786538:KTO786539 LCH786538:LDK786539 LMD786538:LNG786539 LVZ786538:LXC786539 MFV786538:MGY786539 MPR786538:MQU786539 MZN786538:NAQ786539 NJJ786538:NKM786539 NTF786538:NUI786539 ODB786538:OEE786539 OMX786538:OOA786539 OWT786538:OXW786539 PGP786538:PHS786539 PQL786538:PRO786539 QAH786538:QBK786539 QKD786538:QLG786539 QTZ786538:QVC786539 RDV786538:REY786539 RNR786538:ROU786539 RXN786538:RYQ786539 SHJ786538:SIM786539 SRF786538:SSI786539 TBB786538:TCE786539 TKX786538:TMA786539 TUT786538:TVW786539 UEP786538:UFS786539 UOL786538:UPO786539 UYH786538:UZK786539 VID786538:VJG786539 VRZ786538:VTC786539 WBV786538:WCY786539 WLR786538:WMU786539 WVN786538:WWQ786539 D852074:AQ852075 JB852074:KE852075 SX852074:UA852075 ACT852074:ADW852075 AMP852074:ANS852075 AWL852074:AXO852075 BGH852074:BHK852075 BQD852074:BRG852075 BZZ852074:CBC852075 CJV852074:CKY852075 CTR852074:CUU852075 DDN852074:DEQ852075 DNJ852074:DOM852075 DXF852074:DYI852075 EHB852074:EIE852075 EQX852074:ESA852075 FAT852074:FBW852075 FKP852074:FLS852075 FUL852074:FVO852075 GEH852074:GFK852075 GOD852074:GPG852075 GXZ852074:GZC852075 HHV852074:HIY852075 HRR852074:HSU852075 IBN852074:ICQ852075 ILJ852074:IMM852075 IVF852074:IWI852075 JFB852074:JGE852075 JOX852074:JQA852075 JYT852074:JZW852075 KIP852074:KJS852075 KSL852074:KTO852075 LCH852074:LDK852075 LMD852074:LNG852075 LVZ852074:LXC852075 MFV852074:MGY852075 MPR852074:MQU852075 MZN852074:NAQ852075 NJJ852074:NKM852075 NTF852074:NUI852075 ODB852074:OEE852075 OMX852074:OOA852075 OWT852074:OXW852075 PGP852074:PHS852075 PQL852074:PRO852075 QAH852074:QBK852075 QKD852074:QLG852075 QTZ852074:QVC852075 RDV852074:REY852075 RNR852074:ROU852075 RXN852074:RYQ852075 SHJ852074:SIM852075 SRF852074:SSI852075 TBB852074:TCE852075 TKX852074:TMA852075 TUT852074:TVW852075 UEP852074:UFS852075 UOL852074:UPO852075 UYH852074:UZK852075 VID852074:VJG852075 VRZ852074:VTC852075 WBV852074:WCY852075 WLR852074:WMU852075 WVN852074:WWQ852075 D917610:AQ917611 JB917610:KE917611 SX917610:UA917611 ACT917610:ADW917611 AMP917610:ANS917611 AWL917610:AXO917611 BGH917610:BHK917611 BQD917610:BRG917611 BZZ917610:CBC917611 CJV917610:CKY917611 CTR917610:CUU917611 DDN917610:DEQ917611 DNJ917610:DOM917611 DXF917610:DYI917611 EHB917610:EIE917611 EQX917610:ESA917611 FAT917610:FBW917611 FKP917610:FLS917611 FUL917610:FVO917611 GEH917610:GFK917611 GOD917610:GPG917611 GXZ917610:GZC917611 HHV917610:HIY917611 HRR917610:HSU917611 IBN917610:ICQ917611 ILJ917610:IMM917611 IVF917610:IWI917611 JFB917610:JGE917611 JOX917610:JQA917611 JYT917610:JZW917611 KIP917610:KJS917611 KSL917610:KTO917611 LCH917610:LDK917611 LMD917610:LNG917611 LVZ917610:LXC917611 MFV917610:MGY917611 MPR917610:MQU917611 MZN917610:NAQ917611 NJJ917610:NKM917611 NTF917610:NUI917611 ODB917610:OEE917611 OMX917610:OOA917611 OWT917610:OXW917611 PGP917610:PHS917611 PQL917610:PRO917611 QAH917610:QBK917611 QKD917610:QLG917611 QTZ917610:QVC917611 RDV917610:REY917611 RNR917610:ROU917611 RXN917610:RYQ917611 SHJ917610:SIM917611 SRF917610:SSI917611 TBB917610:TCE917611 TKX917610:TMA917611 TUT917610:TVW917611 UEP917610:UFS917611 UOL917610:UPO917611 UYH917610:UZK917611 VID917610:VJG917611 VRZ917610:VTC917611 WBV917610:WCY917611 WLR917610:WMU917611 WVN917610:WWQ917611 D983146:AQ983147 JB983146:KE983147 SX983146:UA983147 ACT983146:ADW983147 AMP983146:ANS983147 AWL983146:AXO983147 BGH983146:BHK983147 BQD983146:BRG983147 BZZ983146:CBC983147 CJV983146:CKY983147 CTR983146:CUU983147 DDN983146:DEQ983147 DNJ983146:DOM983147 DXF983146:DYI983147 EHB983146:EIE983147 EQX983146:ESA983147 FAT983146:FBW983147 FKP983146:FLS983147 FUL983146:FVO983147 GEH983146:GFK983147 GOD983146:GPG983147 GXZ983146:GZC983147 HHV983146:HIY983147 HRR983146:HSU983147 IBN983146:ICQ983147 ILJ983146:IMM983147 IVF983146:IWI983147 JFB983146:JGE983147 JOX983146:JQA983147 JYT983146:JZW983147 KIP983146:KJS983147 KSL983146:KTO983147 LCH983146:LDK983147 LMD983146:LNG983147 LVZ983146:LXC983147 MFV983146:MGY983147 MPR983146:MQU983147 MZN983146:NAQ983147 NJJ983146:NKM983147 NTF983146:NUI983147 ODB983146:OEE983147 OMX983146:OOA983147 OWT983146:OXW983147 PGP983146:PHS983147 PQL983146:PRO983147 QAH983146:QBK983147 QKD983146:QLG983147 QTZ983146:QVC983147 RDV983146:REY983147 RNR983146:ROU983147 RXN983146:RYQ983147 SHJ983146:SIM983147 SRF983146:SSI983147 TBB983146:TCE983147 TKX983146:TMA983147 TUT983146:TVW983147 UEP983146:UFS983147 UOL983146:UPO983147 UYH983146:UZK983147 VID983146:VJG983147 VRZ983146:VTC983147 WBV983146:WCY983147 WLR983146:WMU983147 WVN983146:WWQ983147 QTZ153:QVC153 JB127:KE127 SX127:UA127 ACT127:ADW127 AMP127:ANS127 AWL127:AXO127 BGH127:BHK127 BQD127:BRG127 BZZ127:CBC127 CJV127:CKY127 CTR127:CUU127 DDN127:DEQ127 DNJ127:DOM127 DXF127:DYI127 EHB127:EIE127 EQX127:ESA127 FAT127:FBW127 FKP127:FLS127 FUL127:FVO127 GEH127:GFK127 GOD127:GPG127 GXZ127:GZC127 HHV127:HIY127 HRR127:HSU127 IBN127:ICQ127 ILJ127:IMM127 IVF127:IWI127 JFB127:JGE127 JOX127:JQA127 JYT127:JZW127 KIP127:KJS127 KSL127:KTO127 LCH127:LDK127 LMD127:LNG127 LVZ127:LXC127 MFV127:MGY127 MPR127:MQU127 MZN127:NAQ127 NJJ127:NKM127 NTF127:NUI127 ODB127:OEE127 OMX127:OOA127 OWT127:OXW127 PGP127:PHS127 PQL127:PRO127 QAH127:QBK127 QKD127:QLG127 QTZ127:QVC127 RDV127:REY127 RNR127:ROU127 RXN127:RYQ127 SHJ127:SIM127 SRF127:SSI127 TBB127:TCE127 TKX127:TMA127 TUT127:TVW127 UEP127:UFS127 UOL127:UPO127 UYH127:UZK127 VID127:VJG127 VRZ127:VTC127 WBV127:WCY127 WLR127:WMU127 WVN127:WWQ127 D65640:AQ65640 JB65640:KE65640 SX65640:UA65640 ACT65640:ADW65640 AMP65640:ANS65640 AWL65640:AXO65640 BGH65640:BHK65640 BQD65640:BRG65640 BZZ65640:CBC65640 CJV65640:CKY65640 CTR65640:CUU65640 DDN65640:DEQ65640 DNJ65640:DOM65640 DXF65640:DYI65640 EHB65640:EIE65640 EQX65640:ESA65640 FAT65640:FBW65640 FKP65640:FLS65640 FUL65640:FVO65640 GEH65640:GFK65640 GOD65640:GPG65640 GXZ65640:GZC65640 HHV65640:HIY65640 HRR65640:HSU65640 IBN65640:ICQ65640 ILJ65640:IMM65640 IVF65640:IWI65640 JFB65640:JGE65640 JOX65640:JQA65640 JYT65640:JZW65640 KIP65640:KJS65640 KSL65640:KTO65640 LCH65640:LDK65640 LMD65640:LNG65640 LVZ65640:LXC65640 MFV65640:MGY65640 MPR65640:MQU65640 MZN65640:NAQ65640 NJJ65640:NKM65640 NTF65640:NUI65640 ODB65640:OEE65640 OMX65640:OOA65640 OWT65640:OXW65640 PGP65640:PHS65640 PQL65640:PRO65640 QAH65640:QBK65640 QKD65640:QLG65640 QTZ65640:QVC65640 RDV65640:REY65640 RNR65640:ROU65640 RXN65640:RYQ65640 SHJ65640:SIM65640 SRF65640:SSI65640 TBB65640:TCE65640 TKX65640:TMA65640 TUT65640:TVW65640 UEP65640:UFS65640 UOL65640:UPO65640 UYH65640:UZK65640 VID65640:VJG65640 VRZ65640:VTC65640 WBV65640:WCY65640 WLR65640:WMU65640 WVN65640:WWQ65640 D131176:AQ131176 JB131176:KE131176 SX131176:UA131176 ACT131176:ADW131176 AMP131176:ANS131176 AWL131176:AXO131176 BGH131176:BHK131176 BQD131176:BRG131176 BZZ131176:CBC131176 CJV131176:CKY131176 CTR131176:CUU131176 DDN131176:DEQ131176 DNJ131176:DOM131176 DXF131176:DYI131176 EHB131176:EIE131176 EQX131176:ESA131176 FAT131176:FBW131176 FKP131176:FLS131176 FUL131176:FVO131176 GEH131176:GFK131176 GOD131176:GPG131176 GXZ131176:GZC131176 HHV131176:HIY131176 HRR131176:HSU131176 IBN131176:ICQ131176 ILJ131176:IMM131176 IVF131176:IWI131176 JFB131176:JGE131176 JOX131176:JQA131176 JYT131176:JZW131176 KIP131176:KJS131176 KSL131176:KTO131176 LCH131176:LDK131176 LMD131176:LNG131176 LVZ131176:LXC131176 MFV131176:MGY131176 MPR131176:MQU131176 MZN131176:NAQ131176 NJJ131176:NKM131176 NTF131176:NUI131176 ODB131176:OEE131176 OMX131176:OOA131176 OWT131176:OXW131176 PGP131176:PHS131176 PQL131176:PRO131176 QAH131176:QBK131176 QKD131176:QLG131176 QTZ131176:QVC131176 RDV131176:REY131176 RNR131176:ROU131176 RXN131176:RYQ131176 SHJ131176:SIM131176 SRF131176:SSI131176 TBB131176:TCE131176 TKX131176:TMA131176 TUT131176:TVW131176 UEP131176:UFS131176 UOL131176:UPO131176 UYH131176:UZK131176 VID131176:VJG131176 VRZ131176:VTC131176 WBV131176:WCY131176 WLR131176:WMU131176 WVN131176:WWQ131176 D196712:AQ196712 JB196712:KE196712 SX196712:UA196712 ACT196712:ADW196712 AMP196712:ANS196712 AWL196712:AXO196712 BGH196712:BHK196712 BQD196712:BRG196712 BZZ196712:CBC196712 CJV196712:CKY196712 CTR196712:CUU196712 DDN196712:DEQ196712 DNJ196712:DOM196712 DXF196712:DYI196712 EHB196712:EIE196712 EQX196712:ESA196712 FAT196712:FBW196712 FKP196712:FLS196712 FUL196712:FVO196712 GEH196712:GFK196712 GOD196712:GPG196712 GXZ196712:GZC196712 HHV196712:HIY196712 HRR196712:HSU196712 IBN196712:ICQ196712 ILJ196712:IMM196712 IVF196712:IWI196712 JFB196712:JGE196712 JOX196712:JQA196712 JYT196712:JZW196712 KIP196712:KJS196712 KSL196712:KTO196712 LCH196712:LDK196712 LMD196712:LNG196712 LVZ196712:LXC196712 MFV196712:MGY196712 MPR196712:MQU196712 MZN196712:NAQ196712 NJJ196712:NKM196712 NTF196712:NUI196712 ODB196712:OEE196712 OMX196712:OOA196712 OWT196712:OXW196712 PGP196712:PHS196712 PQL196712:PRO196712 QAH196712:QBK196712 QKD196712:QLG196712 QTZ196712:QVC196712 RDV196712:REY196712 RNR196712:ROU196712 RXN196712:RYQ196712 SHJ196712:SIM196712 SRF196712:SSI196712 TBB196712:TCE196712 TKX196712:TMA196712 TUT196712:TVW196712 UEP196712:UFS196712 UOL196712:UPO196712 UYH196712:UZK196712 VID196712:VJG196712 VRZ196712:VTC196712 WBV196712:WCY196712 WLR196712:WMU196712 WVN196712:WWQ196712 D262248:AQ262248 JB262248:KE262248 SX262248:UA262248 ACT262248:ADW262248 AMP262248:ANS262248 AWL262248:AXO262248 BGH262248:BHK262248 BQD262248:BRG262248 BZZ262248:CBC262248 CJV262248:CKY262248 CTR262248:CUU262248 DDN262248:DEQ262248 DNJ262248:DOM262248 DXF262248:DYI262248 EHB262248:EIE262248 EQX262248:ESA262248 FAT262248:FBW262248 FKP262248:FLS262248 FUL262248:FVO262248 GEH262248:GFK262248 GOD262248:GPG262248 GXZ262248:GZC262248 HHV262248:HIY262248 HRR262248:HSU262248 IBN262248:ICQ262248 ILJ262248:IMM262248 IVF262248:IWI262248 JFB262248:JGE262248 JOX262248:JQA262248 JYT262248:JZW262248 KIP262248:KJS262248 KSL262248:KTO262248 LCH262248:LDK262248 LMD262248:LNG262248 LVZ262248:LXC262248 MFV262248:MGY262248 MPR262248:MQU262248 MZN262248:NAQ262248 NJJ262248:NKM262248 NTF262248:NUI262248 ODB262248:OEE262248 OMX262248:OOA262248 OWT262248:OXW262248 PGP262248:PHS262248 PQL262248:PRO262248 QAH262248:QBK262248 QKD262248:QLG262248 QTZ262248:QVC262248 RDV262248:REY262248 RNR262248:ROU262248 RXN262248:RYQ262248 SHJ262248:SIM262248 SRF262248:SSI262248 TBB262248:TCE262248 TKX262248:TMA262248 TUT262248:TVW262248 UEP262248:UFS262248 UOL262248:UPO262248 UYH262248:UZK262248 VID262248:VJG262248 VRZ262248:VTC262248 WBV262248:WCY262248 WLR262248:WMU262248 WVN262248:WWQ262248 D327784:AQ327784 JB327784:KE327784 SX327784:UA327784 ACT327784:ADW327784 AMP327784:ANS327784 AWL327784:AXO327784 BGH327784:BHK327784 BQD327784:BRG327784 BZZ327784:CBC327784 CJV327784:CKY327784 CTR327784:CUU327784 DDN327784:DEQ327784 DNJ327784:DOM327784 DXF327784:DYI327784 EHB327784:EIE327784 EQX327784:ESA327784 FAT327784:FBW327784 FKP327784:FLS327784 FUL327784:FVO327784 GEH327784:GFK327784 GOD327784:GPG327784 GXZ327784:GZC327784 HHV327784:HIY327784 HRR327784:HSU327784 IBN327784:ICQ327784 ILJ327784:IMM327784 IVF327784:IWI327784 JFB327784:JGE327784 JOX327784:JQA327784 JYT327784:JZW327784 KIP327784:KJS327784 KSL327784:KTO327784 LCH327784:LDK327784 LMD327784:LNG327784 LVZ327784:LXC327784 MFV327784:MGY327784 MPR327784:MQU327784 MZN327784:NAQ327784 NJJ327784:NKM327784 NTF327784:NUI327784 ODB327784:OEE327784 OMX327784:OOA327784 OWT327784:OXW327784 PGP327784:PHS327784 PQL327784:PRO327784 QAH327784:QBK327784 QKD327784:QLG327784 QTZ327784:QVC327784 RDV327784:REY327784 RNR327784:ROU327784 RXN327784:RYQ327784 SHJ327784:SIM327784 SRF327784:SSI327784 TBB327784:TCE327784 TKX327784:TMA327784 TUT327784:TVW327784 UEP327784:UFS327784 UOL327784:UPO327784 UYH327784:UZK327784 VID327784:VJG327784 VRZ327784:VTC327784 WBV327784:WCY327784 WLR327784:WMU327784 WVN327784:WWQ327784 D393320:AQ393320 JB393320:KE393320 SX393320:UA393320 ACT393320:ADW393320 AMP393320:ANS393320 AWL393320:AXO393320 BGH393320:BHK393320 BQD393320:BRG393320 BZZ393320:CBC393320 CJV393320:CKY393320 CTR393320:CUU393320 DDN393320:DEQ393320 DNJ393320:DOM393320 DXF393320:DYI393320 EHB393320:EIE393320 EQX393320:ESA393320 FAT393320:FBW393320 FKP393320:FLS393320 FUL393320:FVO393320 GEH393320:GFK393320 GOD393320:GPG393320 GXZ393320:GZC393320 HHV393320:HIY393320 HRR393320:HSU393320 IBN393320:ICQ393320 ILJ393320:IMM393320 IVF393320:IWI393320 JFB393320:JGE393320 JOX393320:JQA393320 JYT393320:JZW393320 KIP393320:KJS393320 KSL393320:KTO393320 LCH393320:LDK393320 LMD393320:LNG393320 LVZ393320:LXC393320 MFV393320:MGY393320 MPR393320:MQU393320 MZN393320:NAQ393320 NJJ393320:NKM393320 NTF393320:NUI393320 ODB393320:OEE393320 OMX393320:OOA393320 OWT393320:OXW393320 PGP393320:PHS393320 PQL393320:PRO393320 QAH393320:QBK393320 QKD393320:QLG393320 QTZ393320:QVC393320 RDV393320:REY393320 RNR393320:ROU393320 RXN393320:RYQ393320 SHJ393320:SIM393320 SRF393320:SSI393320 TBB393320:TCE393320 TKX393320:TMA393320 TUT393320:TVW393320 UEP393320:UFS393320 UOL393320:UPO393320 UYH393320:UZK393320 VID393320:VJG393320 VRZ393320:VTC393320 WBV393320:WCY393320 WLR393320:WMU393320 WVN393320:WWQ393320 D458856:AQ458856 JB458856:KE458856 SX458856:UA458856 ACT458856:ADW458856 AMP458856:ANS458856 AWL458856:AXO458856 BGH458856:BHK458856 BQD458856:BRG458856 BZZ458856:CBC458856 CJV458856:CKY458856 CTR458856:CUU458856 DDN458856:DEQ458856 DNJ458856:DOM458856 DXF458856:DYI458856 EHB458856:EIE458856 EQX458856:ESA458856 FAT458856:FBW458856 FKP458856:FLS458856 FUL458856:FVO458856 GEH458856:GFK458856 GOD458856:GPG458856 GXZ458856:GZC458856 HHV458856:HIY458856 HRR458856:HSU458856 IBN458856:ICQ458856 ILJ458856:IMM458856 IVF458856:IWI458856 JFB458856:JGE458856 JOX458856:JQA458856 JYT458856:JZW458856 KIP458856:KJS458856 KSL458856:KTO458856 LCH458856:LDK458856 LMD458856:LNG458856 LVZ458856:LXC458856 MFV458856:MGY458856 MPR458856:MQU458856 MZN458856:NAQ458856 NJJ458856:NKM458856 NTF458856:NUI458856 ODB458856:OEE458856 OMX458856:OOA458856 OWT458856:OXW458856 PGP458856:PHS458856 PQL458856:PRO458856 QAH458856:QBK458856 QKD458856:QLG458856 QTZ458856:QVC458856 RDV458856:REY458856 RNR458856:ROU458856 RXN458856:RYQ458856 SHJ458856:SIM458856 SRF458856:SSI458856 TBB458856:TCE458856 TKX458856:TMA458856 TUT458856:TVW458856 UEP458856:UFS458856 UOL458856:UPO458856 UYH458856:UZK458856 VID458856:VJG458856 VRZ458856:VTC458856 WBV458856:WCY458856 WLR458856:WMU458856 WVN458856:WWQ458856 D524392:AQ524392 JB524392:KE524392 SX524392:UA524392 ACT524392:ADW524392 AMP524392:ANS524392 AWL524392:AXO524392 BGH524392:BHK524392 BQD524392:BRG524392 BZZ524392:CBC524392 CJV524392:CKY524392 CTR524392:CUU524392 DDN524392:DEQ524392 DNJ524392:DOM524392 DXF524392:DYI524392 EHB524392:EIE524392 EQX524392:ESA524392 FAT524392:FBW524392 FKP524392:FLS524392 FUL524392:FVO524392 GEH524392:GFK524392 GOD524392:GPG524392 GXZ524392:GZC524392 HHV524392:HIY524392 HRR524392:HSU524392 IBN524392:ICQ524392 ILJ524392:IMM524392 IVF524392:IWI524392 JFB524392:JGE524392 JOX524392:JQA524392 JYT524392:JZW524392 KIP524392:KJS524392 KSL524392:KTO524392 LCH524392:LDK524392 LMD524392:LNG524392 LVZ524392:LXC524392 MFV524392:MGY524392 MPR524392:MQU524392 MZN524392:NAQ524392 NJJ524392:NKM524392 NTF524392:NUI524392 ODB524392:OEE524392 OMX524392:OOA524392 OWT524392:OXW524392 PGP524392:PHS524392 PQL524392:PRO524392 QAH524392:QBK524392 QKD524392:QLG524392 QTZ524392:QVC524392 RDV524392:REY524392 RNR524392:ROU524392 RXN524392:RYQ524392 SHJ524392:SIM524392 SRF524392:SSI524392 TBB524392:TCE524392 TKX524392:TMA524392 TUT524392:TVW524392 UEP524392:UFS524392 UOL524392:UPO524392 UYH524392:UZK524392 VID524392:VJG524392 VRZ524392:VTC524392 WBV524392:WCY524392 WLR524392:WMU524392 WVN524392:WWQ524392 D589928:AQ589928 JB589928:KE589928 SX589928:UA589928 ACT589928:ADW589928 AMP589928:ANS589928 AWL589928:AXO589928 BGH589928:BHK589928 BQD589928:BRG589928 BZZ589928:CBC589928 CJV589928:CKY589928 CTR589928:CUU589928 DDN589928:DEQ589928 DNJ589928:DOM589928 DXF589928:DYI589928 EHB589928:EIE589928 EQX589928:ESA589928 FAT589928:FBW589928 FKP589928:FLS589928 FUL589928:FVO589928 GEH589928:GFK589928 GOD589928:GPG589928 GXZ589928:GZC589928 HHV589928:HIY589928 HRR589928:HSU589928 IBN589928:ICQ589928 ILJ589928:IMM589928 IVF589928:IWI589928 JFB589928:JGE589928 JOX589928:JQA589928 JYT589928:JZW589928 KIP589928:KJS589928 KSL589928:KTO589928 LCH589928:LDK589928 LMD589928:LNG589928 LVZ589928:LXC589928 MFV589928:MGY589928 MPR589928:MQU589928 MZN589928:NAQ589928 NJJ589928:NKM589928 NTF589928:NUI589928 ODB589928:OEE589928 OMX589928:OOA589928 OWT589928:OXW589928 PGP589928:PHS589928 PQL589928:PRO589928 QAH589928:QBK589928 QKD589928:QLG589928 QTZ589928:QVC589928 RDV589928:REY589928 RNR589928:ROU589928 RXN589928:RYQ589928 SHJ589928:SIM589928 SRF589928:SSI589928 TBB589928:TCE589928 TKX589928:TMA589928 TUT589928:TVW589928 UEP589928:UFS589928 UOL589928:UPO589928 UYH589928:UZK589928 VID589928:VJG589928 VRZ589928:VTC589928 WBV589928:WCY589928 WLR589928:WMU589928 WVN589928:WWQ589928 D655464:AQ655464 JB655464:KE655464 SX655464:UA655464 ACT655464:ADW655464 AMP655464:ANS655464 AWL655464:AXO655464 BGH655464:BHK655464 BQD655464:BRG655464 BZZ655464:CBC655464 CJV655464:CKY655464 CTR655464:CUU655464 DDN655464:DEQ655464 DNJ655464:DOM655464 DXF655464:DYI655464 EHB655464:EIE655464 EQX655464:ESA655464 FAT655464:FBW655464 FKP655464:FLS655464 FUL655464:FVO655464 GEH655464:GFK655464 GOD655464:GPG655464 GXZ655464:GZC655464 HHV655464:HIY655464 HRR655464:HSU655464 IBN655464:ICQ655464 ILJ655464:IMM655464 IVF655464:IWI655464 JFB655464:JGE655464 JOX655464:JQA655464 JYT655464:JZW655464 KIP655464:KJS655464 KSL655464:KTO655464 LCH655464:LDK655464 LMD655464:LNG655464 LVZ655464:LXC655464 MFV655464:MGY655464 MPR655464:MQU655464 MZN655464:NAQ655464 NJJ655464:NKM655464 NTF655464:NUI655464 ODB655464:OEE655464 OMX655464:OOA655464 OWT655464:OXW655464 PGP655464:PHS655464 PQL655464:PRO655464 QAH655464:QBK655464 QKD655464:QLG655464 QTZ655464:QVC655464 RDV655464:REY655464 RNR655464:ROU655464 RXN655464:RYQ655464 SHJ655464:SIM655464 SRF655464:SSI655464 TBB655464:TCE655464 TKX655464:TMA655464 TUT655464:TVW655464 UEP655464:UFS655464 UOL655464:UPO655464 UYH655464:UZK655464 VID655464:VJG655464 VRZ655464:VTC655464 WBV655464:WCY655464 WLR655464:WMU655464 WVN655464:WWQ655464 D721000:AQ721000 JB721000:KE721000 SX721000:UA721000 ACT721000:ADW721000 AMP721000:ANS721000 AWL721000:AXO721000 BGH721000:BHK721000 BQD721000:BRG721000 BZZ721000:CBC721000 CJV721000:CKY721000 CTR721000:CUU721000 DDN721000:DEQ721000 DNJ721000:DOM721000 DXF721000:DYI721000 EHB721000:EIE721000 EQX721000:ESA721000 FAT721000:FBW721000 FKP721000:FLS721000 FUL721000:FVO721000 GEH721000:GFK721000 GOD721000:GPG721000 GXZ721000:GZC721000 HHV721000:HIY721000 HRR721000:HSU721000 IBN721000:ICQ721000 ILJ721000:IMM721000 IVF721000:IWI721000 JFB721000:JGE721000 JOX721000:JQA721000 JYT721000:JZW721000 KIP721000:KJS721000 KSL721000:KTO721000 LCH721000:LDK721000 LMD721000:LNG721000 LVZ721000:LXC721000 MFV721000:MGY721000 MPR721000:MQU721000 MZN721000:NAQ721000 NJJ721000:NKM721000 NTF721000:NUI721000 ODB721000:OEE721000 OMX721000:OOA721000 OWT721000:OXW721000 PGP721000:PHS721000 PQL721000:PRO721000 QAH721000:QBK721000 QKD721000:QLG721000 QTZ721000:QVC721000 RDV721000:REY721000 RNR721000:ROU721000 RXN721000:RYQ721000 SHJ721000:SIM721000 SRF721000:SSI721000 TBB721000:TCE721000 TKX721000:TMA721000 TUT721000:TVW721000 UEP721000:UFS721000 UOL721000:UPO721000 UYH721000:UZK721000 VID721000:VJG721000 VRZ721000:VTC721000 WBV721000:WCY721000 WLR721000:WMU721000 WVN721000:WWQ721000 D786536:AQ786536 JB786536:KE786536 SX786536:UA786536 ACT786536:ADW786536 AMP786536:ANS786536 AWL786536:AXO786536 BGH786536:BHK786536 BQD786536:BRG786536 BZZ786536:CBC786536 CJV786536:CKY786536 CTR786536:CUU786536 DDN786536:DEQ786536 DNJ786536:DOM786536 DXF786536:DYI786536 EHB786536:EIE786536 EQX786536:ESA786536 FAT786536:FBW786536 FKP786536:FLS786536 FUL786536:FVO786536 GEH786536:GFK786536 GOD786536:GPG786536 GXZ786536:GZC786536 HHV786536:HIY786536 HRR786536:HSU786536 IBN786536:ICQ786536 ILJ786536:IMM786536 IVF786536:IWI786536 JFB786536:JGE786536 JOX786536:JQA786536 JYT786536:JZW786536 KIP786536:KJS786536 KSL786536:KTO786536 LCH786536:LDK786536 LMD786536:LNG786536 LVZ786536:LXC786536 MFV786536:MGY786536 MPR786536:MQU786536 MZN786536:NAQ786536 NJJ786536:NKM786536 NTF786536:NUI786536 ODB786536:OEE786536 OMX786536:OOA786536 OWT786536:OXW786536 PGP786536:PHS786536 PQL786536:PRO786536 QAH786536:QBK786536 QKD786536:QLG786536 QTZ786536:QVC786536 RDV786536:REY786536 RNR786536:ROU786536 RXN786536:RYQ786536 SHJ786536:SIM786536 SRF786536:SSI786536 TBB786536:TCE786536 TKX786536:TMA786536 TUT786536:TVW786536 UEP786536:UFS786536 UOL786536:UPO786536 UYH786536:UZK786536 VID786536:VJG786536 VRZ786536:VTC786536 WBV786536:WCY786536 WLR786536:WMU786536 WVN786536:WWQ786536 D852072:AQ852072 JB852072:KE852072 SX852072:UA852072 ACT852072:ADW852072 AMP852072:ANS852072 AWL852072:AXO852072 BGH852072:BHK852072 BQD852072:BRG852072 BZZ852072:CBC852072 CJV852072:CKY852072 CTR852072:CUU852072 DDN852072:DEQ852072 DNJ852072:DOM852072 DXF852072:DYI852072 EHB852072:EIE852072 EQX852072:ESA852072 FAT852072:FBW852072 FKP852072:FLS852072 FUL852072:FVO852072 GEH852072:GFK852072 GOD852072:GPG852072 GXZ852072:GZC852072 HHV852072:HIY852072 HRR852072:HSU852072 IBN852072:ICQ852072 ILJ852072:IMM852072 IVF852072:IWI852072 JFB852072:JGE852072 JOX852072:JQA852072 JYT852072:JZW852072 KIP852072:KJS852072 KSL852072:KTO852072 LCH852072:LDK852072 LMD852072:LNG852072 LVZ852072:LXC852072 MFV852072:MGY852072 MPR852072:MQU852072 MZN852072:NAQ852072 NJJ852072:NKM852072 NTF852072:NUI852072 ODB852072:OEE852072 OMX852072:OOA852072 OWT852072:OXW852072 PGP852072:PHS852072 PQL852072:PRO852072 QAH852072:QBK852072 QKD852072:QLG852072 QTZ852072:QVC852072 RDV852072:REY852072 RNR852072:ROU852072 RXN852072:RYQ852072 SHJ852072:SIM852072 SRF852072:SSI852072 TBB852072:TCE852072 TKX852072:TMA852072 TUT852072:TVW852072 UEP852072:UFS852072 UOL852072:UPO852072 UYH852072:UZK852072 VID852072:VJG852072 VRZ852072:VTC852072 WBV852072:WCY852072 WLR852072:WMU852072 WVN852072:WWQ852072 D917608:AQ917608 JB917608:KE917608 SX917608:UA917608 ACT917608:ADW917608 AMP917608:ANS917608 AWL917608:AXO917608 BGH917608:BHK917608 BQD917608:BRG917608 BZZ917608:CBC917608 CJV917608:CKY917608 CTR917608:CUU917608 DDN917608:DEQ917608 DNJ917608:DOM917608 DXF917608:DYI917608 EHB917608:EIE917608 EQX917608:ESA917608 FAT917608:FBW917608 FKP917608:FLS917608 FUL917608:FVO917608 GEH917608:GFK917608 GOD917608:GPG917608 GXZ917608:GZC917608 HHV917608:HIY917608 HRR917608:HSU917608 IBN917608:ICQ917608 ILJ917608:IMM917608 IVF917608:IWI917608 JFB917608:JGE917608 JOX917608:JQA917608 JYT917608:JZW917608 KIP917608:KJS917608 KSL917608:KTO917608 LCH917608:LDK917608 LMD917608:LNG917608 LVZ917608:LXC917608 MFV917608:MGY917608 MPR917608:MQU917608 MZN917608:NAQ917608 NJJ917608:NKM917608 NTF917608:NUI917608 ODB917608:OEE917608 OMX917608:OOA917608 OWT917608:OXW917608 PGP917608:PHS917608 PQL917608:PRO917608 QAH917608:QBK917608 QKD917608:QLG917608 QTZ917608:QVC917608 RDV917608:REY917608 RNR917608:ROU917608 RXN917608:RYQ917608 SHJ917608:SIM917608 SRF917608:SSI917608 TBB917608:TCE917608 TKX917608:TMA917608 TUT917608:TVW917608 UEP917608:UFS917608 UOL917608:UPO917608 UYH917608:UZK917608 VID917608:VJG917608 VRZ917608:VTC917608 WBV917608:WCY917608 WLR917608:WMU917608 WVN917608:WWQ917608 D983144:AQ983144 JB983144:KE983144 SX983144:UA983144 ACT983144:ADW983144 AMP983144:ANS983144 AWL983144:AXO983144 BGH983144:BHK983144 BQD983144:BRG983144 BZZ983144:CBC983144 CJV983144:CKY983144 CTR983144:CUU983144 DDN983144:DEQ983144 DNJ983144:DOM983144 DXF983144:DYI983144 EHB983144:EIE983144 EQX983144:ESA983144 FAT983144:FBW983144 FKP983144:FLS983144 FUL983144:FVO983144 GEH983144:GFK983144 GOD983144:GPG983144 GXZ983144:GZC983144 HHV983144:HIY983144 HRR983144:HSU983144 IBN983144:ICQ983144 ILJ983144:IMM983144 IVF983144:IWI983144 JFB983144:JGE983144 JOX983144:JQA983144 JYT983144:JZW983144 KIP983144:KJS983144 KSL983144:KTO983144 LCH983144:LDK983144 LMD983144:LNG983144 LVZ983144:LXC983144 MFV983144:MGY983144 MPR983144:MQU983144 MZN983144:NAQ983144 NJJ983144:NKM983144 NTF983144:NUI983144 ODB983144:OEE983144 OMX983144:OOA983144 OWT983144:OXW983144 PGP983144:PHS983144 PQL983144:PRO983144 QAH983144:QBK983144 QKD983144:QLG983144 QTZ983144:QVC983144 RDV983144:REY983144 RNR983144:ROU983144 RXN983144:RYQ983144 SHJ983144:SIM983144 SRF983144:SSI983144 TBB983144:TCE983144 TKX983144:TMA983144 TUT983144:TVW983144 UEP983144:UFS983144 UOL983144:UPO983144 UYH983144:UZK983144 VID983144:VJG983144 VRZ983144:VTC983144 WBV983144:WCY983144 WLR983144:WMU983144 WVN983144:WWQ983144 RNR153:ROU153 JB119:KE119 SX119:UA119 ACT119:ADW119 AMP119:ANS119 AWL119:AXO119 BGH119:BHK119 BQD119:BRG119 BZZ119:CBC119 CJV119:CKY119 CTR119:CUU119 DDN119:DEQ119 DNJ119:DOM119 DXF119:DYI119 EHB119:EIE119 EQX119:ESA119 FAT119:FBW119 FKP119:FLS119 FUL119:FVO119 GEH119:GFK119 GOD119:GPG119 GXZ119:GZC119 HHV119:HIY119 HRR119:HSU119 IBN119:ICQ119 ILJ119:IMM119 IVF119:IWI119 JFB119:JGE119 JOX119:JQA119 JYT119:JZW119 KIP119:KJS119 KSL119:KTO119 LCH119:LDK119 LMD119:LNG119 LVZ119:LXC119 MFV119:MGY119 MPR119:MQU119 MZN119:NAQ119 NJJ119:NKM119 NTF119:NUI119 ODB119:OEE119 OMX119:OOA119 OWT119:OXW119 PGP119:PHS119 PQL119:PRO119 QAH119:QBK119 QKD119:QLG119 QTZ119:QVC119 RDV119:REY119 RNR119:ROU119 RXN119:RYQ119 SHJ119:SIM119 SRF119:SSI119 TBB119:TCE119 TKX119:TMA119 TUT119:TVW119 UEP119:UFS119 UOL119:UPO119 UYH119:UZK119 VID119:VJG119 VRZ119:VTC119 WBV119:WCY119 WLR119:WMU119 WVN119:WWQ119 D65638:AQ65638 JB65638:KE65638 SX65638:UA65638 ACT65638:ADW65638 AMP65638:ANS65638 AWL65638:AXO65638 BGH65638:BHK65638 BQD65638:BRG65638 BZZ65638:CBC65638 CJV65638:CKY65638 CTR65638:CUU65638 DDN65638:DEQ65638 DNJ65638:DOM65638 DXF65638:DYI65638 EHB65638:EIE65638 EQX65638:ESA65638 FAT65638:FBW65638 FKP65638:FLS65638 FUL65638:FVO65638 GEH65638:GFK65638 GOD65638:GPG65638 GXZ65638:GZC65638 HHV65638:HIY65638 HRR65638:HSU65638 IBN65638:ICQ65638 ILJ65638:IMM65638 IVF65638:IWI65638 JFB65638:JGE65638 JOX65638:JQA65638 JYT65638:JZW65638 KIP65638:KJS65638 KSL65638:KTO65638 LCH65638:LDK65638 LMD65638:LNG65638 LVZ65638:LXC65638 MFV65638:MGY65638 MPR65638:MQU65638 MZN65638:NAQ65638 NJJ65638:NKM65638 NTF65638:NUI65638 ODB65638:OEE65638 OMX65638:OOA65638 OWT65638:OXW65638 PGP65638:PHS65638 PQL65638:PRO65638 QAH65638:QBK65638 QKD65638:QLG65638 QTZ65638:QVC65638 RDV65638:REY65638 RNR65638:ROU65638 RXN65638:RYQ65638 SHJ65638:SIM65638 SRF65638:SSI65638 TBB65638:TCE65638 TKX65638:TMA65638 TUT65638:TVW65638 UEP65638:UFS65638 UOL65638:UPO65638 UYH65638:UZK65638 VID65638:VJG65638 VRZ65638:VTC65638 WBV65638:WCY65638 WLR65638:WMU65638 WVN65638:WWQ65638 D131174:AQ131174 JB131174:KE131174 SX131174:UA131174 ACT131174:ADW131174 AMP131174:ANS131174 AWL131174:AXO131174 BGH131174:BHK131174 BQD131174:BRG131174 BZZ131174:CBC131174 CJV131174:CKY131174 CTR131174:CUU131174 DDN131174:DEQ131174 DNJ131174:DOM131174 DXF131174:DYI131174 EHB131174:EIE131174 EQX131174:ESA131174 FAT131174:FBW131174 FKP131174:FLS131174 FUL131174:FVO131174 GEH131174:GFK131174 GOD131174:GPG131174 GXZ131174:GZC131174 HHV131174:HIY131174 HRR131174:HSU131174 IBN131174:ICQ131174 ILJ131174:IMM131174 IVF131174:IWI131174 JFB131174:JGE131174 JOX131174:JQA131174 JYT131174:JZW131174 KIP131174:KJS131174 KSL131174:KTO131174 LCH131174:LDK131174 LMD131174:LNG131174 LVZ131174:LXC131174 MFV131174:MGY131174 MPR131174:MQU131174 MZN131174:NAQ131174 NJJ131174:NKM131174 NTF131174:NUI131174 ODB131174:OEE131174 OMX131174:OOA131174 OWT131174:OXW131174 PGP131174:PHS131174 PQL131174:PRO131174 QAH131174:QBK131174 QKD131174:QLG131174 QTZ131174:QVC131174 RDV131174:REY131174 RNR131174:ROU131174 RXN131174:RYQ131174 SHJ131174:SIM131174 SRF131174:SSI131174 TBB131174:TCE131174 TKX131174:TMA131174 TUT131174:TVW131174 UEP131174:UFS131174 UOL131174:UPO131174 UYH131174:UZK131174 VID131174:VJG131174 VRZ131174:VTC131174 WBV131174:WCY131174 WLR131174:WMU131174 WVN131174:WWQ131174 D196710:AQ196710 JB196710:KE196710 SX196710:UA196710 ACT196710:ADW196710 AMP196710:ANS196710 AWL196710:AXO196710 BGH196710:BHK196710 BQD196710:BRG196710 BZZ196710:CBC196710 CJV196710:CKY196710 CTR196710:CUU196710 DDN196710:DEQ196710 DNJ196710:DOM196710 DXF196710:DYI196710 EHB196710:EIE196710 EQX196710:ESA196710 FAT196710:FBW196710 FKP196710:FLS196710 FUL196710:FVO196710 GEH196710:GFK196710 GOD196710:GPG196710 GXZ196710:GZC196710 HHV196710:HIY196710 HRR196710:HSU196710 IBN196710:ICQ196710 ILJ196710:IMM196710 IVF196710:IWI196710 JFB196710:JGE196710 JOX196710:JQA196710 JYT196710:JZW196710 KIP196710:KJS196710 KSL196710:KTO196710 LCH196710:LDK196710 LMD196710:LNG196710 LVZ196710:LXC196710 MFV196710:MGY196710 MPR196710:MQU196710 MZN196710:NAQ196710 NJJ196710:NKM196710 NTF196710:NUI196710 ODB196710:OEE196710 OMX196710:OOA196710 OWT196710:OXW196710 PGP196710:PHS196710 PQL196710:PRO196710 QAH196710:QBK196710 QKD196710:QLG196710 QTZ196710:QVC196710 RDV196710:REY196710 RNR196710:ROU196710 RXN196710:RYQ196710 SHJ196710:SIM196710 SRF196710:SSI196710 TBB196710:TCE196710 TKX196710:TMA196710 TUT196710:TVW196710 UEP196710:UFS196710 UOL196710:UPO196710 UYH196710:UZK196710 VID196710:VJG196710 VRZ196710:VTC196710 WBV196710:WCY196710 WLR196710:WMU196710 WVN196710:WWQ196710 D262246:AQ262246 JB262246:KE262246 SX262246:UA262246 ACT262246:ADW262246 AMP262246:ANS262246 AWL262246:AXO262246 BGH262246:BHK262246 BQD262246:BRG262246 BZZ262246:CBC262246 CJV262246:CKY262246 CTR262246:CUU262246 DDN262246:DEQ262246 DNJ262246:DOM262246 DXF262246:DYI262246 EHB262246:EIE262246 EQX262246:ESA262246 FAT262246:FBW262246 FKP262246:FLS262246 FUL262246:FVO262246 GEH262246:GFK262246 GOD262246:GPG262246 GXZ262246:GZC262246 HHV262246:HIY262246 HRR262246:HSU262246 IBN262246:ICQ262246 ILJ262246:IMM262246 IVF262246:IWI262246 JFB262246:JGE262246 JOX262246:JQA262246 JYT262246:JZW262246 KIP262246:KJS262246 KSL262246:KTO262246 LCH262246:LDK262246 LMD262246:LNG262246 LVZ262246:LXC262246 MFV262246:MGY262246 MPR262246:MQU262246 MZN262246:NAQ262246 NJJ262246:NKM262246 NTF262246:NUI262246 ODB262246:OEE262246 OMX262246:OOA262246 OWT262246:OXW262246 PGP262246:PHS262246 PQL262246:PRO262246 QAH262246:QBK262246 QKD262246:QLG262246 QTZ262246:QVC262246 RDV262246:REY262246 RNR262246:ROU262246 RXN262246:RYQ262246 SHJ262246:SIM262246 SRF262246:SSI262246 TBB262246:TCE262246 TKX262246:TMA262246 TUT262246:TVW262246 UEP262246:UFS262246 UOL262246:UPO262246 UYH262246:UZK262246 VID262246:VJG262246 VRZ262246:VTC262246 WBV262246:WCY262246 WLR262246:WMU262246 WVN262246:WWQ262246 D327782:AQ327782 JB327782:KE327782 SX327782:UA327782 ACT327782:ADW327782 AMP327782:ANS327782 AWL327782:AXO327782 BGH327782:BHK327782 BQD327782:BRG327782 BZZ327782:CBC327782 CJV327782:CKY327782 CTR327782:CUU327782 DDN327782:DEQ327782 DNJ327782:DOM327782 DXF327782:DYI327782 EHB327782:EIE327782 EQX327782:ESA327782 FAT327782:FBW327782 FKP327782:FLS327782 FUL327782:FVO327782 GEH327782:GFK327782 GOD327782:GPG327782 GXZ327782:GZC327782 HHV327782:HIY327782 HRR327782:HSU327782 IBN327782:ICQ327782 ILJ327782:IMM327782 IVF327782:IWI327782 JFB327782:JGE327782 JOX327782:JQA327782 JYT327782:JZW327782 KIP327782:KJS327782 KSL327782:KTO327782 LCH327782:LDK327782 LMD327782:LNG327782 LVZ327782:LXC327782 MFV327782:MGY327782 MPR327782:MQU327782 MZN327782:NAQ327782 NJJ327782:NKM327782 NTF327782:NUI327782 ODB327782:OEE327782 OMX327782:OOA327782 OWT327782:OXW327782 PGP327782:PHS327782 PQL327782:PRO327782 QAH327782:QBK327782 QKD327782:QLG327782 QTZ327782:QVC327782 RDV327782:REY327782 RNR327782:ROU327782 RXN327782:RYQ327782 SHJ327782:SIM327782 SRF327782:SSI327782 TBB327782:TCE327782 TKX327782:TMA327782 TUT327782:TVW327782 UEP327782:UFS327782 UOL327782:UPO327782 UYH327782:UZK327782 VID327782:VJG327782 VRZ327782:VTC327782 WBV327782:WCY327782 WLR327782:WMU327782 WVN327782:WWQ327782 D393318:AQ393318 JB393318:KE393318 SX393318:UA393318 ACT393318:ADW393318 AMP393318:ANS393318 AWL393318:AXO393318 BGH393318:BHK393318 BQD393318:BRG393318 BZZ393318:CBC393318 CJV393318:CKY393318 CTR393318:CUU393318 DDN393318:DEQ393318 DNJ393318:DOM393318 DXF393318:DYI393318 EHB393318:EIE393318 EQX393318:ESA393318 FAT393318:FBW393318 FKP393318:FLS393318 FUL393318:FVO393318 GEH393318:GFK393318 GOD393318:GPG393318 GXZ393318:GZC393318 HHV393318:HIY393318 HRR393318:HSU393318 IBN393318:ICQ393318 ILJ393318:IMM393318 IVF393318:IWI393318 JFB393318:JGE393318 JOX393318:JQA393318 JYT393318:JZW393318 KIP393318:KJS393318 KSL393318:KTO393318 LCH393318:LDK393318 LMD393318:LNG393318 LVZ393318:LXC393318 MFV393318:MGY393318 MPR393318:MQU393318 MZN393318:NAQ393318 NJJ393318:NKM393318 NTF393318:NUI393318 ODB393318:OEE393318 OMX393318:OOA393318 OWT393318:OXW393318 PGP393318:PHS393318 PQL393318:PRO393318 QAH393318:QBK393318 QKD393318:QLG393318 QTZ393318:QVC393318 RDV393318:REY393318 RNR393318:ROU393318 RXN393318:RYQ393318 SHJ393318:SIM393318 SRF393318:SSI393318 TBB393318:TCE393318 TKX393318:TMA393318 TUT393318:TVW393318 UEP393318:UFS393318 UOL393318:UPO393318 UYH393318:UZK393318 VID393318:VJG393318 VRZ393318:VTC393318 WBV393318:WCY393318 WLR393318:WMU393318 WVN393318:WWQ393318 D458854:AQ458854 JB458854:KE458854 SX458854:UA458854 ACT458854:ADW458854 AMP458854:ANS458854 AWL458854:AXO458854 BGH458854:BHK458854 BQD458854:BRG458854 BZZ458854:CBC458854 CJV458854:CKY458854 CTR458854:CUU458854 DDN458854:DEQ458854 DNJ458854:DOM458854 DXF458854:DYI458854 EHB458854:EIE458854 EQX458854:ESA458854 FAT458854:FBW458854 FKP458854:FLS458854 FUL458854:FVO458854 GEH458854:GFK458854 GOD458854:GPG458854 GXZ458854:GZC458854 HHV458854:HIY458854 HRR458854:HSU458854 IBN458854:ICQ458854 ILJ458854:IMM458854 IVF458854:IWI458854 JFB458854:JGE458854 JOX458854:JQA458854 JYT458854:JZW458854 KIP458854:KJS458854 KSL458854:KTO458854 LCH458854:LDK458854 LMD458854:LNG458854 LVZ458854:LXC458854 MFV458854:MGY458854 MPR458854:MQU458854 MZN458854:NAQ458854 NJJ458854:NKM458854 NTF458854:NUI458854 ODB458854:OEE458854 OMX458854:OOA458854 OWT458854:OXW458854 PGP458854:PHS458854 PQL458854:PRO458854 QAH458854:QBK458854 QKD458854:QLG458854 QTZ458854:QVC458854 RDV458854:REY458854 RNR458854:ROU458854 RXN458854:RYQ458854 SHJ458854:SIM458854 SRF458854:SSI458854 TBB458854:TCE458854 TKX458854:TMA458854 TUT458854:TVW458854 UEP458854:UFS458854 UOL458854:UPO458854 UYH458854:UZK458854 VID458854:VJG458854 VRZ458854:VTC458854 WBV458854:WCY458854 WLR458854:WMU458854 WVN458854:WWQ458854 D524390:AQ524390 JB524390:KE524390 SX524390:UA524390 ACT524390:ADW524390 AMP524390:ANS524390 AWL524390:AXO524390 BGH524390:BHK524390 BQD524390:BRG524390 BZZ524390:CBC524390 CJV524390:CKY524390 CTR524390:CUU524390 DDN524390:DEQ524390 DNJ524390:DOM524390 DXF524390:DYI524390 EHB524390:EIE524390 EQX524390:ESA524390 FAT524390:FBW524390 FKP524390:FLS524390 FUL524390:FVO524390 GEH524390:GFK524390 GOD524390:GPG524390 GXZ524390:GZC524390 HHV524390:HIY524390 HRR524390:HSU524390 IBN524390:ICQ524390 ILJ524390:IMM524390 IVF524390:IWI524390 JFB524390:JGE524390 JOX524390:JQA524390 JYT524390:JZW524390 KIP524390:KJS524390 KSL524390:KTO524390 LCH524390:LDK524390 LMD524390:LNG524390 LVZ524390:LXC524390 MFV524390:MGY524390 MPR524390:MQU524390 MZN524390:NAQ524390 NJJ524390:NKM524390 NTF524390:NUI524390 ODB524390:OEE524390 OMX524390:OOA524390 OWT524390:OXW524390 PGP524390:PHS524390 PQL524390:PRO524390 QAH524390:QBK524390 QKD524390:QLG524390 QTZ524390:QVC524390 RDV524390:REY524390 RNR524390:ROU524390 RXN524390:RYQ524390 SHJ524390:SIM524390 SRF524390:SSI524390 TBB524390:TCE524390 TKX524390:TMA524390 TUT524390:TVW524390 UEP524390:UFS524390 UOL524390:UPO524390 UYH524390:UZK524390 VID524390:VJG524390 VRZ524390:VTC524390 WBV524390:WCY524390 WLR524390:WMU524390 WVN524390:WWQ524390 D589926:AQ589926 JB589926:KE589926 SX589926:UA589926 ACT589926:ADW589926 AMP589926:ANS589926 AWL589926:AXO589926 BGH589926:BHK589926 BQD589926:BRG589926 BZZ589926:CBC589926 CJV589926:CKY589926 CTR589926:CUU589926 DDN589926:DEQ589926 DNJ589926:DOM589926 DXF589926:DYI589926 EHB589926:EIE589926 EQX589926:ESA589926 FAT589926:FBW589926 FKP589926:FLS589926 FUL589926:FVO589926 GEH589926:GFK589926 GOD589926:GPG589926 GXZ589926:GZC589926 HHV589926:HIY589926 HRR589926:HSU589926 IBN589926:ICQ589926 ILJ589926:IMM589926 IVF589926:IWI589926 JFB589926:JGE589926 JOX589926:JQA589926 JYT589926:JZW589926 KIP589926:KJS589926 KSL589926:KTO589926 LCH589926:LDK589926 LMD589926:LNG589926 LVZ589926:LXC589926 MFV589926:MGY589926 MPR589926:MQU589926 MZN589926:NAQ589926 NJJ589926:NKM589926 NTF589926:NUI589926 ODB589926:OEE589926 OMX589926:OOA589926 OWT589926:OXW589926 PGP589926:PHS589926 PQL589926:PRO589926 QAH589926:QBK589926 QKD589926:QLG589926 QTZ589926:QVC589926 RDV589926:REY589926 RNR589926:ROU589926 RXN589926:RYQ589926 SHJ589926:SIM589926 SRF589926:SSI589926 TBB589926:TCE589926 TKX589926:TMA589926 TUT589926:TVW589926 UEP589926:UFS589926 UOL589926:UPO589926 UYH589926:UZK589926 VID589926:VJG589926 VRZ589926:VTC589926 WBV589926:WCY589926 WLR589926:WMU589926 WVN589926:WWQ589926 D655462:AQ655462 JB655462:KE655462 SX655462:UA655462 ACT655462:ADW655462 AMP655462:ANS655462 AWL655462:AXO655462 BGH655462:BHK655462 BQD655462:BRG655462 BZZ655462:CBC655462 CJV655462:CKY655462 CTR655462:CUU655462 DDN655462:DEQ655462 DNJ655462:DOM655462 DXF655462:DYI655462 EHB655462:EIE655462 EQX655462:ESA655462 FAT655462:FBW655462 FKP655462:FLS655462 FUL655462:FVO655462 GEH655462:GFK655462 GOD655462:GPG655462 GXZ655462:GZC655462 HHV655462:HIY655462 HRR655462:HSU655462 IBN655462:ICQ655462 ILJ655462:IMM655462 IVF655462:IWI655462 JFB655462:JGE655462 JOX655462:JQA655462 JYT655462:JZW655462 KIP655462:KJS655462 KSL655462:KTO655462 LCH655462:LDK655462 LMD655462:LNG655462 LVZ655462:LXC655462 MFV655462:MGY655462 MPR655462:MQU655462 MZN655462:NAQ655462 NJJ655462:NKM655462 NTF655462:NUI655462 ODB655462:OEE655462 OMX655462:OOA655462 OWT655462:OXW655462 PGP655462:PHS655462 PQL655462:PRO655462 QAH655462:QBK655462 QKD655462:QLG655462 QTZ655462:QVC655462 RDV655462:REY655462 RNR655462:ROU655462 RXN655462:RYQ655462 SHJ655462:SIM655462 SRF655462:SSI655462 TBB655462:TCE655462 TKX655462:TMA655462 TUT655462:TVW655462 UEP655462:UFS655462 UOL655462:UPO655462 UYH655462:UZK655462 VID655462:VJG655462 VRZ655462:VTC655462 WBV655462:WCY655462 WLR655462:WMU655462 WVN655462:WWQ655462 D720998:AQ720998 JB720998:KE720998 SX720998:UA720998 ACT720998:ADW720998 AMP720998:ANS720998 AWL720998:AXO720998 BGH720998:BHK720998 BQD720998:BRG720998 BZZ720998:CBC720998 CJV720998:CKY720998 CTR720998:CUU720998 DDN720998:DEQ720998 DNJ720998:DOM720998 DXF720998:DYI720998 EHB720998:EIE720998 EQX720998:ESA720998 FAT720998:FBW720998 FKP720998:FLS720998 FUL720998:FVO720998 GEH720998:GFK720998 GOD720998:GPG720998 GXZ720998:GZC720998 HHV720998:HIY720998 HRR720998:HSU720998 IBN720998:ICQ720998 ILJ720998:IMM720998 IVF720998:IWI720998 JFB720998:JGE720998 JOX720998:JQA720998 JYT720998:JZW720998 KIP720998:KJS720998 KSL720998:KTO720998 LCH720998:LDK720998 LMD720998:LNG720998 LVZ720998:LXC720998 MFV720998:MGY720998 MPR720998:MQU720998 MZN720998:NAQ720998 NJJ720998:NKM720998 NTF720998:NUI720998 ODB720998:OEE720998 OMX720998:OOA720998 OWT720998:OXW720998 PGP720998:PHS720998 PQL720998:PRO720998 QAH720998:QBK720998 QKD720998:QLG720998 QTZ720998:QVC720998 RDV720998:REY720998 RNR720998:ROU720998 RXN720998:RYQ720998 SHJ720998:SIM720998 SRF720998:SSI720998 TBB720998:TCE720998 TKX720998:TMA720998 TUT720998:TVW720998 UEP720998:UFS720998 UOL720998:UPO720998 UYH720998:UZK720998 VID720998:VJG720998 VRZ720998:VTC720998 WBV720998:WCY720998 WLR720998:WMU720998 WVN720998:WWQ720998 D786534:AQ786534 JB786534:KE786534 SX786534:UA786534 ACT786534:ADW786534 AMP786534:ANS786534 AWL786534:AXO786534 BGH786534:BHK786534 BQD786534:BRG786534 BZZ786534:CBC786534 CJV786534:CKY786534 CTR786534:CUU786534 DDN786534:DEQ786534 DNJ786534:DOM786534 DXF786534:DYI786534 EHB786534:EIE786534 EQX786534:ESA786534 FAT786534:FBW786534 FKP786534:FLS786534 FUL786534:FVO786534 GEH786534:GFK786534 GOD786534:GPG786534 GXZ786534:GZC786534 HHV786534:HIY786534 HRR786534:HSU786534 IBN786534:ICQ786534 ILJ786534:IMM786534 IVF786534:IWI786534 JFB786534:JGE786534 JOX786534:JQA786534 JYT786534:JZW786534 KIP786534:KJS786534 KSL786534:KTO786534 LCH786534:LDK786534 LMD786534:LNG786534 LVZ786534:LXC786534 MFV786534:MGY786534 MPR786534:MQU786534 MZN786534:NAQ786534 NJJ786534:NKM786534 NTF786534:NUI786534 ODB786534:OEE786534 OMX786534:OOA786534 OWT786534:OXW786534 PGP786534:PHS786534 PQL786534:PRO786534 QAH786534:QBK786534 QKD786534:QLG786534 QTZ786534:QVC786534 RDV786534:REY786534 RNR786534:ROU786534 RXN786534:RYQ786534 SHJ786534:SIM786534 SRF786534:SSI786534 TBB786534:TCE786534 TKX786534:TMA786534 TUT786534:TVW786534 UEP786534:UFS786534 UOL786534:UPO786534 UYH786534:UZK786534 VID786534:VJG786534 VRZ786534:VTC786534 WBV786534:WCY786534 WLR786534:WMU786534 WVN786534:WWQ786534 D852070:AQ852070 JB852070:KE852070 SX852070:UA852070 ACT852070:ADW852070 AMP852070:ANS852070 AWL852070:AXO852070 BGH852070:BHK852070 BQD852070:BRG852070 BZZ852070:CBC852070 CJV852070:CKY852070 CTR852070:CUU852070 DDN852070:DEQ852070 DNJ852070:DOM852070 DXF852070:DYI852070 EHB852070:EIE852070 EQX852070:ESA852070 FAT852070:FBW852070 FKP852070:FLS852070 FUL852070:FVO852070 GEH852070:GFK852070 GOD852070:GPG852070 GXZ852070:GZC852070 HHV852070:HIY852070 HRR852070:HSU852070 IBN852070:ICQ852070 ILJ852070:IMM852070 IVF852070:IWI852070 JFB852070:JGE852070 JOX852070:JQA852070 JYT852070:JZW852070 KIP852070:KJS852070 KSL852070:KTO852070 LCH852070:LDK852070 LMD852070:LNG852070 LVZ852070:LXC852070 MFV852070:MGY852070 MPR852070:MQU852070 MZN852070:NAQ852070 NJJ852070:NKM852070 NTF852070:NUI852070 ODB852070:OEE852070 OMX852070:OOA852070 OWT852070:OXW852070 PGP852070:PHS852070 PQL852070:PRO852070 QAH852070:QBK852070 QKD852070:QLG852070 QTZ852070:QVC852070 RDV852070:REY852070 RNR852070:ROU852070 RXN852070:RYQ852070 SHJ852070:SIM852070 SRF852070:SSI852070 TBB852070:TCE852070 TKX852070:TMA852070 TUT852070:TVW852070 UEP852070:UFS852070 UOL852070:UPO852070 UYH852070:UZK852070 VID852070:VJG852070 VRZ852070:VTC852070 WBV852070:WCY852070 WLR852070:WMU852070 WVN852070:WWQ852070 D917606:AQ917606 JB917606:KE917606 SX917606:UA917606 ACT917606:ADW917606 AMP917606:ANS917606 AWL917606:AXO917606 BGH917606:BHK917606 BQD917606:BRG917606 BZZ917606:CBC917606 CJV917606:CKY917606 CTR917606:CUU917606 DDN917606:DEQ917606 DNJ917606:DOM917606 DXF917606:DYI917606 EHB917606:EIE917606 EQX917606:ESA917606 FAT917606:FBW917606 FKP917606:FLS917606 FUL917606:FVO917606 GEH917606:GFK917606 GOD917606:GPG917606 GXZ917606:GZC917606 HHV917606:HIY917606 HRR917606:HSU917606 IBN917606:ICQ917606 ILJ917606:IMM917606 IVF917606:IWI917606 JFB917606:JGE917606 JOX917606:JQA917606 JYT917606:JZW917606 KIP917606:KJS917606 KSL917606:KTO917606 LCH917606:LDK917606 LMD917606:LNG917606 LVZ917606:LXC917606 MFV917606:MGY917606 MPR917606:MQU917606 MZN917606:NAQ917606 NJJ917606:NKM917606 NTF917606:NUI917606 ODB917606:OEE917606 OMX917606:OOA917606 OWT917606:OXW917606 PGP917606:PHS917606 PQL917606:PRO917606 QAH917606:QBK917606 QKD917606:QLG917606 QTZ917606:QVC917606 RDV917606:REY917606 RNR917606:ROU917606 RXN917606:RYQ917606 SHJ917606:SIM917606 SRF917606:SSI917606 TBB917606:TCE917606 TKX917606:TMA917606 TUT917606:TVW917606 UEP917606:UFS917606 UOL917606:UPO917606 UYH917606:UZK917606 VID917606:VJG917606 VRZ917606:VTC917606 WBV917606:WCY917606 WLR917606:WMU917606 WVN917606:WWQ917606 D983142:AQ983142 JB983142:KE983142 SX983142:UA983142 ACT983142:ADW983142 AMP983142:ANS983142 AWL983142:AXO983142 BGH983142:BHK983142 BQD983142:BRG983142 BZZ983142:CBC983142 CJV983142:CKY983142 CTR983142:CUU983142 DDN983142:DEQ983142 DNJ983142:DOM983142 DXF983142:DYI983142 EHB983142:EIE983142 EQX983142:ESA983142 FAT983142:FBW983142 FKP983142:FLS983142 FUL983142:FVO983142 GEH983142:GFK983142 GOD983142:GPG983142 GXZ983142:GZC983142 HHV983142:HIY983142 HRR983142:HSU983142 IBN983142:ICQ983142 ILJ983142:IMM983142 IVF983142:IWI983142 JFB983142:JGE983142 JOX983142:JQA983142 JYT983142:JZW983142 KIP983142:KJS983142 KSL983142:KTO983142 LCH983142:LDK983142 LMD983142:LNG983142 LVZ983142:LXC983142 MFV983142:MGY983142 MPR983142:MQU983142 MZN983142:NAQ983142 NJJ983142:NKM983142 NTF983142:NUI983142 ODB983142:OEE983142 OMX983142:OOA983142 OWT983142:OXW983142 PGP983142:PHS983142 PQL983142:PRO983142 QAH983142:QBK983142 QKD983142:QLG983142 QTZ983142:QVC983142 RDV983142:REY983142 RNR983142:ROU983142 RXN983142:RYQ983142 SHJ983142:SIM983142 SRF983142:SSI983142 TBB983142:TCE983142 TKX983142:TMA983142 TUT983142:TVW983142 UEP983142:UFS983142 UOL983142:UPO983142 UYH983142:UZK983142 VID983142:VJG983142 VRZ983142:VTC983142 WBV983142:WCY983142 WLR983142:WMU983142 WVN983142:WWQ983142 WVN153:WWQ153 JB113:KE115 SX113:UA115 ACT113:ADW115 AMP113:ANS115 AWL113:AXO115 BGH113:BHK115 BQD113:BRG115 BZZ113:CBC115 CJV113:CKY115 CTR113:CUU115 DDN113:DEQ115 DNJ113:DOM115 DXF113:DYI115 EHB113:EIE115 EQX113:ESA115 FAT113:FBW115 FKP113:FLS115 FUL113:FVO115 GEH113:GFK115 GOD113:GPG115 GXZ113:GZC115 HHV113:HIY115 HRR113:HSU115 IBN113:ICQ115 ILJ113:IMM115 IVF113:IWI115 JFB113:JGE115 JOX113:JQA115 JYT113:JZW115 KIP113:KJS115 KSL113:KTO115 LCH113:LDK115 LMD113:LNG115 LVZ113:LXC115 MFV113:MGY115 MPR113:MQU115 MZN113:NAQ115 NJJ113:NKM115 NTF113:NUI115 ODB113:OEE115 OMX113:OOA115 OWT113:OXW115 PGP113:PHS115 PQL113:PRO115 QAH113:QBK115 QKD113:QLG115 QTZ113:QVC115 RDV113:REY115 RNR113:ROU115 RXN113:RYQ115 SHJ113:SIM115 SRF113:SSI115 TBB113:TCE115 TKX113:TMA115 TUT113:TVW115 UEP113:UFS115 UOL113:UPO115 UYH113:UZK115 VID113:VJG115 VRZ113:VTC115 WBV113:WCY115 WLR113:WMU115 WVN113:WWQ115 D65632:AQ65634 JB65632:KE65634 SX65632:UA65634 ACT65632:ADW65634 AMP65632:ANS65634 AWL65632:AXO65634 BGH65632:BHK65634 BQD65632:BRG65634 BZZ65632:CBC65634 CJV65632:CKY65634 CTR65632:CUU65634 DDN65632:DEQ65634 DNJ65632:DOM65634 DXF65632:DYI65634 EHB65632:EIE65634 EQX65632:ESA65634 FAT65632:FBW65634 FKP65632:FLS65634 FUL65632:FVO65634 GEH65632:GFK65634 GOD65632:GPG65634 GXZ65632:GZC65634 HHV65632:HIY65634 HRR65632:HSU65634 IBN65632:ICQ65634 ILJ65632:IMM65634 IVF65632:IWI65634 JFB65632:JGE65634 JOX65632:JQA65634 JYT65632:JZW65634 KIP65632:KJS65634 KSL65632:KTO65634 LCH65632:LDK65634 LMD65632:LNG65634 LVZ65632:LXC65634 MFV65632:MGY65634 MPR65632:MQU65634 MZN65632:NAQ65634 NJJ65632:NKM65634 NTF65632:NUI65634 ODB65632:OEE65634 OMX65632:OOA65634 OWT65632:OXW65634 PGP65632:PHS65634 PQL65632:PRO65634 QAH65632:QBK65634 QKD65632:QLG65634 QTZ65632:QVC65634 RDV65632:REY65634 RNR65632:ROU65634 RXN65632:RYQ65634 SHJ65632:SIM65634 SRF65632:SSI65634 TBB65632:TCE65634 TKX65632:TMA65634 TUT65632:TVW65634 UEP65632:UFS65634 UOL65632:UPO65634 UYH65632:UZK65634 VID65632:VJG65634 VRZ65632:VTC65634 WBV65632:WCY65634 WLR65632:WMU65634 WVN65632:WWQ65634 D131168:AQ131170 JB131168:KE131170 SX131168:UA131170 ACT131168:ADW131170 AMP131168:ANS131170 AWL131168:AXO131170 BGH131168:BHK131170 BQD131168:BRG131170 BZZ131168:CBC131170 CJV131168:CKY131170 CTR131168:CUU131170 DDN131168:DEQ131170 DNJ131168:DOM131170 DXF131168:DYI131170 EHB131168:EIE131170 EQX131168:ESA131170 FAT131168:FBW131170 FKP131168:FLS131170 FUL131168:FVO131170 GEH131168:GFK131170 GOD131168:GPG131170 GXZ131168:GZC131170 HHV131168:HIY131170 HRR131168:HSU131170 IBN131168:ICQ131170 ILJ131168:IMM131170 IVF131168:IWI131170 JFB131168:JGE131170 JOX131168:JQA131170 JYT131168:JZW131170 KIP131168:KJS131170 KSL131168:KTO131170 LCH131168:LDK131170 LMD131168:LNG131170 LVZ131168:LXC131170 MFV131168:MGY131170 MPR131168:MQU131170 MZN131168:NAQ131170 NJJ131168:NKM131170 NTF131168:NUI131170 ODB131168:OEE131170 OMX131168:OOA131170 OWT131168:OXW131170 PGP131168:PHS131170 PQL131168:PRO131170 QAH131168:QBK131170 QKD131168:QLG131170 QTZ131168:QVC131170 RDV131168:REY131170 RNR131168:ROU131170 RXN131168:RYQ131170 SHJ131168:SIM131170 SRF131168:SSI131170 TBB131168:TCE131170 TKX131168:TMA131170 TUT131168:TVW131170 UEP131168:UFS131170 UOL131168:UPO131170 UYH131168:UZK131170 VID131168:VJG131170 VRZ131168:VTC131170 WBV131168:WCY131170 WLR131168:WMU131170 WVN131168:WWQ131170 D196704:AQ196706 JB196704:KE196706 SX196704:UA196706 ACT196704:ADW196706 AMP196704:ANS196706 AWL196704:AXO196706 BGH196704:BHK196706 BQD196704:BRG196706 BZZ196704:CBC196706 CJV196704:CKY196706 CTR196704:CUU196706 DDN196704:DEQ196706 DNJ196704:DOM196706 DXF196704:DYI196706 EHB196704:EIE196706 EQX196704:ESA196706 FAT196704:FBW196706 FKP196704:FLS196706 FUL196704:FVO196706 GEH196704:GFK196706 GOD196704:GPG196706 GXZ196704:GZC196706 HHV196704:HIY196706 HRR196704:HSU196706 IBN196704:ICQ196706 ILJ196704:IMM196706 IVF196704:IWI196706 JFB196704:JGE196706 JOX196704:JQA196706 JYT196704:JZW196706 KIP196704:KJS196706 KSL196704:KTO196706 LCH196704:LDK196706 LMD196704:LNG196706 LVZ196704:LXC196706 MFV196704:MGY196706 MPR196704:MQU196706 MZN196704:NAQ196706 NJJ196704:NKM196706 NTF196704:NUI196706 ODB196704:OEE196706 OMX196704:OOA196706 OWT196704:OXW196706 PGP196704:PHS196706 PQL196704:PRO196706 QAH196704:QBK196706 QKD196704:QLG196706 QTZ196704:QVC196706 RDV196704:REY196706 RNR196704:ROU196706 RXN196704:RYQ196706 SHJ196704:SIM196706 SRF196704:SSI196706 TBB196704:TCE196706 TKX196704:TMA196706 TUT196704:TVW196706 UEP196704:UFS196706 UOL196704:UPO196706 UYH196704:UZK196706 VID196704:VJG196706 VRZ196704:VTC196706 WBV196704:WCY196706 WLR196704:WMU196706 WVN196704:WWQ196706 D262240:AQ262242 JB262240:KE262242 SX262240:UA262242 ACT262240:ADW262242 AMP262240:ANS262242 AWL262240:AXO262242 BGH262240:BHK262242 BQD262240:BRG262242 BZZ262240:CBC262242 CJV262240:CKY262242 CTR262240:CUU262242 DDN262240:DEQ262242 DNJ262240:DOM262242 DXF262240:DYI262242 EHB262240:EIE262242 EQX262240:ESA262242 FAT262240:FBW262242 FKP262240:FLS262242 FUL262240:FVO262242 GEH262240:GFK262242 GOD262240:GPG262242 GXZ262240:GZC262242 HHV262240:HIY262242 HRR262240:HSU262242 IBN262240:ICQ262242 ILJ262240:IMM262242 IVF262240:IWI262242 JFB262240:JGE262242 JOX262240:JQA262242 JYT262240:JZW262242 KIP262240:KJS262242 KSL262240:KTO262242 LCH262240:LDK262242 LMD262240:LNG262242 LVZ262240:LXC262242 MFV262240:MGY262242 MPR262240:MQU262242 MZN262240:NAQ262242 NJJ262240:NKM262242 NTF262240:NUI262242 ODB262240:OEE262242 OMX262240:OOA262242 OWT262240:OXW262242 PGP262240:PHS262242 PQL262240:PRO262242 QAH262240:QBK262242 QKD262240:QLG262242 QTZ262240:QVC262242 RDV262240:REY262242 RNR262240:ROU262242 RXN262240:RYQ262242 SHJ262240:SIM262242 SRF262240:SSI262242 TBB262240:TCE262242 TKX262240:TMA262242 TUT262240:TVW262242 UEP262240:UFS262242 UOL262240:UPO262242 UYH262240:UZK262242 VID262240:VJG262242 VRZ262240:VTC262242 WBV262240:WCY262242 WLR262240:WMU262242 WVN262240:WWQ262242 D327776:AQ327778 JB327776:KE327778 SX327776:UA327778 ACT327776:ADW327778 AMP327776:ANS327778 AWL327776:AXO327778 BGH327776:BHK327778 BQD327776:BRG327778 BZZ327776:CBC327778 CJV327776:CKY327778 CTR327776:CUU327778 DDN327776:DEQ327778 DNJ327776:DOM327778 DXF327776:DYI327778 EHB327776:EIE327778 EQX327776:ESA327778 FAT327776:FBW327778 FKP327776:FLS327778 FUL327776:FVO327778 GEH327776:GFK327778 GOD327776:GPG327778 GXZ327776:GZC327778 HHV327776:HIY327778 HRR327776:HSU327778 IBN327776:ICQ327778 ILJ327776:IMM327778 IVF327776:IWI327778 JFB327776:JGE327778 JOX327776:JQA327778 JYT327776:JZW327778 KIP327776:KJS327778 KSL327776:KTO327778 LCH327776:LDK327778 LMD327776:LNG327778 LVZ327776:LXC327778 MFV327776:MGY327778 MPR327776:MQU327778 MZN327776:NAQ327778 NJJ327776:NKM327778 NTF327776:NUI327778 ODB327776:OEE327778 OMX327776:OOA327778 OWT327776:OXW327778 PGP327776:PHS327778 PQL327776:PRO327778 QAH327776:QBK327778 QKD327776:QLG327778 QTZ327776:QVC327778 RDV327776:REY327778 RNR327776:ROU327778 RXN327776:RYQ327778 SHJ327776:SIM327778 SRF327776:SSI327778 TBB327776:TCE327778 TKX327776:TMA327778 TUT327776:TVW327778 UEP327776:UFS327778 UOL327776:UPO327778 UYH327776:UZK327778 VID327776:VJG327778 VRZ327776:VTC327778 WBV327776:WCY327778 WLR327776:WMU327778 WVN327776:WWQ327778 D393312:AQ393314 JB393312:KE393314 SX393312:UA393314 ACT393312:ADW393314 AMP393312:ANS393314 AWL393312:AXO393314 BGH393312:BHK393314 BQD393312:BRG393314 BZZ393312:CBC393314 CJV393312:CKY393314 CTR393312:CUU393314 DDN393312:DEQ393314 DNJ393312:DOM393314 DXF393312:DYI393314 EHB393312:EIE393314 EQX393312:ESA393314 FAT393312:FBW393314 FKP393312:FLS393314 FUL393312:FVO393314 GEH393312:GFK393314 GOD393312:GPG393314 GXZ393312:GZC393314 HHV393312:HIY393314 HRR393312:HSU393314 IBN393312:ICQ393314 ILJ393312:IMM393314 IVF393312:IWI393314 JFB393312:JGE393314 JOX393312:JQA393314 JYT393312:JZW393314 KIP393312:KJS393314 KSL393312:KTO393314 LCH393312:LDK393314 LMD393312:LNG393314 LVZ393312:LXC393314 MFV393312:MGY393314 MPR393312:MQU393314 MZN393312:NAQ393314 NJJ393312:NKM393314 NTF393312:NUI393314 ODB393312:OEE393314 OMX393312:OOA393314 OWT393312:OXW393314 PGP393312:PHS393314 PQL393312:PRO393314 QAH393312:QBK393314 QKD393312:QLG393314 QTZ393312:QVC393314 RDV393312:REY393314 RNR393312:ROU393314 RXN393312:RYQ393314 SHJ393312:SIM393314 SRF393312:SSI393314 TBB393312:TCE393314 TKX393312:TMA393314 TUT393312:TVW393314 UEP393312:UFS393314 UOL393312:UPO393314 UYH393312:UZK393314 VID393312:VJG393314 VRZ393312:VTC393314 WBV393312:WCY393314 WLR393312:WMU393314 WVN393312:WWQ393314 D458848:AQ458850 JB458848:KE458850 SX458848:UA458850 ACT458848:ADW458850 AMP458848:ANS458850 AWL458848:AXO458850 BGH458848:BHK458850 BQD458848:BRG458850 BZZ458848:CBC458850 CJV458848:CKY458850 CTR458848:CUU458850 DDN458848:DEQ458850 DNJ458848:DOM458850 DXF458848:DYI458850 EHB458848:EIE458850 EQX458848:ESA458850 FAT458848:FBW458850 FKP458848:FLS458850 FUL458848:FVO458850 GEH458848:GFK458850 GOD458848:GPG458850 GXZ458848:GZC458850 HHV458848:HIY458850 HRR458848:HSU458850 IBN458848:ICQ458850 ILJ458848:IMM458850 IVF458848:IWI458850 JFB458848:JGE458850 JOX458848:JQA458850 JYT458848:JZW458850 KIP458848:KJS458850 KSL458848:KTO458850 LCH458848:LDK458850 LMD458848:LNG458850 LVZ458848:LXC458850 MFV458848:MGY458850 MPR458848:MQU458850 MZN458848:NAQ458850 NJJ458848:NKM458850 NTF458848:NUI458850 ODB458848:OEE458850 OMX458848:OOA458850 OWT458848:OXW458850 PGP458848:PHS458850 PQL458848:PRO458850 QAH458848:QBK458850 QKD458848:QLG458850 QTZ458848:QVC458850 RDV458848:REY458850 RNR458848:ROU458850 RXN458848:RYQ458850 SHJ458848:SIM458850 SRF458848:SSI458850 TBB458848:TCE458850 TKX458848:TMA458850 TUT458848:TVW458850 UEP458848:UFS458850 UOL458848:UPO458850 UYH458848:UZK458850 VID458848:VJG458850 VRZ458848:VTC458850 WBV458848:WCY458850 WLR458848:WMU458850 WVN458848:WWQ458850 D524384:AQ524386 JB524384:KE524386 SX524384:UA524386 ACT524384:ADW524386 AMP524384:ANS524386 AWL524384:AXO524386 BGH524384:BHK524386 BQD524384:BRG524386 BZZ524384:CBC524386 CJV524384:CKY524386 CTR524384:CUU524386 DDN524384:DEQ524386 DNJ524384:DOM524386 DXF524384:DYI524386 EHB524384:EIE524386 EQX524384:ESA524386 FAT524384:FBW524386 FKP524384:FLS524386 FUL524384:FVO524386 GEH524384:GFK524386 GOD524384:GPG524386 GXZ524384:GZC524386 HHV524384:HIY524386 HRR524384:HSU524386 IBN524384:ICQ524386 ILJ524384:IMM524386 IVF524384:IWI524386 JFB524384:JGE524386 JOX524384:JQA524386 JYT524384:JZW524386 KIP524384:KJS524386 KSL524384:KTO524386 LCH524384:LDK524386 LMD524384:LNG524386 LVZ524384:LXC524386 MFV524384:MGY524386 MPR524384:MQU524386 MZN524384:NAQ524386 NJJ524384:NKM524386 NTF524384:NUI524386 ODB524384:OEE524386 OMX524384:OOA524386 OWT524384:OXW524386 PGP524384:PHS524386 PQL524384:PRO524386 QAH524384:QBK524386 QKD524384:QLG524386 QTZ524384:QVC524386 RDV524384:REY524386 RNR524384:ROU524386 RXN524384:RYQ524386 SHJ524384:SIM524386 SRF524384:SSI524386 TBB524384:TCE524386 TKX524384:TMA524386 TUT524384:TVW524386 UEP524384:UFS524386 UOL524384:UPO524386 UYH524384:UZK524386 VID524384:VJG524386 VRZ524384:VTC524386 WBV524384:WCY524386 WLR524384:WMU524386 WVN524384:WWQ524386 D589920:AQ589922 JB589920:KE589922 SX589920:UA589922 ACT589920:ADW589922 AMP589920:ANS589922 AWL589920:AXO589922 BGH589920:BHK589922 BQD589920:BRG589922 BZZ589920:CBC589922 CJV589920:CKY589922 CTR589920:CUU589922 DDN589920:DEQ589922 DNJ589920:DOM589922 DXF589920:DYI589922 EHB589920:EIE589922 EQX589920:ESA589922 FAT589920:FBW589922 FKP589920:FLS589922 FUL589920:FVO589922 GEH589920:GFK589922 GOD589920:GPG589922 GXZ589920:GZC589922 HHV589920:HIY589922 HRR589920:HSU589922 IBN589920:ICQ589922 ILJ589920:IMM589922 IVF589920:IWI589922 JFB589920:JGE589922 JOX589920:JQA589922 JYT589920:JZW589922 KIP589920:KJS589922 KSL589920:KTO589922 LCH589920:LDK589922 LMD589920:LNG589922 LVZ589920:LXC589922 MFV589920:MGY589922 MPR589920:MQU589922 MZN589920:NAQ589922 NJJ589920:NKM589922 NTF589920:NUI589922 ODB589920:OEE589922 OMX589920:OOA589922 OWT589920:OXW589922 PGP589920:PHS589922 PQL589920:PRO589922 QAH589920:QBK589922 QKD589920:QLG589922 QTZ589920:QVC589922 RDV589920:REY589922 RNR589920:ROU589922 RXN589920:RYQ589922 SHJ589920:SIM589922 SRF589920:SSI589922 TBB589920:TCE589922 TKX589920:TMA589922 TUT589920:TVW589922 UEP589920:UFS589922 UOL589920:UPO589922 UYH589920:UZK589922 VID589920:VJG589922 VRZ589920:VTC589922 WBV589920:WCY589922 WLR589920:WMU589922 WVN589920:WWQ589922 D655456:AQ655458 JB655456:KE655458 SX655456:UA655458 ACT655456:ADW655458 AMP655456:ANS655458 AWL655456:AXO655458 BGH655456:BHK655458 BQD655456:BRG655458 BZZ655456:CBC655458 CJV655456:CKY655458 CTR655456:CUU655458 DDN655456:DEQ655458 DNJ655456:DOM655458 DXF655456:DYI655458 EHB655456:EIE655458 EQX655456:ESA655458 FAT655456:FBW655458 FKP655456:FLS655458 FUL655456:FVO655458 GEH655456:GFK655458 GOD655456:GPG655458 GXZ655456:GZC655458 HHV655456:HIY655458 HRR655456:HSU655458 IBN655456:ICQ655458 ILJ655456:IMM655458 IVF655456:IWI655458 JFB655456:JGE655458 JOX655456:JQA655458 JYT655456:JZW655458 KIP655456:KJS655458 KSL655456:KTO655458 LCH655456:LDK655458 LMD655456:LNG655458 LVZ655456:LXC655458 MFV655456:MGY655458 MPR655456:MQU655458 MZN655456:NAQ655458 NJJ655456:NKM655458 NTF655456:NUI655458 ODB655456:OEE655458 OMX655456:OOA655458 OWT655456:OXW655458 PGP655456:PHS655458 PQL655456:PRO655458 QAH655456:QBK655458 QKD655456:QLG655458 QTZ655456:QVC655458 RDV655456:REY655458 RNR655456:ROU655458 RXN655456:RYQ655458 SHJ655456:SIM655458 SRF655456:SSI655458 TBB655456:TCE655458 TKX655456:TMA655458 TUT655456:TVW655458 UEP655456:UFS655458 UOL655456:UPO655458 UYH655456:UZK655458 VID655456:VJG655458 VRZ655456:VTC655458 WBV655456:WCY655458 WLR655456:WMU655458 WVN655456:WWQ655458 D720992:AQ720994 JB720992:KE720994 SX720992:UA720994 ACT720992:ADW720994 AMP720992:ANS720994 AWL720992:AXO720994 BGH720992:BHK720994 BQD720992:BRG720994 BZZ720992:CBC720994 CJV720992:CKY720994 CTR720992:CUU720994 DDN720992:DEQ720994 DNJ720992:DOM720994 DXF720992:DYI720994 EHB720992:EIE720994 EQX720992:ESA720994 FAT720992:FBW720994 FKP720992:FLS720994 FUL720992:FVO720994 GEH720992:GFK720994 GOD720992:GPG720994 GXZ720992:GZC720994 HHV720992:HIY720994 HRR720992:HSU720994 IBN720992:ICQ720994 ILJ720992:IMM720994 IVF720992:IWI720994 JFB720992:JGE720994 JOX720992:JQA720994 JYT720992:JZW720994 KIP720992:KJS720994 KSL720992:KTO720994 LCH720992:LDK720994 LMD720992:LNG720994 LVZ720992:LXC720994 MFV720992:MGY720994 MPR720992:MQU720994 MZN720992:NAQ720994 NJJ720992:NKM720994 NTF720992:NUI720994 ODB720992:OEE720994 OMX720992:OOA720994 OWT720992:OXW720994 PGP720992:PHS720994 PQL720992:PRO720994 QAH720992:QBK720994 QKD720992:QLG720994 QTZ720992:QVC720994 RDV720992:REY720994 RNR720992:ROU720994 RXN720992:RYQ720994 SHJ720992:SIM720994 SRF720992:SSI720994 TBB720992:TCE720994 TKX720992:TMA720994 TUT720992:TVW720994 UEP720992:UFS720994 UOL720992:UPO720994 UYH720992:UZK720994 VID720992:VJG720994 VRZ720992:VTC720994 WBV720992:WCY720994 WLR720992:WMU720994 WVN720992:WWQ720994 D786528:AQ786530 JB786528:KE786530 SX786528:UA786530 ACT786528:ADW786530 AMP786528:ANS786530 AWL786528:AXO786530 BGH786528:BHK786530 BQD786528:BRG786530 BZZ786528:CBC786530 CJV786528:CKY786530 CTR786528:CUU786530 DDN786528:DEQ786530 DNJ786528:DOM786530 DXF786528:DYI786530 EHB786528:EIE786530 EQX786528:ESA786530 FAT786528:FBW786530 FKP786528:FLS786530 FUL786528:FVO786530 GEH786528:GFK786530 GOD786528:GPG786530 GXZ786528:GZC786530 HHV786528:HIY786530 HRR786528:HSU786530 IBN786528:ICQ786530 ILJ786528:IMM786530 IVF786528:IWI786530 JFB786528:JGE786530 JOX786528:JQA786530 JYT786528:JZW786530 KIP786528:KJS786530 KSL786528:KTO786530 LCH786528:LDK786530 LMD786528:LNG786530 LVZ786528:LXC786530 MFV786528:MGY786530 MPR786528:MQU786530 MZN786528:NAQ786530 NJJ786528:NKM786530 NTF786528:NUI786530 ODB786528:OEE786530 OMX786528:OOA786530 OWT786528:OXW786530 PGP786528:PHS786530 PQL786528:PRO786530 QAH786528:QBK786530 QKD786528:QLG786530 QTZ786528:QVC786530 RDV786528:REY786530 RNR786528:ROU786530 RXN786528:RYQ786530 SHJ786528:SIM786530 SRF786528:SSI786530 TBB786528:TCE786530 TKX786528:TMA786530 TUT786528:TVW786530 UEP786528:UFS786530 UOL786528:UPO786530 UYH786528:UZK786530 VID786528:VJG786530 VRZ786528:VTC786530 WBV786528:WCY786530 WLR786528:WMU786530 WVN786528:WWQ786530 D852064:AQ852066 JB852064:KE852066 SX852064:UA852066 ACT852064:ADW852066 AMP852064:ANS852066 AWL852064:AXO852066 BGH852064:BHK852066 BQD852064:BRG852066 BZZ852064:CBC852066 CJV852064:CKY852066 CTR852064:CUU852066 DDN852064:DEQ852066 DNJ852064:DOM852066 DXF852064:DYI852066 EHB852064:EIE852066 EQX852064:ESA852066 FAT852064:FBW852066 FKP852064:FLS852066 FUL852064:FVO852066 GEH852064:GFK852066 GOD852064:GPG852066 GXZ852064:GZC852066 HHV852064:HIY852066 HRR852064:HSU852066 IBN852064:ICQ852066 ILJ852064:IMM852066 IVF852064:IWI852066 JFB852064:JGE852066 JOX852064:JQA852066 JYT852064:JZW852066 KIP852064:KJS852066 KSL852064:KTO852066 LCH852064:LDK852066 LMD852064:LNG852066 LVZ852064:LXC852066 MFV852064:MGY852066 MPR852064:MQU852066 MZN852064:NAQ852066 NJJ852064:NKM852066 NTF852064:NUI852066 ODB852064:OEE852066 OMX852064:OOA852066 OWT852064:OXW852066 PGP852064:PHS852066 PQL852064:PRO852066 QAH852064:QBK852066 QKD852064:QLG852066 QTZ852064:QVC852066 RDV852064:REY852066 RNR852064:ROU852066 RXN852064:RYQ852066 SHJ852064:SIM852066 SRF852064:SSI852066 TBB852064:TCE852066 TKX852064:TMA852066 TUT852064:TVW852066 UEP852064:UFS852066 UOL852064:UPO852066 UYH852064:UZK852066 VID852064:VJG852066 VRZ852064:VTC852066 WBV852064:WCY852066 WLR852064:WMU852066 WVN852064:WWQ852066 D917600:AQ917602 JB917600:KE917602 SX917600:UA917602 ACT917600:ADW917602 AMP917600:ANS917602 AWL917600:AXO917602 BGH917600:BHK917602 BQD917600:BRG917602 BZZ917600:CBC917602 CJV917600:CKY917602 CTR917600:CUU917602 DDN917600:DEQ917602 DNJ917600:DOM917602 DXF917600:DYI917602 EHB917600:EIE917602 EQX917600:ESA917602 FAT917600:FBW917602 FKP917600:FLS917602 FUL917600:FVO917602 GEH917600:GFK917602 GOD917600:GPG917602 GXZ917600:GZC917602 HHV917600:HIY917602 HRR917600:HSU917602 IBN917600:ICQ917602 ILJ917600:IMM917602 IVF917600:IWI917602 JFB917600:JGE917602 JOX917600:JQA917602 JYT917600:JZW917602 KIP917600:KJS917602 KSL917600:KTO917602 LCH917600:LDK917602 LMD917600:LNG917602 LVZ917600:LXC917602 MFV917600:MGY917602 MPR917600:MQU917602 MZN917600:NAQ917602 NJJ917600:NKM917602 NTF917600:NUI917602 ODB917600:OEE917602 OMX917600:OOA917602 OWT917600:OXW917602 PGP917600:PHS917602 PQL917600:PRO917602 QAH917600:QBK917602 QKD917600:QLG917602 QTZ917600:QVC917602 RDV917600:REY917602 RNR917600:ROU917602 RXN917600:RYQ917602 SHJ917600:SIM917602 SRF917600:SSI917602 TBB917600:TCE917602 TKX917600:TMA917602 TUT917600:TVW917602 UEP917600:UFS917602 UOL917600:UPO917602 UYH917600:UZK917602 VID917600:VJG917602 VRZ917600:VTC917602 WBV917600:WCY917602 WLR917600:WMU917602 WVN917600:WWQ917602 D983136:AQ983138 JB983136:KE983138 SX983136:UA983138 ACT983136:ADW983138 AMP983136:ANS983138 AWL983136:AXO983138 BGH983136:BHK983138 BQD983136:BRG983138 BZZ983136:CBC983138 CJV983136:CKY983138 CTR983136:CUU983138 DDN983136:DEQ983138 DNJ983136:DOM983138 DXF983136:DYI983138 EHB983136:EIE983138 EQX983136:ESA983138 FAT983136:FBW983138 FKP983136:FLS983138 FUL983136:FVO983138 GEH983136:GFK983138 GOD983136:GPG983138 GXZ983136:GZC983138 HHV983136:HIY983138 HRR983136:HSU983138 IBN983136:ICQ983138 ILJ983136:IMM983138 IVF983136:IWI983138 JFB983136:JGE983138 JOX983136:JQA983138 JYT983136:JZW983138 KIP983136:KJS983138 KSL983136:KTO983138 LCH983136:LDK983138 LMD983136:LNG983138 LVZ983136:LXC983138 MFV983136:MGY983138 MPR983136:MQU983138 MZN983136:NAQ983138 NJJ983136:NKM983138 NTF983136:NUI983138 ODB983136:OEE983138 OMX983136:OOA983138 OWT983136:OXW983138 PGP983136:PHS983138 PQL983136:PRO983138 QAH983136:QBK983138 QKD983136:QLG983138 QTZ983136:QVC983138 RDV983136:REY983138 RNR983136:ROU983138 RXN983136:RYQ983138 SHJ983136:SIM983138 SRF983136:SSI983138 TBB983136:TCE983138 TKX983136:TMA983138 TUT983136:TVW983138 UEP983136:UFS983138 UOL983136:UPO983138 UYH983136:UZK983138 VID983136:VJG983138 VRZ983136:VTC983138 WBV983136:WCY983138 WLR983136:WMU983138 WVN983136:WWQ983138 VID153:VJG153 JB109:KE110 SX109:UA110 ACT109:ADW110 AMP109:ANS110 AWL109:AXO110 BGH109:BHK110 BQD109:BRG110 BZZ109:CBC110 CJV109:CKY110 CTR109:CUU110 DDN109:DEQ110 DNJ109:DOM110 DXF109:DYI110 EHB109:EIE110 EQX109:ESA110 FAT109:FBW110 FKP109:FLS110 FUL109:FVO110 GEH109:GFK110 GOD109:GPG110 GXZ109:GZC110 HHV109:HIY110 HRR109:HSU110 IBN109:ICQ110 ILJ109:IMM110 IVF109:IWI110 JFB109:JGE110 JOX109:JQA110 JYT109:JZW110 KIP109:KJS110 KSL109:KTO110 LCH109:LDK110 LMD109:LNG110 LVZ109:LXC110 MFV109:MGY110 MPR109:MQU110 MZN109:NAQ110 NJJ109:NKM110 NTF109:NUI110 ODB109:OEE110 OMX109:OOA110 OWT109:OXW110 PGP109:PHS110 PQL109:PRO110 QAH109:QBK110 QKD109:QLG110 QTZ109:QVC110 RDV109:REY110 RNR109:ROU110 RXN109:RYQ110 SHJ109:SIM110 SRF109:SSI110 TBB109:TCE110 TKX109:TMA110 TUT109:TVW110 UEP109:UFS110 UOL109:UPO110 UYH109:UZK110 VID109:VJG110 VRZ109:VTC110 WBV109:WCY110 WLR109:WMU110 WVN109:WWQ110 D65628:AQ65629 JB65628:KE65629 SX65628:UA65629 ACT65628:ADW65629 AMP65628:ANS65629 AWL65628:AXO65629 BGH65628:BHK65629 BQD65628:BRG65629 BZZ65628:CBC65629 CJV65628:CKY65629 CTR65628:CUU65629 DDN65628:DEQ65629 DNJ65628:DOM65629 DXF65628:DYI65629 EHB65628:EIE65629 EQX65628:ESA65629 FAT65628:FBW65629 FKP65628:FLS65629 FUL65628:FVO65629 GEH65628:GFK65629 GOD65628:GPG65629 GXZ65628:GZC65629 HHV65628:HIY65629 HRR65628:HSU65629 IBN65628:ICQ65629 ILJ65628:IMM65629 IVF65628:IWI65629 JFB65628:JGE65629 JOX65628:JQA65629 JYT65628:JZW65629 KIP65628:KJS65629 KSL65628:KTO65629 LCH65628:LDK65629 LMD65628:LNG65629 LVZ65628:LXC65629 MFV65628:MGY65629 MPR65628:MQU65629 MZN65628:NAQ65629 NJJ65628:NKM65629 NTF65628:NUI65629 ODB65628:OEE65629 OMX65628:OOA65629 OWT65628:OXW65629 PGP65628:PHS65629 PQL65628:PRO65629 QAH65628:QBK65629 QKD65628:QLG65629 QTZ65628:QVC65629 RDV65628:REY65629 RNR65628:ROU65629 RXN65628:RYQ65629 SHJ65628:SIM65629 SRF65628:SSI65629 TBB65628:TCE65629 TKX65628:TMA65629 TUT65628:TVW65629 UEP65628:UFS65629 UOL65628:UPO65629 UYH65628:UZK65629 VID65628:VJG65629 VRZ65628:VTC65629 WBV65628:WCY65629 WLR65628:WMU65629 WVN65628:WWQ65629 D131164:AQ131165 JB131164:KE131165 SX131164:UA131165 ACT131164:ADW131165 AMP131164:ANS131165 AWL131164:AXO131165 BGH131164:BHK131165 BQD131164:BRG131165 BZZ131164:CBC131165 CJV131164:CKY131165 CTR131164:CUU131165 DDN131164:DEQ131165 DNJ131164:DOM131165 DXF131164:DYI131165 EHB131164:EIE131165 EQX131164:ESA131165 FAT131164:FBW131165 FKP131164:FLS131165 FUL131164:FVO131165 GEH131164:GFK131165 GOD131164:GPG131165 GXZ131164:GZC131165 HHV131164:HIY131165 HRR131164:HSU131165 IBN131164:ICQ131165 ILJ131164:IMM131165 IVF131164:IWI131165 JFB131164:JGE131165 JOX131164:JQA131165 JYT131164:JZW131165 KIP131164:KJS131165 KSL131164:KTO131165 LCH131164:LDK131165 LMD131164:LNG131165 LVZ131164:LXC131165 MFV131164:MGY131165 MPR131164:MQU131165 MZN131164:NAQ131165 NJJ131164:NKM131165 NTF131164:NUI131165 ODB131164:OEE131165 OMX131164:OOA131165 OWT131164:OXW131165 PGP131164:PHS131165 PQL131164:PRO131165 QAH131164:QBK131165 QKD131164:QLG131165 QTZ131164:QVC131165 RDV131164:REY131165 RNR131164:ROU131165 RXN131164:RYQ131165 SHJ131164:SIM131165 SRF131164:SSI131165 TBB131164:TCE131165 TKX131164:TMA131165 TUT131164:TVW131165 UEP131164:UFS131165 UOL131164:UPO131165 UYH131164:UZK131165 VID131164:VJG131165 VRZ131164:VTC131165 WBV131164:WCY131165 WLR131164:WMU131165 WVN131164:WWQ131165 D196700:AQ196701 JB196700:KE196701 SX196700:UA196701 ACT196700:ADW196701 AMP196700:ANS196701 AWL196700:AXO196701 BGH196700:BHK196701 BQD196700:BRG196701 BZZ196700:CBC196701 CJV196700:CKY196701 CTR196700:CUU196701 DDN196700:DEQ196701 DNJ196700:DOM196701 DXF196700:DYI196701 EHB196700:EIE196701 EQX196700:ESA196701 FAT196700:FBW196701 FKP196700:FLS196701 FUL196700:FVO196701 GEH196700:GFK196701 GOD196700:GPG196701 GXZ196700:GZC196701 HHV196700:HIY196701 HRR196700:HSU196701 IBN196700:ICQ196701 ILJ196700:IMM196701 IVF196700:IWI196701 JFB196700:JGE196701 JOX196700:JQA196701 JYT196700:JZW196701 KIP196700:KJS196701 KSL196700:KTO196701 LCH196700:LDK196701 LMD196700:LNG196701 LVZ196700:LXC196701 MFV196700:MGY196701 MPR196700:MQU196701 MZN196700:NAQ196701 NJJ196700:NKM196701 NTF196700:NUI196701 ODB196700:OEE196701 OMX196700:OOA196701 OWT196700:OXW196701 PGP196700:PHS196701 PQL196700:PRO196701 QAH196700:QBK196701 QKD196700:QLG196701 QTZ196700:QVC196701 RDV196700:REY196701 RNR196700:ROU196701 RXN196700:RYQ196701 SHJ196700:SIM196701 SRF196700:SSI196701 TBB196700:TCE196701 TKX196700:TMA196701 TUT196700:TVW196701 UEP196700:UFS196701 UOL196700:UPO196701 UYH196700:UZK196701 VID196700:VJG196701 VRZ196700:VTC196701 WBV196700:WCY196701 WLR196700:WMU196701 WVN196700:WWQ196701 D262236:AQ262237 JB262236:KE262237 SX262236:UA262237 ACT262236:ADW262237 AMP262236:ANS262237 AWL262236:AXO262237 BGH262236:BHK262237 BQD262236:BRG262237 BZZ262236:CBC262237 CJV262236:CKY262237 CTR262236:CUU262237 DDN262236:DEQ262237 DNJ262236:DOM262237 DXF262236:DYI262237 EHB262236:EIE262237 EQX262236:ESA262237 FAT262236:FBW262237 FKP262236:FLS262237 FUL262236:FVO262237 GEH262236:GFK262237 GOD262236:GPG262237 GXZ262236:GZC262237 HHV262236:HIY262237 HRR262236:HSU262237 IBN262236:ICQ262237 ILJ262236:IMM262237 IVF262236:IWI262237 JFB262236:JGE262237 JOX262236:JQA262237 JYT262236:JZW262237 KIP262236:KJS262237 KSL262236:KTO262237 LCH262236:LDK262237 LMD262236:LNG262237 LVZ262236:LXC262237 MFV262236:MGY262237 MPR262236:MQU262237 MZN262236:NAQ262237 NJJ262236:NKM262237 NTF262236:NUI262237 ODB262236:OEE262237 OMX262236:OOA262237 OWT262236:OXW262237 PGP262236:PHS262237 PQL262236:PRO262237 QAH262236:QBK262237 QKD262236:QLG262237 QTZ262236:QVC262237 RDV262236:REY262237 RNR262236:ROU262237 RXN262236:RYQ262237 SHJ262236:SIM262237 SRF262236:SSI262237 TBB262236:TCE262237 TKX262236:TMA262237 TUT262236:TVW262237 UEP262236:UFS262237 UOL262236:UPO262237 UYH262236:UZK262237 VID262236:VJG262237 VRZ262236:VTC262237 WBV262236:WCY262237 WLR262236:WMU262237 WVN262236:WWQ262237 D327772:AQ327773 JB327772:KE327773 SX327772:UA327773 ACT327772:ADW327773 AMP327772:ANS327773 AWL327772:AXO327773 BGH327772:BHK327773 BQD327772:BRG327773 BZZ327772:CBC327773 CJV327772:CKY327773 CTR327772:CUU327773 DDN327772:DEQ327773 DNJ327772:DOM327773 DXF327772:DYI327773 EHB327772:EIE327773 EQX327772:ESA327773 FAT327772:FBW327773 FKP327772:FLS327773 FUL327772:FVO327773 GEH327772:GFK327773 GOD327772:GPG327773 GXZ327772:GZC327773 HHV327772:HIY327773 HRR327772:HSU327773 IBN327772:ICQ327773 ILJ327772:IMM327773 IVF327772:IWI327773 JFB327772:JGE327773 JOX327772:JQA327773 JYT327772:JZW327773 KIP327772:KJS327773 KSL327772:KTO327773 LCH327772:LDK327773 LMD327772:LNG327773 LVZ327772:LXC327773 MFV327772:MGY327773 MPR327772:MQU327773 MZN327772:NAQ327773 NJJ327772:NKM327773 NTF327772:NUI327773 ODB327772:OEE327773 OMX327772:OOA327773 OWT327772:OXW327773 PGP327772:PHS327773 PQL327772:PRO327773 QAH327772:QBK327773 QKD327772:QLG327773 QTZ327772:QVC327773 RDV327772:REY327773 RNR327772:ROU327773 RXN327772:RYQ327773 SHJ327772:SIM327773 SRF327772:SSI327773 TBB327772:TCE327773 TKX327772:TMA327773 TUT327772:TVW327773 UEP327772:UFS327773 UOL327772:UPO327773 UYH327772:UZK327773 VID327772:VJG327773 VRZ327772:VTC327773 WBV327772:WCY327773 WLR327772:WMU327773 WVN327772:WWQ327773 D393308:AQ393309 JB393308:KE393309 SX393308:UA393309 ACT393308:ADW393309 AMP393308:ANS393309 AWL393308:AXO393309 BGH393308:BHK393309 BQD393308:BRG393309 BZZ393308:CBC393309 CJV393308:CKY393309 CTR393308:CUU393309 DDN393308:DEQ393309 DNJ393308:DOM393309 DXF393308:DYI393309 EHB393308:EIE393309 EQX393308:ESA393309 FAT393308:FBW393309 FKP393308:FLS393309 FUL393308:FVO393309 GEH393308:GFK393309 GOD393308:GPG393309 GXZ393308:GZC393309 HHV393308:HIY393309 HRR393308:HSU393309 IBN393308:ICQ393309 ILJ393308:IMM393309 IVF393308:IWI393309 JFB393308:JGE393309 JOX393308:JQA393309 JYT393308:JZW393309 KIP393308:KJS393309 KSL393308:KTO393309 LCH393308:LDK393309 LMD393308:LNG393309 LVZ393308:LXC393309 MFV393308:MGY393309 MPR393308:MQU393309 MZN393308:NAQ393309 NJJ393308:NKM393309 NTF393308:NUI393309 ODB393308:OEE393309 OMX393308:OOA393309 OWT393308:OXW393309 PGP393308:PHS393309 PQL393308:PRO393309 QAH393308:QBK393309 QKD393308:QLG393309 QTZ393308:QVC393309 RDV393308:REY393309 RNR393308:ROU393309 RXN393308:RYQ393309 SHJ393308:SIM393309 SRF393308:SSI393309 TBB393308:TCE393309 TKX393308:TMA393309 TUT393308:TVW393309 UEP393308:UFS393309 UOL393308:UPO393309 UYH393308:UZK393309 VID393308:VJG393309 VRZ393308:VTC393309 WBV393308:WCY393309 WLR393308:WMU393309 WVN393308:WWQ393309 D458844:AQ458845 JB458844:KE458845 SX458844:UA458845 ACT458844:ADW458845 AMP458844:ANS458845 AWL458844:AXO458845 BGH458844:BHK458845 BQD458844:BRG458845 BZZ458844:CBC458845 CJV458844:CKY458845 CTR458844:CUU458845 DDN458844:DEQ458845 DNJ458844:DOM458845 DXF458844:DYI458845 EHB458844:EIE458845 EQX458844:ESA458845 FAT458844:FBW458845 FKP458844:FLS458845 FUL458844:FVO458845 GEH458844:GFK458845 GOD458844:GPG458845 GXZ458844:GZC458845 HHV458844:HIY458845 HRR458844:HSU458845 IBN458844:ICQ458845 ILJ458844:IMM458845 IVF458844:IWI458845 JFB458844:JGE458845 JOX458844:JQA458845 JYT458844:JZW458845 KIP458844:KJS458845 KSL458844:KTO458845 LCH458844:LDK458845 LMD458844:LNG458845 LVZ458844:LXC458845 MFV458844:MGY458845 MPR458844:MQU458845 MZN458844:NAQ458845 NJJ458844:NKM458845 NTF458844:NUI458845 ODB458844:OEE458845 OMX458844:OOA458845 OWT458844:OXW458845 PGP458844:PHS458845 PQL458844:PRO458845 QAH458844:QBK458845 QKD458844:QLG458845 QTZ458844:QVC458845 RDV458844:REY458845 RNR458844:ROU458845 RXN458844:RYQ458845 SHJ458844:SIM458845 SRF458844:SSI458845 TBB458844:TCE458845 TKX458844:TMA458845 TUT458844:TVW458845 UEP458844:UFS458845 UOL458844:UPO458845 UYH458844:UZK458845 VID458844:VJG458845 VRZ458844:VTC458845 WBV458844:WCY458845 WLR458844:WMU458845 WVN458844:WWQ458845 D524380:AQ524381 JB524380:KE524381 SX524380:UA524381 ACT524380:ADW524381 AMP524380:ANS524381 AWL524380:AXO524381 BGH524380:BHK524381 BQD524380:BRG524381 BZZ524380:CBC524381 CJV524380:CKY524381 CTR524380:CUU524381 DDN524380:DEQ524381 DNJ524380:DOM524381 DXF524380:DYI524381 EHB524380:EIE524381 EQX524380:ESA524381 FAT524380:FBW524381 FKP524380:FLS524381 FUL524380:FVO524381 GEH524380:GFK524381 GOD524380:GPG524381 GXZ524380:GZC524381 HHV524380:HIY524381 HRR524380:HSU524381 IBN524380:ICQ524381 ILJ524380:IMM524381 IVF524380:IWI524381 JFB524380:JGE524381 JOX524380:JQA524381 JYT524380:JZW524381 KIP524380:KJS524381 KSL524380:KTO524381 LCH524380:LDK524381 LMD524380:LNG524381 LVZ524380:LXC524381 MFV524380:MGY524381 MPR524380:MQU524381 MZN524380:NAQ524381 NJJ524380:NKM524381 NTF524380:NUI524381 ODB524380:OEE524381 OMX524380:OOA524381 OWT524380:OXW524381 PGP524380:PHS524381 PQL524380:PRO524381 QAH524380:QBK524381 QKD524380:QLG524381 QTZ524380:QVC524381 RDV524380:REY524381 RNR524380:ROU524381 RXN524380:RYQ524381 SHJ524380:SIM524381 SRF524380:SSI524381 TBB524380:TCE524381 TKX524380:TMA524381 TUT524380:TVW524381 UEP524380:UFS524381 UOL524380:UPO524381 UYH524380:UZK524381 VID524380:VJG524381 VRZ524380:VTC524381 WBV524380:WCY524381 WLR524380:WMU524381 WVN524380:WWQ524381 D589916:AQ589917 JB589916:KE589917 SX589916:UA589917 ACT589916:ADW589917 AMP589916:ANS589917 AWL589916:AXO589917 BGH589916:BHK589917 BQD589916:BRG589917 BZZ589916:CBC589917 CJV589916:CKY589917 CTR589916:CUU589917 DDN589916:DEQ589917 DNJ589916:DOM589917 DXF589916:DYI589917 EHB589916:EIE589917 EQX589916:ESA589917 FAT589916:FBW589917 FKP589916:FLS589917 FUL589916:FVO589917 GEH589916:GFK589917 GOD589916:GPG589917 GXZ589916:GZC589917 HHV589916:HIY589917 HRR589916:HSU589917 IBN589916:ICQ589917 ILJ589916:IMM589917 IVF589916:IWI589917 JFB589916:JGE589917 JOX589916:JQA589917 JYT589916:JZW589917 KIP589916:KJS589917 KSL589916:KTO589917 LCH589916:LDK589917 LMD589916:LNG589917 LVZ589916:LXC589917 MFV589916:MGY589917 MPR589916:MQU589917 MZN589916:NAQ589917 NJJ589916:NKM589917 NTF589916:NUI589917 ODB589916:OEE589917 OMX589916:OOA589917 OWT589916:OXW589917 PGP589916:PHS589917 PQL589916:PRO589917 QAH589916:QBK589917 QKD589916:QLG589917 QTZ589916:QVC589917 RDV589916:REY589917 RNR589916:ROU589917 RXN589916:RYQ589917 SHJ589916:SIM589917 SRF589916:SSI589917 TBB589916:TCE589917 TKX589916:TMA589917 TUT589916:TVW589917 UEP589916:UFS589917 UOL589916:UPO589917 UYH589916:UZK589917 VID589916:VJG589917 VRZ589916:VTC589917 WBV589916:WCY589917 WLR589916:WMU589917 WVN589916:WWQ589917 D655452:AQ655453 JB655452:KE655453 SX655452:UA655453 ACT655452:ADW655453 AMP655452:ANS655453 AWL655452:AXO655453 BGH655452:BHK655453 BQD655452:BRG655453 BZZ655452:CBC655453 CJV655452:CKY655453 CTR655452:CUU655453 DDN655452:DEQ655453 DNJ655452:DOM655453 DXF655452:DYI655453 EHB655452:EIE655453 EQX655452:ESA655453 FAT655452:FBW655453 FKP655452:FLS655453 FUL655452:FVO655453 GEH655452:GFK655453 GOD655452:GPG655453 GXZ655452:GZC655453 HHV655452:HIY655453 HRR655452:HSU655453 IBN655452:ICQ655453 ILJ655452:IMM655453 IVF655452:IWI655453 JFB655452:JGE655453 JOX655452:JQA655453 JYT655452:JZW655453 KIP655452:KJS655453 KSL655452:KTO655453 LCH655452:LDK655453 LMD655452:LNG655453 LVZ655452:LXC655453 MFV655452:MGY655453 MPR655452:MQU655453 MZN655452:NAQ655453 NJJ655452:NKM655453 NTF655452:NUI655453 ODB655452:OEE655453 OMX655452:OOA655453 OWT655452:OXW655453 PGP655452:PHS655453 PQL655452:PRO655453 QAH655452:QBK655453 QKD655452:QLG655453 QTZ655452:QVC655453 RDV655452:REY655453 RNR655452:ROU655453 RXN655452:RYQ655453 SHJ655452:SIM655453 SRF655452:SSI655453 TBB655452:TCE655453 TKX655452:TMA655453 TUT655452:TVW655453 UEP655452:UFS655453 UOL655452:UPO655453 UYH655452:UZK655453 VID655452:VJG655453 VRZ655452:VTC655453 WBV655452:WCY655453 WLR655452:WMU655453 WVN655452:WWQ655453 D720988:AQ720989 JB720988:KE720989 SX720988:UA720989 ACT720988:ADW720989 AMP720988:ANS720989 AWL720988:AXO720989 BGH720988:BHK720989 BQD720988:BRG720989 BZZ720988:CBC720989 CJV720988:CKY720989 CTR720988:CUU720989 DDN720988:DEQ720989 DNJ720988:DOM720989 DXF720988:DYI720989 EHB720988:EIE720989 EQX720988:ESA720989 FAT720988:FBW720989 FKP720988:FLS720989 FUL720988:FVO720989 GEH720988:GFK720989 GOD720988:GPG720989 GXZ720988:GZC720989 HHV720988:HIY720989 HRR720988:HSU720989 IBN720988:ICQ720989 ILJ720988:IMM720989 IVF720988:IWI720989 JFB720988:JGE720989 JOX720988:JQA720989 JYT720988:JZW720989 KIP720988:KJS720989 KSL720988:KTO720989 LCH720988:LDK720989 LMD720988:LNG720989 LVZ720988:LXC720989 MFV720988:MGY720989 MPR720988:MQU720989 MZN720988:NAQ720989 NJJ720988:NKM720989 NTF720988:NUI720989 ODB720988:OEE720989 OMX720988:OOA720989 OWT720988:OXW720989 PGP720988:PHS720989 PQL720988:PRO720989 QAH720988:QBK720989 QKD720988:QLG720989 QTZ720988:QVC720989 RDV720988:REY720989 RNR720988:ROU720989 RXN720988:RYQ720989 SHJ720988:SIM720989 SRF720988:SSI720989 TBB720988:TCE720989 TKX720988:TMA720989 TUT720988:TVW720989 UEP720988:UFS720989 UOL720988:UPO720989 UYH720988:UZK720989 VID720988:VJG720989 VRZ720988:VTC720989 WBV720988:WCY720989 WLR720988:WMU720989 WVN720988:WWQ720989 D786524:AQ786525 JB786524:KE786525 SX786524:UA786525 ACT786524:ADW786525 AMP786524:ANS786525 AWL786524:AXO786525 BGH786524:BHK786525 BQD786524:BRG786525 BZZ786524:CBC786525 CJV786524:CKY786525 CTR786524:CUU786525 DDN786524:DEQ786525 DNJ786524:DOM786525 DXF786524:DYI786525 EHB786524:EIE786525 EQX786524:ESA786525 FAT786524:FBW786525 FKP786524:FLS786525 FUL786524:FVO786525 GEH786524:GFK786525 GOD786524:GPG786525 GXZ786524:GZC786525 HHV786524:HIY786525 HRR786524:HSU786525 IBN786524:ICQ786525 ILJ786524:IMM786525 IVF786524:IWI786525 JFB786524:JGE786525 JOX786524:JQA786525 JYT786524:JZW786525 KIP786524:KJS786525 KSL786524:KTO786525 LCH786524:LDK786525 LMD786524:LNG786525 LVZ786524:LXC786525 MFV786524:MGY786525 MPR786524:MQU786525 MZN786524:NAQ786525 NJJ786524:NKM786525 NTF786524:NUI786525 ODB786524:OEE786525 OMX786524:OOA786525 OWT786524:OXW786525 PGP786524:PHS786525 PQL786524:PRO786525 QAH786524:QBK786525 QKD786524:QLG786525 QTZ786524:QVC786525 RDV786524:REY786525 RNR786524:ROU786525 RXN786524:RYQ786525 SHJ786524:SIM786525 SRF786524:SSI786525 TBB786524:TCE786525 TKX786524:TMA786525 TUT786524:TVW786525 UEP786524:UFS786525 UOL786524:UPO786525 UYH786524:UZK786525 VID786524:VJG786525 VRZ786524:VTC786525 WBV786524:WCY786525 WLR786524:WMU786525 WVN786524:WWQ786525 D852060:AQ852061 JB852060:KE852061 SX852060:UA852061 ACT852060:ADW852061 AMP852060:ANS852061 AWL852060:AXO852061 BGH852060:BHK852061 BQD852060:BRG852061 BZZ852060:CBC852061 CJV852060:CKY852061 CTR852060:CUU852061 DDN852060:DEQ852061 DNJ852060:DOM852061 DXF852060:DYI852061 EHB852060:EIE852061 EQX852060:ESA852061 FAT852060:FBW852061 FKP852060:FLS852061 FUL852060:FVO852061 GEH852060:GFK852061 GOD852060:GPG852061 GXZ852060:GZC852061 HHV852060:HIY852061 HRR852060:HSU852061 IBN852060:ICQ852061 ILJ852060:IMM852061 IVF852060:IWI852061 JFB852060:JGE852061 JOX852060:JQA852061 JYT852060:JZW852061 KIP852060:KJS852061 KSL852060:KTO852061 LCH852060:LDK852061 LMD852060:LNG852061 LVZ852060:LXC852061 MFV852060:MGY852061 MPR852060:MQU852061 MZN852060:NAQ852061 NJJ852060:NKM852061 NTF852060:NUI852061 ODB852060:OEE852061 OMX852060:OOA852061 OWT852060:OXW852061 PGP852060:PHS852061 PQL852060:PRO852061 QAH852060:QBK852061 QKD852060:QLG852061 QTZ852060:QVC852061 RDV852060:REY852061 RNR852060:ROU852061 RXN852060:RYQ852061 SHJ852060:SIM852061 SRF852060:SSI852061 TBB852060:TCE852061 TKX852060:TMA852061 TUT852060:TVW852061 UEP852060:UFS852061 UOL852060:UPO852061 UYH852060:UZK852061 VID852060:VJG852061 VRZ852060:VTC852061 WBV852060:WCY852061 WLR852060:WMU852061 WVN852060:WWQ852061 D917596:AQ917597 JB917596:KE917597 SX917596:UA917597 ACT917596:ADW917597 AMP917596:ANS917597 AWL917596:AXO917597 BGH917596:BHK917597 BQD917596:BRG917597 BZZ917596:CBC917597 CJV917596:CKY917597 CTR917596:CUU917597 DDN917596:DEQ917597 DNJ917596:DOM917597 DXF917596:DYI917597 EHB917596:EIE917597 EQX917596:ESA917597 FAT917596:FBW917597 FKP917596:FLS917597 FUL917596:FVO917597 GEH917596:GFK917597 GOD917596:GPG917597 GXZ917596:GZC917597 HHV917596:HIY917597 HRR917596:HSU917597 IBN917596:ICQ917597 ILJ917596:IMM917597 IVF917596:IWI917597 JFB917596:JGE917597 JOX917596:JQA917597 JYT917596:JZW917597 KIP917596:KJS917597 KSL917596:KTO917597 LCH917596:LDK917597 LMD917596:LNG917597 LVZ917596:LXC917597 MFV917596:MGY917597 MPR917596:MQU917597 MZN917596:NAQ917597 NJJ917596:NKM917597 NTF917596:NUI917597 ODB917596:OEE917597 OMX917596:OOA917597 OWT917596:OXW917597 PGP917596:PHS917597 PQL917596:PRO917597 QAH917596:QBK917597 QKD917596:QLG917597 QTZ917596:QVC917597 RDV917596:REY917597 RNR917596:ROU917597 RXN917596:RYQ917597 SHJ917596:SIM917597 SRF917596:SSI917597 TBB917596:TCE917597 TKX917596:TMA917597 TUT917596:TVW917597 UEP917596:UFS917597 UOL917596:UPO917597 UYH917596:UZK917597 VID917596:VJG917597 VRZ917596:VTC917597 WBV917596:WCY917597 WLR917596:WMU917597 WVN917596:WWQ917597 D983132:AQ983133 JB983132:KE983133 SX983132:UA983133 ACT983132:ADW983133 AMP983132:ANS983133 AWL983132:AXO983133 BGH983132:BHK983133 BQD983132:BRG983133 BZZ983132:CBC983133 CJV983132:CKY983133 CTR983132:CUU983133 DDN983132:DEQ983133 DNJ983132:DOM983133 DXF983132:DYI983133 EHB983132:EIE983133 EQX983132:ESA983133 FAT983132:FBW983133 FKP983132:FLS983133 FUL983132:FVO983133 GEH983132:GFK983133 GOD983132:GPG983133 GXZ983132:GZC983133 HHV983132:HIY983133 HRR983132:HSU983133 IBN983132:ICQ983133 ILJ983132:IMM983133 IVF983132:IWI983133 JFB983132:JGE983133 JOX983132:JQA983133 JYT983132:JZW983133 KIP983132:KJS983133 KSL983132:KTO983133 LCH983132:LDK983133 LMD983132:LNG983133 LVZ983132:LXC983133 MFV983132:MGY983133 MPR983132:MQU983133 MZN983132:NAQ983133 NJJ983132:NKM983133 NTF983132:NUI983133 ODB983132:OEE983133 OMX983132:OOA983133 OWT983132:OXW983133 PGP983132:PHS983133 PQL983132:PRO983133 QAH983132:QBK983133 QKD983132:QLG983133 QTZ983132:QVC983133 RDV983132:REY983133 RNR983132:ROU983133 RXN983132:RYQ983133 SHJ983132:SIM983133 SRF983132:SSI983133 TBB983132:TCE983133 TKX983132:TMA983133 TUT983132:TVW983133 UEP983132:UFS983133 UOL983132:UPO983133 UYH983132:UZK983133 VID983132:VJG983133 VRZ983132:VTC983133 WBV983132:WCY983133 WLR983132:WMU983133 WVN983132:WWQ983133 VRZ153:VTC153 JB105:KE105 SX105:UA105 ACT105:ADW105 AMP105:ANS105 AWL105:AXO105 BGH105:BHK105 BQD105:BRG105 BZZ105:CBC105 CJV105:CKY105 CTR105:CUU105 DDN105:DEQ105 DNJ105:DOM105 DXF105:DYI105 EHB105:EIE105 EQX105:ESA105 FAT105:FBW105 FKP105:FLS105 FUL105:FVO105 GEH105:GFK105 GOD105:GPG105 GXZ105:GZC105 HHV105:HIY105 HRR105:HSU105 IBN105:ICQ105 ILJ105:IMM105 IVF105:IWI105 JFB105:JGE105 JOX105:JQA105 JYT105:JZW105 KIP105:KJS105 KSL105:KTO105 LCH105:LDK105 LMD105:LNG105 LVZ105:LXC105 MFV105:MGY105 MPR105:MQU105 MZN105:NAQ105 NJJ105:NKM105 NTF105:NUI105 ODB105:OEE105 OMX105:OOA105 OWT105:OXW105 PGP105:PHS105 PQL105:PRO105 QAH105:QBK105 QKD105:QLG105 QTZ105:QVC105 RDV105:REY105 RNR105:ROU105 RXN105:RYQ105 SHJ105:SIM105 SRF105:SSI105 TBB105:TCE105 TKX105:TMA105 TUT105:TVW105 UEP105:UFS105 UOL105:UPO105 UYH105:UZK105 VID105:VJG105 VRZ105:VTC105 WBV105:WCY105 WLR105:WMU105 WVN105:WWQ105 D65624:AQ65624 JB65624:KE65624 SX65624:UA65624 ACT65624:ADW65624 AMP65624:ANS65624 AWL65624:AXO65624 BGH65624:BHK65624 BQD65624:BRG65624 BZZ65624:CBC65624 CJV65624:CKY65624 CTR65624:CUU65624 DDN65624:DEQ65624 DNJ65624:DOM65624 DXF65624:DYI65624 EHB65624:EIE65624 EQX65624:ESA65624 FAT65624:FBW65624 FKP65624:FLS65624 FUL65624:FVO65624 GEH65624:GFK65624 GOD65624:GPG65624 GXZ65624:GZC65624 HHV65624:HIY65624 HRR65624:HSU65624 IBN65624:ICQ65624 ILJ65624:IMM65624 IVF65624:IWI65624 JFB65624:JGE65624 JOX65624:JQA65624 JYT65624:JZW65624 KIP65624:KJS65624 KSL65624:KTO65624 LCH65624:LDK65624 LMD65624:LNG65624 LVZ65624:LXC65624 MFV65624:MGY65624 MPR65624:MQU65624 MZN65624:NAQ65624 NJJ65624:NKM65624 NTF65624:NUI65624 ODB65624:OEE65624 OMX65624:OOA65624 OWT65624:OXW65624 PGP65624:PHS65624 PQL65624:PRO65624 QAH65624:QBK65624 QKD65624:QLG65624 QTZ65624:QVC65624 RDV65624:REY65624 RNR65624:ROU65624 RXN65624:RYQ65624 SHJ65624:SIM65624 SRF65624:SSI65624 TBB65624:TCE65624 TKX65624:TMA65624 TUT65624:TVW65624 UEP65624:UFS65624 UOL65624:UPO65624 UYH65624:UZK65624 VID65624:VJG65624 VRZ65624:VTC65624 WBV65624:WCY65624 WLR65624:WMU65624 WVN65624:WWQ65624 D131160:AQ131160 JB131160:KE131160 SX131160:UA131160 ACT131160:ADW131160 AMP131160:ANS131160 AWL131160:AXO131160 BGH131160:BHK131160 BQD131160:BRG131160 BZZ131160:CBC131160 CJV131160:CKY131160 CTR131160:CUU131160 DDN131160:DEQ131160 DNJ131160:DOM131160 DXF131160:DYI131160 EHB131160:EIE131160 EQX131160:ESA131160 FAT131160:FBW131160 FKP131160:FLS131160 FUL131160:FVO131160 GEH131160:GFK131160 GOD131160:GPG131160 GXZ131160:GZC131160 HHV131160:HIY131160 HRR131160:HSU131160 IBN131160:ICQ131160 ILJ131160:IMM131160 IVF131160:IWI131160 JFB131160:JGE131160 JOX131160:JQA131160 JYT131160:JZW131160 KIP131160:KJS131160 KSL131160:KTO131160 LCH131160:LDK131160 LMD131160:LNG131160 LVZ131160:LXC131160 MFV131160:MGY131160 MPR131160:MQU131160 MZN131160:NAQ131160 NJJ131160:NKM131160 NTF131160:NUI131160 ODB131160:OEE131160 OMX131160:OOA131160 OWT131160:OXW131160 PGP131160:PHS131160 PQL131160:PRO131160 QAH131160:QBK131160 QKD131160:QLG131160 QTZ131160:QVC131160 RDV131160:REY131160 RNR131160:ROU131160 RXN131160:RYQ131160 SHJ131160:SIM131160 SRF131160:SSI131160 TBB131160:TCE131160 TKX131160:TMA131160 TUT131160:TVW131160 UEP131160:UFS131160 UOL131160:UPO131160 UYH131160:UZK131160 VID131160:VJG131160 VRZ131160:VTC131160 WBV131160:WCY131160 WLR131160:WMU131160 WVN131160:WWQ131160 D196696:AQ196696 JB196696:KE196696 SX196696:UA196696 ACT196696:ADW196696 AMP196696:ANS196696 AWL196696:AXO196696 BGH196696:BHK196696 BQD196696:BRG196696 BZZ196696:CBC196696 CJV196696:CKY196696 CTR196696:CUU196696 DDN196696:DEQ196696 DNJ196696:DOM196696 DXF196696:DYI196696 EHB196696:EIE196696 EQX196696:ESA196696 FAT196696:FBW196696 FKP196696:FLS196696 FUL196696:FVO196696 GEH196696:GFK196696 GOD196696:GPG196696 GXZ196696:GZC196696 HHV196696:HIY196696 HRR196696:HSU196696 IBN196696:ICQ196696 ILJ196696:IMM196696 IVF196696:IWI196696 JFB196696:JGE196696 JOX196696:JQA196696 JYT196696:JZW196696 KIP196696:KJS196696 KSL196696:KTO196696 LCH196696:LDK196696 LMD196696:LNG196696 LVZ196696:LXC196696 MFV196696:MGY196696 MPR196696:MQU196696 MZN196696:NAQ196696 NJJ196696:NKM196696 NTF196696:NUI196696 ODB196696:OEE196696 OMX196696:OOA196696 OWT196696:OXW196696 PGP196696:PHS196696 PQL196696:PRO196696 QAH196696:QBK196696 QKD196696:QLG196696 QTZ196696:QVC196696 RDV196696:REY196696 RNR196696:ROU196696 RXN196696:RYQ196696 SHJ196696:SIM196696 SRF196696:SSI196696 TBB196696:TCE196696 TKX196696:TMA196696 TUT196696:TVW196696 UEP196696:UFS196696 UOL196696:UPO196696 UYH196696:UZK196696 VID196696:VJG196696 VRZ196696:VTC196696 WBV196696:WCY196696 WLR196696:WMU196696 WVN196696:WWQ196696 D262232:AQ262232 JB262232:KE262232 SX262232:UA262232 ACT262232:ADW262232 AMP262232:ANS262232 AWL262232:AXO262232 BGH262232:BHK262232 BQD262232:BRG262232 BZZ262232:CBC262232 CJV262232:CKY262232 CTR262232:CUU262232 DDN262232:DEQ262232 DNJ262232:DOM262232 DXF262232:DYI262232 EHB262232:EIE262232 EQX262232:ESA262232 FAT262232:FBW262232 FKP262232:FLS262232 FUL262232:FVO262232 GEH262232:GFK262232 GOD262232:GPG262232 GXZ262232:GZC262232 HHV262232:HIY262232 HRR262232:HSU262232 IBN262232:ICQ262232 ILJ262232:IMM262232 IVF262232:IWI262232 JFB262232:JGE262232 JOX262232:JQA262232 JYT262232:JZW262232 KIP262232:KJS262232 KSL262232:KTO262232 LCH262232:LDK262232 LMD262232:LNG262232 LVZ262232:LXC262232 MFV262232:MGY262232 MPR262232:MQU262232 MZN262232:NAQ262232 NJJ262232:NKM262232 NTF262232:NUI262232 ODB262232:OEE262232 OMX262232:OOA262232 OWT262232:OXW262232 PGP262232:PHS262232 PQL262232:PRO262232 QAH262232:QBK262232 QKD262232:QLG262232 QTZ262232:QVC262232 RDV262232:REY262232 RNR262232:ROU262232 RXN262232:RYQ262232 SHJ262232:SIM262232 SRF262232:SSI262232 TBB262232:TCE262232 TKX262232:TMA262232 TUT262232:TVW262232 UEP262232:UFS262232 UOL262232:UPO262232 UYH262232:UZK262232 VID262232:VJG262232 VRZ262232:VTC262232 WBV262232:WCY262232 WLR262232:WMU262232 WVN262232:WWQ262232 D327768:AQ327768 JB327768:KE327768 SX327768:UA327768 ACT327768:ADW327768 AMP327768:ANS327768 AWL327768:AXO327768 BGH327768:BHK327768 BQD327768:BRG327768 BZZ327768:CBC327768 CJV327768:CKY327768 CTR327768:CUU327768 DDN327768:DEQ327768 DNJ327768:DOM327768 DXF327768:DYI327768 EHB327768:EIE327768 EQX327768:ESA327768 FAT327768:FBW327768 FKP327768:FLS327768 FUL327768:FVO327768 GEH327768:GFK327768 GOD327768:GPG327768 GXZ327768:GZC327768 HHV327768:HIY327768 HRR327768:HSU327768 IBN327768:ICQ327768 ILJ327768:IMM327768 IVF327768:IWI327768 JFB327768:JGE327768 JOX327768:JQA327768 JYT327768:JZW327768 KIP327768:KJS327768 KSL327768:KTO327768 LCH327768:LDK327768 LMD327768:LNG327768 LVZ327768:LXC327768 MFV327768:MGY327768 MPR327768:MQU327768 MZN327768:NAQ327768 NJJ327768:NKM327768 NTF327768:NUI327768 ODB327768:OEE327768 OMX327768:OOA327768 OWT327768:OXW327768 PGP327768:PHS327768 PQL327768:PRO327768 QAH327768:QBK327768 QKD327768:QLG327768 QTZ327768:QVC327768 RDV327768:REY327768 RNR327768:ROU327768 RXN327768:RYQ327768 SHJ327768:SIM327768 SRF327768:SSI327768 TBB327768:TCE327768 TKX327768:TMA327768 TUT327768:TVW327768 UEP327768:UFS327768 UOL327768:UPO327768 UYH327768:UZK327768 VID327768:VJG327768 VRZ327768:VTC327768 WBV327768:WCY327768 WLR327768:WMU327768 WVN327768:WWQ327768 D393304:AQ393304 JB393304:KE393304 SX393304:UA393304 ACT393304:ADW393304 AMP393304:ANS393304 AWL393304:AXO393304 BGH393304:BHK393304 BQD393304:BRG393304 BZZ393304:CBC393304 CJV393304:CKY393304 CTR393304:CUU393304 DDN393304:DEQ393304 DNJ393304:DOM393304 DXF393304:DYI393304 EHB393304:EIE393304 EQX393304:ESA393304 FAT393304:FBW393304 FKP393304:FLS393304 FUL393304:FVO393304 GEH393304:GFK393304 GOD393304:GPG393304 GXZ393304:GZC393304 HHV393304:HIY393304 HRR393304:HSU393304 IBN393304:ICQ393304 ILJ393304:IMM393304 IVF393304:IWI393304 JFB393304:JGE393304 JOX393304:JQA393304 JYT393304:JZW393304 KIP393304:KJS393304 KSL393304:KTO393304 LCH393304:LDK393304 LMD393304:LNG393304 LVZ393304:LXC393304 MFV393304:MGY393304 MPR393304:MQU393304 MZN393304:NAQ393304 NJJ393304:NKM393304 NTF393304:NUI393304 ODB393304:OEE393304 OMX393304:OOA393304 OWT393304:OXW393304 PGP393304:PHS393304 PQL393304:PRO393304 QAH393304:QBK393304 QKD393304:QLG393304 QTZ393304:QVC393304 RDV393304:REY393304 RNR393304:ROU393304 RXN393304:RYQ393304 SHJ393304:SIM393304 SRF393304:SSI393304 TBB393304:TCE393304 TKX393304:TMA393304 TUT393304:TVW393304 UEP393304:UFS393304 UOL393304:UPO393304 UYH393304:UZK393304 VID393304:VJG393304 VRZ393304:VTC393304 WBV393304:WCY393304 WLR393304:WMU393304 WVN393304:WWQ393304 D458840:AQ458840 JB458840:KE458840 SX458840:UA458840 ACT458840:ADW458840 AMP458840:ANS458840 AWL458840:AXO458840 BGH458840:BHK458840 BQD458840:BRG458840 BZZ458840:CBC458840 CJV458840:CKY458840 CTR458840:CUU458840 DDN458840:DEQ458840 DNJ458840:DOM458840 DXF458840:DYI458840 EHB458840:EIE458840 EQX458840:ESA458840 FAT458840:FBW458840 FKP458840:FLS458840 FUL458840:FVO458840 GEH458840:GFK458840 GOD458840:GPG458840 GXZ458840:GZC458840 HHV458840:HIY458840 HRR458840:HSU458840 IBN458840:ICQ458840 ILJ458840:IMM458840 IVF458840:IWI458840 JFB458840:JGE458840 JOX458840:JQA458840 JYT458840:JZW458840 KIP458840:KJS458840 KSL458840:KTO458840 LCH458840:LDK458840 LMD458840:LNG458840 LVZ458840:LXC458840 MFV458840:MGY458840 MPR458840:MQU458840 MZN458840:NAQ458840 NJJ458840:NKM458840 NTF458840:NUI458840 ODB458840:OEE458840 OMX458840:OOA458840 OWT458840:OXW458840 PGP458840:PHS458840 PQL458840:PRO458840 QAH458840:QBK458840 QKD458840:QLG458840 QTZ458840:QVC458840 RDV458840:REY458840 RNR458840:ROU458840 RXN458840:RYQ458840 SHJ458840:SIM458840 SRF458840:SSI458840 TBB458840:TCE458840 TKX458840:TMA458840 TUT458840:TVW458840 UEP458840:UFS458840 UOL458840:UPO458840 UYH458840:UZK458840 VID458840:VJG458840 VRZ458840:VTC458840 WBV458840:WCY458840 WLR458840:WMU458840 WVN458840:WWQ458840 D524376:AQ524376 JB524376:KE524376 SX524376:UA524376 ACT524376:ADW524376 AMP524376:ANS524376 AWL524376:AXO524376 BGH524376:BHK524376 BQD524376:BRG524376 BZZ524376:CBC524376 CJV524376:CKY524376 CTR524376:CUU524376 DDN524376:DEQ524376 DNJ524376:DOM524376 DXF524376:DYI524376 EHB524376:EIE524376 EQX524376:ESA524376 FAT524376:FBW524376 FKP524376:FLS524376 FUL524376:FVO524376 GEH524376:GFK524376 GOD524376:GPG524376 GXZ524376:GZC524376 HHV524376:HIY524376 HRR524376:HSU524376 IBN524376:ICQ524376 ILJ524376:IMM524376 IVF524376:IWI524376 JFB524376:JGE524376 JOX524376:JQA524376 JYT524376:JZW524376 KIP524376:KJS524376 KSL524376:KTO524376 LCH524376:LDK524376 LMD524376:LNG524376 LVZ524376:LXC524376 MFV524376:MGY524376 MPR524376:MQU524376 MZN524376:NAQ524376 NJJ524376:NKM524376 NTF524376:NUI524376 ODB524376:OEE524376 OMX524376:OOA524376 OWT524376:OXW524376 PGP524376:PHS524376 PQL524376:PRO524376 QAH524376:QBK524376 QKD524376:QLG524376 QTZ524376:QVC524376 RDV524376:REY524376 RNR524376:ROU524376 RXN524376:RYQ524376 SHJ524376:SIM524376 SRF524376:SSI524376 TBB524376:TCE524376 TKX524376:TMA524376 TUT524376:TVW524376 UEP524376:UFS524376 UOL524376:UPO524376 UYH524376:UZK524376 VID524376:VJG524376 VRZ524376:VTC524376 WBV524376:WCY524376 WLR524376:WMU524376 WVN524376:WWQ524376 D589912:AQ589912 JB589912:KE589912 SX589912:UA589912 ACT589912:ADW589912 AMP589912:ANS589912 AWL589912:AXO589912 BGH589912:BHK589912 BQD589912:BRG589912 BZZ589912:CBC589912 CJV589912:CKY589912 CTR589912:CUU589912 DDN589912:DEQ589912 DNJ589912:DOM589912 DXF589912:DYI589912 EHB589912:EIE589912 EQX589912:ESA589912 FAT589912:FBW589912 FKP589912:FLS589912 FUL589912:FVO589912 GEH589912:GFK589912 GOD589912:GPG589912 GXZ589912:GZC589912 HHV589912:HIY589912 HRR589912:HSU589912 IBN589912:ICQ589912 ILJ589912:IMM589912 IVF589912:IWI589912 JFB589912:JGE589912 JOX589912:JQA589912 JYT589912:JZW589912 KIP589912:KJS589912 KSL589912:KTO589912 LCH589912:LDK589912 LMD589912:LNG589912 LVZ589912:LXC589912 MFV589912:MGY589912 MPR589912:MQU589912 MZN589912:NAQ589912 NJJ589912:NKM589912 NTF589912:NUI589912 ODB589912:OEE589912 OMX589912:OOA589912 OWT589912:OXW589912 PGP589912:PHS589912 PQL589912:PRO589912 QAH589912:QBK589912 QKD589912:QLG589912 QTZ589912:QVC589912 RDV589912:REY589912 RNR589912:ROU589912 RXN589912:RYQ589912 SHJ589912:SIM589912 SRF589912:SSI589912 TBB589912:TCE589912 TKX589912:TMA589912 TUT589912:TVW589912 UEP589912:UFS589912 UOL589912:UPO589912 UYH589912:UZK589912 VID589912:VJG589912 VRZ589912:VTC589912 WBV589912:WCY589912 WLR589912:WMU589912 WVN589912:WWQ589912 D655448:AQ655448 JB655448:KE655448 SX655448:UA655448 ACT655448:ADW655448 AMP655448:ANS655448 AWL655448:AXO655448 BGH655448:BHK655448 BQD655448:BRG655448 BZZ655448:CBC655448 CJV655448:CKY655448 CTR655448:CUU655448 DDN655448:DEQ655448 DNJ655448:DOM655448 DXF655448:DYI655448 EHB655448:EIE655448 EQX655448:ESA655448 FAT655448:FBW655448 FKP655448:FLS655448 FUL655448:FVO655448 GEH655448:GFK655448 GOD655448:GPG655448 GXZ655448:GZC655448 HHV655448:HIY655448 HRR655448:HSU655448 IBN655448:ICQ655448 ILJ655448:IMM655448 IVF655448:IWI655448 JFB655448:JGE655448 JOX655448:JQA655448 JYT655448:JZW655448 KIP655448:KJS655448 KSL655448:KTO655448 LCH655448:LDK655448 LMD655448:LNG655448 LVZ655448:LXC655448 MFV655448:MGY655448 MPR655448:MQU655448 MZN655448:NAQ655448 NJJ655448:NKM655448 NTF655448:NUI655448 ODB655448:OEE655448 OMX655448:OOA655448 OWT655448:OXW655448 PGP655448:PHS655448 PQL655448:PRO655448 QAH655448:QBK655448 QKD655448:QLG655448 QTZ655448:QVC655448 RDV655448:REY655448 RNR655448:ROU655448 RXN655448:RYQ655448 SHJ655448:SIM655448 SRF655448:SSI655448 TBB655448:TCE655448 TKX655448:TMA655448 TUT655448:TVW655448 UEP655448:UFS655448 UOL655448:UPO655448 UYH655448:UZK655448 VID655448:VJG655448 VRZ655448:VTC655448 WBV655448:WCY655448 WLR655448:WMU655448 WVN655448:WWQ655448 D720984:AQ720984 JB720984:KE720984 SX720984:UA720984 ACT720984:ADW720984 AMP720984:ANS720984 AWL720984:AXO720984 BGH720984:BHK720984 BQD720984:BRG720984 BZZ720984:CBC720984 CJV720984:CKY720984 CTR720984:CUU720984 DDN720984:DEQ720984 DNJ720984:DOM720984 DXF720984:DYI720984 EHB720984:EIE720984 EQX720984:ESA720984 FAT720984:FBW720984 FKP720984:FLS720984 FUL720984:FVO720984 GEH720984:GFK720984 GOD720984:GPG720984 GXZ720984:GZC720984 HHV720984:HIY720984 HRR720984:HSU720984 IBN720984:ICQ720984 ILJ720984:IMM720984 IVF720984:IWI720984 JFB720984:JGE720984 JOX720984:JQA720984 JYT720984:JZW720984 KIP720984:KJS720984 KSL720984:KTO720984 LCH720984:LDK720984 LMD720984:LNG720984 LVZ720984:LXC720984 MFV720984:MGY720984 MPR720984:MQU720984 MZN720984:NAQ720984 NJJ720984:NKM720984 NTF720984:NUI720984 ODB720984:OEE720984 OMX720984:OOA720984 OWT720984:OXW720984 PGP720984:PHS720984 PQL720984:PRO720984 QAH720984:QBK720984 QKD720984:QLG720984 QTZ720984:QVC720984 RDV720984:REY720984 RNR720984:ROU720984 RXN720984:RYQ720984 SHJ720984:SIM720984 SRF720984:SSI720984 TBB720984:TCE720984 TKX720984:TMA720984 TUT720984:TVW720984 UEP720984:UFS720984 UOL720984:UPO720984 UYH720984:UZK720984 VID720984:VJG720984 VRZ720984:VTC720984 WBV720984:WCY720984 WLR720984:WMU720984 WVN720984:WWQ720984 D786520:AQ786520 JB786520:KE786520 SX786520:UA786520 ACT786520:ADW786520 AMP786520:ANS786520 AWL786520:AXO786520 BGH786520:BHK786520 BQD786520:BRG786520 BZZ786520:CBC786520 CJV786520:CKY786520 CTR786520:CUU786520 DDN786520:DEQ786520 DNJ786520:DOM786520 DXF786520:DYI786520 EHB786520:EIE786520 EQX786520:ESA786520 FAT786520:FBW786520 FKP786520:FLS786520 FUL786520:FVO786520 GEH786520:GFK786520 GOD786520:GPG786520 GXZ786520:GZC786520 HHV786520:HIY786520 HRR786520:HSU786520 IBN786520:ICQ786520 ILJ786520:IMM786520 IVF786520:IWI786520 JFB786520:JGE786520 JOX786520:JQA786520 JYT786520:JZW786520 KIP786520:KJS786520 KSL786520:KTO786520 LCH786520:LDK786520 LMD786520:LNG786520 LVZ786520:LXC786520 MFV786520:MGY786520 MPR786520:MQU786520 MZN786520:NAQ786520 NJJ786520:NKM786520 NTF786520:NUI786520 ODB786520:OEE786520 OMX786520:OOA786520 OWT786520:OXW786520 PGP786520:PHS786520 PQL786520:PRO786520 QAH786520:QBK786520 QKD786520:QLG786520 QTZ786520:QVC786520 RDV786520:REY786520 RNR786520:ROU786520 RXN786520:RYQ786520 SHJ786520:SIM786520 SRF786520:SSI786520 TBB786520:TCE786520 TKX786520:TMA786520 TUT786520:TVW786520 UEP786520:UFS786520 UOL786520:UPO786520 UYH786520:UZK786520 VID786520:VJG786520 VRZ786520:VTC786520 WBV786520:WCY786520 WLR786520:WMU786520 WVN786520:WWQ786520 D852056:AQ852056 JB852056:KE852056 SX852056:UA852056 ACT852056:ADW852056 AMP852056:ANS852056 AWL852056:AXO852056 BGH852056:BHK852056 BQD852056:BRG852056 BZZ852056:CBC852056 CJV852056:CKY852056 CTR852056:CUU852056 DDN852056:DEQ852056 DNJ852056:DOM852056 DXF852056:DYI852056 EHB852056:EIE852056 EQX852056:ESA852056 FAT852056:FBW852056 FKP852056:FLS852056 FUL852056:FVO852056 GEH852056:GFK852056 GOD852056:GPG852056 GXZ852056:GZC852056 HHV852056:HIY852056 HRR852056:HSU852056 IBN852056:ICQ852056 ILJ852056:IMM852056 IVF852056:IWI852056 JFB852056:JGE852056 JOX852056:JQA852056 JYT852056:JZW852056 KIP852056:KJS852056 KSL852056:KTO852056 LCH852056:LDK852056 LMD852056:LNG852056 LVZ852056:LXC852056 MFV852056:MGY852056 MPR852056:MQU852056 MZN852056:NAQ852056 NJJ852056:NKM852056 NTF852056:NUI852056 ODB852056:OEE852056 OMX852056:OOA852056 OWT852056:OXW852056 PGP852056:PHS852056 PQL852056:PRO852056 QAH852056:QBK852056 QKD852056:QLG852056 QTZ852056:QVC852056 RDV852056:REY852056 RNR852056:ROU852056 RXN852056:RYQ852056 SHJ852056:SIM852056 SRF852056:SSI852056 TBB852056:TCE852056 TKX852056:TMA852056 TUT852056:TVW852056 UEP852056:UFS852056 UOL852056:UPO852056 UYH852056:UZK852056 VID852056:VJG852056 VRZ852056:VTC852056 WBV852056:WCY852056 WLR852056:WMU852056 WVN852056:WWQ852056 D917592:AQ917592 JB917592:KE917592 SX917592:UA917592 ACT917592:ADW917592 AMP917592:ANS917592 AWL917592:AXO917592 BGH917592:BHK917592 BQD917592:BRG917592 BZZ917592:CBC917592 CJV917592:CKY917592 CTR917592:CUU917592 DDN917592:DEQ917592 DNJ917592:DOM917592 DXF917592:DYI917592 EHB917592:EIE917592 EQX917592:ESA917592 FAT917592:FBW917592 FKP917592:FLS917592 FUL917592:FVO917592 GEH917592:GFK917592 GOD917592:GPG917592 GXZ917592:GZC917592 HHV917592:HIY917592 HRR917592:HSU917592 IBN917592:ICQ917592 ILJ917592:IMM917592 IVF917592:IWI917592 JFB917592:JGE917592 JOX917592:JQA917592 JYT917592:JZW917592 KIP917592:KJS917592 KSL917592:KTO917592 LCH917592:LDK917592 LMD917592:LNG917592 LVZ917592:LXC917592 MFV917592:MGY917592 MPR917592:MQU917592 MZN917592:NAQ917592 NJJ917592:NKM917592 NTF917592:NUI917592 ODB917592:OEE917592 OMX917592:OOA917592 OWT917592:OXW917592 PGP917592:PHS917592 PQL917592:PRO917592 QAH917592:QBK917592 QKD917592:QLG917592 QTZ917592:QVC917592 RDV917592:REY917592 RNR917592:ROU917592 RXN917592:RYQ917592 SHJ917592:SIM917592 SRF917592:SSI917592 TBB917592:TCE917592 TKX917592:TMA917592 TUT917592:TVW917592 UEP917592:UFS917592 UOL917592:UPO917592 UYH917592:UZK917592 VID917592:VJG917592 VRZ917592:VTC917592 WBV917592:WCY917592 WLR917592:WMU917592 WVN917592:WWQ917592 D983128:AQ983128 JB983128:KE983128 SX983128:UA983128 ACT983128:ADW983128 AMP983128:ANS983128 AWL983128:AXO983128 BGH983128:BHK983128 BQD983128:BRG983128 BZZ983128:CBC983128 CJV983128:CKY983128 CTR983128:CUU983128 DDN983128:DEQ983128 DNJ983128:DOM983128 DXF983128:DYI983128 EHB983128:EIE983128 EQX983128:ESA983128 FAT983128:FBW983128 FKP983128:FLS983128 FUL983128:FVO983128 GEH983128:GFK983128 GOD983128:GPG983128 GXZ983128:GZC983128 HHV983128:HIY983128 HRR983128:HSU983128 IBN983128:ICQ983128 ILJ983128:IMM983128 IVF983128:IWI983128 JFB983128:JGE983128 JOX983128:JQA983128 JYT983128:JZW983128 KIP983128:KJS983128 KSL983128:KTO983128 LCH983128:LDK983128 LMD983128:LNG983128 LVZ983128:LXC983128 MFV983128:MGY983128 MPR983128:MQU983128 MZN983128:NAQ983128 NJJ983128:NKM983128 NTF983128:NUI983128 ODB983128:OEE983128 OMX983128:OOA983128 OWT983128:OXW983128 PGP983128:PHS983128 PQL983128:PRO983128 QAH983128:QBK983128 QKD983128:QLG983128 QTZ983128:QVC983128 RDV983128:REY983128 RNR983128:ROU983128 RXN983128:RYQ983128 SHJ983128:SIM983128 SRF983128:SSI983128 TBB983128:TCE983128 TKX983128:TMA983128 TUT983128:TVW983128 UEP983128:UFS983128 UOL983128:UPO983128 UYH983128:UZK983128 VID983128:VJG983128 VRZ983128:VTC983128 WBV983128:WCY983128 WLR983128:WMU983128 WVN983128:WWQ983128 D65662:AQ65665 JB65662:KE65665 SX65662:UA65665 ACT65662:ADW65665 AMP65662:ANS65665 AWL65662:AXO65665 BGH65662:BHK65665 BQD65662:BRG65665 BZZ65662:CBC65665 CJV65662:CKY65665 CTR65662:CUU65665 DDN65662:DEQ65665 DNJ65662:DOM65665 DXF65662:DYI65665 EHB65662:EIE65665 EQX65662:ESA65665 FAT65662:FBW65665 FKP65662:FLS65665 FUL65662:FVO65665 GEH65662:GFK65665 GOD65662:GPG65665 GXZ65662:GZC65665 HHV65662:HIY65665 HRR65662:HSU65665 IBN65662:ICQ65665 ILJ65662:IMM65665 IVF65662:IWI65665 JFB65662:JGE65665 JOX65662:JQA65665 JYT65662:JZW65665 KIP65662:KJS65665 KSL65662:KTO65665 LCH65662:LDK65665 LMD65662:LNG65665 LVZ65662:LXC65665 MFV65662:MGY65665 MPR65662:MQU65665 MZN65662:NAQ65665 NJJ65662:NKM65665 NTF65662:NUI65665 ODB65662:OEE65665 OMX65662:OOA65665 OWT65662:OXW65665 PGP65662:PHS65665 PQL65662:PRO65665 QAH65662:QBK65665 QKD65662:QLG65665 QTZ65662:QVC65665 RDV65662:REY65665 RNR65662:ROU65665 RXN65662:RYQ65665 SHJ65662:SIM65665 SRF65662:SSI65665 TBB65662:TCE65665 TKX65662:TMA65665 TUT65662:TVW65665 UEP65662:UFS65665 UOL65662:UPO65665 UYH65662:UZK65665 VID65662:VJG65665 VRZ65662:VTC65665 WBV65662:WCY65665 WLR65662:WMU65665 WVN65662:WWQ65665 D131198:AQ131201 JB131198:KE131201 SX131198:UA131201 ACT131198:ADW131201 AMP131198:ANS131201 AWL131198:AXO131201 BGH131198:BHK131201 BQD131198:BRG131201 BZZ131198:CBC131201 CJV131198:CKY131201 CTR131198:CUU131201 DDN131198:DEQ131201 DNJ131198:DOM131201 DXF131198:DYI131201 EHB131198:EIE131201 EQX131198:ESA131201 FAT131198:FBW131201 FKP131198:FLS131201 FUL131198:FVO131201 GEH131198:GFK131201 GOD131198:GPG131201 GXZ131198:GZC131201 HHV131198:HIY131201 HRR131198:HSU131201 IBN131198:ICQ131201 ILJ131198:IMM131201 IVF131198:IWI131201 JFB131198:JGE131201 JOX131198:JQA131201 JYT131198:JZW131201 KIP131198:KJS131201 KSL131198:KTO131201 LCH131198:LDK131201 LMD131198:LNG131201 LVZ131198:LXC131201 MFV131198:MGY131201 MPR131198:MQU131201 MZN131198:NAQ131201 NJJ131198:NKM131201 NTF131198:NUI131201 ODB131198:OEE131201 OMX131198:OOA131201 OWT131198:OXW131201 PGP131198:PHS131201 PQL131198:PRO131201 QAH131198:QBK131201 QKD131198:QLG131201 QTZ131198:QVC131201 RDV131198:REY131201 RNR131198:ROU131201 RXN131198:RYQ131201 SHJ131198:SIM131201 SRF131198:SSI131201 TBB131198:TCE131201 TKX131198:TMA131201 TUT131198:TVW131201 UEP131198:UFS131201 UOL131198:UPO131201 UYH131198:UZK131201 VID131198:VJG131201 VRZ131198:VTC131201 WBV131198:WCY131201 WLR131198:WMU131201 WVN131198:WWQ131201 D196734:AQ196737 JB196734:KE196737 SX196734:UA196737 ACT196734:ADW196737 AMP196734:ANS196737 AWL196734:AXO196737 BGH196734:BHK196737 BQD196734:BRG196737 BZZ196734:CBC196737 CJV196734:CKY196737 CTR196734:CUU196737 DDN196734:DEQ196737 DNJ196734:DOM196737 DXF196734:DYI196737 EHB196734:EIE196737 EQX196734:ESA196737 FAT196734:FBW196737 FKP196734:FLS196737 FUL196734:FVO196737 GEH196734:GFK196737 GOD196734:GPG196737 GXZ196734:GZC196737 HHV196734:HIY196737 HRR196734:HSU196737 IBN196734:ICQ196737 ILJ196734:IMM196737 IVF196734:IWI196737 JFB196734:JGE196737 JOX196734:JQA196737 JYT196734:JZW196737 KIP196734:KJS196737 KSL196734:KTO196737 LCH196734:LDK196737 LMD196734:LNG196737 LVZ196734:LXC196737 MFV196734:MGY196737 MPR196734:MQU196737 MZN196734:NAQ196737 NJJ196734:NKM196737 NTF196734:NUI196737 ODB196734:OEE196737 OMX196734:OOA196737 OWT196734:OXW196737 PGP196734:PHS196737 PQL196734:PRO196737 QAH196734:QBK196737 QKD196734:QLG196737 QTZ196734:QVC196737 RDV196734:REY196737 RNR196734:ROU196737 RXN196734:RYQ196737 SHJ196734:SIM196737 SRF196734:SSI196737 TBB196734:TCE196737 TKX196734:TMA196737 TUT196734:TVW196737 UEP196734:UFS196737 UOL196734:UPO196737 UYH196734:UZK196737 VID196734:VJG196737 VRZ196734:VTC196737 WBV196734:WCY196737 WLR196734:WMU196737 WVN196734:WWQ196737 D262270:AQ262273 JB262270:KE262273 SX262270:UA262273 ACT262270:ADW262273 AMP262270:ANS262273 AWL262270:AXO262273 BGH262270:BHK262273 BQD262270:BRG262273 BZZ262270:CBC262273 CJV262270:CKY262273 CTR262270:CUU262273 DDN262270:DEQ262273 DNJ262270:DOM262273 DXF262270:DYI262273 EHB262270:EIE262273 EQX262270:ESA262273 FAT262270:FBW262273 FKP262270:FLS262273 FUL262270:FVO262273 GEH262270:GFK262273 GOD262270:GPG262273 GXZ262270:GZC262273 HHV262270:HIY262273 HRR262270:HSU262273 IBN262270:ICQ262273 ILJ262270:IMM262273 IVF262270:IWI262273 JFB262270:JGE262273 JOX262270:JQA262273 JYT262270:JZW262273 KIP262270:KJS262273 KSL262270:KTO262273 LCH262270:LDK262273 LMD262270:LNG262273 LVZ262270:LXC262273 MFV262270:MGY262273 MPR262270:MQU262273 MZN262270:NAQ262273 NJJ262270:NKM262273 NTF262270:NUI262273 ODB262270:OEE262273 OMX262270:OOA262273 OWT262270:OXW262273 PGP262270:PHS262273 PQL262270:PRO262273 QAH262270:QBK262273 QKD262270:QLG262273 QTZ262270:QVC262273 RDV262270:REY262273 RNR262270:ROU262273 RXN262270:RYQ262273 SHJ262270:SIM262273 SRF262270:SSI262273 TBB262270:TCE262273 TKX262270:TMA262273 TUT262270:TVW262273 UEP262270:UFS262273 UOL262270:UPO262273 UYH262270:UZK262273 VID262270:VJG262273 VRZ262270:VTC262273 WBV262270:WCY262273 WLR262270:WMU262273 WVN262270:WWQ262273 D327806:AQ327809 JB327806:KE327809 SX327806:UA327809 ACT327806:ADW327809 AMP327806:ANS327809 AWL327806:AXO327809 BGH327806:BHK327809 BQD327806:BRG327809 BZZ327806:CBC327809 CJV327806:CKY327809 CTR327806:CUU327809 DDN327806:DEQ327809 DNJ327806:DOM327809 DXF327806:DYI327809 EHB327806:EIE327809 EQX327806:ESA327809 FAT327806:FBW327809 FKP327806:FLS327809 FUL327806:FVO327809 GEH327806:GFK327809 GOD327806:GPG327809 GXZ327806:GZC327809 HHV327806:HIY327809 HRR327806:HSU327809 IBN327806:ICQ327809 ILJ327806:IMM327809 IVF327806:IWI327809 JFB327806:JGE327809 JOX327806:JQA327809 JYT327806:JZW327809 KIP327806:KJS327809 KSL327806:KTO327809 LCH327806:LDK327809 LMD327806:LNG327809 LVZ327806:LXC327809 MFV327806:MGY327809 MPR327806:MQU327809 MZN327806:NAQ327809 NJJ327806:NKM327809 NTF327806:NUI327809 ODB327806:OEE327809 OMX327806:OOA327809 OWT327806:OXW327809 PGP327806:PHS327809 PQL327806:PRO327809 QAH327806:QBK327809 QKD327806:QLG327809 QTZ327806:QVC327809 RDV327806:REY327809 RNR327806:ROU327809 RXN327806:RYQ327809 SHJ327806:SIM327809 SRF327806:SSI327809 TBB327806:TCE327809 TKX327806:TMA327809 TUT327806:TVW327809 UEP327806:UFS327809 UOL327806:UPO327809 UYH327806:UZK327809 VID327806:VJG327809 VRZ327806:VTC327809 WBV327806:WCY327809 WLR327806:WMU327809 WVN327806:WWQ327809 D393342:AQ393345 JB393342:KE393345 SX393342:UA393345 ACT393342:ADW393345 AMP393342:ANS393345 AWL393342:AXO393345 BGH393342:BHK393345 BQD393342:BRG393345 BZZ393342:CBC393345 CJV393342:CKY393345 CTR393342:CUU393345 DDN393342:DEQ393345 DNJ393342:DOM393345 DXF393342:DYI393345 EHB393342:EIE393345 EQX393342:ESA393345 FAT393342:FBW393345 FKP393342:FLS393345 FUL393342:FVO393345 GEH393342:GFK393345 GOD393342:GPG393345 GXZ393342:GZC393345 HHV393342:HIY393345 HRR393342:HSU393345 IBN393342:ICQ393345 ILJ393342:IMM393345 IVF393342:IWI393345 JFB393342:JGE393345 JOX393342:JQA393345 JYT393342:JZW393345 KIP393342:KJS393345 KSL393342:KTO393345 LCH393342:LDK393345 LMD393342:LNG393345 LVZ393342:LXC393345 MFV393342:MGY393345 MPR393342:MQU393345 MZN393342:NAQ393345 NJJ393342:NKM393345 NTF393342:NUI393345 ODB393342:OEE393345 OMX393342:OOA393345 OWT393342:OXW393345 PGP393342:PHS393345 PQL393342:PRO393345 QAH393342:QBK393345 QKD393342:QLG393345 QTZ393342:QVC393345 RDV393342:REY393345 RNR393342:ROU393345 RXN393342:RYQ393345 SHJ393342:SIM393345 SRF393342:SSI393345 TBB393342:TCE393345 TKX393342:TMA393345 TUT393342:TVW393345 UEP393342:UFS393345 UOL393342:UPO393345 UYH393342:UZK393345 VID393342:VJG393345 VRZ393342:VTC393345 WBV393342:WCY393345 WLR393342:WMU393345 WVN393342:WWQ393345 D458878:AQ458881 JB458878:KE458881 SX458878:UA458881 ACT458878:ADW458881 AMP458878:ANS458881 AWL458878:AXO458881 BGH458878:BHK458881 BQD458878:BRG458881 BZZ458878:CBC458881 CJV458878:CKY458881 CTR458878:CUU458881 DDN458878:DEQ458881 DNJ458878:DOM458881 DXF458878:DYI458881 EHB458878:EIE458881 EQX458878:ESA458881 FAT458878:FBW458881 FKP458878:FLS458881 FUL458878:FVO458881 GEH458878:GFK458881 GOD458878:GPG458881 GXZ458878:GZC458881 HHV458878:HIY458881 HRR458878:HSU458881 IBN458878:ICQ458881 ILJ458878:IMM458881 IVF458878:IWI458881 JFB458878:JGE458881 JOX458878:JQA458881 JYT458878:JZW458881 KIP458878:KJS458881 KSL458878:KTO458881 LCH458878:LDK458881 LMD458878:LNG458881 LVZ458878:LXC458881 MFV458878:MGY458881 MPR458878:MQU458881 MZN458878:NAQ458881 NJJ458878:NKM458881 NTF458878:NUI458881 ODB458878:OEE458881 OMX458878:OOA458881 OWT458878:OXW458881 PGP458878:PHS458881 PQL458878:PRO458881 QAH458878:QBK458881 QKD458878:QLG458881 QTZ458878:QVC458881 RDV458878:REY458881 RNR458878:ROU458881 RXN458878:RYQ458881 SHJ458878:SIM458881 SRF458878:SSI458881 TBB458878:TCE458881 TKX458878:TMA458881 TUT458878:TVW458881 UEP458878:UFS458881 UOL458878:UPO458881 UYH458878:UZK458881 VID458878:VJG458881 VRZ458878:VTC458881 WBV458878:WCY458881 WLR458878:WMU458881 WVN458878:WWQ458881 D524414:AQ524417 JB524414:KE524417 SX524414:UA524417 ACT524414:ADW524417 AMP524414:ANS524417 AWL524414:AXO524417 BGH524414:BHK524417 BQD524414:BRG524417 BZZ524414:CBC524417 CJV524414:CKY524417 CTR524414:CUU524417 DDN524414:DEQ524417 DNJ524414:DOM524417 DXF524414:DYI524417 EHB524414:EIE524417 EQX524414:ESA524417 FAT524414:FBW524417 FKP524414:FLS524417 FUL524414:FVO524417 GEH524414:GFK524417 GOD524414:GPG524417 GXZ524414:GZC524417 HHV524414:HIY524417 HRR524414:HSU524417 IBN524414:ICQ524417 ILJ524414:IMM524417 IVF524414:IWI524417 JFB524414:JGE524417 JOX524414:JQA524417 JYT524414:JZW524417 KIP524414:KJS524417 KSL524414:KTO524417 LCH524414:LDK524417 LMD524414:LNG524417 LVZ524414:LXC524417 MFV524414:MGY524417 MPR524414:MQU524417 MZN524414:NAQ524417 NJJ524414:NKM524417 NTF524414:NUI524417 ODB524414:OEE524417 OMX524414:OOA524417 OWT524414:OXW524417 PGP524414:PHS524417 PQL524414:PRO524417 QAH524414:QBK524417 QKD524414:QLG524417 QTZ524414:QVC524417 RDV524414:REY524417 RNR524414:ROU524417 RXN524414:RYQ524417 SHJ524414:SIM524417 SRF524414:SSI524417 TBB524414:TCE524417 TKX524414:TMA524417 TUT524414:TVW524417 UEP524414:UFS524417 UOL524414:UPO524417 UYH524414:UZK524417 VID524414:VJG524417 VRZ524414:VTC524417 WBV524414:WCY524417 WLR524414:WMU524417 WVN524414:WWQ524417 D589950:AQ589953 JB589950:KE589953 SX589950:UA589953 ACT589950:ADW589953 AMP589950:ANS589953 AWL589950:AXO589953 BGH589950:BHK589953 BQD589950:BRG589953 BZZ589950:CBC589953 CJV589950:CKY589953 CTR589950:CUU589953 DDN589950:DEQ589953 DNJ589950:DOM589953 DXF589950:DYI589953 EHB589950:EIE589953 EQX589950:ESA589953 FAT589950:FBW589953 FKP589950:FLS589953 FUL589950:FVO589953 GEH589950:GFK589953 GOD589950:GPG589953 GXZ589950:GZC589953 HHV589950:HIY589953 HRR589950:HSU589953 IBN589950:ICQ589953 ILJ589950:IMM589953 IVF589950:IWI589953 JFB589950:JGE589953 JOX589950:JQA589953 JYT589950:JZW589953 KIP589950:KJS589953 KSL589950:KTO589953 LCH589950:LDK589953 LMD589950:LNG589953 LVZ589950:LXC589953 MFV589950:MGY589953 MPR589950:MQU589953 MZN589950:NAQ589953 NJJ589950:NKM589953 NTF589950:NUI589953 ODB589950:OEE589953 OMX589950:OOA589953 OWT589950:OXW589953 PGP589950:PHS589953 PQL589950:PRO589953 QAH589950:QBK589953 QKD589950:QLG589953 QTZ589950:QVC589953 RDV589950:REY589953 RNR589950:ROU589953 RXN589950:RYQ589953 SHJ589950:SIM589953 SRF589950:SSI589953 TBB589950:TCE589953 TKX589950:TMA589953 TUT589950:TVW589953 UEP589950:UFS589953 UOL589950:UPO589953 UYH589950:UZK589953 VID589950:VJG589953 VRZ589950:VTC589953 WBV589950:WCY589953 WLR589950:WMU589953 WVN589950:WWQ589953 D655486:AQ655489 JB655486:KE655489 SX655486:UA655489 ACT655486:ADW655489 AMP655486:ANS655489 AWL655486:AXO655489 BGH655486:BHK655489 BQD655486:BRG655489 BZZ655486:CBC655489 CJV655486:CKY655489 CTR655486:CUU655489 DDN655486:DEQ655489 DNJ655486:DOM655489 DXF655486:DYI655489 EHB655486:EIE655489 EQX655486:ESA655489 FAT655486:FBW655489 FKP655486:FLS655489 FUL655486:FVO655489 GEH655486:GFK655489 GOD655486:GPG655489 GXZ655486:GZC655489 HHV655486:HIY655489 HRR655486:HSU655489 IBN655486:ICQ655489 ILJ655486:IMM655489 IVF655486:IWI655489 JFB655486:JGE655489 JOX655486:JQA655489 JYT655486:JZW655489 KIP655486:KJS655489 KSL655486:KTO655489 LCH655486:LDK655489 LMD655486:LNG655489 LVZ655486:LXC655489 MFV655486:MGY655489 MPR655486:MQU655489 MZN655486:NAQ655489 NJJ655486:NKM655489 NTF655486:NUI655489 ODB655486:OEE655489 OMX655486:OOA655489 OWT655486:OXW655489 PGP655486:PHS655489 PQL655486:PRO655489 QAH655486:QBK655489 QKD655486:QLG655489 QTZ655486:QVC655489 RDV655486:REY655489 RNR655486:ROU655489 RXN655486:RYQ655489 SHJ655486:SIM655489 SRF655486:SSI655489 TBB655486:TCE655489 TKX655486:TMA655489 TUT655486:TVW655489 UEP655486:UFS655489 UOL655486:UPO655489 UYH655486:UZK655489 VID655486:VJG655489 VRZ655486:VTC655489 WBV655486:WCY655489 WLR655486:WMU655489 WVN655486:WWQ655489 D721022:AQ721025 JB721022:KE721025 SX721022:UA721025 ACT721022:ADW721025 AMP721022:ANS721025 AWL721022:AXO721025 BGH721022:BHK721025 BQD721022:BRG721025 BZZ721022:CBC721025 CJV721022:CKY721025 CTR721022:CUU721025 DDN721022:DEQ721025 DNJ721022:DOM721025 DXF721022:DYI721025 EHB721022:EIE721025 EQX721022:ESA721025 FAT721022:FBW721025 FKP721022:FLS721025 FUL721022:FVO721025 GEH721022:GFK721025 GOD721022:GPG721025 GXZ721022:GZC721025 HHV721022:HIY721025 HRR721022:HSU721025 IBN721022:ICQ721025 ILJ721022:IMM721025 IVF721022:IWI721025 JFB721022:JGE721025 JOX721022:JQA721025 JYT721022:JZW721025 KIP721022:KJS721025 KSL721022:KTO721025 LCH721022:LDK721025 LMD721022:LNG721025 LVZ721022:LXC721025 MFV721022:MGY721025 MPR721022:MQU721025 MZN721022:NAQ721025 NJJ721022:NKM721025 NTF721022:NUI721025 ODB721022:OEE721025 OMX721022:OOA721025 OWT721022:OXW721025 PGP721022:PHS721025 PQL721022:PRO721025 QAH721022:QBK721025 QKD721022:QLG721025 QTZ721022:QVC721025 RDV721022:REY721025 RNR721022:ROU721025 RXN721022:RYQ721025 SHJ721022:SIM721025 SRF721022:SSI721025 TBB721022:TCE721025 TKX721022:TMA721025 TUT721022:TVW721025 UEP721022:UFS721025 UOL721022:UPO721025 UYH721022:UZK721025 VID721022:VJG721025 VRZ721022:VTC721025 WBV721022:WCY721025 WLR721022:WMU721025 WVN721022:WWQ721025 D786558:AQ786561 JB786558:KE786561 SX786558:UA786561 ACT786558:ADW786561 AMP786558:ANS786561 AWL786558:AXO786561 BGH786558:BHK786561 BQD786558:BRG786561 BZZ786558:CBC786561 CJV786558:CKY786561 CTR786558:CUU786561 DDN786558:DEQ786561 DNJ786558:DOM786561 DXF786558:DYI786561 EHB786558:EIE786561 EQX786558:ESA786561 FAT786558:FBW786561 FKP786558:FLS786561 FUL786558:FVO786561 GEH786558:GFK786561 GOD786558:GPG786561 GXZ786558:GZC786561 HHV786558:HIY786561 HRR786558:HSU786561 IBN786558:ICQ786561 ILJ786558:IMM786561 IVF786558:IWI786561 JFB786558:JGE786561 JOX786558:JQA786561 JYT786558:JZW786561 KIP786558:KJS786561 KSL786558:KTO786561 LCH786558:LDK786561 LMD786558:LNG786561 LVZ786558:LXC786561 MFV786558:MGY786561 MPR786558:MQU786561 MZN786558:NAQ786561 NJJ786558:NKM786561 NTF786558:NUI786561 ODB786558:OEE786561 OMX786558:OOA786561 OWT786558:OXW786561 PGP786558:PHS786561 PQL786558:PRO786561 QAH786558:QBK786561 QKD786558:QLG786561 QTZ786558:QVC786561 RDV786558:REY786561 RNR786558:ROU786561 RXN786558:RYQ786561 SHJ786558:SIM786561 SRF786558:SSI786561 TBB786558:TCE786561 TKX786558:TMA786561 TUT786558:TVW786561 UEP786558:UFS786561 UOL786558:UPO786561 UYH786558:UZK786561 VID786558:VJG786561 VRZ786558:VTC786561 WBV786558:WCY786561 WLR786558:WMU786561 WVN786558:WWQ786561 D852094:AQ852097 JB852094:KE852097 SX852094:UA852097 ACT852094:ADW852097 AMP852094:ANS852097 AWL852094:AXO852097 BGH852094:BHK852097 BQD852094:BRG852097 BZZ852094:CBC852097 CJV852094:CKY852097 CTR852094:CUU852097 DDN852094:DEQ852097 DNJ852094:DOM852097 DXF852094:DYI852097 EHB852094:EIE852097 EQX852094:ESA852097 FAT852094:FBW852097 FKP852094:FLS852097 FUL852094:FVO852097 GEH852094:GFK852097 GOD852094:GPG852097 GXZ852094:GZC852097 HHV852094:HIY852097 HRR852094:HSU852097 IBN852094:ICQ852097 ILJ852094:IMM852097 IVF852094:IWI852097 JFB852094:JGE852097 JOX852094:JQA852097 JYT852094:JZW852097 KIP852094:KJS852097 KSL852094:KTO852097 LCH852094:LDK852097 LMD852094:LNG852097 LVZ852094:LXC852097 MFV852094:MGY852097 MPR852094:MQU852097 MZN852094:NAQ852097 NJJ852094:NKM852097 NTF852094:NUI852097 ODB852094:OEE852097 OMX852094:OOA852097 OWT852094:OXW852097 PGP852094:PHS852097 PQL852094:PRO852097 QAH852094:QBK852097 QKD852094:QLG852097 QTZ852094:QVC852097 RDV852094:REY852097 RNR852094:ROU852097 RXN852094:RYQ852097 SHJ852094:SIM852097 SRF852094:SSI852097 TBB852094:TCE852097 TKX852094:TMA852097 TUT852094:TVW852097 UEP852094:UFS852097 UOL852094:UPO852097 UYH852094:UZK852097 VID852094:VJG852097 VRZ852094:VTC852097 WBV852094:WCY852097 WLR852094:WMU852097 WVN852094:WWQ852097 D917630:AQ917633 JB917630:KE917633 SX917630:UA917633 ACT917630:ADW917633 AMP917630:ANS917633 AWL917630:AXO917633 BGH917630:BHK917633 BQD917630:BRG917633 BZZ917630:CBC917633 CJV917630:CKY917633 CTR917630:CUU917633 DDN917630:DEQ917633 DNJ917630:DOM917633 DXF917630:DYI917633 EHB917630:EIE917633 EQX917630:ESA917633 FAT917630:FBW917633 FKP917630:FLS917633 FUL917630:FVO917633 GEH917630:GFK917633 GOD917630:GPG917633 GXZ917630:GZC917633 HHV917630:HIY917633 HRR917630:HSU917633 IBN917630:ICQ917633 ILJ917630:IMM917633 IVF917630:IWI917633 JFB917630:JGE917633 JOX917630:JQA917633 JYT917630:JZW917633 KIP917630:KJS917633 KSL917630:KTO917633 LCH917630:LDK917633 LMD917630:LNG917633 LVZ917630:LXC917633 MFV917630:MGY917633 MPR917630:MQU917633 MZN917630:NAQ917633 NJJ917630:NKM917633 NTF917630:NUI917633 ODB917630:OEE917633 OMX917630:OOA917633 OWT917630:OXW917633 PGP917630:PHS917633 PQL917630:PRO917633 QAH917630:QBK917633 QKD917630:QLG917633 QTZ917630:QVC917633 RDV917630:REY917633 RNR917630:ROU917633 RXN917630:RYQ917633 SHJ917630:SIM917633 SRF917630:SSI917633 TBB917630:TCE917633 TKX917630:TMA917633 TUT917630:TVW917633 UEP917630:UFS917633 UOL917630:UPO917633 UYH917630:UZK917633 VID917630:VJG917633 VRZ917630:VTC917633 WBV917630:WCY917633 WLR917630:WMU917633 WVN917630:WWQ917633 D983166:AQ983169 JB983166:KE983169 SX983166:UA983169 ACT983166:ADW983169 AMP983166:ANS983169 AWL983166:AXO983169 BGH983166:BHK983169 BQD983166:BRG983169 BZZ983166:CBC983169 CJV983166:CKY983169 CTR983166:CUU983169 DDN983166:DEQ983169 DNJ983166:DOM983169 DXF983166:DYI983169 EHB983166:EIE983169 EQX983166:ESA983169 FAT983166:FBW983169 FKP983166:FLS983169 FUL983166:FVO983169 GEH983166:GFK983169 GOD983166:GPG983169 GXZ983166:GZC983169 HHV983166:HIY983169 HRR983166:HSU983169 IBN983166:ICQ983169 ILJ983166:IMM983169 IVF983166:IWI983169 JFB983166:JGE983169 JOX983166:JQA983169 JYT983166:JZW983169 KIP983166:KJS983169 KSL983166:KTO983169 LCH983166:LDK983169 LMD983166:LNG983169 LVZ983166:LXC983169 MFV983166:MGY983169 MPR983166:MQU983169 MZN983166:NAQ983169 NJJ983166:NKM983169 NTF983166:NUI983169 ODB983166:OEE983169 OMX983166:OOA983169 OWT983166:OXW983169 PGP983166:PHS983169 PQL983166:PRO983169 QAH983166:QBK983169 QKD983166:QLG983169 QTZ983166:QVC983169 RDV983166:REY983169 RNR983166:ROU983169 RXN983166:RYQ983169 SHJ983166:SIM983169 SRF983166:SSI983169 TBB983166:TCE983169 TKX983166:TMA983169 TUT983166:TVW983169 UEP983166:UFS983169 UOL983166:UPO983169 UYH983166:UZK983169 VID983166:VJG983169 VRZ983166:VTC983169 WBV983166:WCY983169 WLR983166:WMU983169 WVN983166:WWQ983169 RDV153:REY153 WBV153:WCY153 JB177:KE179 SX177:UA179 ACT177:ADW179 AMP177:ANS179 AWL177:AXO179 BGH177:BHK179 BQD177:BRG179 BZZ177:CBC179 CJV177:CKY179 CTR177:CUU179 DDN177:DEQ179 DNJ177:DOM179 DXF177:DYI179 EHB177:EIE179 EQX177:ESA179 FAT177:FBW179 FKP177:FLS179 FUL177:FVO179 GEH177:GFK179 GOD177:GPG179 GXZ177:GZC179 HHV177:HIY179 HRR177:HSU179 IBN177:ICQ179 ILJ177:IMM179 IVF177:IWI179 JFB177:JGE179 JOX177:JQA179 JYT177:JZW179 KIP177:KJS179 KSL177:KTO179 LCH177:LDK179 LMD177:LNG179 LVZ177:LXC179 MFV177:MGY179 MPR177:MQU179 MZN177:NAQ179 NJJ177:NKM179 NTF177:NUI179 ODB177:OEE179 OMX177:OOA179 OWT177:OXW179 PGP177:PHS179 PQL177:PRO179 QAH177:QBK179 QKD177:QLG179 QTZ177:QVC179 RDV177:REY179 RNR177:ROU179 RXN177:RYQ179 SHJ177:SIM179 SRF177:SSI179 TBB177:TCE179 TKX177:TMA179 TUT177:TVW179 UEP177:UFS179 UOL177:UPO179 UYH177:UZK179 VID177:VJG179 VRZ177:VTC179 WBV177:WCY179 WLR177:WMU179 WVN177:WWQ179 RXN153:RYQ153 JB175:KE175 SX175:UA175 ACT175:ADW175 AMP175:ANS175 AWL175:AXO175 BGH175:BHK175 BQD175:BRG175 BZZ175:CBC175 CJV175:CKY175 CTR175:CUU175 DDN175:DEQ175 DNJ175:DOM175 DXF175:DYI175 EHB175:EIE175 EQX175:ESA175 FAT175:FBW175 FKP175:FLS175 FUL175:FVO175 GEH175:GFK175 GOD175:GPG175 GXZ175:GZC175 HHV175:HIY175 HRR175:HSU175 IBN175:ICQ175 ILJ175:IMM175 IVF175:IWI175 JFB175:JGE175 JOX175:JQA175 JYT175:JZW175 KIP175:KJS175 KSL175:KTO175 LCH175:LDK175 LMD175:LNG175 LVZ175:LXC175 MFV175:MGY175 MPR175:MQU175 MZN175:NAQ175 NJJ175:NKM175 NTF175:NUI175 ODB175:OEE175 OMX175:OOA175 OWT175:OXW175 PGP175:PHS175 PQL175:PRO175 QAH175:QBK175 QKD175:QLG175 QTZ175:QVC175 RDV175:REY175 RNR175:ROU175 RXN175:RYQ175 SHJ175:SIM175 SRF175:SSI175 TBB175:TCE175 TKX175:TMA175 TUT175:TVW175 UEP175:UFS175 UOL175:UPO175 UYH175:UZK175 VID175:VJG175 VRZ175:VTC175 WBV175:WCY175 WLR175:WMU175 WVN175:WWQ175 TBB153:TCE153 JB171:KE172 SX171:UA172 ACT171:ADW172 AMP171:ANS172 AWL171:AXO172 BGH171:BHK172 BQD171:BRG172 BZZ171:CBC172 CJV171:CKY172 CTR171:CUU172 DDN171:DEQ172 DNJ171:DOM172 DXF171:DYI172 EHB171:EIE172 EQX171:ESA172 FAT171:FBW172 FKP171:FLS172 FUL171:FVO172 GEH171:GFK172 GOD171:GPG172 GXZ171:GZC172 HHV171:HIY172 HRR171:HSU172 IBN171:ICQ172 ILJ171:IMM172 IVF171:IWI172 JFB171:JGE172 JOX171:JQA172 JYT171:JZW172 KIP171:KJS172 KSL171:KTO172 LCH171:LDK172 LMD171:LNG172 LVZ171:LXC172 MFV171:MGY172 MPR171:MQU172 MZN171:NAQ172 NJJ171:NKM172 NTF171:NUI172 ODB171:OEE172 OMX171:OOA172 OWT171:OXW172 PGP171:PHS172 PQL171:PRO172 QAH171:QBK172 QKD171:QLG172 QTZ171:QVC172 RDV171:REY172 RNR171:ROU172 RXN171:RYQ172 SHJ171:SIM172 SRF171:SSI172 TBB171:TCE172 TKX171:TMA172 TUT171:TVW172 UEP171:UFS172 UOL171:UPO172 UYH171:UZK172 VID171:VJG172 VRZ171:VTC172 WBV171:WCY172 WLR171:WMU172 WVN171:WWQ172 SHJ153:SIM153 JB169:KE169 SX169:UA169 ACT169:ADW169 AMP169:ANS169 AWL169:AXO169 BGH169:BHK169 BQD169:BRG169 BZZ169:CBC169 CJV169:CKY169 CTR169:CUU169 DDN169:DEQ169 DNJ169:DOM169 DXF169:DYI169 EHB169:EIE169 EQX169:ESA169 FAT169:FBW169 FKP169:FLS169 FUL169:FVO169 GEH169:GFK169 GOD169:GPG169 GXZ169:GZC169 HHV169:HIY169 HRR169:HSU169 IBN169:ICQ169 ILJ169:IMM169 IVF169:IWI169 JFB169:JGE169 JOX169:JQA169 JYT169:JZW169 KIP169:KJS169 KSL169:KTO169 LCH169:LDK169 LMD169:LNG169 LVZ169:LXC169 MFV169:MGY169 MPR169:MQU169 MZN169:NAQ169 NJJ169:NKM169 NTF169:NUI169 ODB169:OEE169 OMX169:OOA169 OWT169:OXW169 PGP169:PHS169 PQL169:PRO169 QAH169:QBK169 QKD169:QLG169 QTZ169:QVC169 RDV169:REY169 RNR169:ROU169 RXN169:RYQ169 SHJ169:SIM169 SRF169:SSI169 TBB169:TCE169 TKX169:TMA169 TUT169:TVW169 UEP169:UFS169 UOL169:UPO169 UYH169:UZK169 VID169:VJG169 VRZ169:VTC169 WBV169:WCY169 WLR169:WMU169 WVN169:WWQ169 SRF153:SSI153 JB167:KE167 SX167:UA167 ACT167:ADW167 AMP167:ANS167 AWL167:AXO167 BGH167:BHK167 BQD167:BRG167 BZZ167:CBC167 CJV167:CKY167 CTR167:CUU167 DDN167:DEQ167 DNJ167:DOM167 DXF167:DYI167 EHB167:EIE167 EQX167:ESA167 FAT167:FBW167 FKP167:FLS167 FUL167:FVO167 GEH167:GFK167 GOD167:GPG167 GXZ167:GZC167 HHV167:HIY167 HRR167:HSU167 IBN167:ICQ167 ILJ167:IMM167 IVF167:IWI167 JFB167:JGE167 JOX167:JQA167 JYT167:JZW167 KIP167:KJS167 KSL167:KTO167 LCH167:LDK167 LMD167:LNG167 LVZ167:LXC167 MFV167:MGY167 MPR167:MQU167 MZN167:NAQ167 NJJ167:NKM167 NTF167:NUI167 ODB167:OEE167 OMX167:OOA167 OWT167:OXW167 PGP167:PHS167 PQL167:PRO167 QAH167:QBK167 QKD167:QLG167 QTZ167:QVC167 RDV167:REY167 RNR167:ROU167 RXN167:RYQ167 SHJ167:SIM167 SRF167:SSI167 TBB167:TCE167 TKX167:TMA167 TUT167:TVW167 UEP167:UFS167 UOL167:UPO167 UYH167:UZK167 VID167:VJG167 VRZ167:VTC167 WBV167:WCY167 WLR167:WMU167 WVN167:WWQ167 QKD153:QLG153 JB161:KE163 SX161:UA163 ACT161:ADW163 AMP161:ANS163 AWL161:AXO163 BGH161:BHK163 BQD161:BRG163 BZZ161:CBC163 CJV161:CKY163 CTR161:CUU163 DDN161:DEQ163 DNJ161:DOM163 DXF161:DYI163 EHB161:EIE163 EQX161:ESA163 FAT161:FBW163 FKP161:FLS163 FUL161:FVO163 GEH161:GFK163 GOD161:GPG163 GXZ161:GZC163 HHV161:HIY163 HRR161:HSU163 IBN161:ICQ163 ILJ161:IMM163 IVF161:IWI163 JFB161:JGE163 JOX161:JQA163 JYT161:JZW163 KIP161:KJS163 KSL161:KTO163 LCH161:LDK163 LMD161:LNG163 LVZ161:LXC163 MFV161:MGY163 MPR161:MQU163 MZN161:NAQ163 NJJ161:NKM163 NTF161:NUI163 ODB161:OEE163 OMX161:OOA163 OWT161:OXW163 PGP161:PHS163 PQL161:PRO163 QAH161:QBK163 QKD161:QLG163 QTZ161:QVC163 RDV161:REY163 RNR161:ROU163 RXN161:RYQ163 SHJ161:SIM163 SRF161:SSI163 TBB161:TCE163 TKX161:TMA163 TUT161:TVW163 UEP161:UFS163 UOL161:UPO163 UYH161:UZK163 VID161:VJG163 VRZ161:VTC163 WBV161:WCY163 WLR161:WMU163 WVN161:WWQ163 WLR153:WMU153 JB157:KE158 SX157:UA158 ACT157:ADW158 AMP157:ANS158 AWL157:AXO158 BGH157:BHK158 BQD157:BRG158 BZZ157:CBC158 CJV157:CKY158 CTR157:CUU158 DDN157:DEQ158 DNJ157:DOM158 DXF157:DYI158 EHB157:EIE158 EQX157:ESA158 FAT157:FBW158 FKP157:FLS158 FUL157:FVO158 GEH157:GFK158 GOD157:GPG158 GXZ157:GZC158 HHV157:HIY158 HRR157:HSU158 IBN157:ICQ158 ILJ157:IMM158 IVF157:IWI158 JFB157:JGE158 JOX157:JQA158 JYT157:JZW158 KIP157:KJS158 KSL157:KTO158 LCH157:LDK158 LMD157:LNG158 LVZ157:LXC158 MFV157:MGY158 MPR157:MQU158 MZN157:NAQ158 NJJ157:NKM158 NTF157:NUI158 ODB157:OEE158 OMX157:OOA158 OWT157:OXW158 PGP157:PHS158 PQL157:PRO158 QAH157:QBK158 QKD157:QLG158 QTZ157:QVC158 RDV157:REY158 RNR157:ROU158 RXN157:RYQ158 SHJ157:SIM158 SRF157:SSI158 TBB157:TCE158 TKX157:TMA158 TUT157:TVW158 UEP157:UFS158 UOL157:UPO158 UYH157:UZK158 VID157:VJG158 VRZ157:VTC158 WBV157:WCY158 WLR157:WMU158 WVN157:WWQ158 TUT153:TVW153 JB153:KE153 SX153:UA153 ACT153:ADW153 AMP153:ANS153 AWL153:AXO153 BGH153:BHK153 BQD153:BRG153 BZZ153:CBC153 CJV153:CKY153 CTR153:CUU153 DDN153:DEQ153 DNJ153:DOM153 DXF153:DYI153 EHB153:EIE153 EQX153:ESA153 FAT153:FBW153 FKP153:FLS153 FUL153:FVO153 GEH153:GFK153 GOD153:GPG153 GXZ153:GZC153 HHV153:HIY153 HRR153:HSU153 IBN153:ICQ153 ILJ153:IMM153 IVF153:IWI153 JFB153:JGE153 JOX153:JQA153 JYT153:JZW153 KIP153:KJS153 KSL153:KTO153 LCH153:LDK153 LMD153:LNG153 LVZ153:LXC153 MFV153:MGY153 MPR153:MQU153 MZN153:NAQ153 NJJ153:NKM153 NTF153:NUI153 ODB153:OEE153 OMX153:OOA153 OWT153:OXW153 PGP153:PHS153 PQL153:PRO153 QAH153:QBK153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7"/>
  <sheetViews>
    <sheetView workbookViewId="0">
      <selection activeCell="A2" sqref="A2:F2"/>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286" t="s">
        <v>116</v>
      </c>
      <c r="B1" s="287"/>
      <c r="C1" s="287"/>
      <c r="D1" s="287"/>
      <c r="E1" s="287"/>
      <c r="F1" s="287"/>
      <c r="G1" s="288"/>
    </row>
    <row r="2" spans="1:10" ht="46.5" customHeight="1" thickBot="1" x14ac:dyDescent="0.3">
      <c r="A2" s="289" t="s">
        <v>115</v>
      </c>
      <c r="B2" s="290"/>
      <c r="C2" s="290"/>
      <c r="D2" s="290"/>
      <c r="E2" s="290"/>
      <c r="F2" s="290"/>
    </row>
    <row r="3" spans="1:10" s="21" customFormat="1" ht="47.25" customHeight="1" thickBot="1" x14ac:dyDescent="0.3">
      <c r="A3" s="71"/>
      <c r="B3" s="71"/>
      <c r="C3" s="71"/>
      <c r="D3" s="163" t="str">
        <f>IF(COUNTBLANK('Student data'!D24:AQ24)=40,"No student is selected",'Student data'!M8)&amp;" in row 24 of the 'Student data' worksheet"</f>
        <v>No student is selected in row 24 of the 'Student data' worksheet</v>
      </c>
      <c r="E3" s="162" t="s">
        <v>14</v>
      </c>
      <c r="F3" s="19" t="s">
        <v>5</v>
      </c>
      <c r="G3" s="19" t="s">
        <v>15</v>
      </c>
      <c r="I3" s="271" t="s">
        <v>164</v>
      </c>
      <c r="J3" s="285"/>
    </row>
    <row r="4" spans="1:10" x14ac:dyDescent="0.25">
      <c r="A4" s="53"/>
      <c r="B4" s="25"/>
      <c r="C4" s="25"/>
      <c r="D4" s="25" t="s">
        <v>11</v>
      </c>
      <c r="E4" s="2">
        <f>SUMIF(D20:D60,"Number",C20:C60)</f>
        <v>20</v>
      </c>
      <c r="F4" s="2">
        <f>SUMIF(D20:D60,"Number",F20:F60)</f>
        <v>0</v>
      </c>
      <c r="G4" s="73">
        <f t="shared" ref="G4:G9" si="0">F4/E4</f>
        <v>0</v>
      </c>
      <c r="I4" s="92">
        <v>5</v>
      </c>
      <c r="J4" s="93">
        <v>67</v>
      </c>
    </row>
    <row r="5" spans="1:10" x14ac:dyDescent="0.25">
      <c r="A5" s="53"/>
      <c r="B5" s="26"/>
      <c r="C5" s="26"/>
      <c r="D5" s="26" t="s">
        <v>12</v>
      </c>
      <c r="E5" s="3">
        <f>SUMIF(D20:D60,"Algebra",C20:C60)</f>
        <v>22</v>
      </c>
      <c r="F5" s="3">
        <f>SUMIF(D20:D60,"Algebra",F20:F60)</f>
        <v>0</v>
      </c>
      <c r="G5" s="74">
        <f t="shared" si="0"/>
        <v>0</v>
      </c>
      <c r="I5" s="94">
        <v>4</v>
      </c>
      <c r="J5" s="95">
        <v>53</v>
      </c>
    </row>
    <row r="6" spans="1:10" x14ac:dyDescent="0.25">
      <c r="A6" s="53"/>
      <c r="B6" s="27"/>
      <c r="C6" s="27"/>
      <c r="D6" s="27" t="s">
        <v>31</v>
      </c>
      <c r="E6" s="4">
        <f>SUMIF(D20:D60,"RPR",C20:C60)</f>
        <v>25</v>
      </c>
      <c r="F6" s="4">
        <f>SUMIF(D20:D60,"RPR",F20:F60)</f>
        <v>0</v>
      </c>
      <c r="G6" s="75">
        <f t="shared" si="0"/>
        <v>0</v>
      </c>
      <c r="I6" s="94">
        <v>3</v>
      </c>
      <c r="J6" s="95">
        <v>38</v>
      </c>
    </row>
    <row r="7" spans="1:10" x14ac:dyDescent="0.25">
      <c r="A7" s="53"/>
      <c r="B7" s="28"/>
      <c r="C7" s="28"/>
      <c r="D7" s="28" t="s">
        <v>8</v>
      </c>
      <c r="E7" s="5">
        <f>SUMIF(D20:D60,"Geometry and measures",C20:C60)</f>
        <v>16</v>
      </c>
      <c r="F7" s="5">
        <f>SUMIF(D20:D60,"Geometry and measures",F20:F60)</f>
        <v>0</v>
      </c>
      <c r="G7" s="76">
        <f t="shared" si="0"/>
        <v>0</v>
      </c>
      <c r="I7" s="94">
        <v>2</v>
      </c>
      <c r="J7" s="95">
        <v>23</v>
      </c>
    </row>
    <row r="8" spans="1:10" x14ac:dyDescent="0.25">
      <c r="A8" s="53"/>
      <c r="B8" s="29"/>
      <c r="C8" s="29"/>
      <c r="D8" s="29" t="s">
        <v>32</v>
      </c>
      <c r="E8" s="6">
        <f>SUMIF(D20:D60,"Probability",C20:C60)</f>
        <v>4</v>
      </c>
      <c r="F8" s="6">
        <f>SUMIF(D20:D60,"Probability",F20:F60)</f>
        <v>0</v>
      </c>
      <c r="G8" s="77">
        <f t="shared" si="0"/>
        <v>0</v>
      </c>
      <c r="I8" s="94">
        <v>1</v>
      </c>
      <c r="J8" s="95">
        <v>8</v>
      </c>
    </row>
    <row r="9" spans="1:10" ht="15.75" thickBot="1" x14ac:dyDescent="0.3">
      <c r="A9" s="53"/>
      <c r="B9" s="31"/>
      <c r="C9" s="31"/>
      <c r="D9" s="31" t="s">
        <v>6</v>
      </c>
      <c r="E9" s="7">
        <f>SUMIF(D20:D60,"Statistics",C20:C60)</f>
        <v>13</v>
      </c>
      <c r="F9" s="7">
        <f>SUMIF(D20:D60,"Statistics",F20:F60)</f>
        <v>0</v>
      </c>
      <c r="G9" s="78">
        <f t="shared" si="0"/>
        <v>0</v>
      </c>
      <c r="I9" s="96" t="s">
        <v>73</v>
      </c>
      <c r="J9" s="97">
        <v>0</v>
      </c>
    </row>
    <row r="10" spans="1:10" x14ac:dyDescent="0.25">
      <c r="A10" s="53"/>
      <c r="B10" s="40"/>
      <c r="C10" s="40"/>
      <c r="D10" s="8"/>
      <c r="E10" s="9"/>
      <c r="F10" s="9"/>
      <c r="G10" s="45"/>
    </row>
    <row r="11" spans="1:10" x14ac:dyDescent="0.25">
      <c r="A11" s="53"/>
      <c r="B11" s="32"/>
      <c r="C11" s="32"/>
      <c r="D11" s="32" t="s">
        <v>9</v>
      </c>
      <c r="E11" s="10">
        <f>SUMIF(E20:E60,"AO1",C20:C60)</f>
        <v>40</v>
      </c>
      <c r="F11" s="10">
        <f>SUMIF(E20:E60,"AO1",F20:F60)</f>
        <v>0</v>
      </c>
      <c r="G11" s="79">
        <f>F11/E11</f>
        <v>0</v>
      </c>
    </row>
    <row r="12" spans="1:10" x14ac:dyDescent="0.25">
      <c r="A12" s="53"/>
      <c r="B12" s="33"/>
      <c r="C12" s="33"/>
      <c r="D12" s="33" t="s">
        <v>7</v>
      </c>
      <c r="E12" s="11">
        <f>SUMIF(E20:E60,"AO2",C20:C60)</f>
        <v>27</v>
      </c>
      <c r="F12" s="11">
        <f>SUMIF(E20:E60,"AO2",F20:F60)</f>
        <v>0</v>
      </c>
      <c r="G12" s="80">
        <f>F12/E12</f>
        <v>0</v>
      </c>
    </row>
    <row r="13" spans="1:10" x14ac:dyDescent="0.25">
      <c r="A13" s="53"/>
      <c r="B13" s="34"/>
      <c r="C13" s="34"/>
      <c r="D13" s="34" t="s">
        <v>10</v>
      </c>
      <c r="E13" s="12">
        <f>SUMIF(E20:E60,"AO3",C20:C60)</f>
        <v>33</v>
      </c>
      <c r="F13" s="12">
        <f>SUMIF(E20:E60,"AO3",F20:F60)</f>
        <v>0</v>
      </c>
      <c r="G13" s="81">
        <f>F13/E13</f>
        <v>0</v>
      </c>
    </row>
    <row r="14" spans="1:10" x14ac:dyDescent="0.25">
      <c r="A14" s="53"/>
      <c r="B14" s="40"/>
      <c r="C14" s="40"/>
      <c r="D14" s="8"/>
      <c r="E14" s="9"/>
      <c r="F14" s="9"/>
      <c r="G14" s="46"/>
    </row>
    <row r="15" spans="1:10" x14ac:dyDescent="0.25">
      <c r="A15" s="53"/>
      <c r="B15" s="13"/>
      <c r="C15" s="13"/>
      <c r="D15" s="13" t="s">
        <v>50</v>
      </c>
      <c r="E15" s="47">
        <f>SUMIF(B20:B60,"x",C20:C60)</f>
        <v>27</v>
      </c>
      <c r="F15" s="47">
        <f>SUMIF(B20:B60,"x",F20:F60)</f>
        <v>0</v>
      </c>
      <c r="G15" s="82">
        <f t="shared" ref="G15" si="1">F15/E15</f>
        <v>0</v>
      </c>
    </row>
    <row r="16" spans="1:10" ht="15.75" thickBot="1" x14ac:dyDescent="0.3">
      <c r="A16" s="53"/>
      <c r="B16" s="35"/>
      <c r="C16" s="35"/>
      <c r="D16" s="35"/>
      <c r="E16" s="49"/>
      <c r="F16" s="49"/>
      <c r="G16" s="49"/>
    </row>
    <row r="17" spans="1:8" ht="15.75" thickBot="1" x14ac:dyDescent="0.3">
      <c r="A17" s="53"/>
      <c r="B17" s="51"/>
      <c r="C17" s="51"/>
      <c r="D17" s="51" t="s">
        <v>121</v>
      </c>
      <c r="E17" s="52">
        <v>100</v>
      </c>
      <c r="F17" s="50">
        <f>SUM(F20:F60)</f>
        <v>0</v>
      </c>
      <c r="G17" s="72">
        <f>F17/E17</f>
        <v>0</v>
      </c>
      <c r="H17" s="190" t="str">
        <f>"Grade "&amp;IF(F17&lt;8,"u",IF(F17&lt;23,"1",IF(F17&lt;38,"2",IF(F17&lt;53,"3",IF(F17&lt;67,"4","5")))))</f>
        <v>Grade u</v>
      </c>
    </row>
    <row r="18" spans="1:8" x14ac:dyDescent="0.25">
      <c r="A18" s="53"/>
      <c r="B18" s="53"/>
      <c r="C18" s="53"/>
      <c r="D18" s="53"/>
      <c r="E18" s="53"/>
      <c r="F18" s="53"/>
      <c r="G18" s="35"/>
    </row>
    <row r="19" spans="1:8" ht="45" x14ac:dyDescent="0.25">
      <c r="A19" s="19" t="s">
        <v>0</v>
      </c>
      <c r="B19" s="19" t="s">
        <v>1</v>
      </c>
      <c r="C19" s="19" t="s">
        <v>2</v>
      </c>
      <c r="D19" s="19" t="s">
        <v>3</v>
      </c>
      <c r="E19" s="19" t="s">
        <v>4</v>
      </c>
      <c r="F19" s="19" t="s">
        <v>5</v>
      </c>
      <c r="G19" s="291" t="s">
        <v>59</v>
      </c>
      <c r="H19" s="284"/>
    </row>
    <row r="20" spans="1:8" ht="15" customHeight="1" x14ac:dyDescent="0.25">
      <c r="A20" s="41" t="s">
        <v>152</v>
      </c>
      <c r="B20" s="22"/>
      <c r="C20" s="23">
        <v>1</v>
      </c>
      <c r="D20" s="23" t="s">
        <v>11</v>
      </c>
      <c r="E20" s="24" t="s">
        <v>9</v>
      </c>
      <c r="F20" s="44">
        <f>SUMIF('Student data'!$D$24:$AQ$24,"x",'Student data'!D42:AQ42)</f>
        <v>0</v>
      </c>
      <c r="G20" s="278" t="s">
        <v>279</v>
      </c>
      <c r="H20" s="279"/>
    </row>
    <row r="21" spans="1:8" x14ac:dyDescent="0.25">
      <c r="A21" s="41" t="s">
        <v>153</v>
      </c>
      <c r="B21" s="22"/>
      <c r="C21" s="23">
        <v>1</v>
      </c>
      <c r="D21" s="23" t="s">
        <v>11</v>
      </c>
      <c r="E21" s="24" t="s">
        <v>9</v>
      </c>
      <c r="F21" s="44">
        <f>SUMIF('Student data'!$D$24:$AQ$24,"x",'Student data'!D43:AQ43)</f>
        <v>0</v>
      </c>
      <c r="G21" s="278" t="s">
        <v>280</v>
      </c>
      <c r="H21" s="279"/>
    </row>
    <row r="22" spans="1:8" x14ac:dyDescent="0.25">
      <c r="A22" s="41" t="s">
        <v>165</v>
      </c>
      <c r="B22" s="22"/>
      <c r="C22" s="23">
        <v>1</v>
      </c>
      <c r="D22" s="23" t="s">
        <v>6</v>
      </c>
      <c r="E22" s="24" t="s">
        <v>9</v>
      </c>
      <c r="F22" s="44">
        <f>SUMIF('Student data'!$D$24:$AQ$24,"x",'Student data'!D44:AQ44)</f>
        <v>0</v>
      </c>
      <c r="G22" s="278" t="s">
        <v>281</v>
      </c>
      <c r="H22" s="279"/>
    </row>
    <row r="23" spans="1:8" x14ac:dyDescent="0.25">
      <c r="A23" s="41" t="s">
        <v>166</v>
      </c>
      <c r="B23" s="22"/>
      <c r="C23" s="23">
        <v>2</v>
      </c>
      <c r="D23" s="23" t="s">
        <v>6</v>
      </c>
      <c r="E23" s="24" t="s">
        <v>9</v>
      </c>
      <c r="F23" s="44">
        <f>SUMIF('Student data'!$D$24:$AQ$24,"x",'Student data'!D45:AQ45)</f>
        <v>0</v>
      </c>
      <c r="G23" s="278" t="s">
        <v>282</v>
      </c>
      <c r="H23" s="279"/>
    </row>
    <row r="24" spans="1:8" x14ac:dyDescent="0.25">
      <c r="A24" s="41" t="s">
        <v>147</v>
      </c>
      <c r="B24" s="22"/>
      <c r="C24" s="23">
        <v>1</v>
      </c>
      <c r="D24" s="23" t="s">
        <v>12</v>
      </c>
      <c r="E24" s="24" t="s">
        <v>7</v>
      </c>
      <c r="F24" s="44">
        <f>SUMIF('Student data'!$D$24:$AQ$24,"x",'Student data'!D46:AQ46)</f>
        <v>0</v>
      </c>
      <c r="G24" s="278" t="s">
        <v>266</v>
      </c>
      <c r="H24" s="280"/>
    </row>
    <row r="25" spans="1:8" x14ac:dyDescent="0.25">
      <c r="A25" s="42" t="s">
        <v>18</v>
      </c>
      <c r="B25" s="30"/>
      <c r="C25" s="23">
        <v>1</v>
      </c>
      <c r="D25" s="23" t="s">
        <v>12</v>
      </c>
      <c r="E25" s="24" t="s">
        <v>7</v>
      </c>
      <c r="F25" s="44">
        <f>SUMIF('Student data'!$D$24:$AQ$24,"x",'Student data'!D47:AQ47)</f>
        <v>0</v>
      </c>
      <c r="G25" s="278" t="s">
        <v>283</v>
      </c>
      <c r="H25" s="280"/>
    </row>
    <row r="26" spans="1:8" ht="15" customHeight="1" x14ac:dyDescent="0.25">
      <c r="A26" s="42" t="s">
        <v>64</v>
      </c>
      <c r="B26" s="30"/>
      <c r="C26" s="23">
        <v>1</v>
      </c>
      <c r="D26" s="23" t="s">
        <v>33</v>
      </c>
      <c r="E26" s="24" t="s">
        <v>9</v>
      </c>
      <c r="F26" s="44">
        <f>SUMIF('Student data'!$D$24:$AQ$24,"x",'Student data'!D48:AQ48)</f>
        <v>0</v>
      </c>
      <c r="G26" s="278" t="s">
        <v>284</v>
      </c>
      <c r="H26" s="279"/>
    </row>
    <row r="27" spans="1:8" ht="15" customHeight="1" x14ac:dyDescent="0.25">
      <c r="A27" s="42" t="s">
        <v>19</v>
      </c>
      <c r="B27" s="30"/>
      <c r="C27" s="23">
        <v>1</v>
      </c>
      <c r="D27" s="23" t="s">
        <v>11</v>
      </c>
      <c r="E27" s="24" t="s">
        <v>9</v>
      </c>
      <c r="F27" s="44">
        <f>SUMIF('Student data'!$D$24:$AQ$24,"x",'Student data'!D49:AQ49)</f>
        <v>0</v>
      </c>
      <c r="G27" s="278" t="s">
        <v>285</v>
      </c>
      <c r="H27" s="279"/>
    </row>
    <row r="28" spans="1:8" ht="15" customHeight="1" x14ac:dyDescent="0.25">
      <c r="A28" s="42" t="s">
        <v>167</v>
      </c>
      <c r="B28" s="30"/>
      <c r="C28" s="23">
        <v>3</v>
      </c>
      <c r="D28" s="23" t="s">
        <v>11</v>
      </c>
      <c r="E28" s="24" t="s">
        <v>9</v>
      </c>
      <c r="F28" s="44">
        <f>SUMIF('Student data'!$D$24:$AQ$24,"x",'Student data'!D50:AQ50)</f>
        <v>0</v>
      </c>
      <c r="G28" s="278" t="s">
        <v>286</v>
      </c>
      <c r="H28" s="279"/>
    </row>
    <row r="29" spans="1:8" ht="15" customHeight="1" x14ac:dyDescent="0.25">
      <c r="A29" s="42" t="s">
        <v>155</v>
      </c>
      <c r="B29" s="30"/>
      <c r="C29" s="23">
        <v>2</v>
      </c>
      <c r="D29" s="23" t="s">
        <v>11</v>
      </c>
      <c r="E29" s="24" t="s">
        <v>10</v>
      </c>
      <c r="F29" s="44">
        <f>SUMIF('Student data'!$D$24:$AQ$24,"x",'Student data'!D51:AQ51)</f>
        <v>0</v>
      </c>
      <c r="G29" s="278" t="s">
        <v>151</v>
      </c>
      <c r="H29" s="279"/>
    </row>
    <row r="30" spans="1:8" ht="15" customHeight="1" x14ac:dyDescent="0.25">
      <c r="A30" s="42" t="s">
        <v>168</v>
      </c>
      <c r="B30" s="30"/>
      <c r="C30" s="23">
        <v>2</v>
      </c>
      <c r="D30" s="23" t="s">
        <v>33</v>
      </c>
      <c r="E30" s="24" t="s">
        <v>9</v>
      </c>
      <c r="F30" s="44">
        <f>SUMIF('Student data'!$D$24:$AQ$24,"x",'Student data'!D52:AQ52)</f>
        <v>0</v>
      </c>
      <c r="G30" s="278" t="s">
        <v>287</v>
      </c>
      <c r="H30" s="279"/>
    </row>
    <row r="31" spans="1:8" ht="15" customHeight="1" x14ac:dyDescent="0.25">
      <c r="A31" s="42" t="s">
        <v>169</v>
      </c>
      <c r="B31" s="30"/>
      <c r="C31" s="23">
        <v>2</v>
      </c>
      <c r="D31" s="23" t="s">
        <v>33</v>
      </c>
      <c r="E31" s="24" t="s">
        <v>9</v>
      </c>
      <c r="F31" s="44">
        <f>SUMIF('Student data'!$D$24:$AQ$24,"x",'Student data'!D53:AQ53)</f>
        <v>0</v>
      </c>
      <c r="G31" s="278" t="s">
        <v>288</v>
      </c>
      <c r="H31" s="279"/>
    </row>
    <row r="32" spans="1:8" ht="15" customHeight="1" x14ac:dyDescent="0.25">
      <c r="A32" s="42" t="s">
        <v>170</v>
      </c>
      <c r="B32" s="30"/>
      <c r="C32" s="23">
        <v>3</v>
      </c>
      <c r="D32" s="23" t="s">
        <v>33</v>
      </c>
      <c r="E32" s="24" t="s">
        <v>9</v>
      </c>
      <c r="F32" s="44">
        <f>SUMIF('Student data'!$D$24:$AQ$24,"x",'Student data'!D54:AQ54)</f>
        <v>0</v>
      </c>
      <c r="G32" s="278" t="s">
        <v>289</v>
      </c>
      <c r="H32" s="279"/>
    </row>
    <row r="33" spans="1:8" ht="15" customHeight="1" x14ac:dyDescent="0.25">
      <c r="A33" s="42">
        <v>6</v>
      </c>
      <c r="B33" s="30"/>
      <c r="C33" s="23">
        <v>2</v>
      </c>
      <c r="D33" s="23" t="s">
        <v>12</v>
      </c>
      <c r="E33" s="24" t="s">
        <v>9</v>
      </c>
      <c r="F33" s="44">
        <f>SUMIF('Student data'!$D$24:$AQ$24,"x",'Student data'!D55:AQ55)</f>
        <v>0</v>
      </c>
      <c r="G33" s="278" t="s">
        <v>290</v>
      </c>
      <c r="H33" s="281"/>
    </row>
    <row r="34" spans="1:8" ht="15" customHeight="1" x14ac:dyDescent="0.25">
      <c r="A34" s="42" t="s">
        <v>156</v>
      </c>
      <c r="B34" s="30"/>
      <c r="C34" s="23">
        <v>1</v>
      </c>
      <c r="D34" s="23" t="s">
        <v>12</v>
      </c>
      <c r="E34" s="24" t="s">
        <v>9</v>
      </c>
      <c r="F34" s="44">
        <f>SUMIF('Student data'!$D$24:$AQ$24,"x",'Student data'!D56:AQ56)</f>
        <v>0</v>
      </c>
      <c r="G34" s="278" t="s">
        <v>291</v>
      </c>
      <c r="H34" s="281"/>
    </row>
    <row r="35" spans="1:8" ht="15" customHeight="1" x14ac:dyDescent="0.25">
      <c r="A35" s="42" t="s">
        <v>157</v>
      </c>
      <c r="B35" s="30"/>
      <c r="C35" s="23">
        <v>1</v>
      </c>
      <c r="D35" s="23" t="s">
        <v>12</v>
      </c>
      <c r="E35" s="24" t="s">
        <v>9</v>
      </c>
      <c r="F35" s="44">
        <f>SUMIF('Student data'!$D$24:$AQ$24,"x",'Student data'!D57:AQ57)</f>
        <v>0</v>
      </c>
      <c r="G35" s="278" t="s">
        <v>291</v>
      </c>
      <c r="H35" s="281"/>
    </row>
    <row r="36" spans="1:8" ht="15" customHeight="1" x14ac:dyDescent="0.25">
      <c r="A36" s="42" t="s">
        <v>171</v>
      </c>
      <c r="B36" s="30"/>
      <c r="C36" s="23">
        <v>2</v>
      </c>
      <c r="D36" s="23" t="s">
        <v>12</v>
      </c>
      <c r="E36" s="24" t="s">
        <v>9</v>
      </c>
      <c r="F36" s="44">
        <f>SUMIF('Student data'!$D$24:$AQ$24,"x",'Student data'!D58:AQ58)</f>
        <v>0</v>
      </c>
      <c r="G36" s="278" t="s">
        <v>291</v>
      </c>
      <c r="H36" s="281"/>
    </row>
    <row r="37" spans="1:8" ht="15" customHeight="1" x14ac:dyDescent="0.25">
      <c r="A37" s="42" t="s">
        <v>172</v>
      </c>
      <c r="B37" s="30"/>
      <c r="C37" s="23">
        <v>3</v>
      </c>
      <c r="D37" s="23" t="s">
        <v>12</v>
      </c>
      <c r="E37" s="24" t="s">
        <v>9</v>
      </c>
      <c r="F37" s="44">
        <f>SUMIF('Student data'!$D$24:$AQ$24,"x",'Student data'!D59:AQ59)</f>
        <v>0</v>
      </c>
      <c r="G37" s="278" t="s">
        <v>292</v>
      </c>
      <c r="H37" s="281"/>
    </row>
    <row r="38" spans="1:8" ht="15" customHeight="1" x14ac:dyDescent="0.25">
      <c r="A38" s="42" t="s">
        <v>36</v>
      </c>
      <c r="B38" s="30"/>
      <c r="C38" s="23">
        <v>2</v>
      </c>
      <c r="D38" s="23" t="s">
        <v>8</v>
      </c>
      <c r="E38" s="24" t="s">
        <v>7</v>
      </c>
      <c r="F38" s="44">
        <f>SUMIF('Student data'!$D$24:$AQ$24,"x",'Student data'!D60:AQ60)</f>
        <v>0</v>
      </c>
      <c r="G38" s="278" t="s">
        <v>293</v>
      </c>
      <c r="H38" s="281"/>
    </row>
    <row r="39" spans="1:8" ht="15" customHeight="1" x14ac:dyDescent="0.25">
      <c r="A39" s="42" t="s">
        <v>37</v>
      </c>
      <c r="B39" s="30"/>
      <c r="C39" s="23">
        <v>2</v>
      </c>
      <c r="D39" s="23" t="s">
        <v>8</v>
      </c>
      <c r="E39" s="24" t="s">
        <v>7</v>
      </c>
      <c r="F39" s="44">
        <f>SUMIF('Student data'!$D$24:$AQ$24,"x",'Student data'!D61:AQ61)</f>
        <v>0</v>
      </c>
      <c r="G39" s="278" t="s">
        <v>294</v>
      </c>
      <c r="H39" s="279"/>
    </row>
    <row r="40" spans="1:8" ht="15" customHeight="1" x14ac:dyDescent="0.25">
      <c r="A40" s="42" t="s">
        <v>134</v>
      </c>
      <c r="B40" s="30"/>
      <c r="C40" s="23">
        <v>3</v>
      </c>
      <c r="D40" s="23" t="s">
        <v>8</v>
      </c>
      <c r="E40" s="24" t="s">
        <v>7</v>
      </c>
      <c r="F40" s="44">
        <f>SUMIF('Student data'!$D$24:$AQ$24,"x",'Student data'!D62:AQ62)</f>
        <v>0</v>
      </c>
      <c r="G40" s="278" t="s">
        <v>295</v>
      </c>
      <c r="H40" s="279"/>
    </row>
    <row r="41" spans="1:8" ht="15" customHeight="1" x14ac:dyDescent="0.25">
      <c r="A41" s="42" t="s">
        <v>173</v>
      </c>
      <c r="B41" s="30"/>
      <c r="C41" s="23">
        <v>4</v>
      </c>
      <c r="D41" s="23" t="s">
        <v>11</v>
      </c>
      <c r="E41" s="24" t="s">
        <v>10</v>
      </c>
      <c r="F41" s="44">
        <f>SUMIF('Student data'!$D$24:$AQ$24,"x",'Student data'!D63:AQ63)</f>
        <v>0</v>
      </c>
      <c r="G41" s="278" t="s">
        <v>213</v>
      </c>
      <c r="H41" s="279"/>
    </row>
    <row r="42" spans="1:8" ht="15" customHeight="1" x14ac:dyDescent="0.25">
      <c r="A42" s="42" t="s">
        <v>23</v>
      </c>
      <c r="B42" s="30"/>
      <c r="C42" s="23">
        <v>4</v>
      </c>
      <c r="D42" s="23" t="s">
        <v>11</v>
      </c>
      <c r="E42" s="24" t="s">
        <v>10</v>
      </c>
      <c r="F42" s="44">
        <f>SUMIF('Student data'!$D$24:$AQ$24,"x",'Student data'!D64:AQ64)</f>
        <v>0</v>
      </c>
      <c r="G42" s="278" t="s">
        <v>296</v>
      </c>
      <c r="H42" s="279"/>
    </row>
    <row r="43" spans="1:8" ht="15" customHeight="1" x14ac:dyDescent="0.25">
      <c r="A43" s="43" t="s">
        <v>158</v>
      </c>
      <c r="B43" s="36"/>
      <c r="C43" s="23">
        <v>3</v>
      </c>
      <c r="D43" s="23" t="s">
        <v>33</v>
      </c>
      <c r="E43" s="24" t="s">
        <v>9</v>
      </c>
      <c r="F43" s="44">
        <f>SUMIF('Student data'!$D$24:$AQ$24,"x",'Student data'!D65:AQ65)</f>
        <v>0</v>
      </c>
      <c r="G43" s="278" t="s">
        <v>297</v>
      </c>
      <c r="H43" s="279"/>
    </row>
    <row r="44" spans="1:8" ht="15" customHeight="1" x14ac:dyDescent="0.25">
      <c r="A44" s="43" t="s">
        <v>136</v>
      </c>
      <c r="B44" s="36"/>
      <c r="C44" s="23">
        <v>3</v>
      </c>
      <c r="D44" s="23" t="s">
        <v>8</v>
      </c>
      <c r="E44" s="24" t="s">
        <v>9</v>
      </c>
      <c r="F44" s="44">
        <f>SUMIF('Student data'!$D$24:$AQ$24,"x",'Student data'!D66:AQ66)</f>
        <v>0</v>
      </c>
      <c r="G44" s="278" t="s">
        <v>298</v>
      </c>
      <c r="H44" s="279"/>
    </row>
    <row r="45" spans="1:8" ht="15" customHeight="1" x14ac:dyDescent="0.25">
      <c r="A45" s="43" t="s">
        <v>63</v>
      </c>
      <c r="B45" s="36"/>
      <c r="C45" s="23">
        <v>2</v>
      </c>
      <c r="D45" s="23" t="s">
        <v>11</v>
      </c>
      <c r="E45" s="24" t="s">
        <v>7</v>
      </c>
      <c r="F45" s="44">
        <f>SUMIF('Student data'!$D$24:$AQ$24,"x",'Student data'!D67:AQ67)</f>
        <v>0</v>
      </c>
      <c r="G45" s="278" t="s">
        <v>299</v>
      </c>
      <c r="H45" s="279"/>
    </row>
    <row r="46" spans="1:8" x14ac:dyDescent="0.25">
      <c r="A46" s="43" t="s">
        <v>62</v>
      </c>
      <c r="B46" s="36"/>
      <c r="C46" s="23">
        <v>2</v>
      </c>
      <c r="D46" s="23" t="s">
        <v>11</v>
      </c>
      <c r="E46" s="24" t="s">
        <v>9</v>
      </c>
      <c r="F46" s="44">
        <f>SUMIF('Student data'!$D$24:$AQ$24,"x",'Student data'!D68:AQ68)</f>
        <v>0</v>
      </c>
      <c r="G46" s="278" t="s">
        <v>300</v>
      </c>
      <c r="H46" s="279"/>
    </row>
    <row r="47" spans="1:8" ht="15" customHeight="1" x14ac:dyDescent="0.25">
      <c r="A47" s="43" t="s">
        <v>137</v>
      </c>
      <c r="B47" s="36"/>
      <c r="C47" s="23">
        <v>5</v>
      </c>
      <c r="D47" s="23" t="s">
        <v>12</v>
      </c>
      <c r="E47" s="24" t="s">
        <v>10</v>
      </c>
      <c r="F47" s="44">
        <f>SUMIF('Student data'!$D$24:$AQ$24,"x",'Student data'!D69:AQ69)</f>
        <v>0</v>
      </c>
      <c r="G47" s="278" t="s">
        <v>213</v>
      </c>
      <c r="H47" s="279"/>
    </row>
    <row r="48" spans="1:8" ht="15" customHeight="1" x14ac:dyDescent="0.25">
      <c r="A48" s="43" t="s">
        <v>138</v>
      </c>
      <c r="B48" s="36" t="s">
        <v>13</v>
      </c>
      <c r="C48" s="23">
        <v>1</v>
      </c>
      <c r="D48" s="23" t="s">
        <v>6</v>
      </c>
      <c r="E48" s="24" t="s">
        <v>10</v>
      </c>
      <c r="F48" s="44">
        <f>SUMIF('Student data'!$D$24:$AQ$24,"x",'Student data'!D70:AQ70)</f>
        <v>0</v>
      </c>
      <c r="G48" s="278" t="s">
        <v>301</v>
      </c>
      <c r="H48" s="279"/>
    </row>
    <row r="49" spans="1:8" ht="15" customHeight="1" x14ac:dyDescent="0.25">
      <c r="A49" s="43" t="s">
        <v>139</v>
      </c>
      <c r="B49" s="36" t="s">
        <v>13</v>
      </c>
      <c r="C49" s="23">
        <v>2</v>
      </c>
      <c r="D49" s="23" t="s">
        <v>6</v>
      </c>
      <c r="E49" s="24" t="s">
        <v>7</v>
      </c>
      <c r="F49" s="44">
        <f>SUMIF('Student data'!$D$24:$AQ$24,"x",'Student data'!D71:AQ71)</f>
        <v>0</v>
      </c>
      <c r="G49" s="278" t="s">
        <v>302</v>
      </c>
      <c r="H49" s="279"/>
    </row>
    <row r="50" spans="1:8" ht="15" customHeight="1" x14ac:dyDescent="0.25">
      <c r="A50" s="43" t="s">
        <v>140</v>
      </c>
      <c r="B50" s="36" t="s">
        <v>13</v>
      </c>
      <c r="C50" s="23">
        <v>1</v>
      </c>
      <c r="D50" s="23" t="s">
        <v>6</v>
      </c>
      <c r="E50" s="24" t="s">
        <v>9</v>
      </c>
      <c r="F50" s="44">
        <f>SUMIF('Student data'!$D$24:$AQ$24,"x",'Student data'!D72:AQ72)</f>
        <v>0</v>
      </c>
      <c r="G50" s="278" t="s">
        <v>303</v>
      </c>
      <c r="H50" s="279"/>
    </row>
    <row r="51" spans="1:8" ht="15" customHeight="1" x14ac:dyDescent="0.25">
      <c r="A51" s="43" t="s">
        <v>141</v>
      </c>
      <c r="B51" s="36" t="s">
        <v>13</v>
      </c>
      <c r="C51" s="23">
        <v>2</v>
      </c>
      <c r="D51" s="23" t="s">
        <v>6</v>
      </c>
      <c r="E51" s="24" t="s">
        <v>7</v>
      </c>
      <c r="F51" s="44">
        <f>SUMIF('Student data'!$D$24:$AQ$24,"x",'Student data'!D73:AQ73)</f>
        <v>0</v>
      </c>
      <c r="G51" s="278" t="s">
        <v>304</v>
      </c>
      <c r="H51" s="279"/>
    </row>
    <row r="52" spans="1:8" ht="15" customHeight="1" x14ac:dyDescent="0.25">
      <c r="A52" s="43" t="s">
        <v>174</v>
      </c>
      <c r="B52" s="36" t="s">
        <v>13</v>
      </c>
      <c r="C52" s="23">
        <v>3</v>
      </c>
      <c r="D52" s="23" t="s">
        <v>33</v>
      </c>
      <c r="E52" s="24" t="s">
        <v>7</v>
      </c>
      <c r="F52" s="44">
        <f>SUMIF('Student data'!$D$24:$AQ$24,"x",'Student data'!D74:AQ74)</f>
        <v>0</v>
      </c>
      <c r="G52" s="278" t="s">
        <v>305</v>
      </c>
      <c r="H52" s="279"/>
    </row>
    <row r="53" spans="1:8" ht="15" customHeight="1" x14ac:dyDescent="0.25">
      <c r="A53" s="43" t="s">
        <v>175</v>
      </c>
      <c r="B53" s="36"/>
      <c r="C53" s="23">
        <v>4</v>
      </c>
      <c r="D53" s="23" t="s">
        <v>32</v>
      </c>
      <c r="E53" s="24" t="s">
        <v>10</v>
      </c>
      <c r="F53" s="44">
        <f>SUMIF('Student data'!$D$24:$AQ$24,"x",'Student data'!D75:AQ75)</f>
        <v>0</v>
      </c>
      <c r="G53" s="278" t="s">
        <v>306</v>
      </c>
      <c r="H53" s="279"/>
    </row>
    <row r="54" spans="1:8" ht="15" customHeight="1" x14ac:dyDescent="0.25">
      <c r="A54" s="42" t="s">
        <v>150</v>
      </c>
      <c r="B54" s="30"/>
      <c r="C54" s="23">
        <v>5</v>
      </c>
      <c r="D54" s="23" t="s">
        <v>33</v>
      </c>
      <c r="E54" s="24" t="s">
        <v>9</v>
      </c>
      <c r="F54" s="44">
        <f>SUMIF('Student data'!$D$24:$AQ$24,"x",'Student data'!D76:AQ76)</f>
        <v>0</v>
      </c>
      <c r="G54" s="278" t="s">
        <v>307</v>
      </c>
      <c r="H54" s="284"/>
    </row>
    <row r="55" spans="1:8" ht="15" customHeight="1" x14ac:dyDescent="0.25">
      <c r="A55" s="42" t="s">
        <v>144</v>
      </c>
      <c r="B55" s="30"/>
      <c r="C55" s="23">
        <v>4</v>
      </c>
      <c r="D55" s="23" t="s">
        <v>6</v>
      </c>
      <c r="E55" s="24" t="s">
        <v>7</v>
      </c>
      <c r="F55" s="44">
        <f>SUMIF('Student data'!$D$24:$AQ$24,"x",'Student data'!D77:AQ77)</f>
        <v>0</v>
      </c>
      <c r="G55" s="278" t="s">
        <v>308</v>
      </c>
      <c r="H55" s="279"/>
    </row>
    <row r="56" spans="1:8" ht="15" customHeight="1" x14ac:dyDescent="0.25">
      <c r="A56" s="42" t="s">
        <v>160</v>
      </c>
      <c r="B56" s="30" t="s">
        <v>13</v>
      </c>
      <c r="C56" s="23">
        <v>5</v>
      </c>
      <c r="D56" s="23" t="s">
        <v>33</v>
      </c>
      <c r="E56" s="24" t="s">
        <v>10</v>
      </c>
      <c r="F56" s="44">
        <f>SUMIF('Student data'!$D$24:$AQ$24,"x",'Student data'!D78:AQ78)</f>
        <v>0</v>
      </c>
      <c r="G56" s="278" t="s">
        <v>309</v>
      </c>
      <c r="H56" s="284"/>
    </row>
    <row r="57" spans="1:8" ht="15" customHeight="1" x14ac:dyDescent="0.25">
      <c r="A57" s="42" t="s">
        <v>161</v>
      </c>
      <c r="B57" s="30" t="s">
        <v>13</v>
      </c>
      <c r="C57" s="23">
        <v>1</v>
      </c>
      <c r="D57" s="23" t="s">
        <v>33</v>
      </c>
      <c r="E57" s="24" t="s">
        <v>10</v>
      </c>
      <c r="F57" s="44">
        <f>SUMIF('Student data'!$D$24:$AQ$24,"x",'Student data'!D79:AQ79)</f>
        <v>0</v>
      </c>
      <c r="G57" s="278" t="s">
        <v>310</v>
      </c>
      <c r="H57" s="279"/>
    </row>
    <row r="58" spans="1:8" ht="15" customHeight="1" x14ac:dyDescent="0.25">
      <c r="A58" s="42" t="s">
        <v>146</v>
      </c>
      <c r="B58" s="30" t="s">
        <v>13</v>
      </c>
      <c r="C58" s="23">
        <v>5</v>
      </c>
      <c r="D58" s="23" t="s">
        <v>8</v>
      </c>
      <c r="E58" s="24" t="s">
        <v>7</v>
      </c>
      <c r="F58" s="44">
        <f>SUMIF('Student data'!$D$24:$AQ$24,"x",'Student data'!D80:AQ80)</f>
        <v>0</v>
      </c>
      <c r="G58" s="282" t="s">
        <v>311</v>
      </c>
      <c r="H58" s="283"/>
    </row>
    <row r="59" spans="1:8" ht="15" customHeight="1" x14ac:dyDescent="0.25">
      <c r="A59" s="42" t="s">
        <v>30</v>
      </c>
      <c r="B59" s="30" t="s">
        <v>13</v>
      </c>
      <c r="C59" s="23">
        <v>1</v>
      </c>
      <c r="D59" s="23" t="s">
        <v>8</v>
      </c>
      <c r="E59" s="24" t="s">
        <v>10</v>
      </c>
      <c r="F59" s="44">
        <f>SUMIF('Student data'!$D$24:$AQ$24,"x",'Student data'!D81:AQ81)</f>
        <v>0</v>
      </c>
      <c r="G59" s="278" t="s">
        <v>312</v>
      </c>
      <c r="H59" s="279"/>
    </row>
    <row r="60" spans="1:8" ht="15" customHeight="1" x14ac:dyDescent="0.25">
      <c r="A60" s="42" t="s">
        <v>176</v>
      </c>
      <c r="B60" s="30" t="s">
        <v>13</v>
      </c>
      <c r="C60" s="23">
        <v>6</v>
      </c>
      <c r="D60" s="23" t="s">
        <v>12</v>
      </c>
      <c r="E60" s="24" t="s">
        <v>10</v>
      </c>
      <c r="F60" s="44">
        <f>SUMIF('Student data'!$D$24:$AQ$24,"x",'Student data'!D82:AQ82)</f>
        <v>0</v>
      </c>
      <c r="G60" s="278" t="s">
        <v>313</v>
      </c>
      <c r="H60" s="279"/>
    </row>
    <row r="61" spans="1:8" ht="15.75" thickBot="1" x14ac:dyDescent="0.3">
      <c r="B61" s="38"/>
      <c r="C61" s="39"/>
      <c r="D61" s="39"/>
      <c r="E61" s="16"/>
      <c r="F61" s="14"/>
    </row>
    <row r="62" spans="1:8" ht="15.75" thickBot="1" x14ac:dyDescent="0.3">
      <c r="B62" s="16"/>
      <c r="C62" s="20"/>
      <c r="D62" s="20"/>
      <c r="E62" s="40" t="s">
        <v>34</v>
      </c>
      <c r="F62" s="15">
        <f>SUM(F20:F60)</f>
        <v>0</v>
      </c>
    </row>
    <row r="63" spans="1:8" x14ac:dyDescent="0.25">
      <c r="B63" s="16"/>
      <c r="C63" s="20"/>
    </row>
    <row r="64" spans="1:8" x14ac:dyDescent="0.25">
      <c r="B64" s="18"/>
    </row>
    <row r="65" spans="2:2" x14ac:dyDescent="0.25">
      <c r="B65" s="18"/>
    </row>
    <row r="66" spans="2:2" x14ac:dyDescent="0.25">
      <c r="B66" s="18"/>
    </row>
    <row r="67" spans="2:2" x14ac:dyDescent="0.25">
      <c r="B67" s="18"/>
    </row>
  </sheetData>
  <sheetProtection password="ECC0" sheet="1" objects="1" scenarios="1" formatCells="0" formatColumns="0" formatRows="0"/>
  <mergeCells count="45">
    <mergeCell ref="I3:J3"/>
    <mergeCell ref="A1:G1"/>
    <mergeCell ref="A2:F2"/>
    <mergeCell ref="G19:H19"/>
    <mergeCell ref="G20:H20"/>
    <mergeCell ref="G21:H21"/>
    <mergeCell ref="G58:H58"/>
    <mergeCell ref="G59:H59"/>
    <mergeCell ref="G57:H57"/>
    <mergeCell ref="G52:H52"/>
    <mergeCell ref="G53:H53"/>
    <mergeCell ref="G54:H54"/>
    <mergeCell ref="G55:H55"/>
    <mergeCell ref="G56:H56"/>
    <mergeCell ref="G50:H50"/>
    <mergeCell ref="G51:H51"/>
    <mergeCell ref="G42:H42"/>
    <mergeCell ref="G43:H43"/>
    <mergeCell ref="G44:H44"/>
    <mergeCell ref="G45:H45"/>
    <mergeCell ref="G48:H48"/>
    <mergeCell ref="G49:H49"/>
    <mergeCell ref="G47:H47"/>
    <mergeCell ref="G60:H60"/>
    <mergeCell ref="G37:H37"/>
    <mergeCell ref="G38:H38"/>
    <mergeCell ref="G39:H39"/>
    <mergeCell ref="G46:H46"/>
    <mergeCell ref="G40:H40"/>
    <mergeCell ref="G41:H41"/>
    <mergeCell ref="G22:H22"/>
    <mergeCell ref="G23:H23"/>
    <mergeCell ref="G24:H24"/>
    <mergeCell ref="G36:H36"/>
    <mergeCell ref="G25:H25"/>
    <mergeCell ref="G26:H26"/>
    <mergeCell ref="G29:H29"/>
    <mergeCell ref="G28:H28"/>
    <mergeCell ref="G30:H30"/>
    <mergeCell ref="G31:H31"/>
    <mergeCell ref="G32:H32"/>
    <mergeCell ref="G33:H33"/>
    <mergeCell ref="G34:H34"/>
    <mergeCell ref="G35:H35"/>
    <mergeCell ref="G27:H27"/>
  </mergeCells>
  <conditionalFormatting sqref="D61">
    <cfRule type="cellIs" dxfId="566" priority="152" stopIfTrue="1" operator="equal">
      <formula>"Algebra"</formula>
    </cfRule>
    <cfRule type="cellIs" dxfId="565" priority="153" stopIfTrue="1" operator="equal">
      <formula>"Number"</formula>
    </cfRule>
    <cfRule type="cellIs" dxfId="564" priority="154" stopIfTrue="1" operator="equal">
      <formula>"Geometry and measures"</formula>
    </cfRule>
    <cfRule type="cellIs" dxfId="563" priority="155" stopIfTrue="1" operator="equal">
      <formula>"Statistics"</formula>
    </cfRule>
  </conditionalFormatting>
  <conditionalFormatting sqref="E61">
    <cfRule type="cellIs" dxfId="562" priority="149" stopIfTrue="1" operator="equal">
      <formula>"AO3"</formula>
    </cfRule>
    <cfRule type="cellIs" dxfId="561" priority="150" stopIfTrue="1" operator="equal">
      <formula>"AO2"</formula>
    </cfRule>
    <cfRule type="cellIs" dxfId="560" priority="151" stopIfTrue="1" operator="equal">
      <formula>"AO1"</formula>
    </cfRule>
  </conditionalFormatting>
  <conditionalFormatting sqref="D1 D61:D1048576 D19">
    <cfRule type="cellIs" dxfId="559" priority="142" operator="equal">
      <formula>"Probability"</formula>
    </cfRule>
  </conditionalFormatting>
  <conditionalFormatting sqref="D22:D37 D41:D42 D58 D60 D44:D56">
    <cfRule type="cellIs" dxfId="558" priority="127" stopIfTrue="1" operator="equal">
      <formula>"Algebra"</formula>
    </cfRule>
    <cfRule type="cellIs" dxfId="557" priority="128" stopIfTrue="1" operator="equal">
      <formula>"Number"</formula>
    </cfRule>
    <cfRule type="cellIs" dxfId="556" priority="129" stopIfTrue="1" operator="equal">
      <formula>"Geometry and measures"</formula>
    </cfRule>
    <cfRule type="cellIs" dxfId="555" priority="130" stopIfTrue="1" operator="equal">
      <formula>"Statistics"</formula>
    </cfRule>
  </conditionalFormatting>
  <conditionalFormatting sqref="E46 E50:E52 E57 E20:E28 E30:E40 E43:E44">
    <cfRule type="cellIs" dxfId="554" priority="124" stopIfTrue="1" operator="equal">
      <formula>"AO3"</formula>
    </cfRule>
    <cfRule type="cellIs" dxfId="553" priority="125" stopIfTrue="1" operator="equal">
      <formula>"AO2"</formula>
    </cfRule>
    <cfRule type="cellIs" dxfId="552" priority="126" stopIfTrue="1" operator="equal">
      <formula>"AO1"</formula>
    </cfRule>
  </conditionalFormatting>
  <conditionalFormatting sqref="D22:D37 D41:D42 D58 D60 D44:D56">
    <cfRule type="cellIs" dxfId="551" priority="123" operator="equal">
      <formula>"RPR"</formula>
    </cfRule>
  </conditionalFormatting>
  <conditionalFormatting sqref="D22:D37 D41:D42 D58 D60 D44:D56">
    <cfRule type="cellIs" dxfId="550" priority="122" operator="equal">
      <formula>"Probability"</formula>
    </cfRule>
  </conditionalFormatting>
  <conditionalFormatting sqref="E45">
    <cfRule type="cellIs" dxfId="549" priority="110" stopIfTrue="1" operator="equal">
      <formula>"AO3"</formula>
    </cfRule>
    <cfRule type="cellIs" dxfId="548" priority="111" stopIfTrue="1" operator="equal">
      <formula>"AO2"</formula>
    </cfRule>
    <cfRule type="cellIs" dxfId="547" priority="112" stopIfTrue="1" operator="equal">
      <formula>"AO1"</formula>
    </cfRule>
  </conditionalFormatting>
  <conditionalFormatting sqref="E48">
    <cfRule type="cellIs" dxfId="546" priority="104" stopIfTrue="1" operator="equal">
      <formula>"AO3"</formula>
    </cfRule>
    <cfRule type="cellIs" dxfId="545" priority="105" stopIfTrue="1" operator="equal">
      <formula>"AO2"</formula>
    </cfRule>
    <cfRule type="cellIs" dxfId="544" priority="106" stopIfTrue="1" operator="equal">
      <formula>"AO1"</formula>
    </cfRule>
  </conditionalFormatting>
  <conditionalFormatting sqref="E49">
    <cfRule type="cellIs" dxfId="543" priority="101" stopIfTrue="1" operator="equal">
      <formula>"AO3"</formula>
    </cfRule>
    <cfRule type="cellIs" dxfId="542" priority="102" stopIfTrue="1" operator="equal">
      <formula>"AO2"</formula>
    </cfRule>
    <cfRule type="cellIs" dxfId="541" priority="103" stopIfTrue="1" operator="equal">
      <formula>"AO1"</formula>
    </cfRule>
  </conditionalFormatting>
  <conditionalFormatting sqref="E59">
    <cfRule type="cellIs" dxfId="540" priority="95" stopIfTrue="1" operator="equal">
      <formula>"AO3"</formula>
    </cfRule>
    <cfRule type="cellIs" dxfId="539" priority="96" stopIfTrue="1" operator="equal">
      <formula>"AO2"</formula>
    </cfRule>
    <cfRule type="cellIs" dxfId="538" priority="97" stopIfTrue="1" operator="equal">
      <formula>"AO1"</formula>
    </cfRule>
  </conditionalFormatting>
  <conditionalFormatting sqref="D20">
    <cfRule type="cellIs" dxfId="537" priority="85" stopIfTrue="1" operator="equal">
      <formula>"Algebra"</formula>
    </cfRule>
    <cfRule type="cellIs" dxfId="536" priority="86" stopIfTrue="1" operator="equal">
      <formula>"Number"</formula>
    </cfRule>
    <cfRule type="cellIs" dxfId="535" priority="87" stopIfTrue="1" operator="equal">
      <formula>"Geometry and measures"</formula>
    </cfRule>
    <cfRule type="cellIs" dxfId="534" priority="88" stopIfTrue="1" operator="equal">
      <formula>"Statistics"</formula>
    </cfRule>
  </conditionalFormatting>
  <conditionalFormatting sqref="D20">
    <cfRule type="cellIs" dxfId="533" priority="84" operator="equal">
      <formula>"RPR"</formula>
    </cfRule>
  </conditionalFormatting>
  <conditionalFormatting sqref="D20">
    <cfRule type="cellIs" dxfId="532" priority="83" operator="equal">
      <formula>"Probability"</formula>
    </cfRule>
  </conditionalFormatting>
  <conditionalFormatting sqref="D21">
    <cfRule type="cellIs" dxfId="531" priority="79" stopIfTrue="1" operator="equal">
      <formula>"Algebra"</formula>
    </cfRule>
    <cfRule type="cellIs" dxfId="530" priority="80" stopIfTrue="1" operator="equal">
      <formula>"Number"</formula>
    </cfRule>
    <cfRule type="cellIs" dxfId="529" priority="81" stopIfTrue="1" operator="equal">
      <formula>"Geometry and measures"</formula>
    </cfRule>
    <cfRule type="cellIs" dxfId="528" priority="82" stopIfTrue="1" operator="equal">
      <formula>"Statistics"</formula>
    </cfRule>
  </conditionalFormatting>
  <conditionalFormatting sqref="D21">
    <cfRule type="cellIs" dxfId="527" priority="78" operator="equal">
      <formula>"RPR"</formula>
    </cfRule>
  </conditionalFormatting>
  <conditionalFormatting sqref="D21">
    <cfRule type="cellIs" dxfId="526" priority="77" operator="equal">
      <formula>"Probability"</formula>
    </cfRule>
  </conditionalFormatting>
  <conditionalFormatting sqref="D39">
    <cfRule type="cellIs" dxfId="525" priority="73" stopIfTrue="1" operator="equal">
      <formula>"Algebra"</formula>
    </cfRule>
    <cfRule type="cellIs" dxfId="524" priority="74" stopIfTrue="1" operator="equal">
      <formula>"Number"</formula>
    </cfRule>
    <cfRule type="cellIs" dxfId="523" priority="75" stopIfTrue="1" operator="equal">
      <formula>"Geometry and measures"</formula>
    </cfRule>
    <cfRule type="cellIs" dxfId="522" priority="76" stopIfTrue="1" operator="equal">
      <formula>"Statistics"</formula>
    </cfRule>
  </conditionalFormatting>
  <conditionalFormatting sqref="D39">
    <cfRule type="cellIs" dxfId="521" priority="72" operator="equal">
      <formula>"RPR"</formula>
    </cfRule>
  </conditionalFormatting>
  <conditionalFormatting sqref="D39">
    <cfRule type="cellIs" dxfId="520" priority="71" operator="equal">
      <formula>"Probability"</formula>
    </cfRule>
  </conditionalFormatting>
  <conditionalFormatting sqref="D40">
    <cfRule type="cellIs" dxfId="519" priority="67" stopIfTrue="1" operator="equal">
      <formula>"Algebra"</formula>
    </cfRule>
    <cfRule type="cellIs" dxfId="518" priority="68" stopIfTrue="1" operator="equal">
      <formula>"Number"</formula>
    </cfRule>
    <cfRule type="cellIs" dxfId="517" priority="69" stopIfTrue="1" operator="equal">
      <formula>"Geometry and measures"</formula>
    </cfRule>
    <cfRule type="cellIs" dxfId="516" priority="70" stopIfTrue="1" operator="equal">
      <formula>"Statistics"</formula>
    </cfRule>
  </conditionalFormatting>
  <conditionalFormatting sqref="D40">
    <cfRule type="cellIs" dxfId="515" priority="66" operator="equal">
      <formula>"RPR"</formula>
    </cfRule>
  </conditionalFormatting>
  <conditionalFormatting sqref="D40">
    <cfRule type="cellIs" dxfId="514" priority="65" operator="equal">
      <formula>"Probability"</formula>
    </cfRule>
  </conditionalFormatting>
  <conditionalFormatting sqref="D43">
    <cfRule type="cellIs" dxfId="513" priority="61" stopIfTrue="1" operator="equal">
      <formula>"Algebra"</formula>
    </cfRule>
    <cfRule type="cellIs" dxfId="512" priority="62" stopIfTrue="1" operator="equal">
      <formula>"Number"</formula>
    </cfRule>
    <cfRule type="cellIs" dxfId="511" priority="63" stopIfTrue="1" operator="equal">
      <formula>"Geometry and measures"</formula>
    </cfRule>
    <cfRule type="cellIs" dxfId="510" priority="64" stopIfTrue="1" operator="equal">
      <formula>"Statistics"</formula>
    </cfRule>
  </conditionalFormatting>
  <conditionalFormatting sqref="D43">
    <cfRule type="cellIs" dxfId="509" priority="60" operator="equal">
      <formula>"RPR"</formula>
    </cfRule>
  </conditionalFormatting>
  <conditionalFormatting sqref="D43">
    <cfRule type="cellIs" dxfId="508" priority="59" operator="equal">
      <formula>"Probability"</formula>
    </cfRule>
  </conditionalFormatting>
  <conditionalFormatting sqref="D57">
    <cfRule type="cellIs" dxfId="507" priority="55" stopIfTrue="1" operator="equal">
      <formula>"Algebra"</formula>
    </cfRule>
    <cfRule type="cellIs" dxfId="506" priority="56" stopIfTrue="1" operator="equal">
      <formula>"Number"</formula>
    </cfRule>
    <cfRule type="cellIs" dxfId="505" priority="57" stopIfTrue="1" operator="equal">
      <formula>"Geometry and measures"</formula>
    </cfRule>
    <cfRule type="cellIs" dxfId="504" priority="58" stopIfTrue="1" operator="equal">
      <formula>"Statistics"</formula>
    </cfRule>
  </conditionalFormatting>
  <conditionalFormatting sqref="D57">
    <cfRule type="cellIs" dxfId="503" priority="54" operator="equal">
      <formula>"RPR"</formula>
    </cfRule>
  </conditionalFormatting>
  <conditionalFormatting sqref="D57">
    <cfRule type="cellIs" dxfId="502" priority="53" operator="equal">
      <formula>"Probability"</formula>
    </cfRule>
  </conditionalFormatting>
  <conditionalFormatting sqref="D59">
    <cfRule type="cellIs" dxfId="501" priority="49" stopIfTrue="1" operator="equal">
      <formula>"Algebra"</formula>
    </cfRule>
    <cfRule type="cellIs" dxfId="500" priority="50" stopIfTrue="1" operator="equal">
      <formula>"Number"</formula>
    </cfRule>
    <cfRule type="cellIs" dxfId="499" priority="51" stopIfTrue="1" operator="equal">
      <formula>"Geometry and measures"</formula>
    </cfRule>
    <cfRule type="cellIs" dxfId="498" priority="52" stopIfTrue="1" operator="equal">
      <formula>"Statistics"</formula>
    </cfRule>
  </conditionalFormatting>
  <conditionalFormatting sqref="D59">
    <cfRule type="cellIs" dxfId="497" priority="48" operator="equal">
      <formula>"RPR"</formula>
    </cfRule>
  </conditionalFormatting>
  <conditionalFormatting sqref="D59">
    <cfRule type="cellIs" dxfId="496" priority="47" operator="equal">
      <formula>"Probability"</formula>
    </cfRule>
  </conditionalFormatting>
  <conditionalFormatting sqref="G54 G56">
    <cfRule type="cellIs" dxfId="495" priority="40" operator="equal">
      <formula>"Probability"</formula>
    </cfRule>
  </conditionalFormatting>
  <conditionalFormatting sqref="D38">
    <cfRule type="cellIs" dxfId="494" priority="35" stopIfTrue="1" operator="equal">
      <formula>"Algebra"</formula>
    </cfRule>
    <cfRule type="cellIs" dxfId="493" priority="36" stopIfTrue="1" operator="equal">
      <formula>"Number"</formula>
    </cfRule>
    <cfRule type="cellIs" dxfId="492" priority="37" stopIfTrue="1" operator="equal">
      <formula>"Geometry and measures"</formula>
    </cfRule>
    <cfRule type="cellIs" dxfId="491" priority="38" stopIfTrue="1" operator="equal">
      <formula>"Statistics"</formula>
    </cfRule>
  </conditionalFormatting>
  <conditionalFormatting sqref="D38">
    <cfRule type="cellIs" dxfId="490" priority="34" operator="equal">
      <formula>"RPR"</formula>
    </cfRule>
  </conditionalFormatting>
  <conditionalFormatting sqref="D38">
    <cfRule type="cellIs" dxfId="489" priority="33" operator="equal">
      <formula>"Probability"</formula>
    </cfRule>
  </conditionalFormatting>
  <conditionalFormatting sqref="E29">
    <cfRule type="cellIs" dxfId="488" priority="30" stopIfTrue="1" operator="equal">
      <formula>"AO3"</formula>
    </cfRule>
    <cfRule type="cellIs" dxfId="487" priority="31" stopIfTrue="1" operator="equal">
      <formula>"AO2"</formula>
    </cfRule>
    <cfRule type="cellIs" dxfId="486" priority="32" stopIfTrue="1" operator="equal">
      <formula>"AO1"</formula>
    </cfRule>
  </conditionalFormatting>
  <conditionalFormatting sqref="E42">
    <cfRule type="cellIs" dxfId="485" priority="27" stopIfTrue="1" operator="equal">
      <formula>"AO3"</formula>
    </cfRule>
    <cfRule type="cellIs" dxfId="484" priority="28" stopIfTrue="1" operator="equal">
      <formula>"AO2"</formula>
    </cfRule>
    <cfRule type="cellIs" dxfId="483" priority="29" stopIfTrue="1" operator="equal">
      <formula>"AO1"</formula>
    </cfRule>
  </conditionalFormatting>
  <conditionalFormatting sqref="E41">
    <cfRule type="cellIs" dxfId="482" priority="24" stopIfTrue="1" operator="equal">
      <formula>"AO3"</formula>
    </cfRule>
    <cfRule type="cellIs" dxfId="481" priority="25" stopIfTrue="1" operator="equal">
      <formula>"AO2"</formula>
    </cfRule>
    <cfRule type="cellIs" dxfId="480" priority="26" stopIfTrue="1" operator="equal">
      <formula>"AO1"</formula>
    </cfRule>
  </conditionalFormatting>
  <conditionalFormatting sqref="E47">
    <cfRule type="cellIs" dxfId="479" priority="21" stopIfTrue="1" operator="equal">
      <formula>"AO3"</formula>
    </cfRule>
    <cfRule type="cellIs" dxfId="478" priority="22" stopIfTrue="1" operator="equal">
      <formula>"AO2"</formula>
    </cfRule>
    <cfRule type="cellIs" dxfId="477" priority="23" stopIfTrue="1" operator="equal">
      <formula>"AO1"</formula>
    </cfRule>
  </conditionalFormatting>
  <conditionalFormatting sqref="E53">
    <cfRule type="cellIs" dxfId="476" priority="18" stopIfTrue="1" operator="equal">
      <formula>"AO3"</formula>
    </cfRule>
    <cfRule type="cellIs" dxfId="475" priority="19" stopIfTrue="1" operator="equal">
      <formula>"AO2"</formula>
    </cfRule>
    <cfRule type="cellIs" dxfId="474" priority="20" stopIfTrue="1" operator="equal">
      <formula>"AO1"</formula>
    </cfRule>
  </conditionalFormatting>
  <conditionalFormatting sqref="E54">
    <cfRule type="cellIs" dxfId="473" priority="15" stopIfTrue="1" operator="equal">
      <formula>"AO3"</formula>
    </cfRule>
    <cfRule type="cellIs" dxfId="472" priority="16" stopIfTrue="1" operator="equal">
      <formula>"AO2"</formula>
    </cfRule>
    <cfRule type="cellIs" dxfId="471" priority="17" stopIfTrue="1" operator="equal">
      <formula>"AO1"</formula>
    </cfRule>
  </conditionalFormatting>
  <conditionalFormatting sqref="E55">
    <cfRule type="cellIs" dxfId="470" priority="12" stopIfTrue="1" operator="equal">
      <formula>"AO3"</formula>
    </cfRule>
    <cfRule type="cellIs" dxfId="469" priority="13" stopIfTrue="1" operator="equal">
      <formula>"AO2"</formula>
    </cfRule>
    <cfRule type="cellIs" dxfId="468" priority="14" stopIfTrue="1" operator="equal">
      <formula>"AO1"</formula>
    </cfRule>
  </conditionalFormatting>
  <conditionalFormatting sqref="E56">
    <cfRule type="cellIs" dxfId="467" priority="9" stopIfTrue="1" operator="equal">
      <formula>"AO3"</formula>
    </cfRule>
    <cfRule type="cellIs" dxfId="466" priority="10" stopIfTrue="1" operator="equal">
      <formula>"AO2"</formula>
    </cfRule>
    <cfRule type="cellIs" dxfId="465" priority="11" stopIfTrue="1" operator="equal">
      <formula>"AO1"</formula>
    </cfRule>
  </conditionalFormatting>
  <conditionalFormatting sqref="E58">
    <cfRule type="cellIs" dxfId="464" priority="6" stopIfTrue="1" operator="equal">
      <formula>"AO3"</formula>
    </cfRule>
    <cfRule type="cellIs" dxfId="463" priority="7" stopIfTrue="1" operator="equal">
      <formula>"AO2"</formula>
    </cfRule>
    <cfRule type="cellIs" dxfId="462" priority="8" stopIfTrue="1" operator="equal">
      <formula>"AO1"</formula>
    </cfRule>
  </conditionalFormatting>
  <conditionalFormatting sqref="E60">
    <cfRule type="cellIs" dxfId="461" priority="3" stopIfTrue="1" operator="equal">
      <formula>"AO3"</formula>
    </cfRule>
    <cfRule type="cellIs" dxfId="460" priority="4" stopIfTrue="1" operator="equal">
      <formula>"AO2"</formula>
    </cfRule>
    <cfRule type="cellIs" dxfId="459" priority="5" stopIfTrue="1" operator="equal">
      <formula>"AO1"</formula>
    </cfRule>
  </conditionalFormatting>
  <conditionalFormatting sqref="G24:G25">
    <cfRule type="cellIs" dxfId="458" priority="2" operator="equal">
      <formula>"Probability"</formula>
    </cfRule>
  </conditionalFormatting>
  <conditionalFormatting sqref="G58">
    <cfRule type="cellIs" dxfId="457"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31" id="{AE915AF1-78C3-428B-9C5E-06F9214F633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7"/>
  <sheetViews>
    <sheetView workbookViewId="0">
      <selection activeCell="A2" sqref="A2:F2"/>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286" t="s">
        <v>117</v>
      </c>
      <c r="B1" s="287"/>
      <c r="C1" s="287"/>
      <c r="D1" s="287"/>
      <c r="E1" s="287"/>
      <c r="F1" s="287"/>
      <c r="G1" s="292"/>
      <c r="H1" s="17"/>
    </row>
    <row r="2" spans="1:10" ht="46.5" customHeight="1" thickBot="1" x14ac:dyDescent="0.3">
      <c r="A2" s="289" t="s">
        <v>115</v>
      </c>
      <c r="B2" s="290"/>
      <c r="C2" s="290"/>
      <c r="D2" s="290"/>
      <c r="E2" s="290"/>
      <c r="F2" s="290"/>
    </row>
    <row r="3" spans="1:10" s="21" customFormat="1" ht="47.25" customHeight="1" thickBot="1" x14ac:dyDescent="0.3">
      <c r="D3" s="163" t="str">
        <f>IF(COUNTBLANK('Student data'!D24:AQ24)=40,"No student is selected",'Student data'!M8)&amp;" in row 24 of the 'Student data' worksheet"</f>
        <v>No student is selected in row 24 of the 'Student data' worksheet</v>
      </c>
      <c r="E3" s="162" t="s">
        <v>14</v>
      </c>
      <c r="F3" s="19" t="s">
        <v>5</v>
      </c>
      <c r="G3" s="19" t="s">
        <v>15</v>
      </c>
      <c r="I3" s="271" t="s">
        <v>188</v>
      </c>
      <c r="J3" s="285"/>
    </row>
    <row r="4" spans="1:10" ht="15" customHeight="1" x14ac:dyDescent="0.25">
      <c r="B4" s="25"/>
      <c r="C4" s="25"/>
      <c r="D4" s="25" t="s">
        <v>11</v>
      </c>
      <c r="E4" s="2">
        <f>SUMIF(D20:D68,"Number",C20:C68)</f>
        <v>26</v>
      </c>
      <c r="F4" s="2">
        <f>SUMIF(D20:D68,"Number",F20:F68)</f>
        <v>0</v>
      </c>
      <c r="G4" s="73">
        <f>F4/E4</f>
        <v>0</v>
      </c>
      <c r="I4" s="92">
        <v>5</v>
      </c>
      <c r="J4" s="93">
        <v>58</v>
      </c>
    </row>
    <row r="5" spans="1:10" x14ac:dyDescent="0.25">
      <c r="B5" s="26"/>
      <c r="C5" s="26"/>
      <c r="D5" s="26" t="s">
        <v>12</v>
      </c>
      <c r="E5" s="3">
        <f>SUMIF(D20:D68,"Algebra",C20:C68)</f>
        <v>20</v>
      </c>
      <c r="F5" s="3">
        <f>SUMIF(D20:D68,"Algebra",F20:F68)</f>
        <v>0</v>
      </c>
      <c r="G5" s="74">
        <f t="shared" ref="G5:G13" si="0">F5/E5</f>
        <v>0</v>
      </c>
      <c r="I5" s="94">
        <v>4</v>
      </c>
      <c r="J5" s="95">
        <v>45</v>
      </c>
    </row>
    <row r="6" spans="1:10" x14ac:dyDescent="0.25">
      <c r="B6" s="27"/>
      <c r="C6" s="27"/>
      <c r="D6" s="27" t="s">
        <v>31</v>
      </c>
      <c r="E6" s="4">
        <f>SUMIF(D20:D68,"RPR",C20:C68)</f>
        <v>31</v>
      </c>
      <c r="F6" s="4">
        <f>SUMIF(D20:D68,"RPR",F20:F68)</f>
        <v>0</v>
      </c>
      <c r="G6" s="75">
        <f t="shared" si="0"/>
        <v>0</v>
      </c>
      <c r="I6" s="94">
        <v>3</v>
      </c>
      <c r="J6" s="95">
        <v>32</v>
      </c>
    </row>
    <row r="7" spans="1:10" x14ac:dyDescent="0.25">
      <c r="B7" s="28"/>
      <c r="C7" s="28"/>
      <c r="D7" s="28" t="s">
        <v>8</v>
      </c>
      <c r="E7" s="5">
        <f>SUMIF(D20:D68,"Geometry and measures",C20:C68)</f>
        <v>13</v>
      </c>
      <c r="F7" s="5">
        <f>SUMIF(D20:D68,"Geometry and measures",F20:F68)</f>
        <v>0</v>
      </c>
      <c r="G7" s="76">
        <f t="shared" si="0"/>
        <v>0</v>
      </c>
      <c r="I7" s="94">
        <v>2</v>
      </c>
      <c r="J7" s="95">
        <v>19</v>
      </c>
    </row>
    <row r="8" spans="1:10" x14ac:dyDescent="0.25">
      <c r="B8" s="29"/>
      <c r="C8" s="29"/>
      <c r="D8" s="29" t="s">
        <v>32</v>
      </c>
      <c r="E8" s="6">
        <f>SUMIF(D20:D68,"Probability",C20:C68)</f>
        <v>7</v>
      </c>
      <c r="F8" s="6">
        <f>SUMIF(D20:D68,"Probability",F20:F68)</f>
        <v>0</v>
      </c>
      <c r="G8" s="77">
        <f t="shared" si="0"/>
        <v>0</v>
      </c>
      <c r="I8" s="94">
        <v>1</v>
      </c>
      <c r="J8" s="95">
        <v>7</v>
      </c>
    </row>
    <row r="9" spans="1:10" ht="15.75" thickBot="1" x14ac:dyDescent="0.3">
      <c r="B9" s="31"/>
      <c r="C9" s="31"/>
      <c r="D9" s="31" t="s">
        <v>6</v>
      </c>
      <c r="E9" s="7">
        <f>SUMIF(D20:D68,"Statistics",C20:C68)</f>
        <v>3</v>
      </c>
      <c r="F9" s="7">
        <f>SUMIF(D20:D68,"Statistics",F20:F68)</f>
        <v>0</v>
      </c>
      <c r="G9" s="78">
        <f t="shared" si="0"/>
        <v>0</v>
      </c>
      <c r="I9" s="96" t="s">
        <v>73</v>
      </c>
      <c r="J9" s="97">
        <v>0</v>
      </c>
    </row>
    <row r="10" spans="1:10" x14ac:dyDescent="0.25">
      <c r="B10" s="40"/>
      <c r="C10" s="40"/>
      <c r="D10" s="8"/>
      <c r="E10" s="9"/>
      <c r="F10" s="9"/>
      <c r="G10" s="45"/>
    </row>
    <row r="11" spans="1:10" x14ac:dyDescent="0.25">
      <c r="B11" s="32"/>
      <c r="C11" s="32"/>
      <c r="D11" s="32" t="s">
        <v>9</v>
      </c>
      <c r="E11" s="10">
        <f>SUMIF(E20:E68,"AO1",C20:C68)</f>
        <v>43</v>
      </c>
      <c r="F11" s="10">
        <f>SUMIF(E20:E68,"AO1",F20:F68)</f>
        <v>0</v>
      </c>
      <c r="G11" s="79">
        <f t="shared" si="0"/>
        <v>0</v>
      </c>
    </row>
    <row r="12" spans="1:10" x14ac:dyDescent="0.25">
      <c r="B12" s="33"/>
      <c r="C12" s="33"/>
      <c r="D12" s="33" t="s">
        <v>7</v>
      </c>
      <c r="E12" s="11">
        <f>SUMIF(E20:E68,"AO2",C20:C68)</f>
        <v>25</v>
      </c>
      <c r="F12" s="11">
        <f>SUMIF(E20:E68,"AO2",F20:F68)</f>
        <v>0</v>
      </c>
      <c r="G12" s="80">
        <f t="shared" si="0"/>
        <v>0</v>
      </c>
    </row>
    <row r="13" spans="1:10" x14ac:dyDescent="0.25">
      <c r="B13" s="34"/>
      <c r="C13" s="34"/>
      <c r="D13" s="34" t="s">
        <v>10</v>
      </c>
      <c r="E13" s="12">
        <f>SUMIF(E20:E68,"AO3",C20:C68)</f>
        <v>32</v>
      </c>
      <c r="F13" s="12">
        <f>SUMIF(E20:E68,"AO3",F20:F68)</f>
        <v>0</v>
      </c>
      <c r="G13" s="81">
        <f t="shared" si="0"/>
        <v>0</v>
      </c>
    </row>
    <row r="14" spans="1:10" x14ac:dyDescent="0.25">
      <c r="B14" s="40"/>
      <c r="C14" s="40"/>
      <c r="D14" s="8"/>
      <c r="E14" s="9"/>
      <c r="F14" s="9"/>
      <c r="G14" s="46"/>
    </row>
    <row r="15" spans="1:10" x14ac:dyDescent="0.25">
      <c r="B15" s="13"/>
      <c r="C15" s="13"/>
      <c r="D15" s="13" t="s">
        <v>50</v>
      </c>
      <c r="E15" s="47">
        <f>SUMIF(B20:B68,"x",C20:C68)</f>
        <v>24</v>
      </c>
      <c r="F15" s="47">
        <f>SUMIF(B20:B68,"x",F20:F68)</f>
        <v>0</v>
      </c>
      <c r="G15" s="82">
        <f t="shared" ref="G15" si="1">F15/E15</f>
        <v>0</v>
      </c>
    </row>
    <row r="16" spans="1:10" ht="15.75" thickBot="1" x14ac:dyDescent="0.3">
      <c r="B16" s="35"/>
      <c r="C16" s="35"/>
      <c r="D16" s="35"/>
      <c r="E16" s="49"/>
      <c r="F16" s="49"/>
      <c r="G16" s="49"/>
    </row>
    <row r="17" spans="1:8" ht="15.75" thickBot="1" x14ac:dyDescent="0.3">
      <c r="B17" s="51"/>
      <c r="C17" s="51"/>
      <c r="D17" s="51" t="s">
        <v>122</v>
      </c>
      <c r="E17" s="52">
        <v>100</v>
      </c>
      <c r="F17" s="50">
        <f>SUM(F20:F68)</f>
        <v>0</v>
      </c>
      <c r="G17" s="72">
        <f>F17/E17</f>
        <v>0</v>
      </c>
      <c r="H17" s="190" t="str">
        <f>"Grade "&amp;IF(F17&lt;7,"u",IF(F17&lt;19,"1",IF(F17&lt;32,"2",IF(F17&lt;45,"3",IF(F17&lt;58,"4","5")))))</f>
        <v>Grade u</v>
      </c>
    </row>
    <row r="18" spans="1:8" x14ac:dyDescent="0.25">
      <c r="H18" s="35"/>
    </row>
    <row r="19" spans="1:8" ht="45" x14ac:dyDescent="0.25">
      <c r="A19" s="19" t="s">
        <v>0</v>
      </c>
      <c r="B19" s="19" t="s">
        <v>1</v>
      </c>
      <c r="C19" s="19" t="s">
        <v>2</v>
      </c>
      <c r="D19" s="19" t="s">
        <v>3</v>
      </c>
      <c r="E19" s="19" t="s">
        <v>4</v>
      </c>
      <c r="F19" s="19" t="s">
        <v>5</v>
      </c>
      <c r="G19" s="291" t="s">
        <v>59</v>
      </c>
      <c r="H19" s="284"/>
    </row>
    <row r="20" spans="1:8" x14ac:dyDescent="0.25">
      <c r="A20" s="41" t="s">
        <v>16</v>
      </c>
      <c r="B20" s="22"/>
      <c r="C20" s="23">
        <v>1</v>
      </c>
      <c r="D20" s="23" t="s">
        <v>11</v>
      </c>
      <c r="E20" s="24" t="s">
        <v>9</v>
      </c>
      <c r="F20" s="44">
        <f>SUMIF('Student data'!$D$24:$AQ$24,"x",'Student data'!D84:AQ84)</f>
        <v>0</v>
      </c>
      <c r="G20" s="278" t="s">
        <v>198</v>
      </c>
      <c r="H20" s="279"/>
    </row>
    <row r="21" spans="1:8" x14ac:dyDescent="0.25">
      <c r="A21" s="41" t="s">
        <v>17</v>
      </c>
      <c r="B21" s="22"/>
      <c r="C21" s="23">
        <v>2</v>
      </c>
      <c r="D21" s="23" t="s">
        <v>11</v>
      </c>
      <c r="E21" s="24" t="s">
        <v>9</v>
      </c>
      <c r="F21" s="44">
        <f>SUMIF('Student data'!$D$24:$AQ$24,"x",'Student data'!D85:AQ85)</f>
        <v>0</v>
      </c>
      <c r="G21" s="278" t="s">
        <v>199</v>
      </c>
      <c r="H21" s="279"/>
    </row>
    <row r="22" spans="1:8" x14ac:dyDescent="0.25">
      <c r="A22" s="41" t="s">
        <v>67</v>
      </c>
      <c r="B22" s="22"/>
      <c r="C22" s="23">
        <v>1</v>
      </c>
      <c r="D22" s="23" t="s">
        <v>11</v>
      </c>
      <c r="E22" s="24" t="s">
        <v>9</v>
      </c>
      <c r="F22" s="44">
        <f>SUMIF('Student data'!$D$24:$AQ$24,"x",'Student data'!D86:AQ86)</f>
        <v>0</v>
      </c>
      <c r="G22" s="278" t="s">
        <v>200</v>
      </c>
      <c r="H22" s="280"/>
    </row>
    <row r="23" spans="1:8" x14ac:dyDescent="0.25">
      <c r="A23" s="41" t="s">
        <v>68</v>
      </c>
      <c r="B23" s="22"/>
      <c r="C23" s="23">
        <v>1</v>
      </c>
      <c r="D23" s="23" t="s">
        <v>11</v>
      </c>
      <c r="E23" s="24" t="s">
        <v>9</v>
      </c>
      <c r="F23" s="44">
        <f>SUMIF('Student data'!$D$24:$AQ$24,"x",'Student data'!D87:AQ87)</f>
        <v>0</v>
      </c>
      <c r="G23" s="278" t="s">
        <v>200</v>
      </c>
      <c r="H23" s="280"/>
    </row>
    <row r="24" spans="1:8" x14ac:dyDescent="0.25">
      <c r="A24" s="41" t="s">
        <v>18</v>
      </c>
      <c r="B24" s="22"/>
      <c r="C24" s="23">
        <v>2</v>
      </c>
      <c r="D24" s="23" t="s">
        <v>11</v>
      </c>
      <c r="E24" s="24" t="s">
        <v>9</v>
      </c>
      <c r="F24" s="44">
        <f>SUMIF('Student data'!$D$24:$AQ$24,"x",'Student data'!D88:AQ88)</f>
        <v>0</v>
      </c>
      <c r="G24" s="278" t="s">
        <v>201</v>
      </c>
      <c r="H24" s="280"/>
    </row>
    <row r="25" spans="1:8" ht="15" customHeight="1" x14ac:dyDescent="0.25">
      <c r="A25" s="42" t="s">
        <v>128</v>
      </c>
      <c r="B25" s="30"/>
      <c r="C25" s="23">
        <v>2</v>
      </c>
      <c r="D25" s="23" t="s">
        <v>11</v>
      </c>
      <c r="E25" s="24" t="s">
        <v>9</v>
      </c>
      <c r="F25" s="44">
        <f>SUMIF('Student data'!$D$24:$AQ$24,"x",'Student data'!D89:AQ89)</f>
        <v>0</v>
      </c>
      <c r="G25" s="278" t="s">
        <v>202</v>
      </c>
      <c r="H25" s="280"/>
    </row>
    <row r="26" spans="1:8" x14ac:dyDescent="0.25">
      <c r="A26" s="42" t="s">
        <v>129</v>
      </c>
      <c r="B26" s="30"/>
      <c r="C26" s="23">
        <v>2</v>
      </c>
      <c r="D26" s="23" t="s">
        <v>11</v>
      </c>
      <c r="E26" s="24" t="s">
        <v>9</v>
      </c>
      <c r="F26" s="44">
        <f>SUMIF('Student data'!$D$24:$AQ$24,"x",'Student data'!D90:AQ90)</f>
        <v>0</v>
      </c>
      <c r="G26" s="278" t="s">
        <v>203</v>
      </c>
      <c r="H26" s="280"/>
    </row>
    <row r="27" spans="1:8" x14ac:dyDescent="0.25">
      <c r="A27" s="42" t="s">
        <v>19</v>
      </c>
      <c r="B27" s="30"/>
      <c r="C27" s="23">
        <v>1</v>
      </c>
      <c r="D27" s="23" t="s">
        <v>11</v>
      </c>
      <c r="E27" s="24" t="s">
        <v>7</v>
      </c>
      <c r="F27" s="44">
        <f>SUMIF('Student data'!$D$24:$AQ$24,"x",'Student data'!D91:AQ91)</f>
        <v>0</v>
      </c>
      <c r="G27" s="278" t="s">
        <v>203</v>
      </c>
      <c r="H27" s="280"/>
    </row>
    <row r="28" spans="1:8" x14ac:dyDescent="0.25">
      <c r="A28" s="42" t="s">
        <v>60</v>
      </c>
      <c r="B28" s="30"/>
      <c r="C28" s="23">
        <v>2</v>
      </c>
      <c r="D28" s="23" t="s">
        <v>12</v>
      </c>
      <c r="E28" s="24" t="s">
        <v>9</v>
      </c>
      <c r="F28" s="44">
        <f>SUMIF('Student data'!$D$24:$AQ$24,"x",'Student data'!D92:AQ92)</f>
        <v>0</v>
      </c>
      <c r="G28" s="278" t="s">
        <v>204</v>
      </c>
      <c r="H28" s="281"/>
    </row>
    <row r="29" spans="1:8" x14ac:dyDescent="0.25">
      <c r="A29" s="42" t="s">
        <v>61</v>
      </c>
      <c r="B29" s="30"/>
      <c r="C29" s="23">
        <v>1</v>
      </c>
      <c r="D29" s="23" t="s">
        <v>12</v>
      </c>
      <c r="E29" s="24" t="s">
        <v>9</v>
      </c>
      <c r="F29" s="44">
        <f>SUMIF('Student data'!$D$24:$AQ$24,"x",'Student data'!D93:AQ93)</f>
        <v>0</v>
      </c>
      <c r="G29" s="278" t="s">
        <v>205</v>
      </c>
      <c r="H29" s="281"/>
    </row>
    <row r="30" spans="1:8" x14ac:dyDescent="0.25">
      <c r="A30" s="42" t="s">
        <v>130</v>
      </c>
      <c r="B30" s="30"/>
      <c r="C30" s="23">
        <v>1</v>
      </c>
      <c r="D30" s="23" t="s">
        <v>12</v>
      </c>
      <c r="E30" s="24" t="s">
        <v>9</v>
      </c>
      <c r="F30" s="44">
        <f>SUMIF('Student data'!$D$24:$AQ$24,"x",'Student data'!D94:AQ94)</f>
        <v>0</v>
      </c>
      <c r="G30" s="278" t="s">
        <v>205</v>
      </c>
      <c r="H30" s="281"/>
    </row>
    <row r="31" spans="1:8" x14ac:dyDescent="0.25">
      <c r="A31" s="42" t="s">
        <v>177</v>
      </c>
      <c r="B31" s="30"/>
      <c r="C31" s="23">
        <v>1</v>
      </c>
      <c r="D31" s="23" t="s">
        <v>12</v>
      </c>
      <c r="E31" s="24" t="s">
        <v>9</v>
      </c>
      <c r="F31" s="44">
        <f>SUMIF('Student data'!$D$24:$AQ$24,"x",'Student data'!D95:AQ95)</f>
        <v>0</v>
      </c>
      <c r="G31" s="278" t="s">
        <v>206</v>
      </c>
      <c r="H31" s="281"/>
    </row>
    <row r="32" spans="1:8" x14ac:dyDescent="0.25">
      <c r="A32" s="42" t="s">
        <v>178</v>
      </c>
      <c r="B32" s="30"/>
      <c r="C32" s="23">
        <v>1</v>
      </c>
      <c r="D32" s="23" t="s">
        <v>12</v>
      </c>
      <c r="E32" s="24" t="s">
        <v>9</v>
      </c>
      <c r="F32" s="44">
        <f>SUMIF('Student data'!$D$24:$AQ$24,"x",'Student data'!D96:AQ96)</f>
        <v>0</v>
      </c>
      <c r="G32" s="278" t="s">
        <v>206</v>
      </c>
      <c r="H32" s="281"/>
    </row>
    <row r="33" spans="1:8" x14ac:dyDescent="0.25">
      <c r="A33" s="42" t="s">
        <v>168</v>
      </c>
      <c r="B33" s="30"/>
      <c r="C33" s="23">
        <v>1</v>
      </c>
      <c r="D33" s="23" t="s">
        <v>8</v>
      </c>
      <c r="E33" s="24" t="s">
        <v>9</v>
      </c>
      <c r="F33" s="44">
        <f>SUMIF('Student data'!$D$24:$AQ$24,"x",'Student data'!D97:AQ97)</f>
        <v>0</v>
      </c>
      <c r="G33" s="278" t="s">
        <v>207</v>
      </c>
      <c r="H33" s="279"/>
    </row>
    <row r="34" spans="1:8" x14ac:dyDescent="0.25">
      <c r="A34" s="42" t="s">
        <v>169</v>
      </c>
      <c r="B34" s="30"/>
      <c r="C34" s="23">
        <v>1</v>
      </c>
      <c r="D34" s="23" t="s">
        <v>8</v>
      </c>
      <c r="E34" s="24" t="s">
        <v>7</v>
      </c>
      <c r="F34" s="44">
        <f>SUMIF('Student data'!$D$24:$AQ$24,"x",'Student data'!D98:AQ98)</f>
        <v>0</v>
      </c>
      <c r="G34" s="278" t="s">
        <v>208</v>
      </c>
      <c r="H34" s="280"/>
    </row>
    <row r="35" spans="1:8" x14ac:dyDescent="0.25">
      <c r="A35" s="42" t="s">
        <v>170</v>
      </c>
      <c r="B35" s="30"/>
      <c r="C35" s="23">
        <v>2</v>
      </c>
      <c r="D35" s="23" t="s">
        <v>8</v>
      </c>
      <c r="E35" s="24" t="s">
        <v>9</v>
      </c>
      <c r="F35" s="44">
        <f>SUMIF('Student data'!$D$24:$AQ$24,"x",'Student data'!D99:AQ99)</f>
        <v>0</v>
      </c>
      <c r="G35" s="278" t="s">
        <v>209</v>
      </c>
      <c r="H35" s="280"/>
    </row>
    <row r="36" spans="1:8" x14ac:dyDescent="0.25">
      <c r="A36" s="42" t="s">
        <v>20</v>
      </c>
      <c r="B36" s="30"/>
      <c r="C36" s="23">
        <v>1</v>
      </c>
      <c r="D36" s="23" t="s">
        <v>6</v>
      </c>
      <c r="E36" s="24" t="s">
        <v>7</v>
      </c>
      <c r="F36" s="44">
        <f>SUMIF('Student data'!$D$24:$AQ$24,"x",'Student data'!D100:AQ100)</f>
        <v>0</v>
      </c>
      <c r="G36" s="278" t="s">
        <v>210</v>
      </c>
      <c r="H36" s="280"/>
    </row>
    <row r="37" spans="1:8" x14ac:dyDescent="0.25">
      <c r="A37" s="42" t="s">
        <v>21</v>
      </c>
      <c r="B37" s="30"/>
      <c r="C37" s="23">
        <v>2</v>
      </c>
      <c r="D37" s="23" t="s">
        <v>6</v>
      </c>
      <c r="E37" s="24" t="s">
        <v>7</v>
      </c>
      <c r="F37" s="44">
        <f>SUMIF('Student data'!$D$24:$AQ$24,"x",'Student data'!D101:AQ101)</f>
        <v>0</v>
      </c>
      <c r="G37" s="278" t="s">
        <v>210</v>
      </c>
      <c r="H37" s="280"/>
    </row>
    <row r="38" spans="1:8" x14ac:dyDescent="0.25">
      <c r="A38" s="42" t="s">
        <v>132</v>
      </c>
      <c r="B38" s="30"/>
      <c r="C38" s="23">
        <v>3</v>
      </c>
      <c r="D38" s="23" t="s">
        <v>33</v>
      </c>
      <c r="E38" s="24" t="s">
        <v>9</v>
      </c>
      <c r="F38" s="44">
        <f>SUMIF('Student data'!$D$24:$AQ$24,"x",'Student data'!D102:AQ102)</f>
        <v>0</v>
      </c>
      <c r="G38" s="278" t="s">
        <v>211</v>
      </c>
      <c r="H38" s="280"/>
    </row>
    <row r="39" spans="1:8" x14ac:dyDescent="0.25">
      <c r="A39" s="42" t="s">
        <v>133</v>
      </c>
      <c r="B39" s="30"/>
      <c r="C39" s="23">
        <v>4</v>
      </c>
      <c r="D39" s="23" t="s">
        <v>8</v>
      </c>
      <c r="E39" s="24" t="s">
        <v>7</v>
      </c>
      <c r="F39" s="44">
        <f>SUMIF('Student data'!$D$24:$AQ$24,"x",'Student data'!D103:AQ103)</f>
        <v>0</v>
      </c>
      <c r="G39" s="278" t="s">
        <v>212</v>
      </c>
      <c r="H39" s="280"/>
    </row>
    <row r="40" spans="1:8" x14ac:dyDescent="0.25">
      <c r="A40" s="42" t="s">
        <v>179</v>
      </c>
      <c r="B40" s="30"/>
      <c r="C40" s="23">
        <v>3</v>
      </c>
      <c r="D40" s="23" t="s">
        <v>11</v>
      </c>
      <c r="E40" s="24" t="s">
        <v>9</v>
      </c>
      <c r="F40" s="44">
        <f>SUMIF('Student data'!$D$24:$AQ$24,"x",'Student data'!D104:AQ104)</f>
        <v>0</v>
      </c>
      <c r="G40" s="278" t="s">
        <v>213</v>
      </c>
      <c r="H40" s="280"/>
    </row>
    <row r="41" spans="1:8" x14ac:dyDescent="0.25">
      <c r="A41" s="42" t="s">
        <v>69</v>
      </c>
      <c r="B41" s="30"/>
      <c r="C41" s="23">
        <v>1</v>
      </c>
      <c r="D41" s="23" t="s">
        <v>33</v>
      </c>
      <c r="E41" s="24" t="s">
        <v>7</v>
      </c>
      <c r="F41" s="44">
        <f>SUMIF('Student data'!$D$24:$AQ$24,"x",'Student data'!D105:AQ105)</f>
        <v>0</v>
      </c>
      <c r="G41" s="278" t="s">
        <v>214</v>
      </c>
      <c r="H41" s="280"/>
    </row>
    <row r="42" spans="1:8" x14ac:dyDescent="0.25">
      <c r="A42" s="42" t="s">
        <v>148</v>
      </c>
      <c r="B42" s="30"/>
      <c r="C42" s="23">
        <v>1</v>
      </c>
      <c r="D42" s="23" t="s">
        <v>33</v>
      </c>
      <c r="E42" s="24" t="s">
        <v>7</v>
      </c>
      <c r="F42" s="44">
        <f>SUMIF('Student data'!$D$24:$AQ$24,"x",'Student data'!D106:AQ106)</f>
        <v>0</v>
      </c>
      <c r="G42" s="278" t="s">
        <v>215</v>
      </c>
      <c r="H42" s="280"/>
    </row>
    <row r="43" spans="1:8" x14ac:dyDescent="0.25">
      <c r="A43" s="43" t="s">
        <v>180</v>
      </c>
      <c r="B43" s="36"/>
      <c r="C43" s="23">
        <v>2</v>
      </c>
      <c r="D43" s="23" t="s">
        <v>32</v>
      </c>
      <c r="E43" s="24" t="s">
        <v>7</v>
      </c>
      <c r="F43" s="44">
        <f>SUMIF('Student data'!$D$24:$AQ$24,"x",'Student data'!D107:AQ107)</f>
        <v>0</v>
      </c>
      <c r="G43" s="278" t="s">
        <v>216</v>
      </c>
      <c r="H43" s="280"/>
    </row>
    <row r="44" spans="1:8" x14ac:dyDescent="0.25">
      <c r="A44" s="43" t="s">
        <v>181</v>
      </c>
      <c r="B44" s="36"/>
      <c r="C44" s="23">
        <v>1</v>
      </c>
      <c r="D44" s="23" t="s">
        <v>32</v>
      </c>
      <c r="E44" s="24" t="s">
        <v>7</v>
      </c>
      <c r="F44" s="44">
        <f>SUMIF('Student data'!$D$24:$AQ$24,"x",'Student data'!D108:AQ108)</f>
        <v>0</v>
      </c>
      <c r="G44" s="278" t="s">
        <v>216</v>
      </c>
      <c r="H44" s="280"/>
    </row>
    <row r="45" spans="1:8" x14ac:dyDescent="0.25">
      <c r="A45" s="43" t="s">
        <v>182</v>
      </c>
      <c r="B45" s="36"/>
      <c r="C45" s="23">
        <v>1</v>
      </c>
      <c r="D45" s="23" t="s">
        <v>32</v>
      </c>
      <c r="E45" s="24" t="s">
        <v>7</v>
      </c>
      <c r="F45" s="44">
        <f>SUMIF('Student data'!$D$24:$AQ$24,"x",'Student data'!D109:AQ109)</f>
        <v>0</v>
      </c>
      <c r="G45" s="278" t="s">
        <v>217</v>
      </c>
      <c r="H45" s="280"/>
    </row>
    <row r="46" spans="1:8" x14ac:dyDescent="0.25">
      <c r="A46" s="43" t="s">
        <v>22</v>
      </c>
      <c r="B46" s="36"/>
      <c r="C46" s="23">
        <v>1</v>
      </c>
      <c r="D46" s="23" t="s">
        <v>32</v>
      </c>
      <c r="E46" s="24" t="s">
        <v>7</v>
      </c>
      <c r="F46" s="44">
        <f>SUMIF('Student data'!$D$24:$AQ$24,"x",'Student data'!D110:AQ110)</f>
        <v>0</v>
      </c>
      <c r="G46" s="278" t="s">
        <v>216</v>
      </c>
      <c r="H46" s="280"/>
    </row>
    <row r="47" spans="1:8" x14ac:dyDescent="0.25">
      <c r="A47" s="43" t="s">
        <v>23</v>
      </c>
      <c r="B47" s="36"/>
      <c r="C47" s="23">
        <v>3</v>
      </c>
      <c r="D47" s="23" t="s">
        <v>11</v>
      </c>
      <c r="E47" s="24" t="s">
        <v>10</v>
      </c>
      <c r="F47" s="44">
        <f>SUMIF('Student data'!$D$24:$AQ$24,"x",'Student data'!D111:AQ111)</f>
        <v>0</v>
      </c>
      <c r="G47" s="278" t="s">
        <v>218</v>
      </c>
      <c r="H47" s="280"/>
    </row>
    <row r="48" spans="1:8" x14ac:dyDescent="0.25">
      <c r="A48" s="43" t="s">
        <v>158</v>
      </c>
      <c r="B48" s="36"/>
      <c r="C48" s="23">
        <v>2</v>
      </c>
      <c r="D48" s="23" t="s">
        <v>11</v>
      </c>
      <c r="E48" s="24" t="s">
        <v>10</v>
      </c>
      <c r="F48" s="44">
        <f>SUMIF('Student data'!$D$24:$AQ$24,"x",'Student data'!D112:AQ112)</f>
        <v>0</v>
      </c>
      <c r="G48" s="278" t="s">
        <v>219</v>
      </c>
      <c r="H48" s="280"/>
    </row>
    <row r="49" spans="1:8" x14ac:dyDescent="0.25">
      <c r="A49" s="43" t="s">
        <v>66</v>
      </c>
      <c r="B49" s="36"/>
      <c r="C49" s="23">
        <v>2</v>
      </c>
      <c r="D49" s="23" t="s">
        <v>12</v>
      </c>
      <c r="E49" s="24" t="s">
        <v>9</v>
      </c>
      <c r="F49" s="44">
        <f>SUMIF('Student data'!$D$24:$AQ$24,"x",'Student data'!D113:AQ113)</f>
        <v>0</v>
      </c>
      <c r="G49" s="278" t="s">
        <v>221</v>
      </c>
      <c r="H49" s="280"/>
    </row>
    <row r="50" spans="1:8" x14ac:dyDescent="0.25">
      <c r="A50" s="43" t="s">
        <v>38</v>
      </c>
      <c r="B50" s="36"/>
      <c r="C50" s="23">
        <v>2</v>
      </c>
      <c r="D50" s="23" t="s">
        <v>12</v>
      </c>
      <c r="E50" s="24" t="s">
        <v>9</v>
      </c>
      <c r="F50" s="44">
        <f>SUMIF('Student data'!$D$24:$AQ$24,"x",'Student data'!D114:AQ114)</f>
        <v>0</v>
      </c>
      <c r="G50" s="278" t="s">
        <v>220</v>
      </c>
      <c r="H50" s="280"/>
    </row>
    <row r="51" spans="1:8" x14ac:dyDescent="0.25">
      <c r="A51" s="43" t="s">
        <v>183</v>
      </c>
      <c r="B51" s="36"/>
      <c r="C51" s="23">
        <v>2</v>
      </c>
      <c r="D51" s="23" t="s">
        <v>12</v>
      </c>
      <c r="E51" s="24" t="s">
        <v>9</v>
      </c>
      <c r="F51" s="44">
        <f>SUMIF('Student data'!$D$24:$AQ$24,"x",'Student data'!D115:AQ115)</f>
        <v>0</v>
      </c>
      <c r="G51" s="278" t="s">
        <v>222</v>
      </c>
      <c r="H51" s="280"/>
    </row>
    <row r="52" spans="1:8" x14ac:dyDescent="0.25">
      <c r="A52" s="43" t="s">
        <v>63</v>
      </c>
      <c r="B52" s="36" t="s">
        <v>13</v>
      </c>
      <c r="C52" s="23">
        <v>3</v>
      </c>
      <c r="D52" s="23" t="s">
        <v>11</v>
      </c>
      <c r="E52" s="24" t="s">
        <v>9</v>
      </c>
      <c r="F52" s="44">
        <f>SUMIF('Student data'!$D$24:$AQ$24,"x",'Student data'!D116:AQ116)</f>
        <v>0</v>
      </c>
      <c r="G52" s="278" t="s">
        <v>70</v>
      </c>
      <c r="H52" s="280"/>
    </row>
    <row r="53" spans="1:8" ht="15" customHeight="1" x14ac:dyDescent="0.25">
      <c r="A53" s="43" t="s">
        <v>62</v>
      </c>
      <c r="B53" s="36" t="s">
        <v>13</v>
      </c>
      <c r="C53" s="23">
        <v>3</v>
      </c>
      <c r="D53" s="23" t="s">
        <v>11</v>
      </c>
      <c r="E53" s="24" t="s">
        <v>9</v>
      </c>
      <c r="F53" s="44">
        <f>SUMIF('Student data'!$D$24:$AQ$24,"x",'Student data'!D117:AQ117)</f>
        <v>0</v>
      </c>
      <c r="G53" s="278" t="s">
        <v>223</v>
      </c>
      <c r="H53" s="280"/>
    </row>
    <row r="54" spans="1:8" x14ac:dyDescent="0.25">
      <c r="A54" s="43" t="s">
        <v>184</v>
      </c>
      <c r="B54" s="36" t="s">
        <v>13</v>
      </c>
      <c r="C54" s="23">
        <v>3</v>
      </c>
      <c r="D54" s="23" t="s">
        <v>33</v>
      </c>
      <c r="E54" s="24" t="s">
        <v>7</v>
      </c>
      <c r="F54" s="44">
        <f>SUMIF('Student data'!$D$24:$AQ$24,"x",'Student data'!D118:AQ118)</f>
        <v>0</v>
      </c>
      <c r="G54" s="278" t="s">
        <v>224</v>
      </c>
      <c r="H54" s="280"/>
    </row>
    <row r="55" spans="1:8" ht="15" customHeight="1" x14ac:dyDescent="0.25">
      <c r="A55" s="43" t="s">
        <v>185</v>
      </c>
      <c r="B55" s="36" t="s">
        <v>13</v>
      </c>
      <c r="C55" s="23">
        <v>6</v>
      </c>
      <c r="D55" s="23" t="s">
        <v>33</v>
      </c>
      <c r="E55" s="24" t="s">
        <v>10</v>
      </c>
      <c r="F55" s="44">
        <f>SUMIF('Student data'!$D$24:$AQ$24,"x",'Student data'!D119:AQ119)</f>
        <v>0</v>
      </c>
      <c r="G55" s="278" t="s">
        <v>225</v>
      </c>
      <c r="H55" s="280"/>
    </row>
    <row r="56" spans="1:8" ht="15" customHeight="1" x14ac:dyDescent="0.25">
      <c r="A56" s="43" t="s">
        <v>142</v>
      </c>
      <c r="B56" s="36"/>
      <c r="C56" s="23">
        <v>2</v>
      </c>
      <c r="D56" s="23" t="s">
        <v>12</v>
      </c>
      <c r="E56" s="24" t="s">
        <v>10</v>
      </c>
      <c r="F56" s="44">
        <f>SUMIF('Student data'!$D$24:$AQ$24,"x",'Student data'!D120:AQ120)</f>
        <v>0</v>
      </c>
      <c r="G56" s="278" t="s">
        <v>226</v>
      </c>
      <c r="H56" s="280"/>
    </row>
    <row r="57" spans="1:8" ht="15" customHeight="1" x14ac:dyDescent="0.25">
      <c r="A57" s="43" t="s">
        <v>26</v>
      </c>
      <c r="B57" s="36"/>
      <c r="C57" s="23">
        <v>4</v>
      </c>
      <c r="D57" s="23" t="s">
        <v>12</v>
      </c>
      <c r="E57" s="24" t="s">
        <v>10</v>
      </c>
      <c r="F57" s="44">
        <f>SUMIF('Student data'!$D$24:$AQ$24,"x",'Student data'!D121:AQ121)</f>
        <v>0</v>
      </c>
      <c r="G57" s="278" t="s">
        <v>227</v>
      </c>
      <c r="H57" s="280"/>
    </row>
    <row r="58" spans="1:8" ht="15" customHeight="1" x14ac:dyDescent="0.25">
      <c r="A58" s="43" t="s">
        <v>27</v>
      </c>
      <c r="B58" s="36"/>
      <c r="C58" s="23">
        <v>1</v>
      </c>
      <c r="D58" s="23" t="s">
        <v>12</v>
      </c>
      <c r="E58" s="24" t="s">
        <v>7</v>
      </c>
      <c r="F58" s="44">
        <f>SUMIF('Student data'!$D$24:$AQ$24,"x",'Student data'!D122:AQ122)</f>
        <v>0</v>
      </c>
      <c r="G58" s="278" t="s">
        <v>228</v>
      </c>
      <c r="H58" s="280"/>
    </row>
    <row r="59" spans="1:8" ht="15" customHeight="1" x14ac:dyDescent="0.25">
      <c r="A59" s="43" t="s">
        <v>28</v>
      </c>
      <c r="B59" s="36"/>
      <c r="C59" s="23">
        <v>1</v>
      </c>
      <c r="D59" s="23" t="s">
        <v>12</v>
      </c>
      <c r="E59" s="24" t="s">
        <v>7</v>
      </c>
      <c r="F59" s="44">
        <f>SUMIF('Student data'!$D$24:$AQ$24,"x",'Student data'!D123:AQ123)</f>
        <v>0</v>
      </c>
      <c r="G59" s="278" t="s">
        <v>228</v>
      </c>
      <c r="H59" s="280"/>
    </row>
    <row r="60" spans="1:8" ht="15" customHeight="1" x14ac:dyDescent="0.25">
      <c r="A60" s="43" t="s">
        <v>143</v>
      </c>
      <c r="B60" s="36"/>
      <c r="C60" s="23">
        <v>3</v>
      </c>
      <c r="D60" s="23" t="s">
        <v>33</v>
      </c>
      <c r="E60" s="24" t="s">
        <v>7</v>
      </c>
      <c r="F60" s="44">
        <f>SUMIF('Student data'!$D$24:$AQ$24,"x",'Student data'!D124:AQ124)</f>
        <v>0</v>
      </c>
      <c r="G60" s="278" t="s">
        <v>229</v>
      </c>
      <c r="H60" s="280"/>
    </row>
    <row r="61" spans="1:8" ht="15" customHeight="1" x14ac:dyDescent="0.25">
      <c r="A61" s="42" t="s">
        <v>186</v>
      </c>
      <c r="B61" s="30"/>
      <c r="C61" s="23">
        <v>1</v>
      </c>
      <c r="D61" s="23" t="s">
        <v>33</v>
      </c>
      <c r="E61" s="24" t="s">
        <v>7</v>
      </c>
      <c r="F61" s="44">
        <f>SUMIF('Student data'!$D$24:$AQ$24,"x",'Student data'!D125:AQ125)</f>
        <v>0</v>
      </c>
      <c r="G61" s="278" t="s">
        <v>228</v>
      </c>
      <c r="H61" s="280"/>
    </row>
    <row r="62" spans="1:8" x14ac:dyDescent="0.25">
      <c r="A62" s="42" t="s">
        <v>29</v>
      </c>
      <c r="B62" s="30" t="s">
        <v>13</v>
      </c>
      <c r="C62" s="23">
        <v>2</v>
      </c>
      <c r="D62" s="23" t="s">
        <v>32</v>
      </c>
      <c r="E62" s="24" t="s">
        <v>9</v>
      </c>
      <c r="F62" s="44">
        <f>SUMIF('Student data'!$D$24:$AQ$24,"x",'Student data'!D126:AQ126)</f>
        <v>0</v>
      </c>
      <c r="G62" s="278" t="s">
        <v>230</v>
      </c>
      <c r="H62" s="280"/>
    </row>
    <row r="63" spans="1:8" ht="15" customHeight="1" x14ac:dyDescent="0.25">
      <c r="A63" s="42" t="s">
        <v>159</v>
      </c>
      <c r="B63" s="30" t="s">
        <v>13</v>
      </c>
      <c r="C63" s="23">
        <v>3</v>
      </c>
      <c r="D63" s="23" t="s">
        <v>33</v>
      </c>
      <c r="E63" s="24" t="s">
        <v>10</v>
      </c>
      <c r="F63" s="44">
        <f>SUMIF('Student data'!$D$24:$AQ$24,"x",'Student data'!D127:AQ127)</f>
        <v>0</v>
      </c>
      <c r="G63" s="278" t="s">
        <v>231</v>
      </c>
      <c r="H63" s="280"/>
    </row>
    <row r="64" spans="1:8" x14ac:dyDescent="0.25">
      <c r="A64" s="42" t="s">
        <v>160</v>
      </c>
      <c r="B64" s="30" t="s">
        <v>13</v>
      </c>
      <c r="C64" s="23">
        <v>3</v>
      </c>
      <c r="D64" s="23" t="s">
        <v>33</v>
      </c>
      <c r="E64" s="24" t="s">
        <v>10</v>
      </c>
      <c r="F64" s="44">
        <f>SUMIF('Student data'!$D$24:$AQ$24,"x",'Student data'!D128:AQ128)</f>
        <v>0</v>
      </c>
      <c r="G64" s="278" t="s">
        <v>232</v>
      </c>
      <c r="H64" s="280"/>
    </row>
    <row r="65" spans="1:8" ht="15" customHeight="1" x14ac:dyDescent="0.25">
      <c r="A65" s="42" t="s">
        <v>161</v>
      </c>
      <c r="B65" s="30" t="s">
        <v>13</v>
      </c>
      <c r="C65" s="23">
        <v>1</v>
      </c>
      <c r="D65" s="23" t="s">
        <v>33</v>
      </c>
      <c r="E65" s="24" t="s">
        <v>10</v>
      </c>
      <c r="F65" s="44">
        <f>SUMIF('Student data'!$D$24:$AQ$24,"x",'Student data'!D129:AQ129)</f>
        <v>0</v>
      </c>
      <c r="G65" s="278" t="s">
        <v>233</v>
      </c>
      <c r="H65" s="280"/>
    </row>
    <row r="66" spans="1:8" x14ac:dyDescent="0.25">
      <c r="A66" s="42" t="s">
        <v>146</v>
      </c>
      <c r="B66" s="30"/>
      <c r="C66" s="23">
        <v>3</v>
      </c>
      <c r="D66" s="23" t="s">
        <v>33</v>
      </c>
      <c r="E66" s="24" t="s">
        <v>10</v>
      </c>
      <c r="F66" s="44">
        <f>SUMIF('Student data'!$D$24:$AQ$24,"x",'Student data'!D130:AQ130)</f>
        <v>0</v>
      </c>
      <c r="G66" s="278" t="s">
        <v>234</v>
      </c>
      <c r="H66" s="280"/>
    </row>
    <row r="67" spans="1:8" x14ac:dyDescent="0.25">
      <c r="A67" s="42" t="s">
        <v>30</v>
      </c>
      <c r="B67" s="30"/>
      <c r="C67" s="23">
        <v>3</v>
      </c>
      <c r="D67" s="23" t="s">
        <v>33</v>
      </c>
      <c r="E67" s="24" t="s">
        <v>9</v>
      </c>
      <c r="F67" s="44">
        <f>SUMIF('Student data'!$D$24:$AQ$24,"x",'Student data'!D131:AQ131)</f>
        <v>0</v>
      </c>
      <c r="G67" s="278" t="s">
        <v>234</v>
      </c>
      <c r="H67" s="280"/>
    </row>
    <row r="68" spans="1:8" x14ac:dyDescent="0.25">
      <c r="A68" s="42" t="s">
        <v>176</v>
      </c>
      <c r="B68" s="30"/>
      <c r="C68" s="23">
        <v>5</v>
      </c>
      <c r="D68" s="23" t="s">
        <v>8</v>
      </c>
      <c r="E68" s="24" t="s">
        <v>10</v>
      </c>
      <c r="F68" s="44">
        <f>SUMIF('Student data'!$D$24:$AQ$24,"x",'Student data'!D132:AQ132)</f>
        <v>0</v>
      </c>
      <c r="G68" s="278" t="s">
        <v>235</v>
      </c>
      <c r="H68" s="280"/>
    </row>
    <row r="69" spans="1:8" ht="15.75" thickBot="1" x14ac:dyDescent="0.3">
      <c r="D69" s="39"/>
      <c r="E69" s="16"/>
      <c r="F69" s="14"/>
      <c r="G69" s="83"/>
      <c r="H69" s="84"/>
    </row>
    <row r="70" spans="1:8" ht="15.75" thickBot="1" x14ac:dyDescent="0.3">
      <c r="D70" s="20"/>
      <c r="E70" s="40" t="s">
        <v>34</v>
      </c>
      <c r="F70" s="15">
        <f>SUM(F20:F68)</f>
        <v>0</v>
      </c>
      <c r="G70" s="83"/>
      <c r="H70" s="84"/>
    </row>
    <row r="71" spans="1:8" x14ac:dyDescent="0.25">
      <c r="G71" s="83"/>
      <c r="H71" s="84"/>
    </row>
    <row r="72" spans="1:8" x14ac:dyDescent="0.25">
      <c r="G72" s="83"/>
      <c r="H72" s="84"/>
    </row>
    <row r="73" spans="1:8" x14ac:dyDescent="0.25">
      <c r="B73" s="18"/>
      <c r="G73" s="83"/>
      <c r="H73" s="84"/>
    </row>
    <row r="74" spans="1:8" x14ac:dyDescent="0.25">
      <c r="B74" s="18"/>
      <c r="G74" s="83"/>
      <c r="H74" s="84"/>
    </row>
    <row r="75" spans="1:8" x14ac:dyDescent="0.25">
      <c r="B75" s="18"/>
      <c r="G75" s="83"/>
      <c r="H75" s="84"/>
    </row>
    <row r="76" spans="1:8" x14ac:dyDescent="0.25">
      <c r="G76" s="83"/>
      <c r="H76" s="84"/>
    </row>
    <row r="77" spans="1:8" x14ac:dyDescent="0.25">
      <c r="G77" s="83"/>
      <c r="H77" s="84"/>
    </row>
  </sheetData>
  <sheetProtection password="ECC0" sheet="1" objects="1" scenarios="1" formatCells="0" formatColumns="0" formatRows="0"/>
  <mergeCells count="53">
    <mergeCell ref="I3:J3"/>
    <mergeCell ref="G50:H50"/>
    <mergeCell ref="G51:H51"/>
    <mergeCell ref="G52:H52"/>
    <mergeCell ref="G53:H53"/>
    <mergeCell ref="G48:H48"/>
    <mergeCell ref="G49:H49"/>
    <mergeCell ref="G38:H38"/>
    <mergeCell ref="G39:H39"/>
    <mergeCell ref="G40:H40"/>
    <mergeCell ref="G41:H41"/>
    <mergeCell ref="G42:H42"/>
    <mergeCell ref="G43:H43"/>
    <mergeCell ref="G46:H46"/>
    <mergeCell ref="G44:H44"/>
    <mergeCell ref="G45:H45"/>
    <mergeCell ref="G55:H55"/>
    <mergeCell ref="G62:H62"/>
    <mergeCell ref="G63:H63"/>
    <mergeCell ref="G64:H64"/>
    <mergeCell ref="G65:H65"/>
    <mergeCell ref="G66:H66"/>
    <mergeCell ref="G67:H67"/>
    <mergeCell ref="G68:H68"/>
    <mergeCell ref="G56:H56"/>
    <mergeCell ref="G57:H57"/>
    <mergeCell ref="G58:H58"/>
    <mergeCell ref="G59:H59"/>
    <mergeCell ref="G60:H60"/>
    <mergeCell ref="G61:H61"/>
    <mergeCell ref="A1:G1"/>
    <mergeCell ref="G22:H22"/>
    <mergeCell ref="G24:H24"/>
    <mergeCell ref="G26:H26"/>
    <mergeCell ref="G28:H28"/>
    <mergeCell ref="A2:F2"/>
    <mergeCell ref="G19:H19"/>
    <mergeCell ref="G20:H20"/>
    <mergeCell ref="G21:H21"/>
    <mergeCell ref="G23:H23"/>
    <mergeCell ref="G25:H25"/>
    <mergeCell ref="G27:H27"/>
    <mergeCell ref="G29:H29"/>
    <mergeCell ref="G30:H30"/>
    <mergeCell ref="G31:H31"/>
    <mergeCell ref="G32:H32"/>
    <mergeCell ref="G33:H33"/>
    <mergeCell ref="G47:H47"/>
    <mergeCell ref="G34:H34"/>
    <mergeCell ref="G36:H36"/>
    <mergeCell ref="G37:H37"/>
    <mergeCell ref="G54:H54"/>
    <mergeCell ref="G35:H35"/>
  </mergeCells>
  <conditionalFormatting sqref="D69">
    <cfRule type="cellIs" dxfId="455" priority="445" stopIfTrue="1" operator="equal">
      <formula>"Algebra"</formula>
    </cfRule>
    <cfRule type="cellIs" dxfId="454" priority="446" stopIfTrue="1" operator="equal">
      <formula>"Number"</formula>
    </cfRule>
    <cfRule type="cellIs" dxfId="453" priority="447" stopIfTrue="1" operator="equal">
      <formula>"Geometry and measures"</formula>
    </cfRule>
    <cfRule type="cellIs" dxfId="452" priority="448" stopIfTrue="1" operator="equal">
      <formula>"Statistics"</formula>
    </cfRule>
  </conditionalFormatting>
  <conditionalFormatting sqref="E69">
    <cfRule type="cellIs" dxfId="451" priority="442" stopIfTrue="1" operator="equal">
      <formula>"AO3"</formula>
    </cfRule>
    <cfRule type="cellIs" dxfId="450" priority="443" stopIfTrue="1" operator="equal">
      <formula>"AO2"</formula>
    </cfRule>
    <cfRule type="cellIs" dxfId="449" priority="444" stopIfTrue="1" operator="equal">
      <formula>"AO1"</formula>
    </cfRule>
  </conditionalFormatting>
  <conditionalFormatting sqref="I64">
    <cfRule type="cellIs" dxfId="448" priority="441" stopIfTrue="1" operator="equal">
      <formula>"Student's mark is above the national mean"</formula>
    </cfRule>
  </conditionalFormatting>
  <conditionalFormatting sqref="D72:D1048576 G69:G77 D19 D69:D70">
    <cfRule type="cellIs" dxfId="447" priority="439" operator="equal">
      <formula>"Probability"</formula>
    </cfRule>
  </conditionalFormatting>
  <conditionalFormatting sqref="D1">
    <cfRule type="cellIs" dxfId="446" priority="438" operator="equal">
      <formula>"Probability"</formula>
    </cfRule>
  </conditionalFormatting>
  <conditionalFormatting sqref="G52 G35:G50 G64:G68">
    <cfRule type="cellIs" dxfId="445" priority="145" operator="equal">
      <formula>"Probability"</formula>
    </cfRule>
  </conditionalFormatting>
  <conditionalFormatting sqref="G26:G27">
    <cfRule type="cellIs" dxfId="444" priority="139" operator="equal">
      <formula>"Probability"</formula>
    </cfRule>
  </conditionalFormatting>
  <conditionalFormatting sqref="D20:D22 D24:D26 D28:D32 D41 D46:D47 D49 D51 D53:D54 D36:D37 D58:D62 D64:D65">
    <cfRule type="cellIs" dxfId="443" priority="277" stopIfTrue="1" operator="equal">
      <formula>"Algebra"</formula>
    </cfRule>
    <cfRule type="cellIs" dxfId="442" priority="278" stopIfTrue="1" operator="equal">
      <formula>"Number"</formula>
    </cfRule>
    <cfRule type="cellIs" dxfId="441" priority="279" stopIfTrue="1" operator="equal">
      <formula>"Geometry and measures"</formula>
    </cfRule>
    <cfRule type="cellIs" dxfId="440" priority="280" stopIfTrue="1" operator="equal">
      <formula>"Statistics"</formula>
    </cfRule>
  </conditionalFormatting>
  <conditionalFormatting sqref="E65 E37 E20:E26">
    <cfRule type="cellIs" dxfId="439" priority="274" stopIfTrue="1" operator="equal">
      <formula>"AO3"</formula>
    </cfRule>
    <cfRule type="cellIs" dxfId="438" priority="275" stopIfTrue="1" operator="equal">
      <formula>"AO2"</formula>
    </cfRule>
    <cfRule type="cellIs" dxfId="437" priority="276" stopIfTrue="1" operator="equal">
      <formula>"AO1"</formula>
    </cfRule>
  </conditionalFormatting>
  <conditionalFormatting sqref="D20:D22 D24:D26 D28:D32 D41 D46:D47 D49 D51 D53:D54 D36:D37 D58:D62 D64:D65">
    <cfRule type="cellIs" dxfId="436" priority="273" operator="equal">
      <formula>"RPR"</formula>
    </cfRule>
  </conditionalFormatting>
  <conditionalFormatting sqref="D20:D22 D24:D26 D28:D32 D41 D46:D47 D49 D51 D53:D54 D36:D37 D58:D62 D64:D65">
    <cfRule type="cellIs" dxfId="435" priority="272" operator="equal">
      <formula>"Probability"</formula>
    </cfRule>
  </conditionalFormatting>
  <conditionalFormatting sqref="E49:E53">
    <cfRule type="cellIs" dxfId="434" priority="266" stopIfTrue="1" operator="equal">
      <formula>"AO3"</formula>
    </cfRule>
    <cfRule type="cellIs" dxfId="433" priority="267" stopIfTrue="1" operator="equal">
      <formula>"AO2"</formula>
    </cfRule>
    <cfRule type="cellIs" dxfId="432" priority="268" stopIfTrue="1" operator="equal">
      <formula>"AO1"</formula>
    </cfRule>
  </conditionalFormatting>
  <conditionalFormatting sqref="E27">
    <cfRule type="cellIs" dxfId="431" priority="257" stopIfTrue="1" operator="equal">
      <formula>"AO3"</formula>
    </cfRule>
    <cfRule type="cellIs" dxfId="430" priority="258" stopIfTrue="1" operator="equal">
      <formula>"AO2"</formula>
    </cfRule>
    <cfRule type="cellIs" dxfId="429" priority="259" stopIfTrue="1" operator="equal">
      <formula>"AO1"</formula>
    </cfRule>
  </conditionalFormatting>
  <conditionalFormatting sqref="E41:E46">
    <cfRule type="cellIs" dxfId="428" priority="251" stopIfTrue="1" operator="equal">
      <formula>"AO3"</formula>
    </cfRule>
    <cfRule type="cellIs" dxfId="427" priority="252" stopIfTrue="1" operator="equal">
      <formula>"AO2"</formula>
    </cfRule>
    <cfRule type="cellIs" dxfId="426" priority="253" stopIfTrue="1" operator="equal">
      <formula>"AO1"</formula>
    </cfRule>
  </conditionalFormatting>
  <conditionalFormatting sqref="E48">
    <cfRule type="cellIs" dxfId="425" priority="239" stopIfTrue="1" operator="equal">
      <formula>"AO3"</formula>
    </cfRule>
    <cfRule type="cellIs" dxfId="424" priority="240" stopIfTrue="1" operator="equal">
      <formula>"AO2"</formula>
    </cfRule>
    <cfRule type="cellIs" dxfId="423" priority="241" stopIfTrue="1" operator="equal">
      <formula>"AO1"</formula>
    </cfRule>
  </conditionalFormatting>
  <conditionalFormatting sqref="E58:E59 E61">
    <cfRule type="cellIs" dxfId="422" priority="230" stopIfTrue="1" operator="equal">
      <formula>"AO3"</formula>
    </cfRule>
    <cfRule type="cellIs" dxfId="421" priority="231" stopIfTrue="1" operator="equal">
      <formula>"AO2"</formula>
    </cfRule>
    <cfRule type="cellIs" dxfId="420" priority="232" stopIfTrue="1" operator="equal">
      <formula>"AO1"</formula>
    </cfRule>
  </conditionalFormatting>
  <conditionalFormatting sqref="E62">
    <cfRule type="cellIs" dxfId="419" priority="221" stopIfTrue="1" operator="equal">
      <formula>"AO3"</formula>
    </cfRule>
    <cfRule type="cellIs" dxfId="418" priority="222" stopIfTrue="1" operator="equal">
      <formula>"AO2"</formula>
    </cfRule>
    <cfRule type="cellIs" dxfId="417" priority="223" stopIfTrue="1" operator="equal">
      <formula>"AO1"</formula>
    </cfRule>
  </conditionalFormatting>
  <conditionalFormatting sqref="D23">
    <cfRule type="cellIs" dxfId="416" priority="208" stopIfTrue="1" operator="equal">
      <formula>"Algebra"</formula>
    </cfRule>
    <cfRule type="cellIs" dxfId="415" priority="209" stopIfTrue="1" operator="equal">
      <formula>"Number"</formula>
    </cfRule>
    <cfRule type="cellIs" dxfId="414" priority="210" stopIfTrue="1" operator="equal">
      <formula>"Geometry and measures"</formula>
    </cfRule>
    <cfRule type="cellIs" dxfId="413" priority="211" stopIfTrue="1" operator="equal">
      <formula>"Statistics"</formula>
    </cfRule>
  </conditionalFormatting>
  <conditionalFormatting sqref="D23">
    <cfRule type="cellIs" dxfId="412" priority="207" operator="equal">
      <formula>"RPR"</formula>
    </cfRule>
  </conditionalFormatting>
  <conditionalFormatting sqref="D23">
    <cfRule type="cellIs" dxfId="411" priority="206" operator="equal">
      <formula>"Probability"</formula>
    </cfRule>
  </conditionalFormatting>
  <conditionalFormatting sqref="D27">
    <cfRule type="cellIs" dxfId="410" priority="202" stopIfTrue="1" operator="equal">
      <formula>"Algebra"</formula>
    </cfRule>
    <cfRule type="cellIs" dxfId="409" priority="203" stopIfTrue="1" operator="equal">
      <formula>"Number"</formula>
    </cfRule>
    <cfRule type="cellIs" dxfId="408" priority="204" stopIfTrue="1" operator="equal">
      <formula>"Geometry and measures"</formula>
    </cfRule>
    <cfRule type="cellIs" dxfId="407" priority="205" stopIfTrue="1" operator="equal">
      <formula>"Statistics"</formula>
    </cfRule>
  </conditionalFormatting>
  <conditionalFormatting sqref="D27">
    <cfRule type="cellIs" dxfId="406" priority="201" operator="equal">
      <formula>"RPR"</formula>
    </cfRule>
  </conditionalFormatting>
  <conditionalFormatting sqref="D27">
    <cfRule type="cellIs" dxfId="405" priority="200" operator="equal">
      <formula>"Probability"</formula>
    </cfRule>
  </conditionalFormatting>
  <conditionalFormatting sqref="D39">
    <cfRule type="cellIs" dxfId="404" priority="196" stopIfTrue="1" operator="equal">
      <formula>"Algebra"</formula>
    </cfRule>
    <cfRule type="cellIs" dxfId="403" priority="197" stopIfTrue="1" operator="equal">
      <formula>"Number"</formula>
    </cfRule>
    <cfRule type="cellIs" dxfId="402" priority="198" stopIfTrue="1" operator="equal">
      <formula>"Geometry and measures"</formula>
    </cfRule>
    <cfRule type="cellIs" dxfId="401" priority="199" stopIfTrue="1" operator="equal">
      <formula>"Statistics"</formula>
    </cfRule>
  </conditionalFormatting>
  <conditionalFormatting sqref="D39">
    <cfRule type="cellIs" dxfId="400" priority="195" operator="equal">
      <formula>"RPR"</formula>
    </cfRule>
  </conditionalFormatting>
  <conditionalFormatting sqref="D39">
    <cfRule type="cellIs" dxfId="399" priority="194" operator="equal">
      <formula>"Probability"</formula>
    </cfRule>
  </conditionalFormatting>
  <conditionalFormatting sqref="D40">
    <cfRule type="cellIs" dxfId="398" priority="190" stopIfTrue="1" operator="equal">
      <formula>"Algebra"</formula>
    </cfRule>
    <cfRule type="cellIs" dxfId="397" priority="191" stopIfTrue="1" operator="equal">
      <formula>"Number"</formula>
    </cfRule>
    <cfRule type="cellIs" dxfId="396" priority="192" stopIfTrue="1" operator="equal">
      <formula>"Geometry and measures"</formula>
    </cfRule>
    <cfRule type="cellIs" dxfId="395" priority="193" stopIfTrue="1" operator="equal">
      <formula>"Statistics"</formula>
    </cfRule>
  </conditionalFormatting>
  <conditionalFormatting sqref="D40">
    <cfRule type="cellIs" dxfId="394" priority="189" operator="equal">
      <formula>"RPR"</formula>
    </cfRule>
  </conditionalFormatting>
  <conditionalFormatting sqref="D40">
    <cfRule type="cellIs" dxfId="393" priority="188" operator="equal">
      <formula>"Probability"</formula>
    </cfRule>
  </conditionalFormatting>
  <conditionalFormatting sqref="D42">
    <cfRule type="cellIs" dxfId="392" priority="184" stopIfTrue="1" operator="equal">
      <formula>"Algebra"</formula>
    </cfRule>
    <cfRule type="cellIs" dxfId="391" priority="185" stopIfTrue="1" operator="equal">
      <formula>"Number"</formula>
    </cfRule>
    <cfRule type="cellIs" dxfId="390" priority="186" stopIfTrue="1" operator="equal">
      <formula>"Geometry and measures"</formula>
    </cfRule>
    <cfRule type="cellIs" dxfId="389" priority="187" stopIfTrue="1" operator="equal">
      <formula>"Statistics"</formula>
    </cfRule>
  </conditionalFormatting>
  <conditionalFormatting sqref="D42">
    <cfRule type="cellIs" dxfId="388" priority="183" operator="equal">
      <formula>"RPR"</formula>
    </cfRule>
  </conditionalFormatting>
  <conditionalFormatting sqref="D42">
    <cfRule type="cellIs" dxfId="387" priority="182" operator="equal">
      <formula>"Probability"</formula>
    </cfRule>
  </conditionalFormatting>
  <conditionalFormatting sqref="D43">
    <cfRule type="cellIs" dxfId="386" priority="178" stopIfTrue="1" operator="equal">
      <formula>"Algebra"</formula>
    </cfRule>
    <cfRule type="cellIs" dxfId="385" priority="179" stopIfTrue="1" operator="equal">
      <formula>"Number"</formula>
    </cfRule>
    <cfRule type="cellIs" dxfId="384" priority="180" stopIfTrue="1" operator="equal">
      <formula>"Geometry and measures"</formula>
    </cfRule>
    <cfRule type="cellIs" dxfId="383" priority="181" stopIfTrue="1" operator="equal">
      <formula>"Statistics"</formula>
    </cfRule>
  </conditionalFormatting>
  <conditionalFormatting sqref="D43">
    <cfRule type="cellIs" dxfId="382" priority="177" operator="equal">
      <formula>"RPR"</formula>
    </cfRule>
  </conditionalFormatting>
  <conditionalFormatting sqref="D43">
    <cfRule type="cellIs" dxfId="381" priority="176" operator="equal">
      <formula>"Probability"</formula>
    </cfRule>
  </conditionalFormatting>
  <conditionalFormatting sqref="D44">
    <cfRule type="cellIs" dxfId="380" priority="172" stopIfTrue="1" operator="equal">
      <formula>"Algebra"</formula>
    </cfRule>
    <cfRule type="cellIs" dxfId="379" priority="173" stopIfTrue="1" operator="equal">
      <formula>"Number"</formula>
    </cfRule>
    <cfRule type="cellIs" dxfId="378" priority="174" stopIfTrue="1" operator="equal">
      <formula>"Geometry and measures"</formula>
    </cfRule>
    <cfRule type="cellIs" dxfId="377" priority="175" stopIfTrue="1" operator="equal">
      <formula>"Statistics"</formula>
    </cfRule>
  </conditionalFormatting>
  <conditionalFormatting sqref="D44">
    <cfRule type="cellIs" dxfId="376" priority="171" operator="equal">
      <formula>"RPR"</formula>
    </cfRule>
  </conditionalFormatting>
  <conditionalFormatting sqref="D44">
    <cfRule type="cellIs" dxfId="375" priority="170" operator="equal">
      <formula>"Probability"</formula>
    </cfRule>
  </conditionalFormatting>
  <conditionalFormatting sqref="D45">
    <cfRule type="cellIs" dxfId="374" priority="166" stopIfTrue="1" operator="equal">
      <formula>"Algebra"</formula>
    </cfRule>
    <cfRule type="cellIs" dxfId="373" priority="167" stopIfTrue="1" operator="equal">
      <formula>"Number"</formula>
    </cfRule>
    <cfRule type="cellIs" dxfId="372" priority="168" stopIfTrue="1" operator="equal">
      <formula>"Geometry and measures"</formula>
    </cfRule>
    <cfRule type="cellIs" dxfId="371" priority="169" stopIfTrue="1" operator="equal">
      <formula>"Statistics"</formula>
    </cfRule>
  </conditionalFormatting>
  <conditionalFormatting sqref="D45">
    <cfRule type="cellIs" dxfId="370" priority="165" operator="equal">
      <formula>"RPR"</formula>
    </cfRule>
  </conditionalFormatting>
  <conditionalFormatting sqref="D45">
    <cfRule type="cellIs" dxfId="369" priority="164" operator="equal">
      <formula>"Probability"</formula>
    </cfRule>
  </conditionalFormatting>
  <conditionalFormatting sqref="D48">
    <cfRule type="cellIs" dxfId="368" priority="160" stopIfTrue="1" operator="equal">
      <formula>"Algebra"</formula>
    </cfRule>
    <cfRule type="cellIs" dxfId="367" priority="161" stopIfTrue="1" operator="equal">
      <formula>"Number"</formula>
    </cfRule>
    <cfRule type="cellIs" dxfId="366" priority="162" stopIfTrue="1" operator="equal">
      <formula>"Geometry and measures"</formula>
    </cfRule>
    <cfRule type="cellIs" dxfId="365" priority="163" stopIfTrue="1" operator="equal">
      <formula>"Statistics"</formula>
    </cfRule>
  </conditionalFormatting>
  <conditionalFormatting sqref="D48">
    <cfRule type="cellIs" dxfId="364" priority="159" operator="equal">
      <formula>"RPR"</formula>
    </cfRule>
  </conditionalFormatting>
  <conditionalFormatting sqref="D48">
    <cfRule type="cellIs" dxfId="363" priority="158" operator="equal">
      <formula>"Probability"</formula>
    </cfRule>
  </conditionalFormatting>
  <conditionalFormatting sqref="D50">
    <cfRule type="cellIs" dxfId="362" priority="154" stopIfTrue="1" operator="equal">
      <formula>"Algebra"</formula>
    </cfRule>
    <cfRule type="cellIs" dxfId="361" priority="155" stopIfTrue="1" operator="equal">
      <formula>"Number"</formula>
    </cfRule>
    <cfRule type="cellIs" dxfId="360" priority="156" stopIfTrue="1" operator="equal">
      <formula>"Geometry and measures"</formula>
    </cfRule>
    <cfRule type="cellIs" dxfId="359" priority="157" stopIfTrue="1" operator="equal">
      <formula>"Statistics"</formula>
    </cfRule>
  </conditionalFormatting>
  <conditionalFormatting sqref="D50">
    <cfRule type="cellIs" dxfId="358" priority="153" operator="equal">
      <formula>"RPR"</formula>
    </cfRule>
  </conditionalFormatting>
  <conditionalFormatting sqref="D50">
    <cfRule type="cellIs" dxfId="357" priority="152" operator="equal">
      <formula>"Probability"</formula>
    </cfRule>
  </conditionalFormatting>
  <conditionalFormatting sqref="D52">
    <cfRule type="cellIs" dxfId="356" priority="148" stopIfTrue="1" operator="equal">
      <formula>"Algebra"</formula>
    </cfRule>
    <cfRule type="cellIs" dxfId="355" priority="149" stopIfTrue="1" operator="equal">
      <formula>"Number"</formula>
    </cfRule>
    <cfRule type="cellIs" dxfId="354" priority="150" stopIfTrue="1" operator="equal">
      <formula>"Geometry and measures"</formula>
    </cfRule>
    <cfRule type="cellIs" dxfId="353" priority="151" stopIfTrue="1" operator="equal">
      <formula>"Statistics"</formula>
    </cfRule>
  </conditionalFormatting>
  <conditionalFormatting sqref="D52">
    <cfRule type="cellIs" dxfId="352" priority="147" operator="equal">
      <formula>"RPR"</formula>
    </cfRule>
  </conditionalFormatting>
  <conditionalFormatting sqref="D52">
    <cfRule type="cellIs" dxfId="351" priority="146" operator="equal">
      <formula>"Probability"</formula>
    </cfRule>
  </conditionalFormatting>
  <conditionalFormatting sqref="G24:G25">
    <cfRule type="cellIs" dxfId="350" priority="141" operator="equal">
      <formula>"Probability"</formula>
    </cfRule>
  </conditionalFormatting>
  <conditionalFormatting sqref="G55">
    <cfRule type="cellIs" dxfId="349" priority="137" operator="equal">
      <formula>"Probability"</formula>
    </cfRule>
  </conditionalFormatting>
  <conditionalFormatting sqref="G53">
    <cfRule type="cellIs" dxfId="348" priority="136" operator="equal">
      <formula>"Probability"</formula>
    </cfRule>
  </conditionalFormatting>
  <conditionalFormatting sqref="G54">
    <cfRule type="cellIs" dxfId="347" priority="135" operator="equal">
      <formula>"Probability"</formula>
    </cfRule>
  </conditionalFormatting>
  <conditionalFormatting sqref="G56:G61">
    <cfRule type="cellIs" dxfId="346" priority="138" operator="equal">
      <formula>"Probability"</formula>
    </cfRule>
  </conditionalFormatting>
  <conditionalFormatting sqref="G62:G63">
    <cfRule type="cellIs" dxfId="345" priority="131" operator="equal">
      <formula>"Probability"</formula>
    </cfRule>
  </conditionalFormatting>
  <conditionalFormatting sqref="G22:G23">
    <cfRule type="cellIs" dxfId="344" priority="129" operator="equal">
      <formula>"Probability"</formula>
    </cfRule>
  </conditionalFormatting>
  <conditionalFormatting sqref="G51">
    <cfRule type="cellIs" dxfId="343" priority="126" operator="equal">
      <formula>"Probability"</formula>
    </cfRule>
  </conditionalFormatting>
  <conditionalFormatting sqref="D33">
    <cfRule type="cellIs" dxfId="342" priority="121" stopIfTrue="1" operator="equal">
      <formula>"Algebra"</formula>
    </cfRule>
    <cfRule type="cellIs" dxfId="341" priority="122" stopIfTrue="1" operator="equal">
      <formula>"Number"</formula>
    </cfRule>
    <cfRule type="cellIs" dxfId="340" priority="123" stopIfTrue="1" operator="equal">
      <formula>"Geometry and measures"</formula>
    </cfRule>
    <cfRule type="cellIs" dxfId="339" priority="124" stopIfTrue="1" operator="equal">
      <formula>"Statistics"</formula>
    </cfRule>
  </conditionalFormatting>
  <conditionalFormatting sqref="D33">
    <cfRule type="cellIs" dxfId="338" priority="120" operator="equal">
      <formula>"RPR"</formula>
    </cfRule>
  </conditionalFormatting>
  <conditionalFormatting sqref="D33">
    <cfRule type="cellIs" dxfId="337" priority="119" operator="equal">
      <formula>"Probability"</formula>
    </cfRule>
  </conditionalFormatting>
  <conditionalFormatting sqref="D34">
    <cfRule type="cellIs" dxfId="336" priority="115" stopIfTrue="1" operator="equal">
      <formula>"Algebra"</formula>
    </cfRule>
    <cfRule type="cellIs" dxfId="335" priority="116" stopIfTrue="1" operator="equal">
      <formula>"Number"</formula>
    </cfRule>
    <cfRule type="cellIs" dxfId="334" priority="117" stopIfTrue="1" operator="equal">
      <formula>"Geometry and measures"</formula>
    </cfRule>
    <cfRule type="cellIs" dxfId="333" priority="118" stopIfTrue="1" operator="equal">
      <formula>"Statistics"</formula>
    </cfRule>
  </conditionalFormatting>
  <conditionalFormatting sqref="D34">
    <cfRule type="cellIs" dxfId="332" priority="114" operator="equal">
      <formula>"RPR"</formula>
    </cfRule>
  </conditionalFormatting>
  <conditionalFormatting sqref="D34">
    <cfRule type="cellIs" dxfId="331" priority="113" operator="equal">
      <formula>"Probability"</formula>
    </cfRule>
  </conditionalFormatting>
  <conditionalFormatting sqref="D35">
    <cfRule type="cellIs" dxfId="330" priority="109" stopIfTrue="1" operator="equal">
      <formula>"Algebra"</formula>
    </cfRule>
    <cfRule type="cellIs" dxfId="329" priority="110" stopIfTrue="1" operator="equal">
      <formula>"Number"</formula>
    </cfRule>
    <cfRule type="cellIs" dxfId="328" priority="111" stopIfTrue="1" operator="equal">
      <formula>"Geometry and measures"</formula>
    </cfRule>
    <cfRule type="cellIs" dxfId="327" priority="112" stopIfTrue="1" operator="equal">
      <formula>"Statistics"</formula>
    </cfRule>
  </conditionalFormatting>
  <conditionalFormatting sqref="D35">
    <cfRule type="cellIs" dxfId="326" priority="108" operator="equal">
      <formula>"RPR"</formula>
    </cfRule>
  </conditionalFormatting>
  <conditionalFormatting sqref="D35">
    <cfRule type="cellIs" dxfId="325" priority="107" operator="equal">
      <formula>"Probability"</formula>
    </cfRule>
  </conditionalFormatting>
  <conditionalFormatting sqref="D38">
    <cfRule type="cellIs" dxfId="324" priority="103" stopIfTrue="1" operator="equal">
      <formula>"Algebra"</formula>
    </cfRule>
    <cfRule type="cellIs" dxfId="323" priority="104" stopIfTrue="1" operator="equal">
      <formula>"Number"</formula>
    </cfRule>
    <cfRule type="cellIs" dxfId="322" priority="105" stopIfTrue="1" operator="equal">
      <formula>"Geometry and measures"</formula>
    </cfRule>
    <cfRule type="cellIs" dxfId="321" priority="106" stopIfTrue="1" operator="equal">
      <formula>"Statistics"</formula>
    </cfRule>
  </conditionalFormatting>
  <conditionalFormatting sqref="D38">
    <cfRule type="cellIs" dxfId="320" priority="102" operator="equal">
      <formula>"RPR"</formula>
    </cfRule>
  </conditionalFormatting>
  <conditionalFormatting sqref="D38">
    <cfRule type="cellIs" dxfId="319" priority="101" operator="equal">
      <formula>"Probability"</formula>
    </cfRule>
  </conditionalFormatting>
  <conditionalFormatting sqref="D55">
    <cfRule type="cellIs" dxfId="318" priority="97" stopIfTrue="1" operator="equal">
      <formula>"Algebra"</formula>
    </cfRule>
    <cfRule type="cellIs" dxfId="317" priority="98" stopIfTrue="1" operator="equal">
      <formula>"Number"</formula>
    </cfRule>
    <cfRule type="cellIs" dxfId="316" priority="99" stopIfTrue="1" operator="equal">
      <formula>"Geometry and measures"</formula>
    </cfRule>
    <cfRule type="cellIs" dxfId="315" priority="100" stopIfTrue="1" operator="equal">
      <formula>"Statistics"</formula>
    </cfRule>
  </conditionalFormatting>
  <conditionalFormatting sqref="D55">
    <cfRule type="cellIs" dxfId="314" priority="96" operator="equal">
      <formula>"RPR"</formula>
    </cfRule>
  </conditionalFormatting>
  <conditionalFormatting sqref="D55">
    <cfRule type="cellIs" dxfId="313" priority="95" operator="equal">
      <formula>"Probability"</formula>
    </cfRule>
  </conditionalFormatting>
  <conditionalFormatting sqref="D56">
    <cfRule type="cellIs" dxfId="312" priority="91" stopIfTrue="1" operator="equal">
      <formula>"Algebra"</formula>
    </cfRule>
    <cfRule type="cellIs" dxfId="311" priority="92" stopIfTrue="1" operator="equal">
      <formula>"Number"</formula>
    </cfRule>
    <cfRule type="cellIs" dxfId="310" priority="93" stopIfTrue="1" operator="equal">
      <formula>"Geometry and measures"</formula>
    </cfRule>
    <cfRule type="cellIs" dxfId="309" priority="94" stopIfTrue="1" operator="equal">
      <formula>"Statistics"</formula>
    </cfRule>
  </conditionalFormatting>
  <conditionalFormatting sqref="D56">
    <cfRule type="cellIs" dxfId="308" priority="90" operator="equal">
      <formula>"RPR"</formula>
    </cfRule>
  </conditionalFormatting>
  <conditionalFormatting sqref="D56">
    <cfRule type="cellIs" dxfId="307" priority="89" operator="equal">
      <formula>"Probability"</formula>
    </cfRule>
  </conditionalFormatting>
  <conditionalFormatting sqref="D57">
    <cfRule type="cellIs" dxfId="306" priority="85" stopIfTrue="1" operator="equal">
      <formula>"Algebra"</formula>
    </cfRule>
    <cfRule type="cellIs" dxfId="305" priority="86" stopIfTrue="1" operator="equal">
      <formula>"Number"</formula>
    </cfRule>
    <cfRule type="cellIs" dxfId="304" priority="87" stopIfTrue="1" operator="equal">
      <formula>"Geometry and measures"</formula>
    </cfRule>
    <cfRule type="cellIs" dxfId="303" priority="88" stopIfTrue="1" operator="equal">
      <formula>"Statistics"</formula>
    </cfRule>
  </conditionalFormatting>
  <conditionalFormatting sqref="D57">
    <cfRule type="cellIs" dxfId="302" priority="84" operator="equal">
      <formula>"RPR"</formula>
    </cfRule>
  </conditionalFormatting>
  <conditionalFormatting sqref="D57">
    <cfRule type="cellIs" dxfId="301" priority="83" operator="equal">
      <formula>"Probability"</formula>
    </cfRule>
  </conditionalFormatting>
  <conditionalFormatting sqref="D63">
    <cfRule type="cellIs" dxfId="300" priority="79" stopIfTrue="1" operator="equal">
      <formula>"Algebra"</formula>
    </cfRule>
    <cfRule type="cellIs" dxfId="299" priority="80" stopIfTrue="1" operator="equal">
      <formula>"Number"</formula>
    </cfRule>
    <cfRule type="cellIs" dxfId="298" priority="81" stopIfTrue="1" operator="equal">
      <formula>"Geometry and measures"</formula>
    </cfRule>
    <cfRule type="cellIs" dxfId="297" priority="82" stopIfTrue="1" operator="equal">
      <formula>"Statistics"</formula>
    </cfRule>
  </conditionalFormatting>
  <conditionalFormatting sqref="D63">
    <cfRule type="cellIs" dxfId="296" priority="78" operator="equal">
      <formula>"RPR"</formula>
    </cfRule>
  </conditionalFormatting>
  <conditionalFormatting sqref="D63">
    <cfRule type="cellIs" dxfId="295" priority="77" operator="equal">
      <formula>"Probability"</formula>
    </cfRule>
  </conditionalFormatting>
  <conditionalFormatting sqref="D66">
    <cfRule type="cellIs" dxfId="294" priority="73" stopIfTrue="1" operator="equal">
      <formula>"Algebra"</formula>
    </cfRule>
    <cfRule type="cellIs" dxfId="293" priority="74" stopIfTrue="1" operator="equal">
      <formula>"Number"</formula>
    </cfRule>
    <cfRule type="cellIs" dxfId="292" priority="75" stopIfTrue="1" operator="equal">
      <formula>"Geometry and measures"</formula>
    </cfRule>
    <cfRule type="cellIs" dxfId="291" priority="76" stopIfTrue="1" operator="equal">
      <formula>"Statistics"</formula>
    </cfRule>
  </conditionalFormatting>
  <conditionalFormatting sqref="D66">
    <cfRule type="cellIs" dxfId="290" priority="72" operator="equal">
      <formula>"RPR"</formula>
    </cfRule>
  </conditionalFormatting>
  <conditionalFormatting sqref="D66">
    <cfRule type="cellIs" dxfId="289" priority="71" operator="equal">
      <formula>"Probability"</formula>
    </cfRule>
  </conditionalFormatting>
  <conditionalFormatting sqref="D67">
    <cfRule type="cellIs" dxfId="288" priority="67" stopIfTrue="1" operator="equal">
      <formula>"Algebra"</formula>
    </cfRule>
    <cfRule type="cellIs" dxfId="287" priority="68" stopIfTrue="1" operator="equal">
      <formula>"Number"</formula>
    </cfRule>
    <cfRule type="cellIs" dxfId="286" priority="69" stopIfTrue="1" operator="equal">
      <formula>"Geometry and measures"</formula>
    </cfRule>
    <cfRule type="cellIs" dxfId="285" priority="70" stopIfTrue="1" operator="equal">
      <formula>"Statistics"</formula>
    </cfRule>
  </conditionalFormatting>
  <conditionalFormatting sqref="D67">
    <cfRule type="cellIs" dxfId="284" priority="66" operator="equal">
      <formula>"RPR"</formula>
    </cfRule>
  </conditionalFormatting>
  <conditionalFormatting sqref="D67">
    <cfRule type="cellIs" dxfId="283" priority="65" operator="equal">
      <formula>"Probability"</formula>
    </cfRule>
  </conditionalFormatting>
  <conditionalFormatting sqref="D68">
    <cfRule type="cellIs" dxfId="282" priority="61" stopIfTrue="1" operator="equal">
      <formula>"Algebra"</formula>
    </cfRule>
    <cfRule type="cellIs" dxfId="281" priority="62" stopIfTrue="1" operator="equal">
      <formula>"Number"</formula>
    </cfRule>
    <cfRule type="cellIs" dxfId="280" priority="63" stopIfTrue="1" operator="equal">
      <formula>"Geometry and measures"</formula>
    </cfRule>
    <cfRule type="cellIs" dxfId="279" priority="64" stopIfTrue="1" operator="equal">
      <formula>"Statistics"</formula>
    </cfRule>
  </conditionalFormatting>
  <conditionalFormatting sqref="D68">
    <cfRule type="cellIs" dxfId="278" priority="60" operator="equal">
      <formula>"RPR"</formula>
    </cfRule>
  </conditionalFormatting>
  <conditionalFormatting sqref="D68">
    <cfRule type="cellIs" dxfId="277" priority="59" operator="equal">
      <formula>"Probability"</formula>
    </cfRule>
  </conditionalFormatting>
  <conditionalFormatting sqref="E28:E33">
    <cfRule type="cellIs" dxfId="276" priority="56" stopIfTrue="1" operator="equal">
      <formula>"AO3"</formula>
    </cfRule>
    <cfRule type="cellIs" dxfId="275" priority="57" stopIfTrue="1" operator="equal">
      <formula>"AO2"</formula>
    </cfRule>
    <cfRule type="cellIs" dxfId="274" priority="58" stopIfTrue="1" operator="equal">
      <formula>"AO1"</formula>
    </cfRule>
  </conditionalFormatting>
  <conditionalFormatting sqref="E34">
    <cfRule type="cellIs" dxfId="273" priority="53" stopIfTrue="1" operator="equal">
      <formula>"AO3"</formula>
    </cfRule>
    <cfRule type="cellIs" dxfId="272" priority="54" stopIfTrue="1" operator="equal">
      <formula>"AO2"</formula>
    </cfRule>
    <cfRule type="cellIs" dxfId="271" priority="55" stopIfTrue="1" operator="equal">
      <formula>"AO1"</formula>
    </cfRule>
  </conditionalFormatting>
  <conditionalFormatting sqref="E35">
    <cfRule type="cellIs" dxfId="270" priority="50" stopIfTrue="1" operator="equal">
      <formula>"AO3"</formula>
    </cfRule>
    <cfRule type="cellIs" dxfId="269" priority="51" stopIfTrue="1" operator="equal">
      <formula>"AO2"</formula>
    </cfRule>
    <cfRule type="cellIs" dxfId="268" priority="52" stopIfTrue="1" operator="equal">
      <formula>"AO1"</formula>
    </cfRule>
  </conditionalFormatting>
  <conditionalFormatting sqref="E36">
    <cfRule type="cellIs" dxfId="267" priority="47" stopIfTrue="1" operator="equal">
      <formula>"AO3"</formula>
    </cfRule>
    <cfRule type="cellIs" dxfId="266" priority="48" stopIfTrue="1" operator="equal">
      <formula>"AO2"</formula>
    </cfRule>
    <cfRule type="cellIs" dxfId="265" priority="49" stopIfTrue="1" operator="equal">
      <formula>"AO1"</formula>
    </cfRule>
  </conditionalFormatting>
  <conditionalFormatting sqref="E38">
    <cfRule type="cellIs" dxfId="264" priority="44" stopIfTrue="1" operator="equal">
      <formula>"AO3"</formula>
    </cfRule>
    <cfRule type="cellIs" dxfId="263" priority="45" stopIfTrue="1" operator="equal">
      <formula>"AO2"</formula>
    </cfRule>
    <cfRule type="cellIs" dxfId="262" priority="46" stopIfTrue="1" operator="equal">
      <formula>"AO1"</formula>
    </cfRule>
  </conditionalFormatting>
  <conditionalFormatting sqref="E39">
    <cfRule type="cellIs" dxfId="261" priority="41" stopIfTrue="1" operator="equal">
      <formula>"AO3"</formula>
    </cfRule>
    <cfRule type="cellIs" dxfId="260" priority="42" stopIfTrue="1" operator="equal">
      <formula>"AO2"</formula>
    </cfRule>
    <cfRule type="cellIs" dxfId="259" priority="43" stopIfTrue="1" operator="equal">
      <formula>"AO1"</formula>
    </cfRule>
  </conditionalFormatting>
  <conditionalFormatting sqref="E40">
    <cfRule type="cellIs" dxfId="258" priority="38" stopIfTrue="1" operator="equal">
      <formula>"AO3"</formula>
    </cfRule>
    <cfRule type="cellIs" dxfId="257" priority="39" stopIfTrue="1" operator="equal">
      <formula>"AO2"</formula>
    </cfRule>
    <cfRule type="cellIs" dxfId="256" priority="40" stopIfTrue="1" operator="equal">
      <formula>"AO1"</formula>
    </cfRule>
  </conditionalFormatting>
  <conditionalFormatting sqref="E47">
    <cfRule type="cellIs" dxfId="255" priority="35" stopIfTrue="1" operator="equal">
      <formula>"AO3"</formula>
    </cfRule>
    <cfRule type="cellIs" dxfId="254" priority="36" stopIfTrue="1" operator="equal">
      <formula>"AO2"</formula>
    </cfRule>
    <cfRule type="cellIs" dxfId="253" priority="37" stopIfTrue="1" operator="equal">
      <formula>"AO1"</formula>
    </cfRule>
  </conditionalFormatting>
  <conditionalFormatting sqref="E54">
    <cfRule type="cellIs" dxfId="252" priority="32" stopIfTrue="1" operator="equal">
      <formula>"AO3"</formula>
    </cfRule>
    <cfRule type="cellIs" dxfId="251" priority="33" stopIfTrue="1" operator="equal">
      <formula>"AO2"</formula>
    </cfRule>
    <cfRule type="cellIs" dxfId="250" priority="34" stopIfTrue="1" operator="equal">
      <formula>"AO1"</formula>
    </cfRule>
  </conditionalFormatting>
  <conditionalFormatting sqref="E55">
    <cfRule type="cellIs" dxfId="249" priority="29" stopIfTrue="1" operator="equal">
      <formula>"AO3"</formula>
    </cfRule>
    <cfRule type="cellIs" dxfId="248" priority="30" stopIfTrue="1" operator="equal">
      <formula>"AO2"</formula>
    </cfRule>
    <cfRule type="cellIs" dxfId="247" priority="31" stopIfTrue="1" operator="equal">
      <formula>"AO1"</formula>
    </cfRule>
  </conditionalFormatting>
  <conditionalFormatting sqref="E56">
    <cfRule type="cellIs" dxfId="246" priority="26" stopIfTrue="1" operator="equal">
      <formula>"AO3"</formula>
    </cfRule>
    <cfRule type="cellIs" dxfId="245" priority="27" stopIfTrue="1" operator="equal">
      <formula>"AO2"</formula>
    </cfRule>
    <cfRule type="cellIs" dxfId="244" priority="28" stopIfTrue="1" operator="equal">
      <formula>"AO1"</formula>
    </cfRule>
  </conditionalFormatting>
  <conditionalFormatting sqref="E57">
    <cfRule type="cellIs" dxfId="243" priority="23" stopIfTrue="1" operator="equal">
      <formula>"AO3"</formula>
    </cfRule>
    <cfRule type="cellIs" dxfId="242" priority="24" stopIfTrue="1" operator="equal">
      <formula>"AO2"</formula>
    </cfRule>
    <cfRule type="cellIs" dxfId="241" priority="25" stopIfTrue="1" operator="equal">
      <formula>"AO1"</formula>
    </cfRule>
  </conditionalFormatting>
  <conditionalFormatting sqref="E60">
    <cfRule type="cellIs" dxfId="240" priority="20" stopIfTrue="1" operator="equal">
      <formula>"AO3"</formula>
    </cfRule>
    <cfRule type="cellIs" dxfId="239" priority="21" stopIfTrue="1" operator="equal">
      <formula>"AO2"</formula>
    </cfRule>
    <cfRule type="cellIs" dxfId="238" priority="22" stopIfTrue="1" operator="equal">
      <formula>"AO1"</formula>
    </cfRule>
  </conditionalFormatting>
  <conditionalFormatting sqref="E64">
    <cfRule type="cellIs" dxfId="237" priority="14" stopIfTrue="1" operator="equal">
      <formula>"AO3"</formula>
    </cfRule>
    <cfRule type="cellIs" dxfId="236" priority="15" stopIfTrue="1" operator="equal">
      <formula>"AO2"</formula>
    </cfRule>
    <cfRule type="cellIs" dxfId="235" priority="16" stopIfTrue="1" operator="equal">
      <formula>"AO1"</formula>
    </cfRule>
  </conditionalFormatting>
  <conditionalFormatting sqref="E63">
    <cfRule type="cellIs" dxfId="234" priority="11" stopIfTrue="1" operator="equal">
      <formula>"AO3"</formula>
    </cfRule>
    <cfRule type="cellIs" dxfId="233" priority="12" stopIfTrue="1" operator="equal">
      <formula>"AO2"</formula>
    </cfRule>
    <cfRule type="cellIs" dxfId="232" priority="13" stopIfTrue="1" operator="equal">
      <formula>"AO1"</formula>
    </cfRule>
  </conditionalFormatting>
  <conditionalFormatting sqref="E66">
    <cfRule type="cellIs" dxfId="231" priority="8" stopIfTrue="1" operator="equal">
      <formula>"AO3"</formula>
    </cfRule>
    <cfRule type="cellIs" dxfId="230" priority="9" stopIfTrue="1" operator="equal">
      <formula>"AO2"</formula>
    </cfRule>
    <cfRule type="cellIs" dxfId="229" priority="10" stopIfTrue="1" operator="equal">
      <formula>"AO1"</formula>
    </cfRule>
  </conditionalFormatting>
  <conditionalFormatting sqref="E67">
    <cfRule type="cellIs" dxfId="228" priority="5" stopIfTrue="1" operator="equal">
      <formula>"AO3"</formula>
    </cfRule>
    <cfRule type="cellIs" dxfId="227" priority="6" stopIfTrue="1" operator="equal">
      <formula>"AO2"</formula>
    </cfRule>
    <cfRule type="cellIs" dxfId="226" priority="7" stopIfTrue="1" operator="equal">
      <formula>"AO1"</formula>
    </cfRule>
  </conditionalFormatting>
  <conditionalFormatting sqref="E68">
    <cfRule type="cellIs" dxfId="225" priority="2" stopIfTrue="1" operator="equal">
      <formula>"AO3"</formula>
    </cfRule>
    <cfRule type="cellIs" dxfId="224" priority="3" stopIfTrue="1" operator="equal">
      <formula>"AO2"</formula>
    </cfRule>
    <cfRule type="cellIs" dxfId="223" priority="4" stopIfTrue="1" operator="equal">
      <formula>"AO1"</formula>
    </cfRule>
  </conditionalFormatting>
  <conditionalFormatting sqref="G34">
    <cfRule type="cellIs" dxfId="222"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373" id="{D65E7D16-76B4-42F7-90DD-5C4A0445CF40}">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4"/>
  <sheetViews>
    <sheetView workbookViewId="0">
      <selection activeCell="A2" sqref="A2:F2"/>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286" t="s">
        <v>117</v>
      </c>
      <c r="B1" s="287"/>
      <c r="C1" s="287"/>
      <c r="D1" s="287"/>
      <c r="E1" s="287"/>
      <c r="F1" s="287"/>
      <c r="G1" s="292"/>
    </row>
    <row r="2" spans="1:10" ht="46.5" customHeight="1" thickBot="1" x14ac:dyDescent="0.3">
      <c r="A2" s="289" t="s">
        <v>115</v>
      </c>
      <c r="B2" s="290"/>
      <c r="C2" s="290"/>
      <c r="D2" s="290"/>
      <c r="E2" s="290"/>
      <c r="F2" s="290"/>
    </row>
    <row r="3" spans="1:10" s="21" customFormat="1" ht="47.25" customHeight="1" thickBot="1" x14ac:dyDescent="0.3">
      <c r="D3" s="163" t="str">
        <f>IF(COUNTBLANK('Student data'!D24:AQ24)=40,"No student is selected",'Student data'!M8)&amp;" in row 24 of the 'Student data' worksheet"</f>
        <v>No student is selected in row 24 of the 'Student data' worksheet</v>
      </c>
      <c r="E3" s="162" t="s">
        <v>14</v>
      </c>
      <c r="F3" s="19" t="s">
        <v>5</v>
      </c>
      <c r="G3" s="19" t="s">
        <v>15</v>
      </c>
      <c r="I3" s="271" t="s">
        <v>187</v>
      </c>
      <c r="J3" s="285"/>
    </row>
    <row r="4" spans="1:10" x14ac:dyDescent="0.25">
      <c r="B4" s="25"/>
      <c r="C4" s="25"/>
      <c r="D4" s="25" t="s">
        <v>11</v>
      </c>
      <c r="E4" s="2">
        <f>SUMIF(D20:D67,"Number",C20:C67)</f>
        <v>23</v>
      </c>
      <c r="F4" s="2">
        <f>SUMIF(D20:D67,"Number",F20:F67)</f>
        <v>0</v>
      </c>
      <c r="G4" s="73">
        <f>F4/E4</f>
        <v>0</v>
      </c>
      <c r="I4" s="92">
        <v>5</v>
      </c>
      <c r="J4" s="93">
        <v>62</v>
      </c>
    </row>
    <row r="5" spans="1:10" x14ac:dyDescent="0.25">
      <c r="B5" s="26"/>
      <c r="C5" s="26"/>
      <c r="D5" s="26" t="s">
        <v>12</v>
      </c>
      <c r="E5" s="3">
        <f>SUMIF(D20:D67,"Algebra",C20:C67)</f>
        <v>23</v>
      </c>
      <c r="F5" s="3">
        <f>SUMIF(D20:D67,"Algebra",F20:F67)</f>
        <v>0</v>
      </c>
      <c r="G5" s="74">
        <f t="shared" ref="G5:G13" si="0">F5/E5</f>
        <v>0</v>
      </c>
      <c r="I5" s="94">
        <v>4</v>
      </c>
      <c r="J5" s="95">
        <v>48</v>
      </c>
    </row>
    <row r="6" spans="1:10" x14ac:dyDescent="0.25">
      <c r="B6" s="27"/>
      <c r="C6" s="27"/>
      <c r="D6" s="27" t="s">
        <v>31</v>
      </c>
      <c r="E6" s="4">
        <f>SUMIF(D20:D67,"RPR",C20:C67)</f>
        <v>21</v>
      </c>
      <c r="F6" s="4">
        <f>SUMIF(D20:D67,"RPR",F20:F67)</f>
        <v>0</v>
      </c>
      <c r="G6" s="75">
        <f t="shared" si="0"/>
        <v>0</v>
      </c>
      <c r="I6" s="94">
        <v>3</v>
      </c>
      <c r="J6" s="95">
        <v>35</v>
      </c>
    </row>
    <row r="7" spans="1:10" x14ac:dyDescent="0.25">
      <c r="B7" s="28"/>
      <c r="C7" s="28"/>
      <c r="D7" s="28" t="s">
        <v>8</v>
      </c>
      <c r="E7" s="5">
        <f>SUMIF(D20:D67,"Geometry and measures",C20:C67)</f>
        <v>15</v>
      </c>
      <c r="F7" s="5">
        <f>SUMIF(D20:D67,"Geometry and measures",F20:F67)</f>
        <v>0</v>
      </c>
      <c r="G7" s="76">
        <f t="shared" si="0"/>
        <v>0</v>
      </c>
      <c r="I7" s="94">
        <v>2</v>
      </c>
      <c r="J7" s="95">
        <v>22</v>
      </c>
    </row>
    <row r="8" spans="1:10" x14ac:dyDescent="0.25">
      <c r="B8" s="29"/>
      <c r="C8" s="29"/>
      <c r="D8" s="29" t="s">
        <v>32</v>
      </c>
      <c r="E8" s="6">
        <f>SUMIF(D20:D67,"Probability",C20:C67)</f>
        <v>7</v>
      </c>
      <c r="F8" s="6">
        <f>SUMIF(D20:D67,"Probability",F20:F67)</f>
        <v>0</v>
      </c>
      <c r="G8" s="77">
        <f t="shared" si="0"/>
        <v>0</v>
      </c>
      <c r="I8" s="94">
        <v>1</v>
      </c>
      <c r="J8" s="95">
        <v>9</v>
      </c>
    </row>
    <row r="9" spans="1:10" ht="15.75" thickBot="1" x14ac:dyDescent="0.3">
      <c r="B9" s="31"/>
      <c r="C9" s="31"/>
      <c r="D9" s="31" t="s">
        <v>6</v>
      </c>
      <c r="E9" s="7">
        <f>SUMIF(D20:D67,"Statistics",C20:C67)</f>
        <v>11</v>
      </c>
      <c r="F9" s="7">
        <f>SUMIF(D20:D67,"Statistics",F20:F67)</f>
        <v>0</v>
      </c>
      <c r="G9" s="78">
        <f t="shared" si="0"/>
        <v>0</v>
      </c>
      <c r="I9" s="96" t="s">
        <v>73</v>
      </c>
      <c r="J9" s="97">
        <v>0</v>
      </c>
    </row>
    <row r="10" spans="1:10" x14ac:dyDescent="0.25">
      <c r="B10" s="40"/>
      <c r="C10" s="40"/>
      <c r="D10" s="8"/>
      <c r="E10" s="9"/>
      <c r="F10" s="9"/>
      <c r="G10" s="45"/>
    </row>
    <row r="11" spans="1:10" x14ac:dyDescent="0.25">
      <c r="B11" s="32"/>
      <c r="C11" s="32"/>
      <c r="D11" s="32" t="s">
        <v>9</v>
      </c>
      <c r="E11" s="10">
        <f>SUMIF(E20:E67,"AO1",C20:C67)</f>
        <v>39</v>
      </c>
      <c r="F11" s="10">
        <f>SUMIF(E20:E67,"AO1",F20:F67)</f>
        <v>0</v>
      </c>
      <c r="G11" s="79">
        <f t="shared" si="0"/>
        <v>0</v>
      </c>
    </row>
    <row r="12" spans="1:10" x14ac:dyDescent="0.25">
      <c r="B12" s="33"/>
      <c r="C12" s="33"/>
      <c r="D12" s="33" t="s">
        <v>7</v>
      </c>
      <c r="E12" s="11">
        <f>SUMIF(E20:E67,"AO2",C20:C67)</f>
        <v>28</v>
      </c>
      <c r="F12" s="11">
        <f>SUMIF(E20:E67,"AO2",F20:F67)</f>
        <v>0</v>
      </c>
      <c r="G12" s="80">
        <f t="shared" si="0"/>
        <v>0</v>
      </c>
    </row>
    <row r="13" spans="1:10" x14ac:dyDescent="0.25">
      <c r="B13" s="34"/>
      <c r="C13" s="34"/>
      <c r="D13" s="34" t="s">
        <v>10</v>
      </c>
      <c r="E13" s="12">
        <f>SUMIF(E20:E67,"AO3",C20:C67)</f>
        <v>33</v>
      </c>
      <c r="F13" s="12">
        <f>SUMIF(E20:E67,"AO3",F20:F67)</f>
        <v>0</v>
      </c>
      <c r="G13" s="81">
        <f t="shared" si="0"/>
        <v>0</v>
      </c>
    </row>
    <row r="14" spans="1:10" x14ac:dyDescent="0.25">
      <c r="B14" s="40"/>
      <c r="C14" s="40"/>
      <c r="D14" s="8"/>
      <c r="E14" s="9"/>
      <c r="F14" s="9"/>
      <c r="G14" s="46"/>
    </row>
    <row r="15" spans="1:10" x14ac:dyDescent="0.25">
      <c r="B15" s="13"/>
      <c r="C15" s="13"/>
      <c r="D15" s="13" t="s">
        <v>50</v>
      </c>
      <c r="E15" s="47">
        <f>SUMIF(B20:B67,"x",C20:C67)</f>
        <v>19</v>
      </c>
      <c r="F15" s="47">
        <f>SUMIF(B20:B67,"x",F20:F67)</f>
        <v>0</v>
      </c>
      <c r="G15" s="82">
        <f t="shared" ref="G15" si="1">F15/E15</f>
        <v>0</v>
      </c>
    </row>
    <row r="16" spans="1:10" ht="15.75" thickBot="1" x14ac:dyDescent="0.3">
      <c r="B16" s="35"/>
      <c r="C16" s="35"/>
      <c r="D16" s="35"/>
      <c r="E16" s="49"/>
      <c r="F16" s="49"/>
      <c r="G16" s="49"/>
    </row>
    <row r="17" spans="1:11" ht="15.75" thickBot="1" x14ac:dyDescent="0.3">
      <c r="B17" s="51"/>
      <c r="C17" s="51"/>
      <c r="D17" s="140" t="s">
        <v>123</v>
      </c>
      <c r="E17" s="52">
        <v>100</v>
      </c>
      <c r="F17" s="50">
        <f>SUM(F20:F67)</f>
        <v>0</v>
      </c>
      <c r="G17" s="72">
        <f>F17/E17</f>
        <v>0</v>
      </c>
      <c r="H17" s="190" t="str">
        <f>"Grade "&amp;IF(F17&lt;9,"u",IF(F17&lt;22,"1",IF(F17&lt;35,"2",IF(F17&lt;48,"3",IF(F17&lt;62,"4","5")))))</f>
        <v>Grade u</v>
      </c>
    </row>
    <row r="18" spans="1:11" x14ac:dyDescent="0.25">
      <c r="I18" s="48"/>
      <c r="J18" s="48"/>
      <c r="K18" s="48"/>
    </row>
    <row r="19" spans="1:11" ht="45" x14ac:dyDescent="0.25">
      <c r="A19" s="19" t="s">
        <v>0</v>
      </c>
      <c r="B19" s="19" t="s">
        <v>1</v>
      </c>
      <c r="C19" s="19" t="s">
        <v>2</v>
      </c>
      <c r="D19" s="19" t="s">
        <v>3</v>
      </c>
      <c r="E19" s="19" t="s">
        <v>4</v>
      </c>
      <c r="F19" s="19" t="s">
        <v>5</v>
      </c>
      <c r="G19" s="291" t="s">
        <v>59</v>
      </c>
      <c r="H19" s="284"/>
    </row>
    <row r="20" spans="1:11" x14ac:dyDescent="0.25">
      <c r="A20" s="41" t="s">
        <v>16</v>
      </c>
      <c r="B20" s="22"/>
      <c r="C20" s="23">
        <v>1</v>
      </c>
      <c r="D20" s="23" t="s">
        <v>8</v>
      </c>
      <c r="E20" s="24" t="s">
        <v>9</v>
      </c>
      <c r="F20" s="44">
        <f>SUMIF('Student data'!$D$24:$AQ$24,"x",'Student data'!D134:AQ134)</f>
        <v>0</v>
      </c>
      <c r="G20" s="278" t="s">
        <v>236</v>
      </c>
      <c r="H20" s="279"/>
    </row>
    <row r="21" spans="1:11" x14ac:dyDescent="0.25">
      <c r="A21" s="41" t="s">
        <v>17</v>
      </c>
      <c r="B21" s="22"/>
      <c r="C21" s="23">
        <v>1</v>
      </c>
      <c r="D21" s="23" t="s">
        <v>8</v>
      </c>
      <c r="E21" s="24" t="s">
        <v>7</v>
      </c>
      <c r="F21" s="44">
        <f>SUMIF('Student data'!$D$24:$AQ$24,"x",'Student data'!D135:AQ135)</f>
        <v>0</v>
      </c>
      <c r="G21" s="282" t="s">
        <v>237</v>
      </c>
      <c r="H21" s="283"/>
    </row>
    <row r="22" spans="1:11" x14ac:dyDescent="0.25">
      <c r="A22" s="41" t="s">
        <v>67</v>
      </c>
      <c r="B22" s="22"/>
      <c r="C22" s="23">
        <v>1</v>
      </c>
      <c r="D22" s="23" t="s">
        <v>11</v>
      </c>
      <c r="E22" s="24" t="s">
        <v>9</v>
      </c>
      <c r="F22" s="44">
        <f>SUMIF('Student data'!$D$24:$AQ$24,"x",'Student data'!D136:AQ136)</f>
        <v>0</v>
      </c>
      <c r="G22" s="282" t="s">
        <v>238</v>
      </c>
      <c r="H22" s="283"/>
    </row>
    <row r="23" spans="1:11" x14ac:dyDescent="0.25">
      <c r="A23" s="41" t="s">
        <v>68</v>
      </c>
      <c r="B23" s="22"/>
      <c r="C23" s="23">
        <v>1</v>
      </c>
      <c r="D23" s="23" t="s">
        <v>33</v>
      </c>
      <c r="E23" s="24" t="s">
        <v>9</v>
      </c>
      <c r="F23" s="44">
        <f>SUMIF('Student data'!$D$24:$AQ$24,"x",'Student data'!D137:AQ137)</f>
        <v>0</v>
      </c>
      <c r="G23" s="282" t="s">
        <v>239</v>
      </c>
      <c r="H23" s="283"/>
    </row>
    <row r="24" spans="1:11" x14ac:dyDescent="0.25">
      <c r="A24" s="41" t="s">
        <v>189</v>
      </c>
      <c r="B24" s="22"/>
      <c r="C24" s="23">
        <v>1</v>
      </c>
      <c r="D24" s="23" t="s">
        <v>11</v>
      </c>
      <c r="E24" s="24" t="s">
        <v>9</v>
      </c>
      <c r="F24" s="44">
        <f>SUMIF('Student data'!$D$24:$AQ$24,"x",'Student data'!D138:AQ138)</f>
        <v>0</v>
      </c>
      <c r="G24" s="282" t="s">
        <v>240</v>
      </c>
      <c r="H24" s="283"/>
    </row>
    <row r="25" spans="1:11" x14ac:dyDescent="0.25">
      <c r="A25" s="42" t="s">
        <v>18</v>
      </c>
      <c r="B25" s="30"/>
      <c r="C25" s="23">
        <v>1</v>
      </c>
      <c r="D25" s="23" t="s">
        <v>11</v>
      </c>
      <c r="E25" s="24" t="s">
        <v>9</v>
      </c>
      <c r="F25" s="44">
        <f>SUMIF('Student data'!$D$24:$AQ$24,"x",'Student data'!D139:AQ139)</f>
        <v>0</v>
      </c>
      <c r="G25" s="282" t="s">
        <v>241</v>
      </c>
      <c r="H25" s="283"/>
    </row>
    <row r="26" spans="1:11" x14ac:dyDescent="0.25">
      <c r="A26" s="42" t="s">
        <v>154</v>
      </c>
      <c r="B26" s="30"/>
      <c r="C26" s="23">
        <v>2</v>
      </c>
      <c r="D26" s="23" t="s">
        <v>11</v>
      </c>
      <c r="E26" s="24" t="s">
        <v>9</v>
      </c>
      <c r="F26" s="44">
        <f>SUMIF('Student data'!$D$24:$AQ$24,"x",'Student data'!D140:AQ140)</f>
        <v>0</v>
      </c>
      <c r="G26" s="278" t="s">
        <v>242</v>
      </c>
      <c r="H26" s="281"/>
    </row>
    <row r="27" spans="1:11" x14ac:dyDescent="0.25">
      <c r="A27" s="42" t="s">
        <v>64</v>
      </c>
      <c r="B27" s="30"/>
      <c r="C27" s="23">
        <v>1</v>
      </c>
      <c r="D27" s="23" t="s">
        <v>11</v>
      </c>
      <c r="E27" s="24" t="s">
        <v>9</v>
      </c>
      <c r="F27" s="44">
        <f>SUMIF('Student data'!$D$24:$AQ$24,"x",'Student data'!D141:AQ141)</f>
        <v>0</v>
      </c>
      <c r="G27" s="278" t="s">
        <v>203</v>
      </c>
      <c r="H27" s="281"/>
    </row>
    <row r="28" spans="1:11" x14ac:dyDescent="0.25">
      <c r="A28" s="42" t="s">
        <v>19</v>
      </c>
      <c r="B28" s="30"/>
      <c r="C28" s="23">
        <v>2</v>
      </c>
      <c r="D28" s="23" t="s">
        <v>11</v>
      </c>
      <c r="E28" s="24" t="s">
        <v>9</v>
      </c>
      <c r="F28" s="44">
        <f>SUMIF('Student data'!$D$24:$AQ$24,"x",'Student data'!D142:AQ142)</f>
        <v>0</v>
      </c>
      <c r="G28" s="278" t="s">
        <v>243</v>
      </c>
      <c r="H28" s="281"/>
    </row>
    <row r="29" spans="1:11" x14ac:dyDescent="0.25">
      <c r="A29" s="42" t="s">
        <v>60</v>
      </c>
      <c r="B29" s="30"/>
      <c r="C29" s="23">
        <v>1</v>
      </c>
      <c r="D29" s="23" t="s">
        <v>12</v>
      </c>
      <c r="E29" s="24" t="s">
        <v>7</v>
      </c>
      <c r="F29" s="44">
        <f>SUMIF('Student data'!$D$24:$AQ$24,"x",'Student data'!D143:AQ143)</f>
        <v>0</v>
      </c>
      <c r="G29" s="282" t="s">
        <v>244</v>
      </c>
      <c r="H29" s="283"/>
    </row>
    <row r="30" spans="1:11" x14ac:dyDescent="0.25">
      <c r="A30" s="42" t="s">
        <v>61</v>
      </c>
      <c r="B30" s="30"/>
      <c r="C30" s="23">
        <v>1</v>
      </c>
      <c r="D30" s="23" t="s">
        <v>12</v>
      </c>
      <c r="E30" s="24" t="s">
        <v>7</v>
      </c>
      <c r="F30" s="44">
        <f>SUMIF('Student data'!$D$24:$AQ$24,"x",'Student data'!D144:AQ144)</f>
        <v>0</v>
      </c>
      <c r="G30" s="282" t="s">
        <v>245</v>
      </c>
      <c r="H30" s="283"/>
    </row>
    <row r="31" spans="1:11" x14ac:dyDescent="0.25">
      <c r="A31" s="42" t="s">
        <v>35</v>
      </c>
      <c r="B31" s="30"/>
      <c r="C31" s="23">
        <v>1</v>
      </c>
      <c r="D31" s="23" t="s">
        <v>12</v>
      </c>
      <c r="E31" s="24" t="s">
        <v>7</v>
      </c>
      <c r="F31" s="44">
        <f>SUMIF('Student data'!$D$24:$AQ$24,"x",'Student data'!D145:AQ145)</f>
        <v>0</v>
      </c>
      <c r="G31" s="282" t="s">
        <v>246</v>
      </c>
      <c r="H31" s="283"/>
    </row>
    <row r="32" spans="1:11" x14ac:dyDescent="0.25">
      <c r="A32" s="42" t="s">
        <v>131</v>
      </c>
      <c r="B32" s="30"/>
      <c r="C32" s="23">
        <v>3</v>
      </c>
      <c r="D32" s="23" t="s">
        <v>11</v>
      </c>
      <c r="E32" s="24" t="s">
        <v>10</v>
      </c>
      <c r="F32" s="44">
        <f>SUMIF('Student data'!$D$24:$AQ$24,"x",'Student data'!D146:AQ146)</f>
        <v>0</v>
      </c>
      <c r="G32" s="282" t="s">
        <v>247</v>
      </c>
      <c r="H32" s="283"/>
    </row>
    <row r="33" spans="1:8" x14ac:dyDescent="0.25">
      <c r="A33" s="42" t="s">
        <v>20</v>
      </c>
      <c r="B33" s="30"/>
      <c r="C33" s="23">
        <v>2</v>
      </c>
      <c r="D33" s="23" t="s">
        <v>12</v>
      </c>
      <c r="E33" s="24" t="s">
        <v>9</v>
      </c>
      <c r="F33" s="44">
        <f>SUMIF('Student data'!$D$24:$AQ$24,"x",'Student data'!D147:AQ147)</f>
        <v>0</v>
      </c>
      <c r="G33" s="278" t="s">
        <v>206</v>
      </c>
      <c r="H33" s="281"/>
    </row>
    <row r="34" spans="1:8" x14ac:dyDescent="0.25">
      <c r="A34" s="42" t="s">
        <v>21</v>
      </c>
      <c r="B34" s="30"/>
      <c r="C34" s="23">
        <v>1</v>
      </c>
      <c r="D34" s="23" t="s">
        <v>12</v>
      </c>
      <c r="E34" s="24" t="s">
        <v>9</v>
      </c>
      <c r="F34" s="44">
        <f>SUMIF('Student data'!$D$24:$AQ$24,"x",'Student data'!D148:AQ148)</f>
        <v>0</v>
      </c>
      <c r="G34" s="278" t="s">
        <v>248</v>
      </c>
      <c r="H34" s="279"/>
    </row>
    <row r="35" spans="1:8" ht="15" customHeight="1" x14ac:dyDescent="0.25">
      <c r="A35" s="42" t="s">
        <v>156</v>
      </c>
      <c r="B35" s="30"/>
      <c r="C35" s="23">
        <v>2</v>
      </c>
      <c r="D35" s="23" t="s">
        <v>32</v>
      </c>
      <c r="E35" s="24" t="s">
        <v>9</v>
      </c>
      <c r="F35" s="44">
        <f>SUMIF('Student data'!$D$24:$AQ$24,"x",'Student data'!D149:AQ149)</f>
        <v>0</v>
      </c>
      <c r="G35" s="278" t="s">
        <v>249</v>
      </c>
      <c r="H35" s="279"/>
    </row>
    <row r="36" spans="1:8" x14ac:dyDescent="0.25">
      <c r="A36" s="42" t="s">
        <v>157</v>
      </c>
      <c r="B36" s="30"/>
      <c r="C36" s="23">
        <v>1</v>
      </c>
      <c r="D36" s="23" t="s">
        <v>32</v>
      </c>
      <c r="E36" s="24" t="s">
        <v>7</v>
      </c>
      <c r="F36" s="44">
        <f>SUMIF('Student data'!$D$24:$AQ$24,"x",'Student data'!D150:AQ150)</f>
        <v>0</v>
      </c>
      <c r="G36" s="278" t="s">
        <v>250</v>
      </c>
      <c r="H36" s="279"/>
    </row>
    <row r="37" spans="1:8" x14ac:dyDescent="0.25">
      <c r="A37" s="42" t="s">
        <v>172</v>
      </c>
      <c r="B37" s="30"/>
      <c r="C37" s="23">
        <v>4</v>
      </c>
      <c r="D37" s="23" t="s">
        <v>32</v>
      </c>
      <c r="E37" s="24" t="s">
        <v>10</v>
      </c>
      <c r="F37" s="44">
        <f>SUMIF('Student data'!$D$24:$AQ$24,"x",'Student data'!D151:AQ151)</f>
        <v>0</v>
      </c>
      <c r="G37" s="278" t="s">
        <v>251</v>
      </c>
      <c r="H37" s="280"/>
    </row>
    <row r="38" spans="1:8" x14ac:dyDescent="0.25">
      <c r="A38" s="42" t="s">
        <v>36</v>
      </c>
      <c r="B38" s="30"/>
      <c r="C38" s="23">
        <v>4</v>
      </c>
      <c r="D38" s="23" t="s">
        <v>6</v>
      </c>
      <c r="E38" s="24" t="s">
        <v>7</v>
      </c>
      <c r="F38" s="44">
        <f>SUMIF('Student data'!$D$24:$AQ$24,"x",'Student data'!D152:AQ152)</f>
        <v>0</v>
      </c>
      <c r="G38" s="282" t="s">
        <v>252</v>
      </c>
      <c r="H38" s="283"/>
    </row>
    <row r="39" spans="1:8" x14ac:dyDescent="0.25">
      <c r="A39" s="42" t="s">
        <v>37</v>
      </c>
      <c r="B39" s="30"/>
      <c r="C39" s="23">
        <v>2</v>
      </c>
      <c r="D39" s="23" t="s">
        <v>6</v>
      </c>
      <c r="E39" s="24" t="s">
        <v>7</v>
      </c>
      <c r="F39" s="44">
        <f>SUMIF('Student data'!$D$24:$AQ$24,"x",'Student data'!D153:AQ153)</f>
        <v>0</v>
      </c>
      <c r="G39" s="282" t="s">
        <v>253</v>
      </c>
      <c r="H39" s="283"/>
    </row>
    <row r="40" spans="1:8" x14ac:dyDescent="0.25">
      <c r="A40" s="42" t="s">
        <v>65</v>
      </c>
      <c r="B40" s="30"/>
      <c r="C40" s="23">
        <v>1</v>
      </c>
      <c r="D40" s="23" t="s">
        <v>6</v>
      </c>
      <c r="E40" s="24" t="s">
        <v>7</v>
      </c>
      <c r="F40" s="44">
        <f>SUMIF('Student data'!$D$24:$AQ$24,"x",'Student data'!D154:AQ154)</f>
        <v>0</v>
      </c>
      <c r="G40" s="282" t="s">
        <v>254</v>
      </c>
      <c r="H40" s="283"/>
    </row>
    <row r="41" spans="1:8" x14ac:dyDescent="0.25">
      <c r="A41" s="42" t="s">
        <v>190</v>
      </c>
      <c r="B41" s="30"/>
      <c r="C41" s="23">
        <v>1</v>
      </c>
      <c r="D41" s="23" t="s">
        <v>6</v>
      </c>
      <c r="E41" s="24" t="s">
        <v>7</v>
      </c>
      <c r="F41" s="44">
        <f>SUMIF('Student data'!$D$24:$AQ$24,"x",'Student data'!D155:AQ155)</f>
        <v>0</v>
      </c>
      <c r="G41" s="282" t="s">
        <v>255</v>
      </c>
      <c r="H41" s="283"/>
    </row>
    <row r="42" spans="1:8" x14ac:dyDescent="0.25">
      <c r="A42" s="42" t="s">
        <v>134</v>
      </c>
      <c r="B42" s="30"/>
      <c r="C42" s="23">
        <v>2</v>
      </c>
      <c r="D42" s="23" t="s">
        <v>11</v>
      </c>
      <c r="E42" s="24" t="s">
        <v>7</v>
      </c>
      <c r="F42" s="44">
        <f>SUMIF('Student data'!$D$24:$AQ$24,"x",'Student data'!D156:AQ156)</f>
        <v>0</v>
      </c>
      <c r="G42" s="278" t="s">
        <v>256</v>
      </c>
      <c r="H42" s="280"/>
    </row>
    <row r="43" spans="1:8" x14ac:dyDescent="0.25">
      <c r="A43" s="43" t="s">
        <v>135</v>
      </c>
      <c r="B43" s="36"/>
      <c r="C43" s="23">
        <v>1</v>
      </c>
      <c r="D43" s="23" t="s">
        <v>33</v>
      </c>
      <c r="E43" s="24" t="s">
        <v>9</v>
      </c>
      <c r="F43" s="44">
        <f>SUMIF('Student data'!$D$24:$AQ$24,"x",'Student data'!D157:AQ157)</f>
        <v>0</v>
      </c>
      <c r="G43" s="278" t="s">
        <v>257</v>
      </c>
      <c r="H43" s="280"/>
    </row>
    <row r="44" spans="1:8" x14ac:dyDescent="0.25">
      <c r="A44" s="43" t="s">
        <v>22</v>
      </c>
      <c r="B44" s="36"/>
      <c r="C44" s="23">
        <v>4</v>
      </c>
      <c r="D44" s="23" t="s">
        <v>33</v>
      </c>
      <c r="E44" s="24" t="s">
        <v>9</v>
      </c>
      <c r="F44" s="44">
        <f>SUMIF('Student data'!$D$24:$AQ$24,"x",'Student data'!D158:AQ158)</f>
        <v>0</v>
      </c>
      <c r="G44" s="278" t="s">
        <v>232</v>
      </c>
      <c r="H44" s="280"/>
    </row>
    <row r="45" spans="1:8" x14ac:dyDescent="0.25">
      <c r="A45" s="43" t="s">
        <v>23</v>
      </c>
      <c r="B45" s="36"/>
      <c r="C45" s="23">
        <v>4</v>
      </c>
      <c r="D45" s="23" t="s">
        <v>33</v>
      </c>
      <c r="E45" s="24" t="s">
        <v>9</v>
      </c>
      <c r="F45" s="44">
        <f>SUMIF('Student data'!$D$24:$AQ$24,"x",'Student data'!D159:AQ159)</f>
        <v>0</v>
      </c>
      <c r="G45" s="282" t="s">
        <v>258</v>
      </c>
      <c r="H45" s="283"/>
    </row>
    <row r="46" spans="1:8" x14ac:dyDescent="0.25">
      <c r="A46" s="43" t="s">
        <v>158</v>
      </c>
      <c r="B46" s="36"/>
      <c r="C46" s="23">
        <v>3</v>
      </c>
      <c r="D46" s="23" t="s">
        <v>33</v>
      </c>
      <c r="E46" s="24" t="s">
        <v>10</v>
      </c>
      <c r="F46" s="44">
        <f>SUMIF('Student data'!$D$24:$AQ$24,"x",'Student data'!D160:AQ160)</f>
        <v>0</v>
      </c>
      <c r="G46" s="282" t="s">
        <v>258</v>
      </c>
      <c r="H46" s="283"/>
    </row>
    <row r="47" spans="1:8" x14ac:dyDescent="0.25">
      <c r="A47" s="43" t="s">
        <v>66</v>
      </c>
      <c r="B47" s="36"/>
      <c r="C47" s="23">
        <v>1</v>
      </c>
      <c r="D47" s="23" t="s">
        <v>8</v>
      </c>
      <c r="E47" s="24" t="s">
        <v>9</v>
      </c>
      <c r="F47" s="44">
        <f>SUMIF('Student data'!$D$24:$AQ$24,"x",'Student data'!D161:AQ161)</f>
        <v>0</v>
      </c>
      <c r="G47" s="282" t="s">
        <v>259</v>
      </c>
      <c r="H47" s="283"/>
    </row>
    <row r="48" spans="1:8" x14ac:dyDescent="0.25">
      <c r="A48" s="43" t="s">
        <v>38</v>
      </c>
      <c r="B48" s="36"/>
      <c r="C48" s="23">
        <v>2</v>
      </c>
      <c r="D48" s="23" t="s">
        <v>8</v>
      </c>
      <c r="E48" s="24" t="s">
        <v>10</v>
      </c>
      <c r="F48" s="44">
        <f>SUMIF('Student data'!$D$24:$AQ$24,"x",'Student data'!D162:AQ162)</f>
        <v>0</v>
      </c>
      <c r="G48" s="282" t="s">
        <v>260</v>
      </c>
      <c r="H48" s="283"/>
    </row>
    <row r="49" spans="1:8" x14ac:dyDescent="0.25">
      <c r="A49" s="43" t="s">
        <v>191</v>
      </c>
      <c r="B49" s="36"/>
      <c r="C49" s="23">
        <v>2</v>
      </c>
      <c r="D49" s="23" t="s">
        <v>8</v>
      </c>
      <c r="E49" s="24" t="s">
        <v>7</v>
      </c>
      <c r="F49" s="44">
        <f>SUMIF('Student data'!$D$24:$AQ$24,"x",'Student data'!D163:AQ163)</f>
        <v>0</v>
      </c>
      <c r="G49" s="282" t="s">
        <v>261</v>
      </c>
      <c r="H49" s="283"/>
    </row>
    <row r="50" spans="1:8" x14ac:dyDescent="0.25">
      <c r="A50" s="43" t="s">
        <v>192</v>
      </c>
      <c r="B50" s="36"/>
      <c r="C50" s="23">
        <v>1</v>
      </c>
      <c r="D50" s="23" t="s">
        <v>8</v>
      </c>
      <c r="E50" s="24" t="s">
        <v>10</v>
      </c>
      <c r="F50" s="44">
        <f>SUMIF('Student data'!$D$24:$AQ$24,"x",'Student data'!D164:AQ164)</f>
        <v>0</v>
      </c>
      <c r="G50" s="282" t="s">
        <v>262</v>
      </c>
      <c r="H50" s="283"/>
    </row>
    <row r="51" spans="1:8" x14ac:dyDescent="0.25">
      <c r="A51" s="43" t="s">
        <v>193</v>
      </c>
      <c r="B51" s="36"/>
      <c r="C51" s="23">
        <v>2</v>
      </c>
      <c r="D51" s="23" t="s">
        <v>12</v>
      </c>
      <c r="E51" s="24" t="s">
        <v>7</v>
      </c>
      <c r="F51" s="44">
        <f>SUMIF('Student data'!$D$24:$AQ$24,"x",'Student data'!D165:AQ165)</f>
        <v>0</v>
      </c>
      <c r="G51" s="282" t="s">
        <v>263</v>
      </c>
      <c r="H51" s="283"/>
    </row>
    <row r="52" spans="1:8" x14ac:dyDescent="0.25">
      <c r="A52" s="43" t="s">
        <v>194</v>
      </c>
      <c r="B52" s="36"/>
      <c r="C52" s="23">
        <v>2</v>
      </c>
      <c r="D52" s="23" t="s">
        <v>12</v>
      </c>
      <c r="E52" s="24" t="s">
        <v>9</v>
      </c>
      <c r="F52" s="44">
        <f>SUMIF('Student data'!$D$24:$AQ$24,"x",'Student data'!D166:AQ166)</f>
        <v>0</v>
      </c>
      <c r="G52" s="282" t="s">
        <v>264</v>
      </c>
      <c r="H52" s="283"/>
    </row>
    <row r="53" spans="1:8" x14ac:dyDescent="0.25">
      <c r="A53" s="43" t="s">
        <v>62</v>
      </c>
      <c r="B53" s="36"/>
      <c r="C53" s="23">
        <v>5</v>
      </c>
      <c r="D53" s="23" t="s">
        <v>12</v>
      </c>
      <c r="E53" s="24" t="s">
        <v>10</v>
      </c>
      <c r="F53" s="44">
        <f>SUMIF('Student data'!$D$24:$AQ$24,"x",'Student data'!D167:AQ167)</f>
        <v>0</v>
      </c>
      <c r="G53" s="282" t="s">
        <v>265</v>
      </c>
      <c r="H53" s="283"/>
    </row>
    <row r="54" spans="1:8" x14ac:dyDescent="0.25">
      <c r="A54" s="43" t="s">
        <v>24</v>
      </c>
      <c r="B54" s="36"/>
      <c r="C54" s="23">
        <v>1</v>
      </c>
      <c r="D54" s="23" t="s">
        <v>12</v>
      </c>
      <c r="E54" s="24" t="s">
        <v>9</v>
      </c>
      <c r="F54" s="44">
        <f>SUMIF('Student data'!$D$24:$AQ$24,"x",'Student data'!D168:AQ168)</f>
        <v>0</v>
      </c>
      <c r="G54" s="278" t="s">
        <v>266</v>
      </c>
      <c r="H54" s="280"/>
    </row>
    <row r="55" spans="1:8" x14ac:dyDescent="0.25">
      <c r="A55" s="43" t="s">
        <v>25</v>
      </c>
      <c r="B55" s="36"/>
      <c r="C55" s="23">
        <v>2</v>
      </c>
      <c r="D55" s="23" t="s">
        <v>12</v>
      </c>
      <c r="E55" s="24" t="s">
        <v>9</v>
      </c>
      <c r="F55" s="44">
        <f>SUMIF('Student data'!$D$24:$AQ$24,"x",'Student data'!D169:AQ169)</f>
        <v>0</v>
      </c>
      <c r="G55" s="278" t="s">
        <v>269</v>
      </c>
      <c r="H55" s="280"/>
    </row>
    <row r="56" spans="1:8" x14ac:dyDescent="0.25">
      <c r="A56" s="43" t="s">
        <v>195</v>
      </c>
      <c r="B56" s="36"/>
      <c r="C56" s="23">
        <v>1</v>
      </c>
      <c r="D56" s="23" t="s">
        <v>11</v>
      </c>
      <c r="E56" s="24" t="s">
        <v>7</v>
      </c>
      <c r="F56" s="44">
        <f>SUMIF('Student data'!$D$24:$AQ$24,"x",'Student data'!D170:AQ170)</f>
        <v>0</v>
      </c>
      <c r="G56" s="282" t="s">
        <v>267</v>
      </c>
      <c r="H56" s="283"/>
    </row>
    <row r="57" spans="1:8" x14ac:dyDescent="0.25">
      <c r="A57" s="43" t="s">
        <v>196</v>
      </c>
      <c r="B57" s="36"/>
      <c r="C57" s="23">
        <v>3</v>
      </c>
      <c r="D57" s="23" t="s">
        <v>12</v>
      </c>
      <c r="E57" s="24" t="s">
        <v>10</v>
      </c>
      <c r="F57" s="44">
        <f>SUMIF('Student data'!$D$24:$AQ$24,"x",'Student data'!D171:AQ171)</f>
        <v>0</v>
      </c>
      <c r="G57" s="278" t="s">
        <v>268</v>
      </c>
      <c r="H57" s="280"/>
    </row>
    <row r="58" spans="1:8" x14ac:dyDescent="0.25">
      <c r="A58" s="42" t="s">
        <v>149</v>
      </c>
      <c r="B58" s="36"/>
      <c r="C58" s="23">
        <v>4</v>
      </c>
      <c r="D58" s="23" t="s">
        <v>33</v>
      </c>
      <c r="E58" s="24" t="s">
        <v>10</v>
      </c>
      <c r="F58" s="44">
        <f>SUMIF('Student data'!$D$24:$AQ$24,"x",'Student data'!D172:AQ172)</f>
        <v>0</v>
      </c>
      <c r="G58" s="293" t="s">
        <v>270</v>
      </c>
      <c r="H58" s="294"/>
    </row>
    <row r="59" spans="1:8" x14ac:dyDescent="0.25">
      <c r="A59" s="42" t="s">
        <v>175</v>
      </c>
      <c r="B59" s="36"/>
      <c r="C59" s="23">
        <v>3</v>
      </c>
      <c r="D59" s="23" t="s">
        <v>8</v>
      </c>
      <c r="E59" s="24" t="s">
        <v>9</v>
      </c>
      <c r="F59" s="44">
        <f>SUMIF('Student data'!$D$24:$AQ$24,"x",'Student data'!D173:AQ173)</f>
        <v>0</v>
      </c>
      <c r="G59" s="278" t="s">
        <v>271</v>
      </c>
      <c r="H59" s="279"/>
    </row>
    <row r="60" spans="1:8" x14ac:dyDescent="0.25">
      <c r="A60" s="42" t="s">
        <v>150</v>
      </c>
      <c r="B60" s="36" t="s">
        <v>13</v>
      </c>
      <c r="C60" s="23">
        <v>3</v>
      </c>
      <c r="D60" s="23" t="s">
        <v>6</v>
      </c>
      <c r="E60" s="24" t="s">
        <v>10</v>
      </c>
      <c r="F60" s="44">
        <f>SUMIF('Student data'!$D$24:$AQ$24,"x",'Student data'!D174:AQ174)</f>
        <v>0</v>
      </c>
      <c r="G60" s="278" t="s">
        <v>272</v>
      </c>
      <c r="H60" s="279"/>
    </row>
    <row r="61" spans="1:8" x14ac:dyDescent="0.25">
      <c r="A61" s="42" t="s">
        <v>144</v>
      </c>
      <c r="B61" s="36" t="s">
        <v>13</v>
      </c>
      <c r="C61" s="23">
        <v>4</v>
      </c>
      <c r="D61" s="23" t="s">
        <v>33</v>
      </c>
      <c r="E61" s="24" t="s">
        <v>10</v>
      </c>
      <c r="F61" s="44">
        <f>SUMIF('Student data'!$D$24:$AQ$24,"x",'Student data'!D175:AQ175)</f>
        <v>0</v>
      </c>
      <c r="G61" s="282" t="s">
        <v>273</v>
      </c>
      <c r="H61" s="283"/>
    </row>
    <row r="62" spans="1:8" x14ac:dyDescent="0.25">
      <c r="A62" s="42" t="s">
        <v>145</v>
      </c>
      <c r="B62" s="36" t="s">
        <v>13</v>
      </c>
      <c r="C62" s="23">
        <v>3</v>
      </c>
      <c r="D62" s="23" t="s">
        <v>11</v>
      </c>
      <c r="E62" s="24" t="s">
        <v>9</v>
      </c>
      <c r="F62" s="44">
        <f>SUMIF('Student data'!$D$24:$AQ$24,"x",'Student data'!D176:AQ176)</f>
        <v>0</v>
      </c>
      <c r="G62" s="293" t="s">
        <v>274</v>
      </c>
      <c r="H62" s="294"/>
    </row>
    <row r="63" spans="1:8" x14ac:dyDescent="0.25">
      <c r="A63" s="42" t="s">
        <v>146</v>
      </c>
      <c r="B63" s="30" t="s">
        <v>13</v>
      </c>
      <c r="C63" s="23">
        <v>2</v>
      </c>
      <c r="D63" s="23" t="s">
        <v>12</v>
      </c>
      <c r="E63" s="24" t="s">
        <v>7</v>
      </c>
      <c r="F63" s="44">
        <f>SUMIF('Student data'!$D$24:$AQ$24,"x",'Student data'!D177:AQ177)</f>
        <v>0</v>
      </c>
      <c r="G63" s="278" t="s">
        <v>275</v>
      </c>
      <c r="H63" s="284"/>
    </row>
    <row r="64" spans="1:8" x14ac:dyDescent="0.25">
      <c r="A64" s="42" t="s">
        <v>30</v>
      </c>
      <c r="B64" s="30" t="s">
        <v>13</v>
      </c>
      <c r="C64" s="23">
        <v>3</v>
      </c>
      <c r="D64" s="23" t="s">
        <v>11</v>
      </c>
      <c r="E64" s="24" t="s">
        <v>9</v>
      </c>
      <c r="F64" s="44">
        <f>SUMIF('Student data'!$D$24:$AQ$24,"x",'Student data'!D178:AQ178)</f>
        <v>0</v>
      </c>
      <c r="G64" s="278" t="s">
        <v>275</v>
      </c>
      <c r="H64" s="284"/>
    </row>
    <row r="65" spans="1:8" x14ac:dyDescent="0.25">
      <c r="A65" s="42" t="s">
        <v>176</v>
      </c>
      <c r="B65" s="30" t="s">
        <v>13</v>
      </c>
      <c r="C65" s="23">
        <v>4</v>
      </c>
      <c r="D65" s="23" t="s">
        <v>8</v>
      </c>
      <c r="E65" s="24" t="s">
        <v>7</v>
      </c>
      <c r="F65" s="44">
        <f>SUMIF('Student data'!$D$24:$AQ$24,"x",'Student data'!D179:AQ179)</f>
        <v>0</v>
      </c>
      <c r="G65" s="278" t="s">
        <v>276</v>
      </c>
      <c r="H65" s="279"/>
    </row>
    <row r="66" spans="1:8" x14ac:dyDescent="0.25">
      <c r="A66" s="42" t="s">
        <v>162</v>
      </c>
      <c r="B66" s="30"/>
      <c r="C66" s="23">
        <v>2</v>
      </c>
      <c r="D66" s="23" t="s">
        <v>11</v>
      </c>
      <c r="E66" s="24" t="s">
        <v>7</v>
      </c>
      <c r="F66" s="44">
        <f>SUMIF('Student data'!$D$24:$AQ$24,"x",'Student data'!D180:AQ180)</f>
        <v>0</v>
      </c>
      <c r="G66" s="278" t="s">
        <v>277</v>
      </c>
      <c r="H66" s="279"/>
    </row>
    <row r="67" spans="1:8" x14ac:dyDescent="0.25">
      <c r="A67" s="42" t="s">
        <v>163</v>
      </c>
      <c r="B67" s="30"/>
      <c r="C67" s="23">
        <v>1</v>
      </c>
      <c r="D67" s="23" t="s">
        <v>11</v>
      </c>
      <c r="E67" s="24" t="s">
        <v>10</v>
      </c>
      <c r="F67" s="44">
        <f>SUMIF('Student data'!$D$24:$AQ$24,"x",'Student data'!D181:AQ181)</f>
        <v>0</v>
      </c>
      <c r="G67" s="278" t="s">
        <v>278</v>
      </c>
      <c r="H67" s="279"/>
    </row>
    <row r="68" spans="1:8" ht="15.75" thickBot="1" x14ac:dyDescent="0.3">
      <c r="A68" s="37"/>
      <c r="B68" s="38"/>
      <c r="C68" s="39"/>
      <c r="D68" s="39"/>
      <c r="E68" s="16"/>
      <c r="F68" s="14"/>
      <c r="G68" s="35"/>
    </row>
    <row r="69" spans="1:8" ht="15.75" thickBot="1" x14ac:dyDescent="0.3">
      <c r="A69" s="20"/>
      <c r="B69" s="16"/>
      <c r="C69" s="20"/>
      <c r="D69" s="20"/>
      <c r="E69" s="40" t="s">
        <v>34</v>
      </c>
      <c r="F69" s="15">
        <f>SUM(F20:F67)</f>
        <v>0</v>
      </c>
      <c r="G69" s="35"/>
    </row>
    <row r="70" spans="1:8" x14ac:dyDescent="0.25">
      <c r="A70" s="20"/>
      <c r="B70" s="16"/>
      <c r="C70" s="20"/>
      <c r="G70" s="35"/>
    </row>
    <row r="71" spans="1:8" x14ac:dyDescent="0.25">
      <c r="B71" s="18"/>
      <c r="G71" s="35"/>
    </row>
    <row r="72" spans="1:8" x14ac:dyDescent="0.25">
      <c r="B72" s="18"/>
      <c r="G72" s="35"/>
    </row>
    <row r="73" spans="1:8" x14ac:dyDescent="0.25">
      <c r="B73" s="18"/>
    </row>
    <row r="74" spans="1:8" x14ac:dyDescent="0.25">
      <c r="B74" s="18"/>
    </row>
  </sheetData>
  <sheetProtection password="ECC0" sheet="1" objects="1" scenarios="1" formatCells="0" formatColumns="0" formatRows="0"/>
  <mergeCells count="52">
    <mergeCell ref="G67:H67"/>
    <mergeCell ref="G57:H57"/>
    <mergeCell ref="G62:H62"/>
    <mergeCell ref="I3:J3"/>
    <mergeCell ref="G65:H65"/>
    <mergeCell ref="G66:H66"/>
    <mergeCell ref="G21:H21"/>
    <mergeCell ref="G22:H22"/>
    <mergeCell ref="G25:H25"/>
    <mergeCell ref="G36:H36"/>
    <mergeCell ref="G35:H35"/>
    <mergeCell ref="G63:H63"/>
    <mergeCell ref="G64:H64"/>
    <mergeCell ref="G58:H58"/>
    <mergeCell ref="G59:H59"/>
    <mergeCell ref="G60:H60"/>
    <mergeCell ref="G61:H61"/>
    <mergeCell ref="G52:H52"/>
    <mergeCell ref="G53:H53"/>
    <mergeCell ref="G54:H54"/>
    <mergeCell ref="G55:H55"/>
    <mergeCell ref="G56:H56"/>
    <mergeCell ref="G47:H47"/>
    <mergeCell ref="G48:H48"/>
    <mergeCell ref="G49:H49"/>
    <mergeCell ref="G50:H50"/>
    <mergeCell ref="G51:H51"/>
    <mergeCell ref="G42:H42"/>
    <mergeCell ref="G43:H43"/>
    <mergeCell ref="G44:H44"/>
    <mergeCell ref="G45:H45"/>
    <mergeCell ref="G46:H46"/>
    <mergeCell ref="G38:H38"/>
    <mergeCell ref="G39:H39"/>
    <mergeCell ref="G40:H40"/>
    <mergeCell ref="G41:H41"/>
    <mergeCell ref="G37:H37"/>
    <mergeCell ref="G30:H30"/>
    <mergeCell ref="G31:H31"/>
    <mergeCell ref="G32:H32"/>
    <mergeCell ref="G33:H33"/>
    <mergeCell ref="G34:H34"/>
    <mergeCell ref="G24:H24"/>
    <mergeCell ref="G26:H26"/>
    <mergeCell ref="G27:H27"/>
    <mergeCell ref="G28:H28"/>
    <mergeCell ref="G29:H29"/>
    <mergeCell ref="A2:F2"/>
    <mergeCell ref="G19:H19"/>
    <mergeCell ref="G20:H20"/>
    <mergeCell ref="G23:H23"/>
    <mergeCell ref="A1:G1"/>
  </mergeCells>
  <conditionalFormatting sqref="D68">
    <cfRule type="cellIs" dxfId="220" priority="415" stopIfTrue="1" operator="equal">
      <formula>"Algebra"</formula>
    </cfRule>
    <cfRule type="cellIs" dxfId="219" priority="416" stopIfTrue="1" operator="equal">
      <formula>"Number"</formula>
    </cfRule>
    <cfRule type="cellIs" dxfId="218" priority="417" stopIfTrue="1" operator="equal">
      <formula>"Geometry and measures"</formula>
    </cfRule>
    <cfRule type="cellIs" dxfId="217" priority="418" stopIfTrue="1" operator="equal">
      <formula>"Statistics"</formula>
    </cfRule>
  </conditionalFormatting>
  <conditionalFormatting sqref="E68">
    <cfRule type="cellIs" dxfId="216" priority="412" stopIfTrue="1" operator="equal">
      <formula>"AO3"</formula>
    </cfRule>
    <cfRule type="cellIs" dxfId="215" priority="413" stopIfTrue="1" operator="equal">
      <formula>"AO2"</formula>
    </cfRule>
    <cfRule type="cellIs" dxfId="214" priority="414" stopIfTrue="1" operator="equal">
      <formula>"AO1"</formula>
    </cfRule>
  </conditionalFormatting>
  <conditionalFormatting sqref="D19 D68:D1048576">
    <cfRule type="cellIs" dxfId="213" priority="409" operator="equal">
      <formula>"Probability"</formula>
    </cfRule>
  </conditionalFormatting>
  <conditionalFormatting sqref="D1">
    <cfRule type="cellIs" dxfId="212" priority="408" operator="equal">
      <formula>"Probability"</formula>
    </cfRule>
  </conditionalFormatting>
  <conditionalFormatting sqref="D23:D31 D46 D48:D52 D58:D60 D62:D63 D40 D38 D42:D43 D66:D67 D33:D34">
    <cfRule type="cellIs" dxfId="211" priority="271" stopIfTrue="1" operator="equal">
      <formula>"Algebra"</formula>
    </cfRule>
    <cfRule type="cellIs" dxfId="210" priority="272" stopIfTrue="1" operator="equal">
      <formula>"Number"</formula>
    </cfRule>
    <cfRule type="cellIs" dxfId="209" priority="273" stopIfTrue="1" operator="equal">
      <formula>"Geometry and measures"</formula>
    </cfRule>
    <cfRule type="cellIs" dxfId="208" priority="274" stopIfTrue="1" operator="equal">
      <formula>"Statistics"</formula>
    </cfRule>
  </conditionalFormatting>
  <conditionalFormatting sqref="E52 E20:E31 E33:E36">
    <cfRule type="cellIs" dxfId="207" priority="268" stopIfTrue="1" operator="equal">
      <formula>"AO3"</formula>
    </cfRule>
    <cfRule type="cellIs" dxfId="206" priority="269" stopIfTrue="1" operator="equal">
      <formula>"AO2"</formula>
    </cfRule>
    <cfRule type="cellIs" dxfId="205" priority="270" stopIfTrue="1" operator="equal">
      <formula>"AO1"</formula>
    </cfRule>
  </conditionalFormatting>
  <conditionalFormatting sqref="D23:D31 D46 D48:D52 D58:D60 D62:D63 D40 D38 D42:D43 D66:D67 D33:D34">
    <cfRule type="cellIs" dxfId="204" priority="267" operator="equal">
      <formula>"RPR"</formula>
    </cfRule>
  </conditionalFormatting>
  <conditionalFormatting sqref="D23:D31 D46 D48:D52 D58:D60 D62:D63 D40 D38 D42:D43 D66:D67 D33:D34">
    <cfRule type="cellIs" dxfId="203" priority="266" operator="equal">
      <formula>"Probability"</formula>
    </cfRule>
  </conditionalFormatting>
  <conditionalFormatting sqref="E59">
    <cfRule type="cellIs" dxfId="202" priority="263" stopIfTrue="1" operator="equal">
      <formula>"AO3"</formula>
    </cfRule>
    <cfRule type="cellIs" dxfId="201" priority="264" stopIfTrue="1" operator="equal">
      <formula>"AO2"</formula>
    </cfRule>
    <cfRule type="cellIs" dxfId="200" priority="265" stopIfTrue="1" operator="equal">
      <formula>"AO1"</formula>
    </cfRule>
  </conditionalFormatting>
  <conditionalFormatting sqref="E50">
    <cfRule type="cellIs" dxfId="199" priority="251" stopIfTrue="1" operator="equal">
      <formula>"AO3"</formula>
    </cfRule>
    <cfRule type="cellIs" dxfId="198" priority="252" stopIfTrue="1" operator="equal">
      <formula>"AO2"</formula>
    </cfRule>
    <cfRule type="cellIs" dxfId="197" priority="253" stopIfTrue="1" operator="equal">
      <formula>"AO1"</formula>
    </cfRule>
  </conditionalFormatting>
  <conditionalFormatting sqref="D39">
    <cfRule type="cellIs" dxfId="196" priority="244" stopIfTrue="1" operator="equal">
      <formula>"Algebra"</formula>
    </cfRule>
    <cfRule type="cellIs" dxfId="195" priority="245" stopIfTrue="1" operator="equal">
      <formula>"Number"</formula>
    </cfRule>
    <cfRule type="cellIs" dxfId="194" priority="246" stopIfTrue="1" operator="equal">
      <formula>"Geometry and measures"</formula>
    </cfRule>
    <cfRule type="cellIs" dxfId="193" priority="247" stopIfTrue="1" operator="equal">
      <formula>"Statistics"</formula>
    </cfRule>
  </conditionalFormatting>
  <conditionalFormatting sqref="D39">
    <cfRule type="cellIs" dxfId="192" priority="243" operator="equal">
      <formula>"RPR"</formula>
    </cfRule>
  </conditionalFormatting>
  <conditionalFormatting sqref="D39">
    <cfRule type="cellIs" dxfId="191" priority="242" operator="equal">
      <formula>"Probability"</formula>
    </cfRule>
  </conditionalFormatting>
  <conditionalFormatting sqref="D45">
    <cfRule type="cellIs" dxfId="190" priority="238" stopIfTrue="1" operator="equal">
      <formula>"Algebra"</formula>
    </cfRule>
    <cfRule type="cellIs" dxfId="189" priority="239" stopIfTrue="1" operator="equal">
      <formula>"Number"</formula>
    </cfRule>
    <cfRule type="cellIs" dxfId="188" priority="240" stopIfTrue="1" operator="equal">
      <formula>"Geometry and measures"</formula>
    </cfRule>
    <cfRule type="cellIs" dxfId="187" priority="241" stopIfTrue="1" operator="equal">
      <formula>"Statistics"</formula>
    </cfRule>
  </conditionalFormatting>
  <conditionalFormatting sqref="D45">
    <cfRule type="cellIs" dxfId="186" priority="237" operator="equal">
      <formula>"RPR"</formula>
    </cfRule>
  </conditionalFormatting>
  <conditionalFormatting sqref="D45">
    <cfRule type="cellIs" dxfId="185" priority="236" operator="equal">
      <formula>"Probability"</formula>
    </cfRule>
  </conditionalFormatting>
  <conditionalFormatting sqref="D47">
    <cfRule type="cellIs" dxfId="184" priority="232" stopIfTrue="1" operator="equal">
      <formula>"Algebra"</formula>
    </cfRule>
    <cfRule type="cellIs" dxfId="183" priority="233" stopIfTrue="1" operator="equal">
      <formula>"Number"</formula>
    </cfRule>
    <cfRule type="cellIs" dxfId="182" priority="234" stopIfTrue="1" operator="equal">
      <formula>"Geometry and measures"</formula>
    </cfRule>
    <cfRule type="cellIs" dxfId="181" priority="235" stopIfTrue="1" operator="equal">
      <formula>"Statistics"</formula>
    </cfRule>
  </conditionalFormatting>
  <conditionalFormatting sqref="D47">
    <cfRule type="cellIs" dxfId="180" priority="231" operator="equal">
      <formula>"RPR"</formula>
    </cfRule>
  </conditionalFormatting>
  <conditionalFormatting sqref="D47">
    <cfRule type="cellIs" dxfId="179" priority="230" operator="equal">
      <formula>"Probability"</formula>
    </cfRule>
  </conditionalFormatting>
  <conditionalFormatting sqref="D54">
    <cfRule type="cellIs" dxfId="178" priority="226" stopIfTrue="1" operator="equal">
      <formula>"Algebra"</formula>
    </cfRule>
    <cfRule type="cellIs" dxfId="177" priority="227" stopIfTrue="1" operator="equal">
      <formula>"Number"</formula>
    </cfRule>
    <cfRule type="cellIs" dxfId="176" priority="228" stopIfTrue="1" operator="equal">
      <formula>"Geometry and measures"</formula>
    </cfRule>
    <cfRule type="cellIs" dxfId="175" priority="229" stopIfTrue="1" operator="equal">
      <formula>"Statistics"</formula>
    </cfRule>
  </conditionalFormatting>
  <conditionalFormatting sqref="D54">
    <cfRule type="cellIs" dxfId="174" priority="225" operator="equal">
      <formula>"RPR"</formula>
    </cfRule>
  </conditionalFormatting>
  <conditionalFormatting sqref="D54">
    <cfRule type="cellIs" dxfId="173" priority="224" operator="equal">
      <formula>"Probability"</formula>
    </cfRule>
  </conditionalFormatting>
  <conditionalFormatting sqref="D61">
    <cfRule type="cellIs" dxfId="172" priority="220" stopIfTrue="1" operator="equal">
      <formula>"Algebra"</formula>
    </cfRule>
    <cfRule type="cellIs" dxfId="171" priority="221" stopIfTrue="1" operator="equal">
      <formula>"Number"</formula>
    </cfRule>
    <cfRule type="cellIs" dxfId="170" priority="222" stopIfTrue="1" operator="equal">
      <formula>"Geometry and measures"</formula>
    </cfRule>
    <cfRule type="cellIs" dxfId="169" priority="223" stopIfTrue="1" operator="equal">
      <formula>"Statistics"</formula>
    </cfRule>
  </conditionalFormatting>
  <conditionalFormatting sqref="D61">
    <cfRule type="cellIs" dxfId="168" priority="219" operator="equal">
      <formula>"RPR"</formula>
    </cfRule>
  </conditionalFormatting>
  <conditionalFormatting sqref="D61">
    <cfRule type="cellIs" dxfId="167" priority="218" operator="equal">
      <formula>"Probability"</formula>
    </cfRule>
  </conditionalFormatting>
  <conditionalFormatting sqref="E39:E41">
    <cfRule type="cellIs" dxfId="166" priority="200" stopIfTrue="1" operator="equal">
      <formula>"AO3"</formula>
    </cfRule>
    <cfRule type="cellIs" dxfId="165" priority="201" stopIfTrue="1" operator="equal">
      <formula>"AO2"</formula>
    </cfRule>
    <cfRule type="cellIs" dxfId="164" priority="202" stopIfTrue="1" operator="equal">
      <formula>"AO1"</formula>
    </cfRule>
  </conditionalFormatting>
  <conditionalFormatting sqref="E43">
    <cfRule type="cellIs" dxfId="163" priority="191" stopIfTrue="1" operator="equal">
      <formula>"AO3"</formula>
    </cfRule>
    <cfRule type="cellIs" dxfId="162" priority="192" stopIfTrue="1" operator="equal">
      <formula>"AO2"</formula>
    </cfRule>
    <cfRule type="cellIs" dxfId="161" priority="193" stopIfTrue="1" operator="equal">
      <formula>"AO1"</formula>
    </cfRule>
  </conditionalFormatting>
  <conditionalFormatting sqref="E54:E55">
    <cfRule type="cellIs" dxfId="160" priority="188" stopIfTrue="1" operator="equal">
      <formula>"AO3"</formula>
    </cfRule>
    <cfRule type="cellIs" dxfId="159" priority="189" stopIfTrue="1" operator="equal">
      <formula>"AO2"</formula>
    </cfRule>
    <cfRule type="cellIs" dxfId="158" priority="190" stopIfTrue="1" operator="equal">
      <formula>"AO1"</formula>
    </cfRule>
  </conditionalFormatting>
  <conditionalFormatting sqref="E56">
    <cfRule type="cellIs" dxfId="157" priority="185" stopIfTrue="1" operator="equal">
      <formula>"AO3"</formula>
    </cfRule>
    <cfRule type="cellIs" dxfId="156" priority="186" stopIfTrue="1" operator="equal">
      <formula>"AO2"</formula>
    </cfRule>
    <cfRule type="cellIs" dxfId="155" priority="187" stopIfTrue="1" operator="equal">
      <formula>"AO1"</formula>
    </cfRule>
  </conditionalFormatting>
  <conditionalFormatting sqref="E65 E67">
    <cfRule type="cellIs" dxfId="154" priority="164" stopIfTrue="1" operator="equal">
      <formula>"AO3"</formula>
    </cfRule>
    <cfRule type="cellIs" dxfId="153" priority="165" stopIfTrue="1" operator="equal">
      <formula>"AO2"</formula>
    </cfRule>
    <cfRule type="cellIs" dxfId="152" priority="166" stopIfTrue="1" operator="equal">
      <formula>"AO1"</formula>
    </cfRule>
  </conditionalFormatting>
  <conditionalFormatting sqref="E64">
    <cfRule type="cellIs" dxfId="151" priority="173" stopIfTrue="1" operator="equal">
      <formula>"AO3"</formula>
    </cfRule>
    <cfRule type="cellIs" dxfId="150" priority="174" stopIfTrue="1" operator="equal">
      <formula>"AO2"</formula>
    </cfRule>
    <cfRule type="cellIs" dxfId="149" priority="175" stopIfTrue="1" operator="equal">
      <formula>"AO1"</formula>
    </cfRule>
  </conditionalFormatting>
  <conditionalFormatting sqref="D22">
    <cfRule type="cellIs" dxfId="148" priority="160" stopIfTrue="1" operator="equal">
      <formula>"Algebra"</formula>
    </cfRule>
    <cfRule type="cellIs" dxfId="147" priority="161" stopIfTrue="1" operator="equal">
      <formula>"Number"</formula>
    </cfRule>
    <cfRule type="cellIs" dxfId="146" priority="162" stopIfTrue="1" operator="equal">
      <formula>"Geometry and measures"</formula>
    </cfRule>
    <cfRule type="cellIs" dxfId="145" priority="163" stopIfTrue="1" operator="equal">
      <formula>"Statistics"</formula>
    </cfRule>
  </conditionalFormatting>
  <conditionalFormatting sqref="D22">
    <cfRule type="cellIs" dxfId="144" priority="159" operator="equal">
      <formula>"RPR"</formula>
    </cfRule>
  </conditionalFormatting>
  <conditionalFormatting sqref="D22">
    <cfRule type="cellIs" dxfId="143" priority="158" operator="equal">
      <formula>"Probability"</formula>
    </cfRule>
  </conditionalFormatting>
  <conditionalFormatting sqref="D35:D37">
    <cfRule type="cellIs" dxfId="142" priority="154" stopIfTrue="1" operator="equal">
      <formula>"Algebra"</formula>
    </cfRule>
    <cfRule type="cellIs" dxfId="141" priority="155" stopIfTrue="1" operator="equal">
      <formula>"Number"</formula>
    </cfRule>
    <cfRule type="cellIs" dxfId="140" priority="156" stopIfTrue="1" operator="equal">
      <formula>"Geometry and measures"</formula>
    </cfRule>
    <cfRule type="cellIs" dxfId="139" priority="157" stopIfTrue="1" operator="equal">
      <formula>"Statistics"</formula>
    </cfRule>
  </conditionalFormatting>
  <conditionalFormatting sqref="D35:D37">
    <cfRule type="cellIs" dxfId="138" priority="153" operator="equal">
      <formula>"RPR"</formula>
    </cfRule>
  </conditionalFormatting>
  <conditionalFormatting sqref="D35:D37">
    <cfRule type="cellIs" dxfId="137" priority="152" operator="equal">
      <formula>"Probability"</formula>
    </cfRule>
  </conditionalFormatting>
  <conditionalFormatting sqref="D41">
    <cfRule type="cellIs" dxfId="136" priority="148" stopIfTrue="1" operator="equal">
      <formula>"Algebra"</formula>
    </cfRule>
    <cfRule type="cellIs" dxfId="135" priority="149" stopIfTrue="1" operator="equal">
      <formula>"Number"</formula>
    </cfRule>
    <cfRule type="cellIs" dxfId="134" priority="150" stopIfTrue="1" operator="equal">
      <formula>"Geometry and measures"</formula>
    </cfRule>
    <cfRule type="cellIs" dxfId="133" priority="151" stopIfTrue="1" operator="equal">
      <formula>"Statistics"</formula>
    </cfRule>
  </conditionalFormatting>
  <conditionalFormatting sqref="D41">
    <cfRule type="cellIs" dxfId="132" priority="147" operator="equal">
      <formula>"RPR"</formula>
    </cfRule>
  </conditionalFormatting>
  <conditionalFormatting sqref="D41">
    <cfRule type="cellIs" dxfId="131" priority="146" operator="equal">
      <formula>"Probability"</formula>
    </cfRule>
  </conditionalFormatting>
  <conditionalFormatting sqref="D55">
    <cfRule type="cellIs" dxfId="130" priority="142" stopIfTrue="1" operator="equal">
      <formula>"Algebra"</formula>
    </cfRule>
    <cfRule type="cellIs" dxfId="129" priority="143" stopIfTrue="1" operator="equal">
      <formula>"Number"</formula>
    </cfRule>
    <cfRule type="cellIs" dxfId="128" priority="144" stopIfTrue="1" operator="equal">
      <formula>"Geometry and measures"</formula>
    </cfRule>
    <cfRule type="cellIs" dxfId="127" priority="145" stopIfTrue="1" operator="equal">
      <formula>"Statistics"</formula>
    </cfRule>
  </conditionalFormatting>
  <conditionalFormatting sqref="D55">
    <cfRule type="cellIs" dxfId="126" priority="141" operator="equal">
      <formula>"RPR"</formula>
    </cfRule>
  </conditionalFormatting>
  <conditionalFormatting sqref="D55">
    <cfRule type="cellIs" dxfId="125" priority="140" operator="equal">
      <formula>"Probability"</formula>
    </cfRule>
  </conditionalFormatting>
  <conditionalFormatting sqref="D56">
    <cfRule type="cellIs" dxfId="124" priority="136" stopIfTrue="1" operator="equal">
      <formula>"Algebra"</formula>
    </cfRule>
    <cfRule type="cellIs" dxfId="123" priority="137" stopIfTrue="1" operator="equal">
      <formula>"Number"</formula>
    </cfRule>
    <cfRule type="cellIs" dxfId="122" priority="138" stopIfTrue="1" operator="equal">
      <formula>"Geometry and measures"</formula>
    </cfRule>
    <cfRule type="cellIs" dxfId="121" priority="139" stopIfTrue="1" operator="equal">
      <formula>"Statistics"</formula>
    </cfRule>
  </conditionalFormatting>
  <conditionalFormatting sqref="D56">
    <cfRule type="cellIs" dxfId="120" priority="135" operator="equal">
      <formula>"RPR"</formula>
    </cfRule>
  </conditionalFormatting>
  <conditionalFormatting sqref="D56">
    <cfRule type="cellIs" dxfId="119" priority="134" operator="equal">
      <formula>"Probability"</formula>
    </cfRule>
  </conditionalFormatting>
  <conditionalFormatting sqref="D57">
    <cfRule type="cellIs" dxfId="118" priority="130" stopIfTrue="1" operator="equal">
      <formula>"Algebra"</formula>
    </cfRule>
    <cfRule type="cellIs" dxfId="117" priority="131" stopIfTrue="1" operator="equal">
      <formula>"Number"</formula>
    </cfRule>
    <cfRule type="cellIs" dxfId="116" priority="132" stopIfTrue="1" operator="equal">
      <formula>"Geometry and measures"</formula>
    </cfRule>
    <cfRule type="cellIs" dxfId="115" priority="133" stopIfTrue="1" operator="equal">
      <formula>"Statistics"</formula>
    </cfRule>
  </conditionalFormatting>
  <conditionalFormatting sqref="D57">
    <cfRule type="cellIs" dxfId="114" priority="129" operator="equal">
      <formula>"RPR"</formula>
    </cfRule>
  </conditionalFormatting>
  <conditionalFormatting sqref="D57">
    <cfRule type="cellIs" dxfId="113" priority="128" operator="equal">
      <formula>"Probability"</formula>
    </cfRule>
  </conditionalFormatting>
  <conditionalFormatting sqref="D64">
    <cfRule type="cellIs" dxfId="112" priority="124" stopIfTrue="1" operator="equal">
      <formula>"Algebra"</formula>
    </cfRule>
    <cfRule type="cellIs" dxfId="111" priority="125" stopIfTrue="1" operator="equal">
      <formula>"Number"</formula>
    </cfRule>
    <cfRule type="cellIs" dxfId="110" priority="126" stopIfTrue="1" operator="equal">
      <formula>"Geometry and measures"</formula>
    </cfRule>
    <cfRule type="cellIs" dxfId="109" priority="127" stopIfTrue="1" operator="equal">
      <formula>"Statistics"</formula>
    </cfRule>
  </conditionalFormatting>
  <conditionalFormatting sqref="D64">
    <cfRule type="cellIs" dxfId="108" priority="123" operator="equal">
      <formula>"RPR"</formula>
    </cfRule>
  </conditionalFormatting>
  <conditionalFormatting sqref="D64">
    <cfRule type="cellIs" dxfId="107" priority="122" operator="equal">
      <formula>"Probability"</formula>
    </cfRule>
  </conditionalFormatting>
  <conditionalFormatting sqref="D65">
    <cfRule type="cellIs" dxfId="106" priority="118" stopIfTrue="1" operator="equal">
      <formula>"Algebra"</formula>
    </cfRule>
    <cfRule type="cellIs" dxfId="105" priority="119" stopIfTrue="1" operator="equal">
      <formula>"Number"</formula>
    </cfRule>
    <cfRule type="cellIs" dxfId="104" priority="120" stopIfTrue="1" operator="equal">
      <formula>"Geometry and measures"</formula>
    </cfRule>
    <cfRule type="cellIs" dxfId="103" priority="121" stopIfTrue="1" operator="equal">
      <formula>"Statistics"</formula>
    </cfRule>
  </conditionalFormatting>
  <conditionalFormatting sqref="D65">
    <cfRule type="cellIs" dxfId="102" priority="117" operator="equal">
      <formula>"RPR"</formula>
    </cfRule>
  </conditionalFormatting>
  <conditionalFormatting sqref="D65">
    <cfRule type="cellIs" dxfId="101" priority="116" operator="equal">
      <formula>"Probability"</formula>
    </cfRule>
  </conditionalFormatting>
  <conditionalFormatting sqref="G21:G25 G29:G32 G61 G45:G51">
    <cfRule type="cellIs" dxfId="100" priority="109" operator="equal">
      <formula>"Probability"</formula>
    </cfRule>
  </conditionalFormatting>
  <conditionalFormatting sqref="G39:G41">
    <cfRule type="cellIs" dxfId="99" priority="108" operator="equal">
      <formula>"Probability"</formula>
    </cfRule>
  </conditionalFormatting>
  <conditionalFormatting sqref="G38">
    <cfRule type="cellIs" dxfId="98" priority="107" operator="equal">
      <formula>"Probability"</formula>
    </cfRule>
  </conditionalFormatting>
  <conditionalFormatting sqref="G35">
    <cfRule type="cellIs" dxfId="97" priority="106" operator="equal">
      <formula>"Probability"</formula>
    </cfRule>
  </conditionalFormatting>
  <conditionalFormatting sqref="G36">
    <cfRule type="cellIs" dxfId="96" priority="104" operator="equal">
      <formula>"Probability"</formula>
    </cfRule>
  </conditionalFormatting>
  <conditionalFormatting sqref="G37">
    <cfRule type="cellIs" dxfId="95" priority="103" operator="equal">
      <formula>"Probability"</formula>
    </cfRule>
  </conditionalFormatting>
  <conditionalFormatting sqref="G42">
    <cfRule type="cellIs" dxfId="94" priority="101" operator="equal">
      <formula>"Probability"</formula>
    </cfRule>
  </conditionalFormatting>
  <conditionalFormatting sqref="G43:G44">
    <cfRule type="cellIs" dxfId="93" priority="100" operator="equal">
      <formula>"Probability"</formula>
    </cfRule>
  </conditionalFormatting>
  <conditionalFormatting sqref="G52">
    <cfRule type="cellIs" dxfId="92" priority="98" operator="equal">
      <formula>"Probability"</formula>
    </cfRule>
  </conditionalFormatting>
  <conditionalFormatting sqref="G53">
    <cfRule type="cellIs" dxfId="91" priority="97" operator="equal">
      <formula>"Probability"</formula>
    </cfRule>
  </conditionalFormatting>
  <conditionalFormatting sqref="G56">
    <cfRule type="cellIs" dxfId="90" priority="95" operator="equal">
      <formula>"Probability"</formula>
    </cfRule>
  </conditionalFormatting>
  <conditionalFormatting sqref="D20">
    <cfRule type="cellIs" dxfId="89" priority="89" stopIfTrue="1" operator="equal">
      <formula>"Algebra"</formula>
    </cfRule>
    <cfRule type="cellIs" dxfId="88" priority="90" stopIfTrue="1" operator="equal">
      <formula>"Number"</formula>
    </cfRule>
    <cfRule type="cellIs" dxfId="87" priority="91" stopIfTrue="1" operator="equal">
      <formula>"Geometry and measures"</formula>
    </cfRule>
    <cfRule type="cellIs" dxfId="86" priority="92" stopIfTrue="1" operator="equal">
      <formula>"Statistics"</formula>
    </cfRule>
  </conditionalFormatting>
  <conditionalFormatting sqref="D20">
    <cfRule type="cellIs" dxfId="85" priority="88" operator="equal">
      <formula>"RPR"</formula>
    </cfRule>
  </conditionalFormatting>
  <conditionalFormatting sqref="D20">
    <cfRule type="cellIs" dxfId="84" priority="87" operator="equal">
      <formula>"Probability"</formula>
    </cfRule>
  </conditionalFormatting>
  <conditionalFormatting sqref="D21">
    <cfRule type="cellIs" dxfId="83" priority="83" stopIfTrue="1" operator="equal">
      <formula>"Algebra"</formula>
    </cfRule>
    <cfRule type="cellIs" dxfId="82" priority="84" stopIfTrue="1" operator="equal">
      <formula>"Number"</formula>
    </cfRule>
    <cfRule type="cellIs" dxfId="81" priority="85" stopIfTrue="1" operator="equal">
      <formula>"Geometry and measures"</formula>
    </cfRule>
    <cfRule type="cellIs" dxfId="80" priority="86" stopIfTrue="1" operator="equal">
      <formula>"Statistics"</formula>
    </cfRule>
  </conditionalFormatting>
  <conditionalFormatting sqref="D21">
    <cfRule type="cellIs" dxfId="79" priority="82" operator="equal">
      <formula>"RPR"</formula>
    </cfRule>
  </conditionalFormatting>
  <conditionalFormatting sqref="D21">
    <cfRule type="cellIs" dxfId="78" priority="81" operator="equal">
      <formula>"Probability"</formula>
    </cfRule>
  </conditionalFormatting>
  <conditionalFormatting sqref="D32">
    <cfRule type="cellIs" dxfId="77" priority="77" stopIfTrue="1" operator="equal">
      <formula>"Algebra"</formula>
    </cfRule>
    <cfRule type="cellIs" dxfId="76" priority="78" stopIfTrue="1" operator="equal">
      <formula>"Number"</formula>
    </cfRule>
    <cfRule type="cellIs" dxfId="75" priority="79" stopIfTrue="1" operator="equal">
      <formula>"Geometry and measures"</formula>
    </cfRule>
    <cfRule type="cellIs" dxfId="74" priority="80" stopIfTrue="1" operator="equal">
      <formula>"Statistics"</formula>
    </cfRule>
  </conditionalFormatting>
  <conditionalFormatting sqref="D32">
    <cfRule type="cellIs" dxfId="73" priority="76" operator="equal">
      <formula>"RPR"</formula>
    </cfRule>
  </conditionalFormatting>
  <conditionalFormatting sqref="D32">
    <cfRule type="cellIs" dxfId="72" priority="75" operator="equal">
      <formula>"Probability"</formula>
    </cfRule>
  </conditionalFormatting>
  <conditionalFormatting sqref="D44">
    <cfRule type="cellIs" dxfId="71" priority="71" stopIfTrue="1" operator="equal">
      <formula>"Algebra"</formula>
    </cfRule>
    <cfRule type="cellIs" dxfId="70" priority="72" stopIfTrue="1" operator="equal">
      <formula>"Number"</formula>
    </cfRule>
    <cfRule type="cellIs" dxfId="69" priority="73" stopIfTrue="1" operator="equal">
      <formula>"Geometry and measures"</formula>
    </cfRule>
    <cfRule type="cellIs" dxfId="68" priority="74" stopIfTrue="1" operator="equal">
      <formula>"Statistics"</formula>
    </cfRule>
  </conditionalFormatting>
  <conditionalFormatting sqref="D44">
    <cfRule type="cellIs" dxfId="67" priority="70" operator="equal">
      <formula>"RPR"</formula>
    </cfRule>
  </conditionalFormatting>
  <conditionalFormatting sqref="D44">
    <cfRule type="cellIs" dxfId="66" priority="69" operator="equal">
      <formula>"Probability"</formula>
    </cfRule>
  </conditionalFormatting>
  <conditionalFormatting sqref="D53">
    <cfRule type="cellIs" dxfId="65" priority="65" stopIfTrue="1" operator="equal">
      <formula>"Algebra"</formula>
    </cfRule>
    <cfRule type="cellIs" dxfId="64" priority="66" stopIfTrue="1" operator="equal">
      <formula>"Number"</formula>
    </cfRule>
    <cfRule type="cellIs" dxfId="63" priority="67" stopIfTrue="1" operator="equal">
      <formula>"Geometry and measures"</formula>
    </cfRule>
    <cfRule type="cellIs" dxfId="62" priority="68" stopIfTrue="1" operator="equal">
      <formula>"Statistics"</formula>
    </cfRule>
  </conditionalFormatting>
  <conditionalFormatting sqref="D53">
    <cfRule type="cellIs" dxfId="61" priority="64" operator="equal">
      <formula>"RPR"</formula>
    </cfRule>
  </conditionalFormatting>
  <conditionalFormatting sqref="D53">
    <cfRule type="cellIs" dxfId="60" priority="63" operator="equal">
      <formula>"Probability"</formula>
    </cfRule>
  </conditionalFormatting>
  <conditionalFormatting sqref="E32">
    <cfRule type="cellIs" dxfId="59" priority="60" stopIfTrue="1" operator="equal">
      <formula>"AO3"</formula>
    </cfRule>
    <cfRule type="cellIs" dxfId="58" priority="61" stopIfTrue="1" operator="equal">
      <formula>"AO2"</formula>
    </cfRule>
    <cfRule type="cellIs" dxfId="57" priority="62" stopIfTrue="1" operator="equal">
      <formula>"AO1"</formula>
    </cfRule>
  </conditionalFormatting>
  <conditionalFormatting sqref="E37">
    <cfRule type="cellIs" dxfId="56" priority="57" stopIfTrue="1" operator="equal">
      <formula>"AO3"</formula>
    </cfRule>
    <cfRule type="cellIs" dxfId="55" priority="58" stopIfTrue="1" operator="equal">
      <formula>"AO2"</formula>
    </cfRule>
    <cfRule type="cellIs" dxfId="54" priority="59" stopIfTrue="1" operator="equal">
      <formula>"AO1"</formula>
    </cfRule>
  </conditionalFormatting>
  <conditionalFormatting sqref="E38">
    <cfRule type="cellIs" dxfId="53" priority="54" stopIfTrue="1" operator="equal">
      <formula>"AO3"</formula>
    </cfRule>
    <cfRule type="cellIs" dxfId="52" priority="55" stopIfTrue="1" operator="equal">
      <formula>"AO2"</formula>
    </cfRule>
    <cfRule type="cellIs" dxfId="51" priority="56" stopIfTrue="1" operator="equal">
      <formula>"AO1"</formula>
    </cfRule>
  </conditionalFormatting>
  <conditionalFormatting sqref="E42">
    <cfRule type="cellIs" dxfId="50" priority="51" stopIfTrue="1" operator="equal">
      <formula>"AO3"</formula>
    </cfRule>
    <cfRule type="cellIs" dxfId="49" priority="52" stopIfTrue="1" operator="equal">
      <formula>"AO2"</formula>
    </cfRule>
    <cfRule type="cellIs" dxfId="48" priority="53" stopIfTrue="1" operator="equal">
      <formula>"AO1"</formula>
    </cfRule>
  </conditionalFormatting>
  <conditionalFormatting sqref="E66">
    <cfRule type="cellIs" dxfId="47" priority="6" stopIfTrue="1" operator="equal">
      <formula>"AO3"</formula>
    </cfRule>
    <cfRule type="cellIs" dxfId="46" priority="7" stopIfTrue="1" operator="equal">
      <formula>"AO2"</formula>
    </cfRule>
    <cfRule type="cellIs" dxfId="45" priority="8" stopIfTrue="1" operator="equal">
      <formula>"AO1"</formula>
    </cfRule>
  </conditionalFormatting>
  <conditionalFormatting sqref="E44">
    <cfRule type="cellIs" dxfId="44" priority="45" stopIfTrue="1" operator="equal">
      <formula>"AO3"</formula>
    </cfRule>
    <cfRule type="cellIs" dxfId="43" priority="46" stopIfTrue="1" operator="equal">
      <formula>"AO2"</formula>
    </cfRule>
    <cfRule type="cellIs" dxfId="42" priority="47" stopIfTrue="1" operator="equal">
      <formula>"AO1"</formula>
    </cfRule>
  </conditionalFormatting>
  <conditionalFormatting sqref="E45">
    <cfRule type="cellIs" dxfId="41" priority="42" stopIfTrue="1" operator="equal">
      <formula>"AO3"</formula>
    </cfRule>
    <cfRule type="cellIs" dxfId="40" priority="43" stopIfTrue="1" operator="equal">
      <formula>"AO2"</formula>
    </cfRule>
    <cfRule type="cellIs" dxfId="39" priority="44" stopIfTrue="1" operator="equal">
      <formula>"AO1"</formula>
    </cfRule>
  </conditionalFormatting>
  <conditionalFormatting sqref="E46">
    <cfRule type="cellIs" dxfId="38" priority="39" stopIfTrue="1" operator="equal">
      <formula>"AO3"</formula>
    </cfRule>
    <cfRule type="cellIs" dxfId="37" priority="40" stopIfTrue="1" operator="equal">
      <formula>"AO2"</formula>
    </cfRule>
    <cfRule type="cellIs" dxfId="36" priority="41" stopIfTrue="1" operator="equal">
      <formula>"AO1"</formula>
    </cfRule>
  </conditionalFormatting>
  <conditionalFormatting sqref="E47">
    <cfRule type="cellIs" dxfId="35" priority="36" stopIfTrue="1" operator="equal">
      <formula>"AO3"</formula>
    </cfRule>
    <cfRule type="cellIs" dxfId="34" priority="37" stopIfTrue="1" operator="equal">
      <formula>"AO2"</formula>
    </cfRule>
    <cfRule type="cellIs" dxfId="33" priority="38" stopIfTrue="1" operator="equal">
      <formula>"AO1"</formula>
    </cfRule>
  </conditionalFormatting>
  <conditionalFormatting sqref="E48">
    <cfRule type="cellIs" dxfId="32" priority="33" stopIfTrue="1" operator="equal">
      <formula>"AO3"</formula>
    </cfRule>
    <cfRule type="cellIs" dxfId="31" priority="34" stopIfTrue="1" operator="equal">
      <formula>"AO2"</formula>
    </cfRule>
    <cfRule type="cellIs" dxfId="30" priority="35" stopIfTrue="1" operator="equal">
      <formula>"AO1"</formula>
    </cfRule>
  </conditionalFormatting>
  <conditionalFormatting sqref="E49">
    <cfRule type="cellIs" dxfId="29" priority="30" stopIfTrue="1" operator="equal">
      <formula>"AO3"</formula>
    </cfRule>
    <cfRule type="cellIs" dxfId="28" priority="31" stopIfTrue="1" operator="equal">
      <formula>"AO2"</formula>
    </cfRule>
    <cfRule type="cellIs" dxfId="27" priority="32" stopIfTrue="1" operator="equal">
      <formula>"AO1"</formula>
    </cfRule>
  </conditionalFormatting>
  <conditionalFormatting sqref="E51">
    <cfRule type="cellIs" dxfId="26" priority="27" stopIfTrue="1" operator="equal">
      <formula>"AO3"</formula>
    </cfRule>
    <cfRule type="cellIs" dxfId="25" priority="28" stopIfTrue="1" operator="equal">
      <formula>"AO2"</formula>
    </cfRule>
    <cfRule type="cellIs" dxfId="24" priority="29" stopIfTrue="1" operator="equal">
      <formula>"AO1"</formula>
    </cfRule>
  </conditionalFormatting>
  <conditionalFormatting sqref="E53">
    <cfRule type="cellIs" dxfId="23" priority="24" stopIfTrue="1" operator="equal">
      <formula>"AO3"</formula>
    </cfRule>
    <cfRule type="cellIs" dxfId="22" priority="25" stopIfTrue="1" operator="equal">
      <formula>"AO2"</formula>
    </cfRule>
    <cfRule type="cellIs" dxfId="21" priority="26" stopIfTrue="1" operator="equal">
      <formula>"AO1"</formula>
    </cfRule>
  </conditionalFormatting>
  <conditionalFormatting sqref="E57">
    <cfRule type="cellIs" dxfId="20" priority="21" stopIfTrue="1" operator="equal">
      <formula>"AO3"</formula>
    </cfRule>
    <cfRule type="cellIs" dxfId="19" priority="22" stopIfTrue="1" operator="equal">
      <formula>"AO2"</formula>
    </cfRule>
    <cfRule type="cellIs" dxfId="18" priority="23" stopIfTrue="1" operator="equal">
      <formula>"AO1"</formula>
    </cfRule>
  </conditionalFormatting>
  <conditionalFormatting sqref="E58">
    <cfRule type="cellIs" dxfId="17" priority="18" stopIfTrue="1" operator="equal">
      <formula>"AO3"</formula>
    </cfRule>
    <cfRule type="cellIs" dxfId="16" priority="19" stopIfTrue="1" operator="equal">
      <formula>"AO2"</formula>
    </cfRule>
    <cfRule type="cellIs" dxfId="15" priority="20" stopIfTrue="1" operator="equal">
      <formula>"AO1"</formula>
    </cfRule>
  </conditionalFormatting>
  <conditionalFormatting sqref="E60">
    <cfRule type="cellIs" dxfId="14" priority="15" stopIfTrue="1" operator="equal">
      <formula>"AO3"</formula>
    </cfRule>
    <cfRule type="cellIs" dxfId="13" priority="16" stopIfTrue="1" operator="equal">
      <formula>"AO2"</formula>
    </cfRule>
    <cfRule type="cellIs" dxfId="12" priority="17" stopIfTrue="1" operator="equal">
      <formula>"AO1"</formula>
    </cfRule>
  </conditionalFormatting>
  <conditionalFormatting sqref="E61">
    <cfRule type="cellIs" dxfId="11" priority="12" stopIfTrue="1" operator="equal">
      <formula>"AO3"</formula>
    </cfRule>
    <cfRule type="cellIs" dxfId="10" priority="13" stopIfTrue="1" operator="equal">
      <formula>"AO2"</formula>
    </cfRule>
    <cfRule type="cellIs" dxfId="9" priority="14" stopIfTrue="1" operator="equal">
      <formula>"AO1"</formula>
    </cfRule>
  </conditionalFormatting>
  <conditionalFormatting sqref="E62:E63">
    <cfRule type="cellIs" dxfId="8" priority="9" stopIfTrue="1" operator="equal">
      <formula>"AO3"</formula>
    </cfRule>
    <cfRule type="cellIs" dxfId="7" priority="10" stopIfTrue="1" operator="equal">
      <formula>"AO2"</formula>
    </cfRule>
    <cfRule type="cellIs" dxfId="6" priority="11" stopIfTrue="1" operator="equal">
      <formula>"AO1"</formula>
    </cfRule>
  </conditionalFormatting>
  <conditionalFormatting sqref="G54">
    <cfRule type="cellIs" dxfId="5" priority="5" operator="equal">
      <formula>"Probability"</formula>
    </cfRule>
  </conditionalFormatting>
  <conditionalFormatting sqref="G55">
    <cfRule type="cellIs" dxfId="4" priority="4" operator="equal">
      <formula>"Probability"</formula>
    </cfRule>
  </conditionalFormatting>
  <conditionalFormatting sqref="G57">
    <cfRule type="cellIs" dxfId="3" priority="3" operator="equal">
      <formula>"Probability"</formula>
    </cfRule>
  </conditionalFormatting>
  <conditionalFormatting sqref="G63">
    <cfRule type="cellIs" dxfId="2" priority="2" operator="equal">
      <formula>"Probability"</formula>
    </cfRule>
  </conditionalFormatting>
  <conditionalFormatting sqref="G64">
    <cfRule type="cellIs" dxfId="1"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644" id="{500F714F-1EB6-48C6-A227-510D4344FECE}">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J560-01</vt:lpstr>
      <vt:lpstr>J560-02</vt:lpstr>
      <vt:lpstr>J560-03</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2018-08-29T16:32:42Z</dcterms:modified>
</cp:coreProperties>
</file>