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60" windowWidth="17085" windowHeight="5520"/>
  </bookViews>
  <sheets>
    <sheet name="Student data" sheetId="5" r:id="rId1"/>
    <sheet name="J560-04" sheetId="3" r:id="rId2"/>
    <sheet name="J560-05" sheetId="2" r:id="rId3"/>
    <sheet name="J560-06" sheetId="1" r:id="rId4"/>
  </sheets>
  <calcPr calcId="145621"/>
</workbook>
</file>

<file path=xl/calcChain.xml><?xml version="1.0" encoding="utf-8"?>
<calcChain xmlns="http://schemas.openxmlformats.org/spreadsheetml/2006/main">
  <c r="AW43" i="5" l="1"/>
  <c r="AW44" i="5"/>
  <c r="AW45" i="5"/>
  <c r="AW46" i="5"/>
  <c r="AW47" i="5"/>
  <c r="AW48" i="5"/>
  <c r="AW49" i="5"/>
  <c r="AW50" i="5"/>
  <c r="AW51" i="5"/>
  <c r="AW52" i="5"/>
  <c r="AW53" i="5"/>
  <c r="AW54" i="5"/>
  <c r="AW55" i="5"/>
  <c r="AW56" i="5"/>
  <c r="AW57" i="5"/>
  <c r="AW58" i="5"/>
  <c r="AW59" i="5"/>
  <c r="AW60" i="5"/>
  <c r="AW61" i="5"/>
  <c r="AW62" i="5"/>
  <c r="AW63" i="5"/>
  <c r="AW64" i="5"/>
  <c r="AW65" i="5"/>
  <c r="AW66" i="5"/>
  <c r="AW67" i="5"/>
  <c r="AW68" i="5"/>
  <c r="AW69" i="5"/>
  <c r="AW70" i="5"/>
  <c r="AW71" i="5"/>
  <c r="AW72" i="5"/>
  <c r="AW73" i="5"/>
  <c r="AW74" i="5"/>
  <c r="AW75" i="5"/>
  <c r="AW76" i="5"/>
  <c r="AW77" i="5"/>
  <c r="AW78" i="5"/>
  <c r="AW79" i="5"/>
  <c r="AW80" i="5"/>
  <c r="AX80" i="5"/>
  <c r="AW81" i="5"/>
  <c r="AW82" i="5"/>
  <c r="AW83" i="5"/>
  <c r="AW84" i="5"/>
  <c r="AW85" i="5"/>
  <c r="AW86" i="5"/>
  <c r="AW87" i="5"/>
  <c r="AW88" i="5"/>
  <c r="AW89" i="5"/>
  <c r="AW90" i="5"/>
  <c r="AW91" i="5"/>
  <c r="AW92" i="5"/>
  <c r="AW93" i="5"/>
  <c r="AW94" i="5"/>
  <c r="AW95" i="5"/>
  <c r="AW96" i="5"/>
  <c r="AW97" i="5"/>
  <c r="AW98" i="5"/>
  <c r="AW99" i="5"/>
  <c r="AW100" i="5"/>
  <c r="AW101" i="5"/>
  <c r="AW102" i="5"/>
  <c r="AW103" i="5"/>
  <c r="AW104" i="5"/>
  <c r="AW105" i="5"/>
  <c r="AW106" i="5"/>
  <c r="AW107" i="5"/>
  <c r="AW108" i="5"/>
  <c r="AW109" i="5"/>
  <c r="AW110" i="5"/>
  <c r="AW111" i="5"/>
  <c r="AW112" i="5"/>
  <c r="AW113" i="5"/>
  <c r="AW114" i="5"/>
  <c r="AW115" i="5"/>
  <c r="AW116" i="5"/>
  <c r="AW117" i="5"/>
  <c r="AX117" i="5"/>
  <c r="AW118" i="5"/>
  <c r="AW119" i="5"/>
  <c r="AW120" i="5"/>
  <c r="AW121" i="5"/>
  <c r="AW122" i="5"/>
  <c r="AW123" i="5"/>
  <c r="AW124" i="5"/>
  <c r="AW125" i="5"/>
  <c r="AW126" i="5"/>
  <c r="AW127" i="5"/>
  <c r="AW128" i="5"/>
  <c r="AW129" i="5"/>
  <c r="AW130" i="5"/>
  <c r="AW131" i="5"/>
  <c r="AW132" i="5"/>
  <c r="AW133" i="5"/>
  <c r="AW134" i="5"/>
  <c r="AW135" i="5"/>
  <c r="AW136" i="5"/>
  <c r="AW137" i="5"/>
  <c r="AW138" i="5"/>
  <c r="AW139" i="5"/>
  <c r="AW140" i="5"/>
  <c r="AW141" i="5"/>
  <c r="AW142" i="5"/>
  <c r="AW143" i="5"/>
  <c r="AW144" i="5"/>
  <c r="AW145" i="5"/>
  <c r="AW146" i="5"/>
  <c r="AW147" i="5"/>
  <c r="AW148" i="5"/>
  <c r="AW149" i="5"/>
  <c r="AW150" i="5"/>
  <c r="AW151" i="5"/>
  <c r="AW42" i="5"/>
  <c r="E34" i="5" l="1"/>
  <c r="F34" i="5"/>
  <c r="G34" i="5"/>
  <c r="H34" i="5"/>
  <c r="I34" i="5"/>
  <c r="J34" i="5"/>
  <c r="K34" i="5"/>
  <c r="L34" i="5"/>
  <c r="M34" i="5"/>
  <c r="N34" i="5"/>
  <c r="O34" i="5"/>
  <c r="P34" i="5"/>
  <c r="Q34" i="5"/>
  <c r="R34" i="5"/>
  <c r="S34" i="5"/>
  <c r="T34" i="5"/>
  <c r="U34" i="5"/>
  <c r="V34" i="5"/>
  <c r="W34" i="5"/>
  <c r="X34" i="5"/>
  <c r="Y34" i="5"/>
  <c r="Z34" i="5"/>
  <c r="AA34" i="5"/>
  <c r="AB34" i="5"/>
  <c r="AC34" i="5"/>
  <c r="AD34" i="5"/>
  <c r="AE34" i="5"/>
  <c r="AF34" i="5"/>
  <c r="AG34" i="5"/>
  <c r="AH34" i="5"/>
  <c r="AI34" i="5"/>
  <c r="AJ34" i="5"/>
  <c r="AK34" i="5"/>
  <c r="AL34" i="5"/>
  <c r="AM34" i="5"/>
  <c r="AN34" i="5"/>
  <c r="AO34" i="5"/>
  <c r="AP34" i="5"/>
  <c r="AQ34" i="5"/>
  <c r="E32" i="5"/>
  <c r="F32" i="5"/>
  <c r="G32" i="5"/>
  <c r="H32" i="5"/>
  <c r="I32" i="5"/>
  <c r="J32" i="5"/>
  <c r="K32" i="5"/>
  <c r="L32" i="5"/>
  <c r="M32" i="5"/>
  <c r="N32" i="5"/>
  <c r="O32" i="5"/>
  <c r="P32" i="5"/>
  <c r="Q32" i="5"/>
  <c r="R32" i="5"/>
  <c r="S32" i="5"/>
  <c r="T32" i="5"/>
  <c r="U32" i="5"/>
  <c r="V32" i="5"/>
  <c r="W32" i="5"/>
  <c r="X32" i="5"/>
  <c r="Y32" i="5"/>
  <c r="Z32" i="5"/>
  <c r="AA32" i="5"/>
  <c r="AB32" i="5"/>
  <c r="AC32" i="5"/>
  <c r="AD32" i="5"/>
  <c r="AE32" i="5"/>
  <c r="AF32" i="5"/>
  <c r="AG32" i="5"/>
  <c r="AH32" i="5"/>
  <c r="AI32" i="5"/>
  <c r="AJ32" i="5"/>
  <c r="AK32" i="5"/>
  <c r="AL32" i="5"/>
  <c r="AM32" i="5"/>
  <c r="AN32" i="5"/>
  <c r="AO32" i="5"/>
  <c r="AP32" i="5"/>
  <c r="AQ32" i="5"/>
  <c r="E30" i="5"/>
  <c r="F30" i="5"/>
  <c r="G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AJ30" i="5"/>
  <c r="AK30" i="5"/>
  <c r="AL30" i="5"/>
  <c r="AM30" i="5"/>
  <c r="AN30" i="5"/>
  <c r="AO30" i="5"/>
  <c r="AP30" i="5"/>
  <c r="AQ30" i="5"/>
  <c r="E28" i="5"/>
  <c r="F28" i="5"/>
  <c r="G28" i="5"/>
  <c r="H28" i="5"/>
  <c r="I28" i="5"/>
  <c r="J28" i="5"/>
  <c r="K28" i="5"/>
  <c r="L28" i="5"/>
  <c r="M28" i="5"/>
  <c r="N28" i="5"/>
  <c r="O28" i="5"/>
  <c r="P28" i="5"/>
  <c r="Q28" i="5"/>
  <c r="R28" i="5"/>
  <c r="S28" i="5"/>
  <c r="T28" i="5"/>
  <c r="U28" i="5"/>
  <c r="V28" i="5"/>
  <c r="W28" i="5"/>
  <c r="X28" i="5"/>
  <c r="Y28" i="5"/>
  <c r="Z28" i="5"/>
  <c r="AA28" i="5"/>
  <c r="AB28" i="5"/>
  <c r="AC28" i="5"/>
  <c r="AD28" i="5"/>
  <c r="AE28" i="5"/>
  <c r="AF28" i="5"/>
  <c r="AG28" i="5"/>
  <c r="AH28" i="5"/>
  <c r="AI28" i="5"/>
  <c r="AJ28" i="5"/>
  <c r="AK28" i="5"/>
  <c r="AL28" i="5"/>
  <c r="AM28" i="5"/>
  <c r="AN28" i="5"/>
  <c r="AO28" i="5"/>
  <c r="AP28" i="5"/>
  <c r="AQ28" i="5"/>
  <c r="D34" i="5"/>
  <c r="D32" i="5"/>
  <c r="D30" i="5"/>
  <c r="D28" i="5"/>
  <c r="H27" i="5" l="1"/>
  <c r="H29" i="5"/>
  <c r="H31" i="5"/>
  <c r="D33" i="5"/>
  <c r="D31" i="5"/>
  <c r="D29" i="5"/>
  <c r="D27" i="5"/>
  <c r="F27" i="5"/>
  <c r="I27" i="5"/>
  <c r="J27" i="5"/>
  <c r="K27" i="5"/>
  <c r="L27" i="5"/>
  <c r="M27" i="5"/>
  <c r="N27" i="5"/>
  <c r="O27" i="5"/>
  <c r="P27" i="5"/>
  <c r="Q27" i="5"/>
  <c r="R27" i="5"/>
  <c r="S27" i="5"/>
  <c r="T27" i="5"/>
  <c r="U27" i="5"/>
  <c r="V27" i="5"/>
  <c r="W27" i="5"/>
  <c r="X27" i="5"/>
  <c r="Y27" i="5"/>
  <c r="Z27" i="5"/>
  <c r="AA27" i="5"/>
  <c r="AB27" i="5"/>
  <c r="AC27" i="5"/>
  <c r="AD27" i="5"/>
  <c r="AE27" i="5"/>
  <c r="AF27" i="5"/>
  <c r="AG27" i="5"/>
  <c r="AH27" i="5"/>
  <c r="AI27" i="5"/>
  <c r="AJ27" i="5"/>
  <c r="AK27" i="5"/>
  <c r="AL27" i="5"/>
  <c r="AM27" i="5"/>
  <c r="AN27" i="5"/>
  <c r="AO27" i="5"/>
  <c r="AP27" i="5"/>
  <c r="AQ27" i="5"/>
  <c r="F29" i="5"/>
  <c r="I29" i="5"/>
  <c r="J29" i="5"/>
  <c r="K29" i="5"/>
  <c r="L29" i="5"/>
  <c r="M29" i="5"/>
  <c r="N29" i="5"/>
  <c r="O29" i="5"/>
  <c r="P29" i="5"/>
  <c r="Q29" i="5"/>
  <c r="R29" i="5"/>
  <c r="S29" i="5"/>
  <c r="T29" i="5"/>
  <c r="U29" i="5"/>
  <c r="V29" i="5"/>
  <c r="W29" i="5"/>
  <c r="X29" i="5"/>
  <c r="Y29" i="5"/>
  <c r="Z29" i="5"/>
  <c r="AA29" i="5"/>
  <c r="AB29" i="5"/>
  <c r="AC29" i="5"/>
  <c r="AD29" i="5"/>
  <c r="AE29" i="5"/>
  <c r="AF29" i="5"/>
  <c r="AG29" i="5"/>
  <c r="AH29" i="5"/>
  <c r="AI29" i="5"/>
  <c r="AJ29" i="5"/>
  <c r="AK29" i="5"/>
  <c r="AL29" i="5"/>
  <c r="AM29" i="5"/>
  <c r="AN29" i="5"/>
  <c r="AO29" i="5"/>
  <c r="AP29" i="5"/>
  <c r="AQ29" i="5"/>
  <c r="F31" i="5"/>
  <c r="I31" i="5"/>
  <c r="J31" i="5"/>
  <c r="K31" i="5"/>
  <c r="L31" i="5"/>
  <c r="M31" i="5"/>
  <c r="N31" i="5"/>
  <c r="O31" i="5"/>
  <c r="P31" i="5"/>
  <c r="Q31" i="5"/>
  <c r="R31" i="5"/>
  <c r="S31" i="5"/>
  <c r="T31" i="5"/>
  <c r="U31" i="5"/>
  <c r="V31" i="5"/>
  <c r="W31" i="5"/>
  <c r="X31" i="5"/>
  <c r="Y31" i="5"/>
  <c r="Z31" i="5"/>
  <c r="AA31" i="5"/>
  <c r="AB31" i="5"/>
  <c r="AC31" i="5"/>
  <c r="AD31" i="5"/>
  <c r="AE31" i="5"/>
  <c r="AF31" i="5"/>
  <c r="AG31" i="5"/>
  <c r="AH31" i="5"/>
  <c r="AI31" i="5"/>
  <c r="AJ31" i="5"/>
  <c r="AK31" i="5"/>
  <c r="AL31" i="5"/>
  <c r="AM31" i="5"/>
  <c r="AN31" i="5"/>
  <c r="AO31" i="5"/>
  <c r="AP31" i="5"/>
  <c r="AQ31" i="5"/>
  <c r="F33" i="5"/>
  <c r="I33" i="5"/>
  <c r="J33" i="5"/>
  <c r="K33" i="5"/>
  <c r="L33" i="5"/>
  <c r="M33" i="5"/>
  <c r="N33" i="5"/>
  <c r="O33" i="5"/>
  <c r="P33" i="5"/>
  <c r="Q33" i="5"/>
  <c r="R33" i="5"/>
  <c r="S33" i="5"/>
  <c r="T33" i="5"/>
  <c r="U33" i="5"/>
  <c r="V33" i="5"/>
  <c r="W33" i="5"/>
  <c r="X33" i="5"/>
  <c r="Y33" i="5"/>
  <c r="Z33" i="5"/>
  <c r="AA33" i="5"/>
  <c r="AB33" i="5"/>
  <c r="AC33" i="5"/>
  <c r="AD33" i="5"/>
  <c r="AE33" i="5"/>
  <c r="AF33" i="5"/>
  <c r="AG33" i="5"/>
  <c r="AH33" i="5"/>
  <c r="AI33" i="5"/>
  <c r="AJ33" i="5"/>
  <c r="AK33" i="5"/>
  <c r="AL33" i="5"/>
  <c r="AM33" i="5"/>
  <c r="AN33" i="5"/>
  <c r="AO33" i="5"/>
  <c r="AP33" i="5"/>
  <c r="AQ33" i="5"/>
  <c r="E33" i="5"/>
  <c r="E31" i="5"/>
  <c r="E29" i="5"/>
  <c r="E27" i="5"/>
  <c r="F53" i="1"/>
  <c r="H33" i="5" l="1"/>
  <c r="G27" i="5"/>
  <c r="G36" i="5" s="1"/>
  <c r="G31" i="5"/>
  <c r="E38" i="5" s="1"/>
  <c r="G29" i="5"/>
  <c r="AW29" i="5" s="1"/>
  <c r="AX29" i="5" s="1"/>
  <c r="G33" i="5"/>
  <c r="D38" i="5"/>
  <c r="I38" i="5"/>
  <c r="I37" i="5"/>
  <c r="D39" i="5"/>
  <c r="E36" i="5"/>
  <c r="H39" i="5" l="1"/>
  <c r="E39" i="5"/>
  <c r="D36" i="5"/>
  <c r="D37" i="5"/>
  <c r="AH38" i="5"/>
  <c r="J38" i="5"/>
  <c r="E37" i="5"/>
  <c r="J37" i="5"/>
  <c r="AB39" i="5"/>
  <c r="AH39" i="5"/>
  <c r="S38" i="5"/>
  <c r="Q38" i="5"/>
  <c r="Z38" i="5"/>
  <c r="AA38" i="5"/>
  <c r="AP38" i="5"/>
  <c r="G37" i="5"/>
  <c r="AG38" i="5"/>
  <c r="AE39" i="5"/>
  <c r="AQ38" i="5"/>
  <c r="T38" i="5"/>
  <c r="Y38" i="5"/>
  <c r="Q39" i="5"/>
  <c r="M38" i="5"/>
  <c r="R38" i="5"/>
  <c r="AJ38" i="5"/>
  <c r="AG39" i="5"/>
  <c r="AJ39" i="5"/>
  <c r="AL39" i="5"/>
  <c r="AM39" i="5"/>
  <c r="H36" i="5"/>
  <c r="AO39" i="5"/>
  <c r="L39" i="5"/>
  <c r="U39" i="5"/>
  <c r="O39" i="5"/>
  <c r="AQ39" i="5"/>
  <c r="AO38" i="5"/>
  <c r="T39" i="5"/>
  <c r="AK39" i="5"/>
  <c r="W39" i="5"/>
  <c r="Z39" i="5"/>
  <c r="AI38" i="5"/>
  <c r="I36" i="5"/>
  <c r="F37" i="5"/>
  <c r="U37" i="5"/>
  <c r="AK37" i="5"/>
  <c r="M37" i="5"/>
  <c r="AC37" i="5"/>
  <c r="Q36" i="5"/>
  <c r="X37" i="5"/>
  <c r="L36" i="5"/>
  <c r="AB36" i="5"/>
  <c r="K37" i="5"/>
  <c r="AK36" i="5"/>
  <c r="AJ37" i="5"/>
  <c r="S36" i="5"/>
  <c r="AI36" i="5"/>
  <c r="AP36" i="5"/>
  <c r="O37" i="5"/>
  <c r="AE37" i="5"/>
  <c r="V37" i="5"/>
  <c r="AL37" i="5"/>
  <c r="I39" i="5"/>
  <c r="J39" i="5"/>
  <c r="G38" i="5"/>
  <c r="AN38" i="5"/>
  <c r="P38" i="5"/>
  <c r="AF38" i="5"/>
  <c r="X38" i="5"/>
  <c r="AO37" i="5"/>
  <c r="U38" i="5"/>
  <c r="AK38" i="5"/>
  <c r="Y39" i="5"/>
  <c r="Y36" i="5"/>
  <c r="AF37" i="5"/>
  <c r="P39" i="5"/>
  <c r="AF39" i="5"/>
  <c r="P36" i="5"/>
  <c r="AF36" i="5"/>
  <c r="M39" i="5"/>
  <c r="M36" i="5"/>
  <c r="L37" i="5"/>
  <c r="K38" i="5"/>
  <c r="W36" i="5"/>
  <c r="AD39" i="5"/>
  <c r="R36" i="5"/>
  <c r="AM36" i="5"/>
  <c r="S39" i="5"/>
  <c r="AI39" i="5"/>
  <c r="V36" i="5"/>
  <c r="Z36" i="5"/>
  <c r="S37" i="5"/>
  <c r="AI37" i="5"/>
  <c r="O38" i="5"/>
  <c r="AE38" i="5"/>
  <c r="AG37" i="5"/>
  <c r="Z37" i="5"/>
  <c r="N38" i="5"/>
  <c r="AD38" i="5"/>
  <c r="L38" i="5"/>
  <c r="Q37" i="5"/>
  <c r="AG36" i="5"/>
  <c r="AN37" i="5"/>
  <c r="T36" i="5"/>
  <c r="AJ36" i="5"/>
  <c r="U36" i="5"/>
  <c r="T37" i="5"/>
  <c r="K36" i="5"/>
  <c r="AA36" i="5"/>
  <c r="AD36" i="5"/>
  <c r="AH36" i="5"/>
  <c r="AQ36" i="5"/>
  <c r="N36" i="5"/>
  <c r="W37" i="5"/>
  <c r="AM37" i="5"/>
  <c r="N37" i="5"/>
  <c r="AD37" i="5"/>
  <c r="AP37" i="5"/>
  <c r="J36" i="5"/>
  <c r="AW33" i="5"/>
  <c r="AX33" i="5" s="1"/>
  <c r="AC38" i="5"/>
  <c r="AW31" i="5"/>
  <c r="AX31" i="5" s="1"/>
  <c r="AP39" i="5"/>
  <c r="AO36" i="5"/>
  <c r="AW27" i="5"/>
  <c r="AX27" i="5" s="1"/>
  <c r="X39" i="5"/>
  <c r="AN39" i="5"/>
  <c r="X36" i="5"/>
  <c r="AN36" i="5"/>
  <c r="AC39" i="5"/>
  <c r="AC36" i="5"/>
  <c r="AB37" i="5"/>
  <c r="O36" i="5"/>
  <c r="AE36" i="5"/>
  <c r="R39" i="5"/>
  <c r="V39" i="5"/>
  <c r="K39" i="5"/>
  <c r="AA39" i="5"/>
  <c r="AL36" i="5"/>
  <c r="N39" i="5"/>
  <c r="P37" i="5"/>
  <c r="AA37" i="5"/>
  <c r="AQ37" i="5"/>
  <c r="W38" i="5"/>
  <c r="AM38" i="5"/>
  <c r="R37" i="5"/>
  <c r="AH37" i="5"/>
  <c r="V38" i="5"/>
  <c r="AL38" i="5"/>
  <c r="AB38" i="5"/>
  <c r="Y37" i="5"/>
  <c r="F38" i="5"/>
  <c r="F36" i="5"/>
  <c r="H38" i="5"/>
  <c r="H37" i="5"/>
  <c r="F39" i="5"/>
  <c r="G39" i="5"/>
  <c r="F21" i="3" l="1"/>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20" i="3"/>
  <c r="AU71" i="5"/>
  <c r="AX71" i="5" s="1"/>
  <c r="AV71" i="5"/>
  <c r="AU72" i="5"/>
  <c r="AX72" i="5" s="1"/>
  <c r="AV72" i="5"/>
  <c r="AU73" i="5"/>
  <c r="AX73" i="5" s="1"/>
  <c r="AV73" i="5"/>
  <c r="AU74" i="5"/>
  <c r="AX74" i="5" s="1"/>
  <c r="AV74" i="5"/>
  <c r="AU75" i="5"/>
  <c r="AX75" i="5" s="1"/>
  <c r="AV75" i="5"/>
  <c r="AU76" i="5"/>
  <c r="AX76" i="5" s="1"/>
  <c r="AV76" i="5"/>
  <c r="AU77" i="5"/>
  <c r="AX77" i="5" s="1"/>
  <c r="AV77" i="5"/>
  <c r="AU78" i="5"/>
  <c r="AX78" i="5" s="1"/>
  <c r="AV78" i="5"/>
  <c r="AU79" i="5"/>
  <c r="AX79" i="5" s="1"/>
  <c r="AV79" i="5"/>
  <c r="F20" i="1" l="1"/>
  <c r="F21" i="1"/>
  <c r="F22" i="1"/>
  <c r="F23" i="1"/>
  <c r="F24" i="1"/>
  <c r="AV111" i="5" l="1"/>
  <c r="AU113" i="5"/>
  <c r="AX113" i="5" s="1"/>
  <c r="AV115" i="5"/>
  <c r="AV114" i="5"/>
  <c r="E13" i="1"/>
  <c r="E12" i="1"/>
  <c r="E11" i="1"/>
  <c r="E9" i="1"/>
  <c r="E8" i="1"/>
  <c r="E7" i="1"/>
  <c r="E6" i="1"/>
  <c r="E5" i="1"/>
  <c r="E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2"/>
  <c r="F54" i="2"/>
  <c r="F55" i="2"/>
  <c r="AU111" i="5"/>
  <c r="AX111" i="5" s="1"/>
  <c r="AU112" i="5"/>
  <c r="AX112" i="5" s="1"/>
  <c r="AV112" i="5"/>
  <c r="AU115" i="5"/>
  <c r="AX115" i="5" s="1"/>
  <c r="AV113" i="5" l="1"/>
  <c r="F6" i="1"/>
  <c r="F13" i="1"/>
  <c r="F8" i="1"/>
  <c r="F7" i="1"/>
  <c r="F9" i="1"/>
  <c r="F4" i="1"/>
  <c r="F12" i="1"/>
  <c r="AU114" i="5"/>
  <c r="AX114" i="5" s="1"/>
  <c r="F21" i="2" l="1"/>
  <c r="F24" i="2"/>
  <c r="F25" i="2"/>
  <c r="F28" i="2"/>
  <c r="F29" i="2"/>
  <c r="F32" i="2"/>
  <c r="F33" i="2"/>
  <c r="F36" i="2"/>
  <c r="F37" i="2"/>
  <c r="F40" i="2"/>
  <c r="F41" i="2"/>
  <c r="F44" i="2"/>
  <c r="F45" i="2"/>
  <c r="F48" i="2"/>
  <c r="F49" i="2"/>
  <c r="F52" i="2"/>
  <c r="F22" i="2"/>
  <c r="F23" i="2"/>
  <c r="F26" i="2"/>
  <c r="F27" i="2"/>
  <c r="F30" i="2"/>
  <c r="F31" i="2"/>
  <c r="F34" i="2"/>
  <c r="F35" i="2"/>
  <c r="F38" i="2"/>
  <c r="F39" i="2"/>
  <c r="F42" i="2"/>
  <c r="F43" i="2"/>
  <c r="F46" i="2"/>
  <c r="F47" i="2"/>
  <c r="F50" i="2"/>
  <c r="F51" i="2"/>
  <c r="F20" i="2"/>
  <c r="F5" i="1" l="1"/>
  <c r="F11" i="1"/>
  <c r="H9" i="5" l="1"/>
  <c r="G9" i="5"/>
  <c r="M8" i="5"/>
  <c r="D3" i="3" s="1"/>
  <c r="AU42" i="5"/>
  <c r="AX42" i="5" s="1"/>
  <c r="AV42" i="5"/>
  <c r="AU43" i="5"/>
  <c r="AX43" i="5" s="1"/>
  <c r="AV43" i="5"/>
  <c r="AU44" i="5"/>
  <c r="AX44" i="5" s="1"/>
  <c r="AV44" i="5"/>
  <c r="AU45" i="5"/>
  <c r="AX45" i="5" s="1"/>
  <c r="AV45" i="5"/>
  <c r="D3" i="1" l="1"/>
  <c r="D3" i="2"/>
  <c r="F9" i="5"/>
  <c r="I9" i="5" l="1"/>
  <c r="AU145" i="5"/>
  <c r="AX145" i="5" s="1"/>
  <c r="AV145" i="5"/>
  <c r="AU146" i="5"/>
  <c r="AX146" i="5" s="1"/>
  <c r="AV146" i="5"/>
  <c r="AU147" i="5"/>
  <c r="AX147" i="5" s="1"/>
  <c r="AV147" i="5"/>
  <c r="AU148" i="5"/>
  <c r="AX148" i="5" s="1"/>
  <c r="AV148" i="5"/>
  <c r="AU149" i="5"/>
  <c r="AX149" i="5" s="1"/>
  <c r="AV149" i="5"/>
  <c r="AU150" i="5"/>
  <c r="AX150" i="5" s="1"/>
  <c r="AV150" i="5"/>
  <c r="AU151" i="5"/>
  <c r="AX151" i="5" s="1"/>
  <c r="AV151" i="5"/>
  <c r="AU116" i="5" l="1"/>
  <c r="AX116" i="5" s="1"/>
  <c r="AV116" i="5"/>
  <c r="AU63" i="5" l="1"/>
  <c r="AX63" i="5" s="1"/>
  <c r="AV63" i="5"/>
  <c r="AU64" i="5"/>
  <c r="AX64" i="5" s="1"/>
  <c r="AV64" i="5"/>
  <c r="AU65" i="5"/>
  <c r="AX65" i="5" s="1"/>
  <c r="AV65" i="5"/>
  <c r="AU66" i="5"/>
  <c r="AX66" i="5" s="1"/>
  <c r="AV66" i="5"/>
  <c r="AU109" i="5" l="1"/>
  <c r="AX109" i="5" s="1"/>
  <c r="AV109" i="5"/>
  <c r="AU110" i="5"/>
  <c r="AX110" i="5" s="1"/>
  <c r="AV110" i="5"/>
  <c r="G16" i="5" l="1"/>
  <c r="F17" i="1"/>
  <c r="H17" i="1" s="1"/>
  <c r="F17" i="3"/>
  <c r="H17" i="3" s="1"/>
  <c r="AV69" i="5"/>
  <c r="AV89" i="5"/>
  <c r="AV137" i="5"/>
  <c r="AV133" i="5"/>
  <c r="AV104" i="5"/>
  <c r="AV55" i="5"/>
  <c r="AV132" i="5"/>
  <c r="AV124" i="5"/>
  <c r="AV121" i="5"/>
  <c r="AV101" i="5"/>
  <c r="AV98" i="5"/>
  <c r="AV85" i="5"/>
  <c r="AV82" i="5"/>
  <c r="AV60" i="5"/>
  <c r="AV52" i="5"/>
  <c r="AV46" i="5"/>
  <c r="AV61" i="5"/>
  <c r="AV57" i="5"/>
  <c r="AV53" i="5"/>
  <c r="AV83" i="5"/>
  <c r="AV84" i="5"/>
  <c r="AV87" i="5"/>
  <c r="AV88" i="5"/>
  <c r="AV92" i="5"/>
  <c r="AV95" i="5"/>
  <c r="AV96" i="5"/>
  <c r="AV99" i="5"/>
  <c r="AV100" i="5"/>
  <c r="AV103" i="5"/>
  <c r="AV107" i="5"/>
  <c r="AV108" i="5"/>
  <c r="AV118" i="5"/>
  <c r="AV122" i="5"/>
  <c r="AV125" i="5"/>
  <c r="AV128" i="5"/>
  <c r="AV136" i="5"/>
  <c r="AV140" i="5"/>
  <c r="AV144" i="5"/>
  <c r="AV81" i="5"/>
  <c r="AV86" i="5"/>
  <c r="AV90" i="5"/>
  <c r="AV93" i="5"/>
  <c r="AV94" i="5"/>
  <c r="AV97" i="5"/>
  <c r="AV102" i="5"/>
  <c r="AV105" i="5"/>
  <c r="AV106" i="5"/>
  <c r="AV120" i="5"/>
  <c r="AV123" i="5"/>
  <c r="AV126" i="5"/>
  <c r="AV127" i="5"/>
  <c r="AV130" i="5"/>
  <c r="AV131" i="5"/>
  <c r="AV134" i="5"/>
  <c r="AV135" i="5"/>
  <c r="AV138" i="5"/>
  <c r="AV139" i="5"/>
  <c r="AV142" i="5"/>
  <c r="AV143" i="5"/>
  <c r="AV47" i="5"/>
  <c r="AV48" i="5"/>
  <c r="AV50" i="5"/>
  <c r="AV51" i="5"/>
  <c r="AV54" i="5"/>
  <c r="AV56" i="5"/>
  <c r="AV62" i="5"/>
  <c r="AV67" i="5"/>
  <c r="AV68" i="5"/>
  <c r="AV70" i="5"/>
  <c r="E15" i="1"/>
  <c r="E15" i="2"/>
  <c r="E15" i="3"/>
  <c r="O22" i="5" l="1"/>
  <c r="AV59" i="5"/>
  <c r="AV58" i="5"/>
  <c r="AV119" i="5"/>
  <c r="AV91" i="5"/>
  <c r="AV49" i="5"/>
  <c r="AV141" i="5"/>
  <c r="AV129" i="5"/>
  <c r="AS153" i="5"/>
  <c r="AS158" i="5"/>
  <c r="AS157" i="5"/>
  <c r="AS156" i="5"/>
  <c r="AS155" i="5"/>
  <c r="AS154" i="5"/>
  <c r="AU82" i="5"/>
  <c r="AX82" i="5" s="1"/>
  <c r="AU83" i="5"/>
  <c r="AX83" i="5" s="1"/>
  <c r="AU84" i="5"/>
  <c r="AX84" i="5" s="1"/>
  <c r="AU85" i="5"/>
  <c r="AX85" i="5" s="1"/>
  <c r="AU86" i="5"/>
  <c r="AX86" i="5" s="1"/>
  <c r="AU87" i="5"/>
  <c r="AX87" i="5" s="1"/>
  <c r="AU88" i="5"/>
  <c r="AX88" i="5" s="1"/>
  <c r="AU89" i="5"/>
  <c r="AX89" i="5" s="1"/>
  <c r="AU90" i="5"/>
  <c r="AX90" i="5" s="1"/>
  <c r="AU91" i="5"/>
  <c r="AX91" i="5" s="1"/>
  <c r="AU92" i="5"/>
  <c r="AX92" i="5" s="1"/>
  <c r="AU93" i="5"/>
  <c r="AX93" i="5" s="1"/>
  <c r="AU94" i="5"/>
  <c r="AX94" i="5" s="1"/>
  <c r="AU95" i="5"/>
  <c r="AX95" i="5" s="1"/>
  <c r="AU96" i="5"/>
  <c r="AX96" i="5" s="1"/>
  <c r="AU97" i="5"/>
  <c r="AX97" i="5" s="1"/>
  <c r="AU98" i="5"/>
  <c r="AX98" i="5" s="1"/>
  <c r="AU99" i="5"/>
  <c r="AX99" i="5" s="1"/>
  <c r="AU100" i="5"/>
  <c r="AX100" i="5" s="1"/>
  <c r="AU101" i="5"/>
  <c r="AX101" i="5" s="1"/>
  <c r="AU102" i="5"/>
  <c r="AX102" i="5" s="1"/>
  <c r="AU103" i="5"/>
  <c r="AX103" i="5" s="1"/>
  <c r="AU104" i="5"/>
  <c r="AX104" i="5" s="1"/>
  <c r="AU105" i="5"/>
  <c r="AX105" i="5" s="1"/>
  <c r="AU106" i="5"/>
  <c r="AX106" i="5" s="1"/>
  <c r="AU107" i="5"/>
  <c r="AX107" i="5" s="1"/>
  <c r="AU108" i="5"/>
  <c r="AX108" i="5" s="1"/>
  <c r="AU118" i="5"/>
  <c r="AX118" i="5" s="1"/>
  <c r="AU119" i="5"/>
  <c r="AX119" i="5" s="1"/>
  <c r="AU120" i="5"/>
  <c r="AX120" i="5" s="1"/>
  <c r="AU121" i="5"/>
  <c r="AX121" i="5" s="1"/>
  <c r="AU122" i="5"/>
  <c r="AX122" i="5" s="1"/>
  <c r="AU123" i="5"/>
  <c r="AX123" i="5" s="1"/>
  <c r="AU124" i="5"/>
  <c r="AX124" i="5" s="1"/>
  <c r="AU125" i="5"/>
  <c r="AX125" i="5" s="1"/>
  <c r="AU126" i="5"/>
  <c r="AX126" i="5" s="1"/>
  <c r="AU127" i="5"/>
  <c r="AX127" i="5" s="1"/>
  <c r="AU128" i="5"/>
  <c r="AX128" i="5" s="1"/>
  <c r="AU129" i="5"/>
  <c r="AX129" i="5" s="1"/>
  <c r="AU130" i="5"/>
  <c r="AX130" i="5" s="1"/>
  <c r="AU131" i="5"/>
  <c r="AX131" i="5" s="1"/>
  <c r="AU132" i="5"/>
  <c r="AX132" i="5" s="1"/>
  <c r="AU133" i="5"/>
  <c r="AX133" i="5" s="1"/>
  <c r="AU134" i="5"/>
  <c r="AX134" i="5" s="1"/>
  <c r="AU135" i="5"/>
  <c r="AX135" i="5" s="1"/>
  <c r="AU136" i="5"/>
  <c r="AX136" i="5" s="1"/>
  <c r="AU137" i="5"/>
  <c r="AX137" i="5" s="1"/>
  <c r="AU138" i="5"/>
  <c r="AX138" i="5" s="1"/>
  <c r="AU139" i="5"/>
  <c r="AX139" i="5" s="1"/>
  <c r="AU140" i="5"/>
  <c r="AX140" i="5" s="1"/>
  <c r="AU141" i="5"/>
  <c r="AX141" i="5" s="1"/>
  <c r="AU142" i="5"/>
  <c r="AX142" i="5" s="1"/>
  <c r="AU143" i="5"/>
  <c r="AX143" i="5" s="1"/>
  <c r="AU144" i="5"/>
  <c r="AX144" i="5" s="1"/>
  <c r="AU81" i="5"/>
  <c r="AX81" i="5" s="1"/>
  <c r="AU46" i="5"/>
  <c r="AX46" i="5" s="1"/>
  <c r="AU47" i="5"/>
  <c r="AX47" i="5" s="1"/>
  <c r="AU48" i="5"/>
  <c r="AX48" i="5" s="1"/>
  <c r="AU49" i="5"/>
  <c r="AX49" i="5" s="1"/>
  <c r="AU50" i="5"/>
  <c r="AX50" i="5" s="1"/>
  <c r="AU51" i="5"/>
  <c r="AX51" i="5" s="1"/>
  <c r="AU52" i="5"/>
  <c r="AX52" i="5" s="1"/>
  <c r="AU53" i="5"/>
  <c r="AX53" i="5" s="1"/>
  <c r="AU54" i="5"/>
  <c r="AX54" i="5" s="1"/>
  <c r="AU55" i="5"/>
  <c r="AX55" i="5" s="1"/>
  <c r="AU56" i="5"/>
  <c r="AX56" i="5" s="1"/>
  <c r="AU57" i="5"/>
  <c r="AX57" i="5" s="1"/>
  <c r="AU58" i="5"/>
  <c r="AX58" i="5" s="1"/>
  <c r="AU59" i="5"/>
  <c r="AX59" i="5" s="1"/>
  <c r="AU60" i="5"/>
  <c r="AX60" i="5" s="1"/>
  <c r="AU61" i="5"/>
  <c r="AX61" i="5" s="1"/>
  <c r="AU62" i="5"/>
  <c r="AX62" i="5" s="1"/>
  <c r="AU67" i="5"/>
  <c r="AX67" i="5" s="1"/>
  <c r="AU68" i="5"/>
  <c r="AX68" i="5" s="1"/>
  <c r="AU69" i="5"/>
  <c r="AX69" i="5" s="1"/>
  <c r="AU70" i="5"/>
  <c r="AX70" i="5" s="1"/>
  <c r="E13" i="3"/>
  <c r="E12" i="3"/>
  <c r="E11" i="3"/>
  <c r="E9" i="3"/>
  <c r="E8" i="3"/>
  <c r="E7" i="3"/>
  <c r="E6" i="3"/>
  <c r="E5" i="3"/>
  <c r="E4" i="3"/>
  <c r="E13" i="2"/>
  <c r="E12" i="2"/>
  <c r="E11" i="2"/>
  <c r="E9" i="2"/>
  <c r="E8" i="2"/>
  <c r="E7" i="2"/>
  <c r="E6" i="2"/>
  <c r="E5" i="2"/>
  <c r="E4" i="2"/>
  <c r="F12" i="5" l="1"/>
  <c r="H11" i="5"/>
  <c r="F14" i="5"/>
  <c r="F13" i="5"/>
  <c r="I15" i="5"/>
  <c r="H12" i="5"/>
  <c r="F22" i="5"/>
  <c r="F15" i="5"/>
  <c r="G20" i="5"/>
  <c r="I16" i="5"/>
  <c r="G22" i="5"/>
  <c r="I18" i="5"/>
  <c r="H18" i="5"/>
  <c r="I12" i="5"/>
  <c r="I13" i="5"/>
  <c r="I20" i="5"/>
  <c r="H13" i="5"/>
  <c r="G12" i="5"/>
  <c r="I14" i="5"/>
  <c r="H14" i="5"/>
  <c r="G18" i="5"/>
  <c r="I11" i="5"/>
  <c r="H16" i="5"/>
  <c r="F18" i="5"/>
  <c r="H19" i="5"/>
  <c r="F20" i="5"/>
  <c r="H20" i="5"/>
  <c r="I19" i="5"/>
  <c r="F19" i="5"/>
  <c r="G14" i="5"/>
  <c r="I22" i="5"/>
  <c r="H15" i="5"/>
  <c r="G13" i="5"/>
  <c r="F16" i="5"/>
  <c r="G15" i="5"/>
  <c r="G11" i="5"/>
  <c r="F11" i="5"/>
  <c r="H22" i="5"/>
  <c r="G19" i="5"/>
  <c r="O19" i="5"/>
  <c r="O14" i="5"/>
  <c r="O11" i="5"/>
  <c r="O15" i="5"/>
  <c r="O20" i="5"/>
  <c r="O12" i="5"/>
  <c r="O16" i="5"/>
  <c r="O13" i="5"/>
  <c r="O18" i="5"/>
  <c r="F17" i="2"/>
  <c r="H17" i="2" s="1"/>
  <c r="F6" i="3"/>
  <c r="F15" i="2"/>
  <c r="G15" i="2" s="1"/>
  <c r="F15" i="3"/>
  <c r="F15" i="1"/>
  <c r="F9" i="2"/>
  <c r="G9" i="2" s="1"/>
  <c r="F5" i="2"/>
  <c r="G5" i="2" s="1"/>
  <c r="F7" i="2"/>
  <c r="G7" i="2" s="1"/>
  <c r="F13" i="2"/>
  <c r="G13" i="2" s="1"/>
  <c r="F9" i="3"/>
  <c r="F8" i="3"/>
  <c r="F6" i="2"/>
  <c r="G6" i="2" s="1"/>
  <c r="F12" i="3"/>
  <c r="F11" i="3"/>
  <c r="F55" i="1"/>
  <c r="G17" i="1" s="1"/>
  <c r="F8" i="2"/>
  <c r="G8" i="2" s="1"/>
  <c r="F4" i="3"/>
  <c r="F59" i="3"/>
  <c r="F7" i="3"/>
  <c r="F13" i="3"/>
  <c r="F5" i="3"/>
  <c r="F11" i="2"/>
  <c r="G11" i="2" s="1"/>
  <c r="F12" i="2"/>
  <c r="G12" i="2" s="1"/>
  <c r="F57" i="2"/>
  <c r="F4" i="2"/>
  <c r="G4" i="2" s="1"/>
  <c r="G8" i="1"/>
  <c r="O8" i="5" l="1"/>
  <c r="G5" i="3"/>
  <c r="P12" i="5"/>
  <c r="Q12" i="5" s="1"/>
  <c r="G4" i="3"/>
  <c r="P11" i="5"/>
  <c r="Q11" i="5" s="1"/>
  <c r="G12" i="3"/>
  <c r="P19" i="5"/>
  <c r="Q19" i="5" s="1"/>
  <c r="G6" i="3"/>
  <c r="P13" i="5"/>
  <c r="Q13" i="5" s="1"/>
  <c r="G13" i="3"/>
  <c r="P20" i="5"/>
  <c r="Q20" i="5" s="1"/>
  <c r="G8" i="3"/>
  <c r="P15" i="5"/>
  <c r="Q15" i="5" s="1"/>
  <c r="G15" i="3"/>
  <c r="P22" i="5"/>
  <c r="Q22" i="5" s="1"/>
  <c r="G7" i="3"/>
  <c r="P14" i="5"/>
  <c r="Q14" i="5" s="1"/>
  <c r="G9" i="3"/>
  <c r="P16" i="5"/>
  <c r="Q16" i="5" s="1"/>
  <c r="G11" i="3"/>
  <c r="P18" i="5"/>
  <c r="Q18" i="5" s="1"/>
  <c r="N8" i="5"/>
  <c r="G13" i="1"/>
  <c r="G15" i="1"/>
  <c r="G11" i="1"/>
  <c r="G5" i="1"/>
  <c r="G4" i="1"/>
  <c r="G9" i="1"/>
  <c r="G12" i="1"/>
  <c r="G7" i="1"/>
  <c r="G17" i="2"/>
  <c r="G17" i="3"/>
  <c r="G6" i="1"/>
</calcChain>
</file>

<file path=xl/comments1.xml><?xml version="1.0" encoding="utf-8"?>
<comments xmlns="http://schemas.openxmlformats.org/spreadsheetml/2006/main">
  <authors>
    <author>Neil Ogden</author>
  </authors>
  <commentList>
    <comment ref="AS46" authorId="0">
      <text>
        <r>
          <rPr>
            <b/>
            <sz val="9"/>
            <color indexed="81"/>
            <rFont val="Tahoma"/>
            <family val="2"/>
          </rPr>
          <t>Neil Ogden:</t>
        </r>
        <r>
          <rPr>
            <sz val="9"/>
            <color indexed="81"/>
            <rFont val="Tahoma"/>
            <family val="2"/>
          </rPr>
          <t xml:space="preserve">
Note actual question is 1 mark AO1 &amp; 1 mark AO3.</t>
        </r>
      </text>
    </comment>
    <comment ref="AR52" authorId="0">
      <text>
        <r>
          <rPr>
            <b/>
            <sz val="9"/>
            <color indexed="81"/>
            <rFont val="Tahoma"/>
            <charset val="1"/>
          </rPr>
          <t>Neil Ogden:</t>
        </r>
        <r>
          <rPr>
            <sz val="9"/>
            <color indexed="81"/>
            <rFont val="Tahoma"/>
            <charset val="1"/>
          </rPr>
          <t xml:space="preserve">
Note actual question is 2 marks RPR &amp; 1 mark Statistics.</t>
        </r>
      </text>
    </comment>
    <comment ref="AR53" authorId="0">
      <text>
        <r>
          <rPr>
            <b/>
            <sz val="9"/>
            <color indexed="81"/>
            <rFont val="Tahoma"/>
            <charset val="1"/>
          </rPr>
          <t>Neil Ogden:</t>
        </r>
        <r>
          <rPr>
            <sz val="9"/>
            <color indexed="81"/>
            <rFont val="Tahoma"/>
            <charset val="1"/>
          </rPr>
          <t xml:space="preserve">
Note actual question is 1 mark Number &amp; 4 marks RPR.</t>
        </r>
      </text>
    </comment>
    <comment ref="AS53" authorId="0">
      <text>
        <r>
          <rPr>
            <b/>
            <sz val="9"/>
            <color indexed="81"/>
            <rFont val="Tahoma"/>
            <family val="2"/>
          </rPr>
          <t>Neil Ogden:</t>
        </r>
        <r>
          <rPr>
            <sz val="9"/>
            <color indexed="81"/>
            <rFont val="Tahoma"/>
            <family val="2"/>
          </rPr>
          <t xml:space="preserve">
Note actual question is 2 marks AO1 &amp; 3 marks AO3.</t>
        </r>
      </text>
    </comment>
    <comment ref="AS56" authorId="0">
      <text>
        <r>
          <rPr>
            <b/>
            <sz val="9"/>
            <color indexed="81"/>
            <rFont val="Tahoma"/>
            <family val="2"/>
          </rPr>
          <t>Neil Ogden:</t>
        </r>
        <r>
          <rPr>
            <sz val="9"/>
            <color indexed="81"/>
            <rFont val="Tahoma"/>
            <family val="2"/>
          </rPr>
          <t xml:space="preserve">
Note actual question is 2 marks AO2 &amp; 2 marks AO3.</t>
        </r>
      </text>
    </comment>
    <comment ref="AS57" authorId="0">
      <text>
        <r>
          <rPr>
            <b/>
            <sz val="9"/>
            <color indexed="81"/>
            <rFont val="Tahoma"/>
            <family val="2"/>
          </rPr>
          <t>Neil Ogden:</t>
        </r>
        <r>
          <rPr>
            <sz val="9"/>
            <color indexed="81"/>
            <rFont val="Tahoma"/>
            <family val="2"/>
          </rPr>
          <t xml:space="preserve">
Note actual question is 3 marks AO2 &amp; 2 marks AO3.</t>
        </r>
      </text>
    </comment>
    <comment ref="AS59" authorId="0">
      <text>
        <r>
          <rPr>
            <b/>
            <sz val="9"/>
            <color indexed="81"/>
            <rFont val="Tahoma"/>
            <family val="2"/>
          </rPr>
          <t>Neil Ogden:</t>
        </r>
        <r>
          <rPr>
            <sz val="9"/>
            <color indexed="81"/>
            <rFont val="Tahoma"/>
            <family val="2"/>
          </rPr>
          <t xml:space="preserve">
Note actual question is 1 mark AO1 &amp; 4 marks AO3.</t>
        </r>
      </text>
    </comment>
    <comment ref="AS60" authorId="0">
      <text>
        <r>
          <rPr>
            <b/>
            <sz val="9"/>
            <color indexed="81"/>
            <rFont val="Tahoma"/>
            <family val="2"/>
          </rPr>
          <t>Neil Ogden:</t>
        </r>
        <r>
          <rPr>
            <sz val="9"/>
            <color indexed="81"/>
            <rFont val="Tahoma"/>
            <family val="2"/>
          </rPr>
          <t xml:space="preserve">
Note actual question is 1 mark AO1, 1 mark AO2 &amp; 4 marks AO3.</t>
        </r>
      </text>
    </comment>
    <comment ref="AR61" authorId="0">
      <text>
        <r>
          <rPr>
            <b/>
            <sz val="9"/>
            <color indexed="81"/>
            <rFont val="Tahoma"/>
            <charset val="1"/>
          </rPr>
          <t>Neil Ogden:</t>
        </r>
        <r>
          <rPr>
            <sz val="9"/>
            <color indexed="81"/>
            <rFont val="Tahoma"/>
            <charset val="1"/>
          </rPr>
          <t xml:space="preserve">
Note actual question is 3 marks RPR &amp; 2 mark Probability.</t>
        </r>
      </text>
    </comment>
    <comment ref="AS61" authorId="0">
      <text>
        <r>
          <rPr>
            <b/>
            <sz val="9"/>
            <color indexed="81"/>
            <rFont val="Tahoma"/>
            <family val="2"/>
          </rPr>
          <t>Neil Ogden:</t>
        </r>
        <r>
          <rPr>
            <sz val="9"/>
            <color indexed="81"/>
            <rFont val="Tahoma"/>
            <family val="2"/>
          </rPr>
          <t xml:space="preserve">
Note actual question is 1 mark AO1 &amp; 4 marks AO3.</t>
        </r>
      </text>
    </comment>
    <comment ref="AS62" authorId="0">
      <text>
        <r>
          <rPr>
            <b/>
            <sz val="9"/>
            <color indexed="81"/>
            <rFont val="Tahoma"/>
            <family val="2"/>
          </rPr>
          <t>Neil Ogden:</t>
        </r>
        <r>
          <rPr>
            <sz val="9"/>
            <color indexed="81"/>
            <rFont val="Tahoma"/>
            <family val="2"/>
          </rPr>
          <t xml:space="preserve">
Note actual question is 1 mark AO1 &amp; 3 marks AO3.</t>
        </r>
      </text>
    </comment>
    <comment ref="AS69" authorId="0">
      <text>
        <r>
          <rPr>
            <b/>
            <sz val="9"/>
            <color indexed="81"/>
            <rFont val="Tahoma"/>
            <family val="2"/>
          </rPr>
          <t>Neil Ogden:</t>
        </r>
        <r>
          <rPr>
            <sz val="9"/>
            <color indexed="81"/>
            <rFont val="Tahoma"/>
            <family val="2"/>
          </rPr>
          <t xml:space="preserve">
Note actual question is 1 mark AO1 &amp; 1 mark AO2.</t>
        </r>
      </text>
    </comment>
    <comment ref="AS72" authorId="0">
      <text>
        <r>
          <rPr>
            <b/>
            <sz val="9"/>
            <color indexed="81"/>
            <rFont val="Tahoma"/>
            <family val="2"/>
          </rPr>
          <t>Neil Ogden:</t>
        </r>
        <r>
          <rPr>
            <sz val="9"/>
            <color indexed="81"/>
            <rFont val="Tahoma"/>
            <family val="2"/>
          </rPr>
          <t xml:space="preserve">
Note actual question is 1 mark AO1 &amp; 1 mark AO2.</t>
        </r>
      </text>
    </comment>
    <comment ref="AS77" authorId="0">
      <text>
        <r>
          <rPr>
            <b/>
            <sz val="9"/>
            <color indexed="81"/>
            <rFont val="Tahoma"/>
            <family val="2"/>
          </rPr>
          <t>Neil Ogden:</t>
        </r>
        <r>
          <rPr>
            <sz val="9"/>
            <color indexed="81"/>
            <rFont val="Tahoma"/>
            <family val="2"/>
          </rPr>
          <t xml:space="preserve">
Note actual question is 2 marks AO1 &amp; 4 marks AO3.</t>
        </r>
      </text>
    </comment>
    <comment ref="AS83" authorId="0">
      <text>
        <r>
          <rPr>
            <b/>
            <sz val="9"/>
            <color indexed="81"/>
            <rFont val="Tahoma"/>
            <family val="2"/>
          </rPr>
          <t>Neil Ogden:</t>
        </r>
        <r>
          <rPr>
            <sz val="9"/>
            <color indexed="81"/>
            <rFont val="Tahoma"/>
            <family val="2"/>
          </rPr>
          <t xml:space="preserve">
Note actual question is 1 mark AO1, 1 mark AO2 &amp; 1 mark AO3.</t>
        </r>
      </text>
    </comment>
    <comment ref="AS86" authorId="0">
      <text>
        <r>
          <rPr>
            <b/>
            <sz val="9"/>
            <color indexed="81"/>
            <rFont val="Tahoma"/>
            <family val="2"/>
          </rPr>
          <t>Neil Ogden:</t>
        </r>
        <r>
          <rPr>
            <sz val="9"/>
            <color indexed="81"/>
            <rFont val="Tahoma"/>
            <family val="2"/>
          </rPr>
          <t xml:space="preserve">
Note actual question is 2 marks AO2 &amp; 1 mark AO3.</t>
        </r>
      </text>
    </comment>
    <comment ref="AR88" authorId="0">
      <text>
        <r>
          <rPr>
            <b/>
            <sz val="9"/>
            <color indexed="81"/>
            <rFont val="Tahoma"/>
            <family val="2"/>
          </rPr>
          <t>Neil Ogden:</t>
        </r>
        <r>
          <rPr>
            <sz val="9"/>
            <color indexed="81"/>
            <rFont val="Tahoma"/>
            <family val="2"/>
          </rPr>
          <t xml:space="preserve">
Note actual question is 2 marks RPR &amp; 1 mark Probability.</t>
        </r>
      </text>
    </comment>
    <comment ref="AS88" authorId="0">
      <text>
        <r>
          <rPr>
            <b/>
            <sz val="9"/>
            <color indexed="81"/>
            <rFont val="Tahoma"/>
            <family val="2"/>
          </rPr>
          <t>Neil Ogden:</t>
        </r>
        <r>
          <rPr>
            <sz val="9"/>
            <color indexed="81"/>
            <rFont val="Tahoma"/>
            <family val="2"/>
          </rPr>
          <t xml:space="preserve">
Note actual question is 1 mark AO1 &amp; 2 marks AO3.</t>
        </r>
      </text>
    </comment>
    <comment ref="AS89" authorId="0">
      <text>
        <r>
          <rPr>
            <b/>
            <sz val="9"/>
            <color indexed="81"/>
            <rFont val="Tahoma"/>
            <family val="2"/>
          </rPr>
          <t>Neil Ogden:</t>
        </r>
        <r>
          <rPr>
            <sz val="9"/>
            <color indexed="81"/>
            <rFont val="Tahoma"/>
            <family val="2"/>
          </rPr>
          <t xml:space="preserve">
Note actual question is 2 marks AO1 &amp; 2 marks AO3.</t>
        </r>
      </text>
    </comment>
    <comment ref="AR90" authorId="0">
      <text>
        <r>
          <rPr>
            <b/>
            <sz val="9"/>
            <color indexed="81"/>
            <rFont val="Tahoma"/>
            <family val="2"/>
          </rPr>
          <t>Neil Ogden:</t>
        </r>
        <r>
          <rPr>
            <sz val="9"/>
            <color indexed="81"/>
            <rFont val="Tahoma"/>
            <family val="2"/>
          </rPr>
          <t xml:space="preserve">
Note actual question is 5 marks RPR &amp; 1 mark Geometry and measures.</t>
        </r>
      </text>
    </comment>
    <comment ref="AS90" authorId="0">
      <text>
        <r>
          <rPr>
            <b/>
            <sz val="9"/>
            <color indexed="81"/>
            <rFont val="Tahoma"/>
            <family val="2"/>
          </rPr>
          <t>Neil Ogden:</t>
        </r>
        <r>
          <rPr>
            <sz val="9"/>
            <color indexed="81"/>
            <rFont val="Tahoma"/>
            <family val="2"/>
          </rPr>
          <t xml:space="preserve">
Note actual question is 1 mark AO1, 1 mark AO2 &amp; 4 marks AO3.</t>
        </r>
      </text>
    </comment>
    <comment ref="AS97" authorId="0">
      <text>
        <r>
          <rPr>
            <b/>
            <sz val="9"/>
            <color indexed="81"/>
            <rFont val="Tahoma"/>
            <family val="2"/>
          </rPr>
          <t>Neil Ogden:</t>
        </r>
        <r>
          <rPr>
            <sz val="9"/>
            <color indexed="81"/>
            <rFont val="Tahoma"/>
            <family val="2"/>
          </rPr>
          <t xml:space="preserve">
Note actual question is 1 mark AO1 &amp; 2 marks AO3.</t>
        </r>
      </text>
    </comment>
    <comment ref="AS99" authorId="0">
      <text>
        <r>
          <rPr>
            <b/>
            <sz val="9"/>
            <color indexed="81"/>
            <rFont val="Tahoma"/>
            <family val="2"/>
          </rPr>
          <t>Neil Ogden:</t>
        </r>
        <r>
          <rPr>
            <sz val="9"/>
            <color indexed="81"/>
            <rFont val="Tahoma"/>
            <family val="2"/>
          </rPr>
          <t xml:space="preserve">
Note actual question is 2 marks AO1 &amp; 4 marks AO3.</t>
        </r>
      </text>
    </comment>
    <comment ref="AS100" authorId="0">
      <text>
        <r>
          <rPr>
            <b/>
            <sz val="9"/>
            <color indexed="81"/>
            <rFont val="Tahoma"/>
            <family val="2"/>
          </rPr>
          <t>Neil Ogden:</t>
        </r>
        <r>
          <rPr>
            <sz val="9"/>
            <color indexed="81"/>
            <rFont val="Tahoma"/>
            <family val="2"/>
          </rPr>
          <t xml:space="preserve">
Note actual question is 1 mark AO1, 1 mark AO2 &amp; 1 mark AO3.</t>
        </r>
      </text>
    </comment>
    <comment ref="AR103" authorId="0">
      <text>
        <r>
          <rPr>
            <b/>
            <sz val="9"/>
            <color indexed="81"/>
            <rFont val="Tahoma"/>
            <family val="2"/>
          </rPr>
          <t>Neil Ogden:</t>
        </r>
        <r>
          <rPr>
            <sz val="9"/>
            <color indexed="81"/>
            <rFont val="Tahoma"/>
            <family val="2"/>
          </rPr>
          <t xml:space="preserve">
Note actual question is 1 mark RPR &amp; 4 marks Geometry and measures.</t>
        </r>
      </text>
    </comment>
    <comment ref="AS103" authorId="0">
      <text>
        <r>
          <rPr>
            <b/>
            <sz val="9"/>
            <color indexed="81"/>
            <rFont val="Tahoma"/>
            <family val="2"/>
          </rPr>
          <t>Neil Ogden:</t>
        </r>
        <r>
          <rPr>
            <sz val="9"/>
            <color indexed="81"/>
            <rFont val="Tahoma"/>
            <family val="2"/>
          </rPr>
          <t xml:space="preserve">
Note actual question is 1 mark AO1 &amp; 4 marks AO3.</t>
        </r>
      </text>
    </comment>
    <comment ref="AS104" authorId="0">
      <text>
        <r>
          <rPr>
            <b/>
            <sz val="9"/>
            <color indexed="81"/>
            <rFont val="Tahoma"/>
            <family val="2"/>
          </rPr>
          <t>Neil Ogden:</t>
        </r>
        <r>
          <rPr>
            <sz val="9"/>
            <color indexed="81"/>
            <rFont val="Tahoma"/>
            <family val="2"/>
          </rPr>
          <t xml:space="preserve">
Note actual question is 2 marks AO2 &amp; 2 marks AO3.</t>
        </r>
      </text>
    </comment>
    <comment ref="AS107" authorId="0">
      <text>
        <r>
          <rPr>
            <b/>
            <sz val="9"/>
            <color indexed="81"/>
            <rFont val="Tahoma"/>
            <family val="2"/>
          </rPr>
          <t>Neil Ogden:</t>
        </r>
        <r>
          <rPr>
            <sz val="9"/>
            <color indexed="81"/>
            <rFont val="Tahoma"/>
            <family val="2"/>
          </rPr>
          <t xml:space="preserve">
Note actual question is 2 marks AO1, 1 mark AO2 &amp; 1 mark AO3.</t>
        </r>
      </text>
    </comment>
    <comment ref="AS108" authorId="0">
      <text>
        <r>
          <rPr>
            <b/>
            <sz val="9"/>
            <color indexed="81"/>
            <rFont val="Tahoma"/>
            <family val="2"/>
          </rPr>
          <t>Neil Ogden:</t>
        </r>
        <r>
          <rPr>
            <sz val="9"/>
            <color indexed="81"/>
            <rFont val="Tahoma"/>
            <family val="2"/>
          </rPr>
          <t xml:space="preserve">
Note actual question is 1 mark AO1 &amp; 2 marks AO2.</t>
        </r>
      </text>
    </comment>
    <comment ref="AS109" authorId="0">
      <text>
        <r>
          <rPr>
            <b/>
            <sz val="9"/>
            <color indexed="81"/>
            <rFont val="Tahoma"/>
            <family val="2"/>
          </rPr>
          <t>Neil Ogden:</t>
        </r>
        <r>
          <rPr>
            <sz val="9"/>
            <color indexed="81"/>
            <rFont val="Tahoma"/>
            <family val="2"/>
          </rPr>
          <t xml:space="preserve">
Note actual question is 5 marks AO1 &amp; 1 mark AO3.</t>
        </r>
      </text>
    </comment>
    <comment ref="AS110" authorId="0">
      <text>
        <r>
          <rPr>
            <b/>
            <sz val="9"/>
            <color indexed="81"/>
            <rFont val="Tahoma"/>
            <family val="2"/>
          </rPr>
          <t>Neil Ogden:</t>
        </r>
        <r>
          <rPr>
            <sz val="9"/>
            <color indexed="81"/>
            <rFont val="Tahoma"/>
            <family val="2"/>
          </rPr>
          <t xml:space="preserve">
Note actual question is 1 mark AO1 &amp; 3 marks AO2.</t>
        </r>
      </text>
    </comment>
    <comment ref="AS115" authorId="0">
      <text>
        <r>
          <rPr>
            <b/>
            <sz val="9"/>
            <color indexed="81"/>
            <rFont val="Tahoma"/>
            <family val="2"/>
          </rPr>
          <t>Neil Ogden:</t>
        </r>
        <r>
          <rPr>
            <sz val="9"/>
            <color indexed="81"/>
            <rFont val="Tahoma"/>
            <family val="2"/>
          </rPr>
          <t xml:space="preserve">
Note actual question is 1 mark AO1 &amp; 1 mark AO3.</t>
        </r>
      </text>
    </comment>
    <comment ref="AS116" authorId="0">
      <text>
        <r>
          <rPr>
            <b/>
            <sz val="9"/>
            <color indexed="81"/>
            <rFont val="Tahoma"/>
            <family val="2"/>
          </rPr>
          <t>Neil Ogden:</t>
        </r>
        <r>
          <rPr>
            <sz val="9"/>
            <color indexed="81"/>
            <rFont val="Tahoma"/>
            <family val="2"/>
          </rPr>
          <t xml:space="preserve">
Note actual question is 2 marks AO1 &amp; 3 marks AO2.</t>
        </r>
      </text>
    </comment>
    <comment ref="AS118" authorId="0">
      <text>
        <r>
          <rPr>
            <b/>
            <sz val="9"/>
            <color indexed="81"/>
            <rFont val="Tahoma"/>
            <family val="2"/>
          </rPr>
          <t>Neil Ogden:</t>
        </r>
        <r>
          <rPr>
            <sz val="9"/>
            <color indexed="81"/>
            <rFont val="Tahoma"/>
            <family val="2"/>
          </rPr>
          <t xml:space="preserve">
Note actual question is 1 mark AO1 &amp; 2 marks AO3.</t>
        </r>
      </text>
    </comment>
    <comment ref="AS119" authorId="0">
      <text>
        <r>
          <rPr>
            <b/>
            <sz val="9"/>
            <color indexed="81"/>
            <rFont val="Tahoma"/>
            <family val="2"/>
          </rPr>
          <t>Neil Ogden:</t>
        </r>
        <r>
          <rPr>
            <sz val="9"/>
            <color indexed="81"/>
            <rFont val="Tahoma"/>
            <family val="2"/>
          </rPr>
          <t xml:space="preserve">
Note actual question is 1 mark AO1 &amp; 3 marks AO3.</t>
        </r>
      </text>
    </comment>
    <comment ref="AS120" authorId="0">
      <text>
        <r>
          <rPr>
            <b/>
            <sz val="9"/>
            <color indexed="81"/>
            <rFont val="Tahoma"/>
            <family val="2"/>
          </rPr>
          <t>Neil Ogden:</t>
        </r>
        <r>
          <rPr>
            <sz val="9"/>
            <color indexed="81"/>
            <rFont val="Tahoma"/>
            <family val="2"/>
          </rPr>
          <t xml:space="preserve">
Note actual question is 2 marks AO1 &amp; 1 mark AO3.</t>
        </r>
      </text>
    </comment>
    <comment ref="AS121" authorId="0">
      <text>
        <r>
          <rPr>
            <b/>
            <sz val="9"/>
            <color indexed="81"/>
            <rFont val="Tahoma"/>
            <family val="2"/>
          </rPr>
          <t>Neil Ogden:</t>
        </r>
        <r>
          <rPr>
            <sz val="9"/>
            <color indexed="81"/>
            <rFont val="Tahoma"/>
            <family val="2"/>
          </rPr>
          <t xml:space="preserve">
Note actual question is 1 mark AO1 &amp; 1 mark AO2.</t>
        </r>
      </text>
    </comment>
    <comment ref="AS124" authorId="0">
      <text>
        <r>
          <rPr>
            <b/>
            <sz val="9"/>
            <color indexed="81"/>
            <rFont val="Tahoma"/>
            <family val="2"/>
          </rPr>
          <t>Neil Ogden:</t>
        </r>
        <r>
          <rPr>
            <sz val="9"/>
            <color indexed="81"/>
            <rFont val="Tahoma"/>
            <family val="2"/>
          </rPr>
          <t xml:space="preserve">
Note actual question is 2 marks AO1 &amp; 1 mark AO3.</t>
        </r>
      </text>
    </comment>
    <comment ref="AR125" authorId="0">
      <text>
        <r>
          <rPr>
            <b/>
            <sz val="9"/>
            <color indexed="81"/>
            <rFont val="Tahoma"/>
            <family val="2"/>
          </rPr>
          <t>Neil Ogden:</t>
        </r>
        <r>
          <rPr>
            <sz val="9"/>
            <color indexed="81"/>
            <rFont val="Tahoma"/>
            <family val="2"/>
          </rPr>
          <t xml:space="preserve">
Note actual question is 1 mark Algebra &amp; 3 marks Geometry and measures.</t>
        </r>
      </text>
    </comment>
    <comment ref="AS125" authorId="0">
      <text>
        <r>
          <rPr>
            <b/>
            <sz val="9"/>
            <color indexed="81"/>
            <rFont val="Tahoma"/>
            <family val="2"/>
          </rPr>
          <t>Neil Ogden:</t>
        </r>
        <r>
          <rPr>
            <sz val="9"/>
            <color indexed="81"/>
            <rFont val="Tahoma"/>
            <family val="2"/>
          </rPr>
          <t xml:space="preserve">
Note actual question is 2 marks AO2 &amp; 2 marks AO3.</t>
        </r>
      </text>
    </comment>
    <comment ref="AS127" authorId="0">
      <text>
        <r>
          <rPr>
            <b/>
            <sz val="9"/>
            <color indexed="81"/>
            <rFont val="Tahoma"/>
            <family val="2"/>
          </rPr>
          <t>Neil Ogden:</t>
        </r>
        <r>
          <rPr>
            <sz val="9"/>
            <color indexed="81"/>
            <rFont val="Tahoma"/>
            <family val="2"/>
          </rPr>
          <t xml:space="preserve">
Note actual question is 1 mark AO1, 2 marks AO2 &amp; 1 mark AO3.</t>
        </r>
      </text>
    </comment>
    <comment ref="AS129" authorId="0">
      <text>
        <r>
          <rPr>
            <b/>
            <sz val="9"/>
            <color indexed="81"/>
            <rFont val="Tahoma"/>
            <family val="2"/>
          </rPr>
          <t>Neil Ogden:</t>
        </r>
        <r>
          <rPr>
            <sz val="9"/>
            <color indexed="81"/>
            <rFont val="Tahoma"/>
            <family val="2"/>
          </rPr>
          <t xml:space="preserve">
Note actual question is 2 marks AO1 &amp; 1 mark AO2.</t>
        </r>
      </text>
    </comment>
    <comment ref="AR130" authorId="0">
      <text>
        <r>
          <rPr>
            <b/>
            <sz val="9"/>
            <color indexed="81"/>
            <rFont val="Tahoma"/>
            <family val="2"/>
          </rPr>
          <t>Neil Ogden:</t>
        </r>
        <r>
          <rPr>
            <sz val="9"/>
            <color indexed="81"/>
            <rFont val="Tahoma"/>
            <family val="2"/>
          </rPr>
          <t xml:space="preserve">
Note actual question is 1 mark Algebra &amp; 3 marks RPR.</t>
        </r>
      </text>
    </comment>
    <comment ref="AS130" authorId="0">
      <text>
        <r>
          <rPr>
            <b/>
            <sz val="9"/>
            <color indexed="81"/>
            <rFont val="Tahoma"/>
            <family val="2"/>
          </rPr>
          <t>Neil Ogden:</t>
        </r>
        <r>
          <rPr>
            <sz val="9"/>
            <color indexed="81"/>
            <rFont val="Tahoma"/>
            <family val="2"/>
          </rPr>
          <t xml:space="preserve">
Note actual question is 2 marks AO1, 1 mark AO2 &amp; 1 mark AO3.</t>
        </r>
      </text>
    </comment>
    <comment ref="AS132" authorId="0">
      <text>
        <r>
          <rPr>
            <b/>
            <sz val="9"/>
            <color indexed="81"/>
            <rFont val="Tahoma"/>
            <family val="2"/>
          </rPr>
          <t>Neil Ogden:</t>
        </r>
        <r>
          <rPr>
            <sz val="9"/>
            <color indexed="81"/>
            <rFont val="Tahoma"/>
            <family val="2"/>
          </rPr>
          <t xml:space="preserve">
Note actual question is 1 mark AO1 &amp; 1 mark AO3.</t>
        </r>
      </text>
    </comment>
    <comment ref="AS133" authorId="0">
      <text>
        <r>
          <rPr>
            <b/>
            <sz val="9"/>
            <color indexed="81"/>
            <rFont val="Tahoma"/>
            <family val="2"/>
          </rPr>
          <t>Neil Ogden:</t>
        </r>
        <r>
          <rPr>
            <sz val="9"/>
            <color indexed="81"/>
            <rFont val="Tahoma"/>
            <family val="2"/>
          </rPr>
          <t xml:space="preserve">
Note actual question is 1 mark AO1 &amp; 2 marks AO3.</t>
        </r>
      </text>
    </comment>
    <comment ref="AR136" authorId="0">
      <text>
        <r>
          <rPr>
            <b/>
            <sz val="9"/>
            <color indexed="81"/>
            <rFont val="Tahoma"/>
            <family val="2"/>
          </rPr>
          <t>Neil Ogden:</t>
        </r>
        <r>
          <rPr>
            <sz val="9"/>
            <color indexed="81"/>
            <rFont val="Tahoma"/>
            <family val="2"/>
          </rPr>
          <t xml:space="preserve">
Note actual question is 1 mark Number &amp; 4 marks Geometry and measures.</t>
        </r>
      </text>
    </comment>
    <comment ref="AS136" authorId="0">
      <text>
        <r>
          <rPr>
            <b/>
            <sz val="9"/>
            <color indexed="81"/>
            <rFont val="Tahoma"/>
            <family val="2"/>
          </rPr>
          <t>Neil Ogden:</t>
        </r>
        <r>
          <rPr>
            <sz val="9"/>
            <color indexed="81"/>
            <rFont val="Tahoma"/>
            <family val="2"/>
          </rPr>
          <t xml:space="preserve">
Note actual question is 1 mark AO1, 2 marks AO2 &amp; 2 marks AO3.</t>
        </r>
      </text>
    </comment>
    <comment ref="AR138" authorId="0">
      <text>
        <r>
          <rPr>
            <b/>
            <sz val="9"/>
            <color indexed="81"/>
            <rFont val="Tahoma"/>
            <family val="2"/>
          </rPr>
          <t>Neil Ogden:</t>
        </r>
        <r>
          <rPr>
            <sz val="9"/>
            <color indexed="81"/>
            <rFont val="Tahoma"/>
            <family val="2"/>
          </rPr>
          <t xml:space="preserve">
Note actual question is 2 marks Algebra, 1 mark RPR &amp; 2 marks Geometry and measures.</t>
        </r>
      </text>
    </comment>
    <comment ref="AS138" authorId="0">
      <text>
        <r>
          <rPr>
            <b/>
            <sz val="9"/>
            <color indexed="81"/>
            <rFont val="Tahoma"/>
            <family val="2"/>
          </rPr>
          <t>Neil Ogden:</t>
        </r>
        <r>
          <rPr>
            <sz val="9"/>
            <color indexed="81"/>
            <rFont val="Tahoma"/>
            <family val="2"/>
          </rPr>
          <t xml:space="preserve">
Note actual question is 2 marks AO1 &amp; 3 marks AO3.</t>
        </r>
      </text>
    </comment>
    <comment ref="AR139" authorId="0">
      <text>
        <r>
          <rPr>
            <b/>
            <sz val="9"/>
            <color indexed="81"/>
            <rFont val="Tahoma"/>
            <family val="2"/>
          </rPr>
          <t>Neil Ogden:</t>
        </r>
        <r>
          <rPr>
            <sz val="9"/>
            <color indexed="81"/>
            <rFont val="Tahoma"/>
            <family val="2"/>
          </rPr>
          <t xml:space="preserve">
Note actual question is 3 marks Number &amp; 1 mark Geometry and measures.</t>
        </r>
      </text>
    </comment>
    <comment ref="AS139" authorId="0">
      <text>
        <r>
          <rPr>
            <b/>
            <sz val="9"/>
            <color indexed="81"/>
            <rFont val="Tahoma"/>
            <family val="2"/>
          </rPr>
          <t>Neil Ogden:</t>
        </r>
        <r>
          <rPr>
            <sz val="9"/>
            <color indexed="81"/>
            <rFont val="Tahoma"/>
            <family val="2"/>
          </rPr>
          <t xml:space="preserve">
Note actual question is 1 mark AO1, 1 mark AO2 &amp; 2 marks AO3.</t>
        </r>
      </text>
    </comment>
    <comment ref="AR140" authorId="0">
      <text>
        <r>
          <rPr>
            <b/>
            <sz val="9"/>
            <color indexed="81"/>
            <rFont val="Tahoma"/>
            <family val="2"/>
          </rPr>
          <t>Neil Ogden:</t>
        </r>
        <r>
          <rPr>
            <sz val="9"/>
            <color indexed="81"/>
            <rFont val="Tahoma"/>
            <family val="2"/>
          </rPr>
          <t xml:space="preserve">
Note actual question is 2 marks Number &amp; 1 mark Geometry and measures.</t>
        </r>
      </text>
    </comment>
    <comment ref="AS140" authorId="0">
      <text>
        <r>
          <rPr>
            <b/>
            <sz val="9"/>
            <color indexed="81"/>
            <rFont val="Tahoma"/>
            <family val="2"/>
          </rPr>
          <t>Neil Ogden:</t>
        </r>
        <r>
          <rPr>
            <sz val="9"/>
            <color indexed="81"/>
            <rFont val="Tahoma"/>
            <family val="2"/>
          </rPr>
          <t xml:space="preserve">
Note actual question is 1 mark AO1 &amp; 2 marks AO3.</t>
        </r>
      </text>
    </comment>
    <comment ref="AS142" authorId="0">
      <text>
        <r>
          <rPr>
            <b/>
            <sz val="9"/>
            <color indexed="81"/>
            <rFont val="Tahoma"/>
            <family val="2"/>
          </rPr>
          <t>Neil Ogden:</t>
        </r>
        <r>
          <rPr>
            <sz val="9"/>
            <color indexed="81"/>
            <rFont val="Tahoma"/>
            <family val="2"/>
          </rPr>
          <t xml:space="preserve">
Note actual question is 2 marks AO1 &amp; 2 marks AO3.</t>
        </r>
      </text>
    </comment>
    <comment ref="AS145" authorId="0">
      <text>
        <r>
          <rPr>
            <b/>
            <sz val="9"/>
            <color indexed="81"/>
            <rFont val="Tahoma"/>
            <family val="2"/>
          </rPr>
          <t>Neil Ogden:</t>
        </r>
        <r>
          <rPr>
            <sz val="9"/>
            <color indexed="81"/>
            <rFont val="Tahoma"/>
            <family val="2"/>
          </rPr>
          <t xml:space="preserve">
Note actual question is 2 marks AO2 &amp; 1 mark AO3.</t>
        </r>
      </text>
    </comment>
    <comment ref="AS148" authorId="0">
      <text>
        <r>
          <rPr>
            <b/>
            <sz val="9"/>
            <color indexed="81"/>
            <rFont val="Tahoma"/>
            <family val="2"/>
          </rPr>
          <t>Neil Ogden:</t>
        </r>
        <r>
          <rPr>
            <sz val="9"/>
            <color indexed="81"/>
            <rFont val="Tahoma"/>
            <family val="2"/>
          </rPr>
          <t xml:space="preserve">
Note actual question is 1 mark AO1, 1 mark AO2 &amp; 1 mark AO3.</t>
        </r>
      </text>
    </comment>
    <comment ref="AR150" authorId="0">
      <text>
        <r>
          <rPr>
            <b/>
            <sz val="9"/>
            <color indexed="81"/>
            <rFont val="Tahoma"/>
            <family val="2"/>
          </rPr>
          <t>Neil Ogden:</t>
        </r>
        <r>
          <rPr>
            <sz val="9"/>
            <color indexed="81"/>
            <rFont val="Tahoma"/>
            <family val="2"/>
          </rPr>
          <t xml:space="preserve">
Note actual question is 1 mark RPR &amp; 3 marks Geometry and measures.</t>
        </r>
      </text>
    </comment>
    <comment ref="AS150" authorId="0">
      <text>
        <r>
          <rPr>
            <b/>
            <sz val="9"/>
            <color indexed="81"/>
            <rFont val="Tahoma"/>
            <family val="2"/>
          </rPr>
          <t>Neil Ogden:</t>
        </r>
        <r>
          <rPr>
            <sz val="9"/>
            <color indexed="81"/>
            <rFont val="Tahoma"/>
            <family val="2"/>
          </rPr>
          <t xml:space="preserve">
Note actual question is 2 marks AO1 &amp; 2 marks AO3.</t>
        </r>
      </text>
    </comment>
    <comment ref="AS151" authorId="0">
      <text>
        <r>
          <rPr>
            <b/>
            <sz val="9"/>
            <color indexed="81"/>
            <rFont val="Tahoma"/>
            <family val="2"/>
          </rPr>
          <t>Neil Ogden:</t>
        </r>
        <r>
          <rPr>
            <sz val="9"/>
            <color indexed="81"/>
            <rFont val="Tahoma"/>
            <family val="2"/>
          </rPr>
          <t xml:space="preserve">
Note actual question is 2 marks AO1 &amp; 2 marks AO2.</t>
        </r>
      </text>
    </comment>
  </commentList>
</comments>
</file>

<file path=xl/comments2.xml><?xml version="1.0" encoding="utf-8"?>
<comments xmlns="http://schemas.openxmlformats.org/spreadsheetml/2006/main">
  <authors>
    <author>Neil Ogden</author>
  </authors>
  <commentList>
    <comment ref="E24" authorId="0">
      <text>
        <r>
          <rPr>
            <b/>
            <sz val="9"/>
            <color indexed="81"/>
            <rFont val="Tahoma"/>
            <family val="2"/>
          </rPr>
          <t>Neil Ogden:</t>
        </r>
        <r>
          <rPr>
            <sz val="9"/>
            <color indexed="81"/>
            <rFont val="Tahoma"/>
            <family val="2"/>
          </rPr>
          <t xml:space="preserve">
Note actual question is 1 mark AO1 &amp; 1 mark AO3.</t>
        </r>
      </text>
    </comment>
    <comment ref="D30" authorId="0">
      <text>
        <r>
          <rPr>
            <b/>
            <sz val="9"/>
            <color indexed="81"/>
            <rFont val="Tahoma"/>
            <charset val="1"/>
          </rPr>
          <t>Neil Ogden:</t>
        </r>
        <r>
          <rPr>
            <sz val="9"/>
            <color indexed="81"/>
            <rFont val="Tahoma"/>
            <charset val="1"/>
          </rPr>
          <t xml:space="preserve">
Note actual question is 2 marks RPR &amp; 1 mark Statistics.</t>
        </r>
      </text>
    </comment>
    <comment ref="D31" authorId="0">
      <text>
        <r>
          <rPr>
            <b/>
            <sz val="9"/>
            <color indexed="81"/>
            <rFont val="Tahoma"/>
            <charset val="1"/>
          </rPr>
          <t>Neil Ogden:</t>
        </r>
        <r>
          <rPr>
            <sz val="9"/>
            <color indexed="81"/>
            <rFont val="Tahoma"/>
            <charset val="1"/>
          </rPr>
          <t xml:space="preserve">
Note actual question is 1 mark Number &amp; 4 marks RPR.</t>
        </r>
      </text>
    </comment>
    <comment ref="E31" authorId="0">
      <text>
        <r>
          <rPr>
            <b/>
            <sz val="9"/>
            <color indexed="81"/>
            <rFont val="Tahoma"/>
            <family val="2"/>
          </rPr>
          <t>Neil Ogden:</t>
        </r>
        <r>
          <rPr>
            <sz val="9"/>
            <color indexed="81"/>
            <rFont val="Tahoma"/>
            <family val="2"/>
          </rPr>
          <t xml:space="preserve">
Note actual question is 2 marks AO1 &amp; 3 marks AO3.</t>
        </r>
      </text>
    </comment>
    <comment ref="E34" authorId="0">
      <text>
        <r>
          <rPr>
            <b/>
            <sz val="9"/>
            <color indexed="81"/>
            <rFont val="Tahoma"/>
            <family val="2"/>
          </rPr>
          <t>Neil Ogden:</t>
        </r>
        <r>
          <rPr>
            <sz val="9"/>
            <color indexed="81"/>
            <rFont val="Tahoma"/>
            <family val="2"/>
          </rPr>
          <t xml:space="preserve">
Note actual question is 2 marks AO2 &amp; 2 marks AO3.</t>
        </r>
      </text>
    </comment>
    <comment ref="E35" authorId="0">
      <text>
        <r>
          <rPr>
            <b/>
            <sz val="9"/>
            <color indexed="81"/>
            <rFont val="Tahoma"/>
            <family val="2"/>
          </rPr>
          <t>Neil Ogden:</t>
        </r>
        <r>
          <rPr>
            <sz val="9"/>
            <color indexed="81"/>
            <rFont val="Tahoma"/>
            <family val="2"/>
          </rPr>
          <t xml:space="preserve">
Note actual question is 3 marks AO2 &amp; 2 marks AO3.</t>
        </r>
      </text>
    </comment>
    <comment ref="E37" authorId="0">
      <text>
        <r>
          <rPr>
            <b/>
            <sz val="9"/>
            <color indexed="81"/>
            <rFont val="Tahoma"/>
            <family val="2"/>
          </rPr>
          <t>Neil Ogden:</t>
        </r>
        <r>
          <rPr>
            <sz val="9"/>
            <color indexed="81"/>
            <rFont val="Tahoma"/>
            <family val="2"/>
          </rPr>
          <t xml:space="preserve">
Note actual question is 1 mark AO1 &amp; 4 marks AO3.</t>
        </r>
      </text>
    </comment>
    <comment ref="E38" authorId="0">
      <text>
        <r>
          <rPr>
            <b/>
            <sz val="9"/>
            <color indexed="81"/>
            <rFont val="Tahoma"/>
            <family val="2"/>
          </rPr>
          <t>Neil Ogden:</t>
        </r>
        <r>
          <rPr>
            <sz val="9"/>
            <color indexed="81"/>
            <rFont val="Tahoma"/>
            <family val="2"/>
          </rPr>
          <t xml:space="preserve">
Note actual question is 1 mark AO1, 1 mark AO2 &amp; 4 marks AO3.</t>
        </r>
      </text>
    </comment>
    <comment ref="D39" authorId="0">
      <text>
        <r>
          <rPr>
            <b/>
            <sz val="9"/>
            <color indexed="81"/>
            <rFont val="Tahoma"/>
            <charset val="1"/>
          </rPr>
          <t>Neil Ogden:</t>
        </r>
        <r>
          <rPr>
            <sz val="9"/>
            <color indexed="81"/>
            <rFont val="Tahoma"/>
            <charset val="1"/>
          </rPr>
          <t xml:space="preserve">
Note actual question is 3 marks RPR &amp; 2 mark Probability.</t>
        </r>
      </text>
    </comment>
    <comment ref="E39" authorId="0">
      <text>
        <r>
          <rPr>
            <b/>
            <sz val="9"/>
            <color indexed="81"/>
            <rFont val="Tahoma"/>
            <family val="2"/>
          </rPr>
          <t>Neil Ogden:</t>
        </r>
        <r>
          <rPr>
            <sz val="9"/>
            <color indexed="81"/>
            <rFont val="Tahoma"/>
            <family val="2"/>
          </rPr>
          <t xml:space="preserve">
Note actual question is 1 mark AO1 &amp; 4 marks AO3.</t>
        </r>
      </text>
    </comment>
    <comment ref="E40" authorId="0">
      <text>
        <r>
          <rPr>
            <b/>
            <sz val="9"/>
            <color indexed="81"/>
            <rFont val="Tahoma"/>
            <family val="2"/>
          </rPr>
          <t>Neil Ogden:</t>
        </r>
        <r>
          <rPr>
            <sz val="9"/>
            <color indexed="81"/>
            <rFont val="Tahoma"/>
            <family val="2"/>
          </rPr>
          <t xml:space="preserve">
Note actual question is 1 mark AO1 &amp; 3 marks AO3.</t>
        </r>
      </text>
    </comment>
    <comment ref="E47" authorId="0">
      <text>
        <r>
          <rPr>
            <b/>
            <sz val="9"/>
            <color indexed="81"/>
            <rFont val="Tahoma"/>
            <family val="2"/>
          </rPr>
          <t>Neil Ogden:</t>
        </r>
        <r>
          <rPr>
            <sz val="9"/>
            <color indexed="81"/>
            <rFont val="Tahoma"/>
            <family val="2"/>
          </rPr>
          <t xml:space="preserve">
Note actual question is 1 mark AO1 &amp; 1 mark AO2.</t>
        </r>
      </text>
    </comment>
    <comment ref="E50" authorId="0">
      <text>
        <r>
          <rPr>
            <b/>
            <sz val="9"/>
            <color indexed="81"/>
            <rFont val="Tahoma"/>
            <family val="2"/>
          </rPr>
          <t>Neil Ogden:</t>
        </r>
        <r>
          <rPr>
            <sz val="9"/>
            <color indexed="81"/>
            <rFont val="Tahoma"/>
            <family val="2"/>
          </rPr>
          <t xml:space="preserve">
Note actual question is 1 mark AO1 &amp; 1 mark AO2.</t>
        </r>
      </text>
    </comment>
    <comment ref="E55" authorId="0">
      <text>
        <r>
          <rPr>
            <b/>
            <sz val="9"/>
            <color indexed="81"/>
            <rFont val="Tahoma"/>
            <family val="2"/>
          </rPr>
          <t>Neil Ogden:</t>
        </r>
        <r>
          <rPr>
            <sz val="9"/>
            <color indexed="81"/>
            <rFont val="Tahoma"/>
            <family val="2"/>
          </rPr>
          <t xml:space="preserve">
Note actual question is 2 marks AO1 &amp; 4 marks AO3.</t>
        </r>
      </text>
    </comment>
  </commentList>
</comments>
</file>

<file path=xl/comments3.xml><?xml version="1.0" encoding="utf-8"?>
<comments xmlns="http://schemas.openxmlformats.org/spreadsheetml/2006/main">
  <authors>
    <author>Neil Ogden</author>
  </authors>
  <commentList>
    <comment ref="E22" authorId="0">
      <text>
        <r>
          <rPr>
            <b/>
            <sz val="9"/>
            <color indexed="81"/>
            <rFont val="Tahoma"/>
            <family val="2"/>
          </rPr>
          <t>Neil Ogden:</t>
        </r>
        <r>
          <rPr>
            <sz val="9"/>
            <color indexed="81"/>
            <rFont val="Tahoma"/>
            <family val="2"/>
          </rPr>
          <t xml:space="preserve">
Note actual question is 1 mark AO1, 1 mark AO2 &amp; 1 mark AO3.</t>
        </r>
      </text>
    </comment>
    <comment ref="E25" authorId="0">
      <text>
        <r>
          <rPr>
            <b/>
            <sz val="9"/>
            <color indexed="81"/>
            <rFont val="Tahoma"/>
            <family val="2"/>
          </rPr>
          <t>Neil Ogden:</t>
        </r>
        <r>
          <rPr>
            <sz val="9"/>
            <color indexed="81"/>
            <rFont val="Tahoma"/>
            <family val="2"/>
          </rPr>
          <t xml:space="preserve">
Note actual question is 2 marks AO2 &amp; 1 mark AO3.</t>
        </r>
      </text>
    </comment>
    <comment ref="D27" authorId="0">
      <text>
        <r>
          <rPr>
            <b/>
            <sz val="9"/>
            <color indexed="81"/>
            <rFont val="Tahoma"/>
            <family val="2"/>
          </rPr>
          <t>Neil Ogden:</t>
        </r>
        <r>
          <rPr>
            <sz val="9"/>
            <color indexed="81"/>
            <rFont val="Tahoma"/>
            <family val="2"/>
          </rPr>
          <t xml:space="preserve">
Note actual question is 2 marks RPR &amp; 1 mark Probability.</t>
        </r>
      </text>
    </comment>
    <comment ref="E27" authorId="0">
      <text>
        <r>
          <rPr>
            <b/>
            <sz val="9"/>
            <color indexed="81"/>
            <rFont val="Tahoma"/>
            <family val="2"/>
          </rPr>
          <t>Neil Ogden:</t>
        </r>
        <r>
          <rPr>
            <sz val="9"/>
            <color indexed="81"/>
            <rFont val="Tahoma"/>
            <family val="2"/>
          </rPr>
          <t xml:space="preserve">
Note actual question is 1 mark AO1 &amp; 2 marks AO3.</t>
        </r>
      </text>
    </comment>
    <comment ref="E28" authorId="0">
      <text>
        <r>
          <rPr>
            <b/>
            <sz val="9"/>
            <color indexed="81"/>
            <rFont val="Tahoma"/>
            <family val="2"/>
          </rPr>
          <t>Neil Ogden:</t>
        </r>
        <r>
          <rPr>
            <sz val="9"/>
            <color indexed="81"/>
            <rFont val="Tahoma"/>
            <family val="2"/>
          </rPr>
          <t xml:space="preserve">
Note actual question is 2 marks AO1 &amp; 2 marks AO3.</t>
        </r>
      </text>
    </comment>
    <comment ref="D29" authorId="0">
      <text>
        <r>
          <rPr>
            <b/>
            <sz val="9"/>
            <color indexed="81"/>
            <rFont val="Tahoma"/>
            <family val="2"/>
          </rPr>
          <t>Neil Ogden:</t>
        </r>
        <r>
          <rPr>
            <sz val="9"/>
            <color indexed="81"/>
            <rFont val="Tahoma"/>
            <family val="2"/>
          </rPr>
          <t xml:space="preserve">
Note actual question is 5 marks RPR &amp; 1 mark Geometry and measures.</t>
        </r>
      </text>
    </comment>
    <comment ref="E29" authorId="0">
      <text>
        <r>
          <rPr>
            <b/>
            <sz val="9"/>
            <color indexed="81"/>
            <rFont val="Tahoma"/>
            <family val="2"/>
          </rPr>
          <t>Neil Ogden:</t>
        </r>
        <r>
          <rPr>
            <sz val="9"/>
            <color indexed="81"/>
            <rFont val="Tahoma"/>
            <family val="2"/>
          </rPr>
          <t xml:space="preserve">
Note actual question is 1 mark AO1, 1 mark AO2 &amp; 4 marks AO3.</t>
        </r>
      </text>
    </comment>
    <comment ref="E36" authorId="0">
      <text>
        <r>
          <rPr>
            <b/>
            <sz val="9"/>
            <color indexed="81"/>
            <rFont val="Tahoma"/>
            <family val="2"/>
          </rPr>
          <t>Neil Ogden:</t>
        </r>
        <r>
          <rPr>
            <sz val="9"/>
            <color indexed="81"/>
            <rFont val="Tahoma"/>
            <family val="2"/>
          </rPr>
          <t xml:space="preserve">
Note actual question is 1 mark AO1 &amp; 2 marks AO3.</t>
        </r>
      </text>
    </comment>
    <comment ref="E38" authorId="0">
      <text>
        <r>
          <rPr>
            <b/>
            <sz val="9"/>
            <color indexed="81"/>
            <rFont val="Tahoma"/>
            <family val="2"/>
          </rPr>
          <t>Neil Ogden:</t>
        </r>
        <r>
          <rPr>
            <sz val="9"/>
            <color indexed="81"/>
            <rFont val="Tahoma"/>
            <family val="2"/>
          </rPr>
          <t xml:space="preserve">
Note actual question is 2 marks AO1 &amp; 4 marks AO3.</t>
        </r>
      </text>
    </comment>
    <comment ref="E39" authorId="0">
      <text>
        <r>
          <rPr>
            <b/>
            <sz val="9"/>
            <color indexed="81"/>
            <rFont val="Tahoma"/>
            <family val="2"/>
          </rPr>
          <t>Neil Ogden:</t>
        </r>
        <r>
          <rPr>
            <sz val="9"/>
            <color indexed="81"/>
            <rFont val="Tahoma"/>
            <family val="2"/>
          </rPr>
          <t xml:space="preserve">
Note actual question is 1 mark AO1, 1 mark AO2 &amp; 1 mark AO3.</t>
        </r>
      </text>
    </comment>
    <comment ref="D42" authorId="0">
      <text>
        <r>
          <rPr>
            <b/>
            <sz val="9"/>
            <color indexed="81"/>
            <rFont val="Tahoma"/>
            <family val="2"/>
          </rPr>
          <t>Neil Ogden:</t>
        </r>
        <r>
          <rPr>
            <sz val="9"/>
            <color indexed="81"/>
            <rFont val="Tahoma"/>
            <family val="2"/>
          </rPr>
          <t xml:space="preserve">
Note actual question is 1 mark RPR &amp; 4 marks Geometry and measures.</t>
        </r>
      </text>
    </comment>
    <comment ref="E42" authorId="0">
      <text>
        <r>
          <rPr>
            <b/>
            <sz val="9"/>
            <color indexed="81"/>
            <rFont val="Tahoma"/>
            <family val="2"/>
          </rPr>
          <t>Neil Ogden:</t>
        </r>
        <r>
          <rPr>
            <sz val="9"/>
            <color indexed="81"/>
            <rFont val="Tahoma"/>
            <family val="2"/>
          </rPr>
          <t xml:space="preserve">
Note actual question is 1 mark AO1 &amp; 4 marks AO3.</t>
        </r>
      </text>
    </comment>
    <comment ref="E43" authorId="0">
      <text>
        <r>
          <rPr>
            <b/>
            <sz val="9"/>
            <color indexed="81"/>
            <rFont val="Tahoma"/>
            <family val="2"/>
          </rPr>
          <t>Neil Ogden:</t>
        </r>
        <r>
          <rPr>
            <sz val="9"/>
            <color indexed="81"/>
            <rFont val="Tahoma"/>
            <family val="2"/>
          </rPr>
          <t xml:space="preserve">
Note actual question is 2 marks AO2 &amp; 2 marks AO3.</t>
        </r>
      </text>
    </comment>
    <comment ref="E46" authorId="0">
      <text>
        <r>
          <rPr>
            <b/>
            <sz val="9"/>
            <color indexed="81"/>
            <rFont val="Tahoma"/>
            <family val="2"/>
          </rPr>
          <t>Neil Ogden:</t>
        </r>
        <r>
          <rPr>
            <sz val="9"/>
            <color indexed="81"/>
            <rFont val="Tahoma"/>
            <family val="2"/>
          </rPr>
          <t xml:space="preserve">
Note actual question is 2 marks AO1, 1 mark AO2 &amp; 1 mark AO3.</t>
        </r>
      </text>
    </comment>
    <comment ref="E47" authorId="0">
      <text>
        <r>
          <rPr>
            <b/>
            <sz val="9"/>
            <color indexed="81"/>
            <rFont val="Tahoma"/>
            <family val="2"/>
          </rPr>
          <t>Neil Ogden:</t>
        </r>
        <r>
          <rPr>
            <sz val="9"/>
            <color indexed="81"/>
            <rFont val="Tahoma"/>
            <family val="2"/>
          </rPr>
          <t xml:space="preserve">
Note actual question is 1 mark AO1 &amp; 2 marks AO2.</t>
        </r>
      </text>
    </comment>
    <comment ref="E48" authorId="0">
      <text>
        <r>
          <rPr>
            <b/>
            <sz val="9"/>
            <color indexed="81"/>
            <rFont val="Tahoma"/>
            <family val="2"/>
          </rPr>
          <t>Neil Ogden:</t>
        </r>
        <r>
          <rPr>
            <sz val="9"/>
            <color indexed="81"/>
            <rFont val="Tahoma"/>
            <family val="2"/>
          </rPr>
          <t xml:space="preserve">
Note actual question is 5 marks AO1 &amp; 1 mark AO3.</t>
        </r>
      </text>
    </comment>
    <comment ref="E49" authorId="0">
      <text>
        <r>
          <rPr>
            <b/>
            <sz val="9"/>
            <color indexed="81"/>
            <rFont val="Tahoma"/>
            <family val="2"/>
          </rPr>
          <t>Neil Ogden:</t>
        </r>
        <r>
          <rPr>
            <sz val="9"/>
            <color indexed="81"/>
            <rFont val="Tahoma"/>
            <family val="2"/>
          </rPr>
          <t xml:space="preserve">
Note actual question is 1 mark AO1 &amp; 3 marks AO2.</t>
        </r>
      </text>
    </comment>
    <comment ref="E54" authorId="0">
      <text>
        <r>
          <rPr>
            <b/>
            <sz val="9"/>
            <color indexed="81"/>
            <rFont val="Tahoma"/>
            <family val="2"/>
          </rPr>
          <t>Neil Ogden:</t>
        </r>
        <r>
          <rPr>
            <sz val="9"/>
            <color indexed="81"/>
            <rFont val="Tahoma"/>
            <family val="2"/>
          </rPr>
          <t xml:space="preserve">
Note actual question is 1 mark AO1 &amp; 1 mark AO3.</t>
        </r>
      </text>
    </comment>
    <comment ref="E55" authorId="0">
      <text>
        <r>
          <rPr>
            <b/>
            <sz val="9"/>
            <color indexed="81"/>
            <rFont val="Tahoma"/>
            <family val="2"/>
          </rPr>
          <t>Neil Ogden:</t>
        </r>
        <r>
          <rPr>
            <sz val="9"/>
            <color indexed="81"/>
            <rFont val="Tahoma"/>
            <family val="2"/>
          </rPr>
          <t xml:space="preserve">
Note actual question is 2 marks AO1 &amp; 3 marks AO2.</t>
        </r>
      </text>
    </comment>
  </commentList>
</comments>
</file>

<file path=xl/comments4.xml><?xml version="1.0" encoding="utf-8"?>
<comments xmlns="http://schemas.openxmlformats.org/spreadsheetml/2006/main">
  <authors>
    <author>Neil Ogden</author>
  </authors>
  <commentList>
    <comment ref="E20" authorId="0">
      <text>
        <r>
          <rPr>
            <b/>
            <sz val="9"/>
            <color indexed="81"/>
            <rFont val="Tahoma"/>
            <family val="2"/>
          </rPr>
          <t>Neil Ogden:</t>
        </r>
        <r>
          <rPr>
            <sz val="9"/>
            <color indexed="81"/>
            <rFont val="Tahoma"/>
            <family val="2"/>
          </rPr>
          <t xml:space="preserve">
Note actual question is 1 mark AO1 &amp; 2 marks AO3.</t>
        </r>
      </text>
    </comment>
    <comment ref="E21" authorId="0">
      <text>
        <r>
          <rPr>
            <b/>
            <sz val="9"/>
            <color indexed="81"/>
            <rFont val="Tahoma"/>
            <family val="2"/>
          </rPr>
          <t>Neil Ogden:</t>
        </r>
        <r>
          <rPr>
            <sz val="9"/>
            <color indexed="81"/>
            <rFont val="Tahoma"/>
            <family val="2"/>
          </rPr>
          <t xml:space="preserve">
Note actual question is 1 mark AO1 &amp; 3 marks AO3.</t>
        </r>
      </text>
    </comment>
    <comment ref="E22" authorId="0">
      <text>
        <r>
          <rPr>
            <b/>
            <sz val="9"/>
            <color indexed="81"/>
            <rFont val="Tahoma"/>
            <family val="2"/>
          </rPr>
          <t>Neil Ogden:</t>
        </r>
        <r>
          <rPr>
            <sz val="9"/>
            <color indexed="81"/>
            <rFont val="Tahoma"/>
            <family val="2"/>
          </rPr>
          <t xml:space="preserve">
Note actual question is 2 marks AO1 &amp; 1 mark AO3.</t>
        </r>
      </text>
    </comment>
    <comment ref="E23" authorId="0">
      <text>
        <r>
          <rPr>
            <b/>
            <sz val="9"/>
            <color indexed="81"/>
            <rFont val="Tahoma"/>
            <family val="2"/>
          </rPr>
          <t>Neil Ogden:</t>
        </r>
        <r>
          <rPr>
            <sz val="9"/>
            <color indexed="81"/>
            <rFont val="Tahoma"/>
            <family val="2"/>
          </rPr>
          <t xml:space="preserve">
Note actual question is 1 mark AO1 &amp; 1 mark AO2.</t>
        </r>
      </text>
    </comment>
    <comment ref="E26" authorId="0">
      <text>
        <r>
          <rPr>
            <b/>
            <sz val="9"/>
            <color indexed="81"/>
            <rFont val="Tahoma"/>
            <family val="2"/>
          </rPr>
          <t>Neil Ogden:</t>
        </r>
        <r>
          <rPr>
            <sz val="9"/>
            <color indexed="81"/>
            <rFont val="Tahoma"/>
            <family val="2"/>
          </rPr>
          <t xml:space="preserve">
Note actual question is 2 marks AO1 &amp; 1 mark AO3.</t>
        </r>
      </text>
    </comment>
    <comment ref="D27" authorId="0">
      <text>
        <r>
          <rPr>
            <b/>
            <sz val="9"/>
            <color indexed="81"/>
            <rFont val="Tahoma"/>
            <family val="2"/>
          </rPr>
          <t>Neil Ogden:</t>
        </r>
        <r>
          <rPr>
            <sz val="9"/>
            <color indexed="81"/>
            <rFont val="Tahoma"/>
            <family val="2"/>
          </rPr>
          <t xml:space="preserve">
Note actual question is 1 mark Algebra &amp; 3 marks Geometry and measures.</t>
        </r>
      </text>
    </comment>
    <comment ref="E27" authorId="0">
      <text>
        <r>
          <rPr>
            <b/>
            <sz val="9"/>
            <color indexed="81"/>
            <rFont val="Tahoma"/>
            <family val="2"/>
          </rPr>
          <t>Neil Ogden:</t>
        </r>
        <r>
          <rPr>
            <sz val="9"/>
            <color indexed="81"/>
            <rFont val="Tahoma"/>
            <family val="2"/>
          </rPr>
          <t xml:space="preserve">
Note actual question is 2 marks AO2 &amp; 2 marks AO3.</t>
        </r>
      </text>
    </comment>
    <comment ref="E29" authorId="0">
      <text>
        <r>
          <rPr>
            <b/>
            <sz val="9"/>
            <color indexed="81"/>
            <rFont val="Tahoma"/>
            <family val="2"/>
          </rPr>
          <t>Neil Ogden:</t>
        </r>
        <r>
          <rPr>
            <sz val="9"/>
            <color indexed="81"/>
            <rFont val="Tahoma"/>
            <family val="2"/>
          </rPr>
          <t xml:space="preserve">
Note actual question is 1 mark AO1, 2 marks AO2 &amp; 1 mark AO3.</t>
        </r>
      </text>
    </comment>
    <comment ref="E31" authorId="0">
      <text>
        <r>
          <rPr>
            <b/>
            <sz val="9"/>
            <color indexed="81"/>
            <rFont val="Tahoma"/>
            <family val="2"/>
          </rPr>
          <t>Neil Ogden:</t>
        </r>
        <r>
          <rPr>
            <sz val="9"/>
            <color indexed="81"/>
            <rFont val="Tahoma"/>
            <family val="2"/>
          </rPr>
          <t xml:space="preserve">
Note actual question is 2 marks AO1 &amp; 1 mark AO2.</t>
        </r>
      </text>
    </comment>
    <comment ref="D32" authorId="0">
      <text>
        <r>
          <rPr>
            <b/>
            <sz val="9"/>
            <color indexed="81"/>
            <rFont val="Tahoma"/>
            <family val="2"/>
          </rPr>
          <t>Neil Ogden:</t>
        </r>
        <r>
          <rPr>
            <sz val="9"/>
            <color indexed="81"/>
            <rFont val="Tahoma"/>
            <family val="2"/>
          </rPr>
          <t xml:space="preserve">
Note actual question is 1 mark Algebra &amp; 3 marks RPR.</t>
        </r>
      </text>
    </comment>
    <comment ref="E32" authorId="0">
      <text>
        <r>
          <rPr>
            <b/>
            <sz val="9"/>
            <color indexed="81"/>
            <rFont val="Tahoma"/>
            <family val="2"/>
          </rPr>
          <t>Neil Ogden:</t>
        </r>
        <r>
          <rPr>
            <sz val="9"/>
            <color indexed="81"/>
            <rFont val="Tahoma"/>
            <family val="2"/>
          </rPr>
          <t xml:space="preserve">
Note actual question is 2 marks AO1, 1 mark AO2 &amp; 1 mark AO3.</t>
        </r>
      </text>
    </comment>
    <comment ref="E34" authorId="0">
      <text>
        <r>
          <rPr>
            <b/>
            <sz val="9"/>
            <color indexed="81"/>
            <rFont val="Tahoma"/>
            <family val="2"/>
          </rPr>
          <t>Neil Ogden:</t>
        </r>
        <r>
          <rPr>
            <sz val="9"/>
            <color indexed="81"/>
            <rFont val="Tahoma"/>
            <family val="2"/>
          </rPr>
          <t xml:space="preserve">
Note actual question is 1 mark AO1 &amp; 1 mark AO3.</t>
        </r>
      </text>
    </comment>
    <comment ref="E35" authorId="0">
      <text>
        <r>
          <rPr>
            <b/>
            <sz val="9"/>
            <color indexed="81"/>
            <rFont val="Tahoma"/>
            <family val="2"/>
          </rPr>
          <t>Neil Ogden:</t>
        </r>
        <r>
          <rPr>
            <sz val="9"/>
            <color indexed="81"/>
            <rFont val="Tahoma"/>
            <family val="2"/>
          </rPr>
          <t xml:space="preserve">
Note actual question is 1 mark AO1 &amp; 2 marks AO3.</t>
        </r>
      </text>
    </comment>
    <comment ref="D38" authorId="0">
      <text>
        <r>
          <rPr>
            <b/>
            <sz val="9"/>
            <color indexed="81"/>
            <rFont val="Tahoma"/>
            <family val="2"/>
          </rPr>
          <t>Neil Ogden:</t>
        </r>
        <r>
          <rPr>
            <sz val="9"/>
            <color indexed="81"/>
            <rFont val="Tahoma"/>
            <family val="2"/>
          </rPr>
          <t xml:space="preserve">
Note actual question is 1 mark Number &amp; 4 marks Geometry and measures.</t>
        </r>
      </text>
    </comment>
    <comment ref="E38" authorId="0">
      <text>
        <r>
          <rPr>
            <b/>
            <sz val="9"/>
            <color indexed="81"/>
            <rFont val="Tahoma"/>
            <family val="2"/>
          </rPr>
          <t>Neil Ogden:</t>
        </r>
        <r>
          <rPr>
            <sz val="9"/>
            <color indexed="81"/>
            <rFont val="Tahoma"/>
            <family val="2"/>
          </rPr>
          <t xml:space="preserve">
Note actual question is 1 mark AO1, 2 marks AO2 &amp; 2 marks AO3.</t>
        </r>
      </text>
    </comment>
    <comment ref="D40" authorId="0">
      <text>
        <r>
          <rPr>
            <b/>
            <sz val="9"/>
            <color indexed="81"/>
            <rFont val="Tahoma"/>
            <family val="2"/>
          </rPr>
          <t>Neil Ogden:</t>
        </r>
        <r>
          <rPr>
            <sz val="9"/>
            <color indexed="81"/>
            <rFont val="Tahoma"/>
            <family val="2"/>
          </rPr>
          <t xml:space="preserve">
Note actual question is 2 marks Algebra, 1 mark RPR &amp; 2 marks Geometry and measures.</t>
        </r>
      </text>
    </comment>
    <comment ref="E40" authorId="0">
      <text>
        <r>
          <rPr>
            <b/>
            <sz val="9"/>
            <color indexed="81"/>
            <rFont val="Tahoma"/>
            <family val="2"/>
          </rPr>
          <t>Neil Ogden:</t>
        </r>
        <r>
          <rPr>
            <sz val="9"/>
            <color indexed="81"/>
            <rFont val="Tahoma"/>
            <family val="2"/>
          </rPr>
          <t xml:space="preserve">
Note actual question is 2 marks AO1 &amp; 3 marks AO3.</t>
        </r>
      </text>
    </comment>
    <comment ref="D41" authorId="0">
      <text>
        <r>
          <rPr>
            <b/>
            <sz val="9"/>
            <color indexed="81"/>
            <rFont val="Tahoma"/>
            <family val="2"/>
          </rPr>
          <t>Neil Ogden:</t>
        </r>
        <r>
          <rPr>
            <sz val="9"/>
            <color indexed="81"/>
            <rFont val="Tahoma"/>
            <family val="2"/>
          </rPr>
          <t xml:space="preserve">
Note actual question is 3 marks Number &amp; 1 mark Geometry and measures.</t>
        </r>
      </text>
    </comment>
    <comment ref="E41" authorId="0">
      <text>
        <r>
          <rPr>
            <b/>
            <sz val="9"/>
            <color indexed="81"/>
            <rFont val="Tahoma"/>
            <family val="2"/>
          </rPr>
          <t>Neil Ogden:</t>
        </r>
        <r>
          <rPr>
            <sz val="9"/>
            <color indexed="81"/>
            <rFont val="Tahoma"/>
            <family val="2"/>
          </rPr>
          <t xml:space="preserve">
Note actual question is 1 mark AO1, 1 mark AO2 &amp; 2 marks AO3.</t>
        </r>
      </text>
    </comment>
    <comment ref="D42" authorId="0">
      <text>
        <r>
          <rPr>
            <b/>
            <sz val="9"/>
            <color indexed="81"/>
            <rFont val="Tahoma"/>
            <family val="2"/>
          </rPr>
          <t>Neil Ogden:</t>
        </r>
        <r>
          <rPr>
            <sz val="9"/>
            <color indexed="81"/>
            <rFont val="Tahoma"/>
            <family val="2"/>
          </rPr>
          <t xml:space="preserve">
Note actual question is 2 marks Number &amp; 1 mark Geometry and measures.</t>
        </r>
      </text>
    </comment>
    <comment ref="E42" authorId="0">
      <text>
        <r>
          <rPr>
            <b/>
            <sz val="9"/>
            <color indexed="81"/>
            <rFont val="Tahoma"/>
            <family val="2"/>
          </rPr>
          <t>Neil Ogden:</t>
        </r>
        <r>
          <rPr>
            <sz val="9"/>
            <color indexed="81"/>
            <rFont val="Tahoma"/>
            <family val="2"/>
          </rPr>
          <t xml:space="preserve">
Note actual question is 1 mark AO1 &amp; 2 marks AO3.</t>
        </r>
      </text>
    </comment>
    <comment ref="E44" authorId="0">
      <text>
        <r>
          <rPr>
            <b/>
            <sz val="9"/>
            <color indexed="81"/>
            <rFont val="Tahoma"/>
            <family val="2"/>
          </rPr>
          <t>Neil Ogden:</t>
        </r>
        <r>
          <rPr>
            <sz val="9"/>
            <color indexed="81"/>
            <rFont val="Tahoma"/>
            <family val="2"/>
          </rPr>
          <t xml:space="preserve">
Note actual question is 2 marks AO1 &amp; 2 marks AO3.</t>
        </r>
      </text>
    </comment>
    <comment ref="E47" authorId="0">
      <text>
        <r>
          <rPr>
            <b/>
            <sz val="9"/>
            <color indexed="81"/>
            <rFont val="Tahoma"/>
            <family val="2"/>
          </rPr>
          <t>Neil Ogden:</t>
        </r>
        <r>
          <rPr>
            <sz val="9"/>
            <color indexed="81"/>
            <rFont val="Tahoma"/>
            <family val="2"/>
          </rPr>
          <t xml:space="preserve">
Note actual question is 2 marks AO2 &amp; 1 mark AO3.</t>
        </r>
      </text>
    </comment>
    <comment ref="E50" authorId="0">
      <text>
        <r>
          <rPr>
            <b/>
            <sz val="9"/>
            <color indexed="81"/>
            <rFont val="Tahoma"/>
            <family val="2"/>
          </rPr>
          <t>Neil Ogden:</t>
        </r>
        <r>
          <rPr>
            <sz val="9"/>
            <color indexed="81"/>
            <rFont val="Tahoma"/>
            <family val="2"/>
          </rPr>
          <t xml:space="preserve">
Note actual question is 1 mark AO1, 1 mark AO2 &amp; 1 mark AO3.</t>
        </r>
      </text>
    </comment>
    <comment ref="D52" authorId="0">
      <text>
        <r>
          <rPr>
            <b/>
            <sz val="9"/>
            <color indexed="81"/>
            <rFont val="Tahoma"/>
            <family val="2"/>
          </rPr>
          <t>Neil Ogden:</t>
        </r>
        <r>
          <rPr>
            <sz val="9"/>
            <color indexed="81"/>
            <rFont val="Tahoma"/>
            <family val="2"/>
          </rPr>
          <t xml:space="preserve">
Note actual question is 1 mark RPR &amp; 3 marks Geometry and measures.</t>
        </r>
      </text>
    </comment>
    <comment ref="E52" authorId="0">
      <text>
        <r>
          <rPr>
            <b/>
            <sz val="9"/>
            <color indexed="81"/>
            <rFont val="Tahoma"/>
            <family val="2"/>
          </rPr>
          <t>Neil Ogden:</t>
        </r>
        <r>
          <rPr>
            <sz val="9"/>
            <color indexed="81"/>
            <rFont val="Tahoma"/>
            <family val="2"/>
          </rPr>
          <t xml:space="preserve">
Note actual question is 2 marks AO1 &amp; 2 marks AO3.</t>
        </r>
      </text>
    </comment>
    <comment ref="E53" authorId="0">
      <text>
        <r>
          <rPr>
            <b/>
            <sz val="9"/>
            <color indexed="81"/>
            <rFont val="Tahoma"/>
            <family val="2"/>
          </rPr>
          <t>Neil Ogden:</t>
        </r>
        <r>
          <rPr>
            <sz val="9"/>
            <color indexed="81"/>
            <rFont val="Tahoma"/>
            <family val="2"/>
          </rPr>
          <t xml:space="preserve">
Note actual question is 2 marks AO1 &amp; 2 marks AO2.</t>
        </r>
      </text>
    </comment>
  </commentList>
</comments>
</file>

<file path=xl/sharedStrings.xml><?xml version="1.0" encoding="utf-8"?>
<sst xmlns="http://schemas.openxmlformats.org/spreadsheetml/2006/main" count="1028" uniqueCount="271">
  <si>
    <t>Question</t>
  </si>
  <si>
    <t>Mark</t>
  </si>
  <si>
    <t>Topic</t>
  </si>
  <si>
    <t>AO</t>
  </si>
  <si>
    <t>Mark scored</t>
  </si>
  <si>
    <t>Statistics</t>
  </si>
  <si>
    <t>AO2</t>
  </si>
  <si>
    <t>Geometry and measures</t>
  </si>
  <si>
    <t>AO1</t>
  </si>
  <si>
    <t>AO3</t>
  </si>
  <si>
    <t>Number</t>
  </si>
  <si>
    <t>Algebra</t>
  </si>
  <si>
    <t>x</t>
  </si>
  <si>
    <t>Max</t>
  </si>
  <si>
    <t>% of max</t>
  </si>
  <si>
    <t>1a</t>
  </si>
  <si>
    <t>3a</t>
  </si>
  <si>
    <t>3b</t>
  </si>
  <si>
    <t>5b</t>
  </si>
  <si>
    <t>6b</t>
  </si>
  <si>
    <t>10a</t>
  </si>
  <si>
    <t>10b</t>
  </si>
  <si>
    <t>14a</t>
  </si>
  <si>
    <t>14b</t>
  </si>
  <si>
    <t>15b</t>
  </si>
  <si>
    <t>16a</t>
  </si>
  <si>
    <t>16b</t>
  </si>
  <si>
    <t>17a</t>
  </si>
  <si>
    <t>17b</t>
  </si>
  <si>
    <t>18a</t>
  </si>
  <si>
    <t>18b</t>
  </si>
  <si>
    <t>Ratio, proportion and rates of change</t>
  </si>
  <si>
    <t>Probability</t>
  </si>
  <si>
    <t>RPR</t>
  </si>
  <si>
    <t>Total mark</t>
  </si>
  <si>
    <t>4a</t>
  </si>
  <si>
    <t>5a</t>
  </si>
  <si>
    <t>8a</t>
  </si>
  <si>
    <t>8b</t>
  </si>
  <si>
    <t>Total Number marks</t>
  </si>
  <si>
    <t>Total Algebra marks</t>
  </si>
  <si>
    <t>Total RPR marks</t>
  </si>
  <si>
    <t>Total G&amp;M marks</t>
  </si>
  <si>
    <t>Total Probability marks</t>
  </si>
  <si>
    <t>Total Statistics marks</t>
  </si>
  <si>
    <t>Total</t>
  </si>
  <si>
    <t>Overall</t>
  </si>
  <si>
    <t>Overlap question</t>
  </si>
  <si>
    <t>Marks received</t>
  </si>
  <si>
    <t>Marks available</t>
  </si>
  <si>
    <t>Overlap questions</t>
  </si>
  <si>
    <t>J560/04</t>
  </si>
  <si>
    <t>J560/05</t>
  </si>
  <si>
    <t>J560/06</t>
  </si>
  <si>
    <t>13b</t>
  </si>
  <si>
    <t>Class Average mark</t>
  </si>
  <si>
    <t>Class Average %</t>
  </si>
  <si>
    <t>Class average</t>
  </si>
  <si>
    <t>Total (/300)</t>
  </si>
  <si>
    <t>Max Mark</t>
  </si>
  <si>
    <t>Description</t>
  </si>
  <si>
    <t>Common with Foundation?</t>
  </si>
  <si>
    <t>13a</t>
  </si>
  <si>
    <t>1b</t>
  </si>
  <si>
    <t>15c</t>
  </si>
  <si>
    <t>4b</t>
  </si>
  <si>
    <t>4c</t>
  </si>
  <si>
    <t>Loci construction</t>
  </si>
  <si>
    <t>Table 1: Whole class performance</t>
  </si>
  <si>
    <t>Table 2: To look at individual student data, add a x to row 24 in the column for that student. Student data will then appear here for the whole tier &amp; for individual papers on worksheets 2-4.</t>
  </si>
  <si>
    <t>More than 1 'x' has been entered into row 24!</t>
  </si>
  <si>
    <t>U</t>
  </si>
  <si>
    <r>
      <rPr>
        <b/>
        <sz val="11"/>
        <color indexed="8"/>
        <rFont val="Arial"/>
        <family val="2"/>
      </rPr>
      <t>Add x to look at individual student</t>
    </r>
    <r>
      <rPr>
        <b/>
        <sz val="11"/>
        <color indexed="8"/>
        <rFont val="Calibri"/>
        <family val="2"/>
      </rPr>
      <t>→</t>
    </r>
  </si>
  <si>
    <t>Student 1 data</t>
  </si>
  <si>
    <t>Student 2 data</t>
  </si>
  <si>
    <t>Student 3 data</t>
  </si>
  <si>
    <t>Student 4 data</t>
  </si>
  <si>
    <t>Student 5 data</t>
  </si>
  <si>
    <t>Student 6 data</t>
  </si>
  <si>
    <t>Student 7 data</t>
  </si>
  <si>
    <t>Student 8 data</t>
  </si>
  <si>
    <t>Student 9 data</t>
  </si>
  <si>
    <t>Student 10 data</t>
  </si>
  <si>
    <t>Student 11 data</t>
  </si>
  <si>
    <t>Student 12 data</t>
  </si>
  <si>
    <t>Student 13 data</t>
  </si>
  <si>
    <t>Student 14 data</t>
  </si>
  <si>
    <t>Student 15 data</t>
  </si>
  <si>
    <t>Student 16 data</t>
  </si>
  <si>
    <t>Student 17 data</t>
  </si>
  <si>
    <t>Student 18 data</t>
  </si>
  <si>
    <t>Student 19 data</t>
  </si>
  <si>
    <t>Student 20 data</t>
  </si>
  <si>
    <t>Student 21 data</t>
  </si>
  <si>
    <t>Student 22 data</t>
  </si>
  <si>
    <t>Student 23 data</t>
  </si>
  <si>
    <t>Student 24 data</t>
  </si>
  <si>
    <t>Student 25 data</t>
  </si>
  <si>
    <t>Student 26 data</t>
  </si>
  <si>
    <t>Student 27 data</t>
  </si>
  <si>
    <t>Student 28 data</t>
  </si>
  <si>
    <t>Student 29 data</t>
  </si>
  <si>
    <t>Student 30 data</t>
  </si>
  <si>
    <t>Student 31 data</t>
  </si>
  <si>
    <t>Student 32 data</t>
  </si>
  <si>
    <t>Student 33 data</t>
  </si>
  <si>
    <t>Student 34 data</t>
  </si>
  <si>
    <t>Student 35 data</t>
  </si>
  <si>
    <t>Student 36 data</t>
  </si>
  <si>
    <t>Student 37 data</t>
  </si>
  <si>
    <t>Student 38 data</t>
  </si>
  <si>
    <t>Student 39 data</t>
  </si>
  <si>
    <t>Student 40 data</t>
  </si>
  <si>
    <t>↓</t>
  </si>
  <si>
    <t>total (/100)</t>
  </si>
  <si>
    <t>grade</t>
  </si>
  <si>
    <t>Grade</t>
  </si>
  <si>
    <t>Class position</t>
  </si>
  <si>
    <r>
      <rPr>
        <b/>
        <sz val="12"/>
        <rFont val="Arial"/>
        <family val="2"/>
      </rPr>
      <t xml:space="preserve">No data should need to be added to this worksheet. </t>
    </r>
    <r>
      <rPr>
        <sz val="12"/>
        <rFont val="Arial"/>
        <family val="2"/>
      </rPr>
      <t>To look at individual student data, on the 'Student data' worksheet add a x to row 24 for that student. Their performance statistics for the whole paper can then be read off from the grid underneath, or for the whole tier on the 'Student data' worksheet .</t>
    </r>
  </si>
  <si>
    <t>u</t>
  </si>
  <si>
    <r>
      <rPr>
        <b/>
        <sz val="12"/>
        <rFont val="Arial"/>
        <family val="2"/>
      </rPr>
      <t>No data should need to be added to this worksheet.</t>
    </r>
    <r>
      <rPr>
        <sz val="12"/>
        <rFont val="Arial"/>
        <family val="2"/>
      </rPr>
      <t xml:space="preserve"> To look at individual student data, on the 'Student data' worksheet add a x to row 24 for that student. Their performance statistics for the whole paper can then be read off from the grid underneath, or for the whole tier on the 'Student data' worksheet .</t>
    </r>
  </si>
  <si>
    <t>More than 1 'x' has been entered into row 24 of the 'Student data' worksheet!
Please go back to the 'Student data' worksheet and ensure only a single 'x' is entered in row 24 in order to use this worksheet properly.</t>
  </si>
  <si>
    <t>Laws of indices</t>
  </si>
  <si>
    <t>Evaluate results obtained</t>
  </si>
  <si>
    <t>5c</t>
  </si>
  <si>
    <t>6</t>
  </si>
  <si>
    <t>7</t>
  </si>
  <si>
    <t>9</t>
  </si>
  <si>
    <t>11</t>
  </si>
  <si>
    <t>12</t>
  </si>
  <si>
    <t>14</t>
  </si>
  <si>
    <t>15</t>
  </si>
  <si>
    <t>18</t>
  </si>
  <si>
    <t>3</t>
  </si>
  <si>
    <t>10</t>
  </si>
  <si>
    <t>12a</t>
  </si>
  <si>
    <t>12b</t>
  </si>
  <si>
    <t>17</t>
  </si>
  <si>
    <t>19</t>
  </si>
  <si>
    <t>2</t>
  </si>
  <si>
    <t>8</t>
  </si>
  <si>
    <t>16c</t>
  </si>
  <si>
    <t>17c</t>
  </si>
  <si>
    <t>3ai</t>
  </si>
  <si>
    <t>3aii</t>
  </si>
  <si>
    <t>4d</t>
  </si>
  <si>
    <t>4e</t>
  </si>
  <si>
    <t>6a</t>
  </si>
  <si>
    <t>7a</t>
  </si>
  <si>
    <t>7b</t>
  </si>
  <si>
    <t>12c</t>
  </si>
  <si>
    <t>15a</t>
  </si>
  <si>
    <t>16</t>
  </si>
  <si>
    <t>20</t>
  </si>
  <si>
    <t>Evaluate statistical method</t>
  </si>
  <si>
    <t>Plot results on a scatter diagram</t>
  </si>
  <si>
    <t>Identify correlation</t>
  </si>
  <si>
    <t>Estimate results from a scatter diagram</t>
  </si>
  <si>
    <t>Use a scatter diagram to find a percentage</t>
  </si>
  <si>
    <t>Work out the average speed using a scale diagram</t>
  </si>
  <si>
    <t>Evaluate assumptions</t>
  </si>
  <si>
    <t>Equate algebraic expressions and solve</t>
  </si>
  <si>
    <t>Summer 2018 J560/05 grade boundaries</t>
  </si>
  <si>
    <t>Summer 2018 J560/04 grade boundaries</t>
  </si>
  <si>
    <t>Summer 2018 J560/06 grade boundaries</t>
  </si>
  <si>
    <t>4</t>
  </si>
  <si>
    <t>8bi</t>
  </si>
  <si>
    <t>8bii</t>
  </si>
  <si>
    <t>9a</t>
  </si>
  <si>
    <t>9b</t>
  </si>
  <si>
    <t>9c</t>
  </si>
  <si>
    <t>19a</t>
  </si>
  <si>
    <t>19b</t>
  </si>
  <si>
    <t>19ci</t>
  </si>
  <si>
    <t>19cii</t>
  </si>
  <si>
    <t>20ai</t>
  </si>
  <si>
    <t>20aii</t>
  </si>
  <si>
    <t>20b</t>
  </si>
  <si>
    <t>1</t>
  </si>
  <si>
    <t>8c</t>
  </si>
  <si>
    <t>14bi</t>
  </si>
  <si>
    <t>14bii</t>
  </si>
  <si>
    <t>16d</t>
  </si>
  <si>
    <t>Fraction addition</t>
  </si>
  <si>
    <t>Standard form subtraction</t>
  </si>
  <si>
    <t>Percentage problem</t>
  </si>
  <si>
    <t>Tiling problem</t>
  </si>
  <si>
    <t>Proportion problem</t>
  </si>
  <si>
    <t>Proportion assumption</t>
  </si>
  <si>
    <t>Relative frequency</t>
  </si>
  <si>
    <t>Relative frequency problem</t>
  </si>
  <si>
    <t>Identify number from summary statistics</t>
  </si>
  <si>
    <t>Ratio problem, with percentages</t>
  </si>
  <si>
    <t>Estimate a calculation</t>
  </si>
  <si>
    <t>Congruent triangles proof</t>
  </si>
  <si>
    <r>
      <rPr>
        <b/>
        <u/>
        <sz val="12"/>
        <rFont val="Arial"/>
        <family val="2"/>
      </rPr>
      <t>Instructions</t>
    </r>
    <r>
      <rPr>
        <b/>
        <sz val="12"/>
        <rFont val="Arial"/>
        <family val="2"/>
      </rPr>
      <t xml:space="preserve">
</t>
    </r>
    <r>
      <rPr>
        <b/>
        <sz val="12"/>
        <rFont val="Calibri"/>
        <family val="2"/>
      </rPr>
      <t>•</t>
    </r>
    <r>
      <rPr>
        <b/>
        <sz val="12"/>
        <rFont val="Arial"/>
        <family val="2"/>
      </rPr>
      <t>Enter student marks into the grid be</t>
    </r>
    <r>
      <rPr>
        <b/>
        <sz val="12"/>
        <color theme="1"/>
        <rFont val="Arial"/>
        <family val="2"/>
      </rPr>
      <t>low (rows 42-151</t>
    </r>
    <r>
      <rPr>
        <b/>
        <sz val="12"/>
        <rFont val="Arial"/>
        <family val="2"/>
      </rPr>
      <t>), one column per student, for each question of OCR GCSE (9-1) Mathematics J560/04, J560/05 &amp; J560/06 Summer 2018 question papers.
•The grid below has conditional formatting to highlight marks entered that are greater than the maximum mark available for the question; if copying data into this grid from another source please use 'paste&gt;paste values' to preserve formatting.
•Average marks in each area for the whole class can be read from Table 1 below, or you can review an individual student's data by selecting them in row 24 and then looking to Table 2 plus worksheets 2-4 (J560/04, J560/05 and J560/06).
•Please note performance percentage breakdowns will be estimates, due to the fact many questions assess multiple content areas and Assessment Objectives. Please refer to comments for individual questions in columns D and E of worksheets 2-4.</t>
    </r>
  </si>
  <si>
    <r>
      <t xml:space="preserve">Write a ratio in the form 1 : </t>
    </r>
    <r>
      <rPr>
        <i/>
        <sz val="10"/>
        <color theme="1"/>
        <rFont val="Arial"/>
        <family val="2"/>
      </rPr>
      <t>n</t>
    </r>
  </si>
  <si>
    <t>Calculate a quantity using a ratio</t>
  </si>
  <si>
    <t>Simplify algebraic quotient</t>
  </si>
  <si>
    <t>Write a whole number as a product of its prime factors</t>
  </si>
  <si>
    <t>LCM problem</t>
  </si>
  <si>
    <t>Find a HCF</t>
  </si>
  <si>
    <t>Describe a single transformation</t>
  </si>
  <si>
    <t>Describe a translation</t>
  </si>
  <si>
    <t>Use circle theorems to calculate an area of a circle</t>
  </si>
  <si>
    <t>Percentage calculation</t>
  </si>
  <si>
    <t>Percentage increase with direct proportion</t>
  </si>
  <si>
    <t>Interpret exponential decay formula</t>
  </si>
  <si>
    <t>Use exponential decay formula</t>
  </si>
  <si>
    <t>Use product rule</t>
  </si>
  <si>
    <t>Interpret a Venn diagram</t>
  </si>
  <si>
    <t>Calculate a probability using a Venn diagram</t>
  </si>
  <si>
    <t>Complete the square on a quadratic expression</t>
  </si>
  <si>
    <t>Identify the turning point of a graph by completing the square</t>
  </si>
  <si>
    <t>Describe single transformation that maps one graph onto another graph</t>
  </si>
  <si>
    <t>Factorise a quadratic expression</t>
  </si>
  <si>
    <t>Identify equation of an exponential sketch graph</t>
  </si>
  <si>
    <t>Identify equation of a reciprocal sketch graph</t>
  </si>
  <si>
    <t>Identify equation of a trigonometric sketch graph</t>
  </si>
  <si>
    <t>Calculate area of triangle using cosine rule and trigonometry</t>
  </si>
  <si>
    <r>
      <t xml:space="preserve">Find a formula for the </t>
    </r>
    <r>
      <rPr>
        <i/>
        <sz val="10"/>
        <color theme="1"/>
        <rFont val="Arial"/>
        <family val="2"/>
      </rPr>
      <t>n</t>
    </r>
    <r>
      <rPr>
        <sz val="10"/>
        <color theme="1"/>
        <rFont val="Arial"/>
        <family val="2"/>
      </rPr>
      <t>th term of a quadratic sequence</t>
    </r>
  </si>
  <si>
    <t>Simplify an algebraic fraction</t>
  </si>
  <si>
    <t>Interpret a number line showing an inequality</t>
  </si>
  <si>
    <t>Vector addition</t>
  </si>
  <si>
    <t>Vector multiplication and subtraction</t>
  </si>
  <si>
    <t>Identify why tree diagram is inappropriate</t>
  </si>
  <si>
    <t>Draw a sample space</t>
  </si>
  <si>
    <t>Interpret a sample space</t>
  </si>
  <si>
    <t>Complete a table</t>
  </si>
  <si>
    <t>Draw a graph</t>
  </si>
  <si>
    <t>Interpret a graph</t>
  </si>
  <si>
    <t>Use trigonometry and Pythagoras to find a triangle side length</t>
  </si>
  <si>
    <t>Calculate fractional powers</t>
  </si>
  <si>
    <t>Convert a fraction to a recurring decimal</t>
  </si>
  <si>
    <t>Convert a recurring decimal to a fraction</t>
  </si>
  <si>
    <t>Ratio problem involving volume of a cone and a cylinder</t>
  </si>
  <si>
    <t>Algebraic proof</t>
  </si>
  <si>
    <t>Alternate segment theorem</t>
  </si>
  <si>
    <t>Opposite angles in a cyclic quadrilateral are supplementary</t>
  </si>
  <si>
    <t>Multiplying out brackets</t>
  </si>
  <si>
    <t>Find equation of a perpendicular line</t>
  </si>
  <si>
    <t>Find intersection of two graphs</t>
  </si>
  <si>
    <t>Draw a histogram</t>
  </si>
  <si>
    <t>Interpret a histogram</t>
  </si>
  <si>
    <t>Histogram assumption</t>
  </si>
  <si>
    <t>Rationalise a denominator</t>
  </si>
  <si>
    <t>Find equation of a straight line</t>
  </si>
  <si>
    <t>Equation of a curve</t>
  </si>
  <si>
    <t>Inverse proportion</t>
  </si>
  <si>
    <t>Complete a sample space</t>
  </si>
  <si>
    <t>Coordinate geometry</t>
  </si>
  <si>
    <t>Decelaration from a speed-time graph</t>
  </si>
  <si>
    <t>Distance travelled from a speed-time graph</t>
  </si>
  <si>
    <t>Conversion from m/s to km/hr</t>
  </si>
  <si>
    <t>Substitute numerical value into a quadratic equation</t>
  </si>
  <si>
    <t>Approximate solutions by iteration</t>
  </si>
  <si>
    <t>Column vectors</t>
  </si>
  <si>
    <t>Triangle proof</t>
  </si>
  <si>
    <t>Volume of a sphere</t>
  </si>
  <si>
    <t>Volume problem</t>
  </si>
  <si>
    <t>Upper and lower bounds problem</t>
  </si>
  <si>
    <t>Evaluate upper and lower bounds solution</t>
  </si>
  <si>
    <t>Compound interest</t>
  </si>
  <si>
    <t>Interpret a box plot</t>
  </si>
  <si>
    <t>Draw a box plot</t>
  </si>
  <si>
    <t>Functions</t>
  </si>
  <si>
    <t>Misrepresenting data</t>
  </si>
  <si>
    <t>Similar shapes volume problem</t>
  </si>
  <si>
    <t>Compare distributions using median and interquartile range</t>
  </si>
  <si>
    <t>Simplify algebraic fractions</t>
  </si>
  <si>
    <t>Overall Summer 2018 Higher J560 grade boundaries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</si>
</sst>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7" x14ac:knownFonts="1">
    <font>
      <sz val="11"/>
      <color theme="1"/>
      <name val="Calibri"/>
      <family val="2"/>
      <scheme val="minor"/>
    </font>
    <font>
      <sz val="12"/>
      <name val="Arial"/>
      <family val="2"/>
    </font>
    <font>
      <b/>
      <sz val="12"/>
      <name val="Arial"/>
      <family val="2"/>
    </font>
    <font>
      <b/>
      <sz val="11"/>
      <name val="Arial"/>
      <family val="2"/>
    </font>
    <font>
      <u/>
      <sz val="10"/>
      <color indexed="12"/>
      <name val="Arial"/>
      <family val="2"/>
    </font>
    <font>
      <sz val="11"/>
      <name val="Arial"/>
      <family val="2"/>
    </font>
    <font>
      <b/>
      <sz val="10"/>
      <name val="Arial"/>
      <family val="2"/>
    </font>
    <font>
      <b/>
      <sz val="9"/>
      <color indexed="81"/>
      <name val="Tahoma"/>
      <family val="2"/>
    </font>
    <font>
      <sz val="9"/>
      <color indexed="81"/>
      <name val="Tahoma"/>
      <family val="2"/>
    </font>
    <font>
      <b/>
      <sz val="48"/>
      <name val="Arial"/>
      <family val="2"/>
    </font>
    <font>
      <sz val="48"/>
      <name val="Arial"/>
      <family val="2"/>
    </font>
    <font>
      <b/>
      <sz val="16"/>
      <color theme="0"/>
      <name val="Calibri"/>
      <family val="2"/>
      <scheme val="minor"/>
    </font>
    <font>
      <sz val="11"/>
      <color theme="1"/>
      <name val="Arial"/>
      <family val="2"/>
    </font>
    <font>
      <b/>
      <sz val="11"/>
      <color theme="1"/>
      <name val="Arial"/>
      <family val="2"/>
    </font>
    <font>
      <u/>
      <sz val="11"/>
      <color indexed="12"/>
      <name val="Arial"/>
      <family val="2"/>
    </font>
    <font>
      <b/>
      <u/>
      <sz val="12"/>
      <name val="Arial"/>
      <family val="2"/>
    </font>
    <font>
      <b/>
      <sz val="12"/>
      <name val="Calibri"/>
      <family val="2"/>
    </font>
    <font>
      <b/>
      <sz val="11"/>
      <name val="Calibri"/>
      <family val="2"/>
    </font>
    <font>
      <b/>
      <sz val="12"/>
      <color theme="0"/>
      <name val="Calibri"/>
      <family val="2"/>
      <scheme val="minor"/>
    </font>
    <font>
      <sz val="12"/>
      <color theme="0"/>
      <name val="Calibri"/>
      <family val="2"/>
      <scheme val="minor"/>
    </font>
    <font>
      <b/>
      <sz val="11"/>
      <color indexed="8"/>
      <name val="Arial"/>
      <family val="2"/>
    </font>
    <font>
      <b/>
      <sz val="11"/>
      <color indexed="8"/>
      <name val="Calibri"/>
      <family val="2"/>
    </font>
    <font>
      <sz val="11"/>
      <color indexed="8"/>
      <name val="Calibri"/>
      <family val="2"/>
    </font>
    <font>
      <sz val="11"/>
      <color indexed="8"/>
      <name val="Arial"/>
      <family val="2"/>
    </font>
    <font>
      <sz val="10"/>
      <color theme="1"/>
      <name val="Arial"/>
      <family val="2"/>
    </font>
    <font>
      <b/>
      <sz val="11"/>
      <color theme="1"/>
      <name val="Calibri"/>
      <family val="2"/>
      <scheme val="minor"/>
    </font>
    <font>
      <sz val="12"/>
      <color indexed="8"/>
      <name val="Calibri"/>
      <family val="2"/>
    </font>
    <font>
      <sz val="12"/>
      <color theme="1"/>
      <name val="Calibri"/>
      <family val="2"/>
      <scheme val="minor"/>
    </font>
    <font>
      <sz val="12"/>
      <color indexed="8"/>
      <name val="Arial"/>
      <family val="2"/>
    </font>
    <font>
      <sz val="13.5"/>
      <color indexed="8"/>
      <name val="Calibri"/>
      <family val="2"/>
    </font>
    <font>
      <b/>
      <sz val="13.5"/>
      <name val="Arial"/>
      <family val="2"/>
    </font>
    <font>
      <sz val="13.5"/>
      <color theme="1"/>
      <name val="Calibri"/>
      <family val="2"/>
      <scheme val="minor"/>
    </font>
    <font>
      <sz val="13.5"/>
      <color indexed="8"/>
      <name val="Arial"/>
      <family val="2"/>
    </font>
    <font>
      <sz val="9"/>
      <color indexed="81"/>
      <name val="Tahoma"/>
      <charset val="1"/>
    </font>
    <font>
      <b/>
      <sz val="9"/>
      <color indexed="81"/>
      <name val="Tahoma"/>
      <charset val="1"/>
    </font>
    <font>
      <b/>
      <sz val="12"/>
      <color theme="1"/>
      <name val="Arial"/>
      <family val="2"/>
    </font>
    <font>
      <i/>
      <sz val="10"/>
      <color theme="1"/>
      <name val="Arial"/>
      <family val="2"/>
    </font>
  </fonts>
  <fills count="25">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8" tint="-0.249977111117893"/>
        <bgColor indexed="64"/>
      </patternFill>
    </fill>
    <fill>
      <patternFill patternType="solid">
        <fgColor theme="4"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indexed="42"/>
        <bgColor indexed="64"/>
      </patternFill>
    </fill>
    <fill>
      <patternFill patternType="solid">
        <fgColor indexed="22"/>
        <bgColor indexed="64"/>
      </patternFill>
    </fill>
    <fill>
      <patternFill patternType="solid">
        <fgColor indexed="23"/>
        <bgColor indexed="64"/>
      </patternFill>
    </fill>
    <fill>
      <patternFill patternType="solid">
        <fgColor rgb="FF99FF99"/>
        <bgColor indexed="64"/>
      </patternFill>
    </fill>
    <fill>
      <patternFill patternType="solid">
        <fgColor rgb="FFFFFF66"/>
        <bgColor indexed="64"/>
      </patternFill>
    </fill>
    <fill>
      <patternFill patternType="solid">
        <fgColor rgb="FFCCFF99"/>
        <bgColor indexed="64"/>
      </patternFill>
    </fill>
    <fill>
      <patternFill patternType="solid">
        <fgColor rgb="FFCCFFCC"/>
        <bgColor indexed="64"/>
      </patternFill>
    </fill>
    <fill>
      <patternFill patternType="solid">
        <fgColor rgb="FFFFFFCC"/>
        <bgColor indexed="64"/>
      </patternFill>
    </fill>
    <fill>
      <patternFill patternType="solid">
        <fgColor rgb="FFFFCCFF"/>
        <bgColor indexed="64"/>
      </patternFill>
    </fill>
    <fill>
      <patternFill patternType="solid">
        <fgColor rgb="FFFF99FF"/>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dotted">
        <color indexed="64"/>
      </right>
      <top/>
      <bottom/>
      <diagonal/>
    </border>
    <border>
      <left style="dotted">
        <color indexed="64"/>
      </left>
      <right style="dotted">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dotted">
        <color indexed="64"/>
      </left>
      <right style="dotted">
        <color indexed="64"/>
      </right>
      <top/>
      <bottom/>
      <diagonal/>
    </border>
    <border>
      <left/>
      <right style="thin">
        <color indexed="64"/>
      </right>
      <top/>
      <bottom/>
      <diagonal/>
    </border>
    <border>
      <left/>
      <right style="thin">
        <color auto="1"/>
      </right>
      <top style="thin">
        <color auto="1"/>
      </top>
      <bottom/>
      <diagonal/>
    </border>
    <border>
      <left/>
      <right/>
      <top/>
      <bottom style="thin">
        <color auto="1"/>
      </bottom>
      <diagonal/>
    </border>
    <border>
      <left style="thin">
        <color indexed="64"/>
      </left>
      <right style="thick">
        <color auto="1"/>
      </right>
      <top style="thin">
        <color indexed="64"/>
      </top>
      <bottom style="thin">
        <color indexed="64"/>
      </bottom>
      <diagonal/>
    </border>
    <border>
      <left style="thick">
        <color auto="1"/>
      </left>
      <right style="thick">
        <color auto="1"/>
      </right>
      <top/>
      <bottom/>
      <diagonal/>
    </border>
    <border>
      <left style="thick">
        <color auto="1"/>
      </left>
      <right style="thin">
        <color indexed="64"/>
      </right>
      <top style="thin">
        <color indexed="64"/>
      </top>
      <bottom style="thin">
        <color indexed="64"/>
      </bottom>
      <diagonal/>
    </border>
    <border>
      <left style="dotted">
        <color indexed="64"/>
      </left>
      <right style="thick">
        <color auto="1"/>
      </right>
      <top style="thin">
        <color indexed="64"/>
      </top>
      <bottom style="thin">
        <color indexed="64"/>
      </bottom>
      <diagonal/>
    </border>
    <border>
      <left style="thick">
        <color auto="1"/>
      </left>
      <right style="dotted">
        <color indexed="64"/>
      </right>
      <top/>
      <bottom/>
      <diagonal/>
    </border>
    <border>
      <left style="medium">
        <color indexed="64"/>
      </left>
      <right/>
      <top/>
      <bottom/>
      <diagonal/>
    </border>
    <border>
      <left style="thin">
        <color indexed="64"/>
      </left>
      <right style="thin">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thick">
        <color auto="1"/>
      </right>
      <top/>
      <bottom style="thin">
        <color indexed="64"/>
      </bottom>
      <diagonal/>
    </border>
    <border>
      <left style="thick">
        <color auto="1"/>
      </left>
      <right style="dotted">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ck">
        <color indexed="64"/>
      </right>
      <top/>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ck">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dotted">
        <color indexed="64"/>
      </left>
      <right style="dotted">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medium">
        <color auto="1"/>
      </top>
      <bottom/>
      <diagonal/>
    </border>
    <border>
      <left/>
      <right style="medium">
        <color indexed="64"/>
      </right>
      <top style="medium">
        <color indexed="64"/>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dotted">
        <color indexed="64"/>
      </left>
      <right style="medium">
        <color auto="1"/>
      </right>
      <top style="thin">
        <color indexed="64"/>
      </top>
      <bottom style="thin">
        <color indexed="64"/>
      </bottom>
      <diagonal/>
    </border>
    <border>
      <left/>
      <right style="medium">
        <color indexed="64"/>
      </right>
      <top/>
      <bottom style="medium">
        <color indexed="64"/>
      </bottom>
      <diagonal/>
    </border>
    <border>
      <left style="thick">
        <color auto="1"/>
      </left>
      <right/>
      <top/>
      <bottom/>
      <diagonal/>
    </border>
    <border>
      <left/>
      <right/>
      <top/>
      <bottom style="thick">
        <color indexed="64"/>
      </bottom>
      <diagonal/>
    </border>
    <border>
      <left style="thick">
        <color auto="1"/>
      </left>
      <right style="thin">
        <color indexed="64"/>
      </right>
      <top style="thin">
        <color indexed="64"/>
      </top>
      <bottom/>
      <diagonal/>
    </border>
    <border>
      <left style="thin">
        <color indexed="64"/>
      </left>
      <right style="thick">
        <color indexed="64"/>
      </right>
      <top style="thick">
        <color indexed="64"/>
      </top>
      <bottom/>
      <diagonal/>
    </border>
    <border>
      <left style="thin">
        <color indexed="64"/>
      </left>
      <right style="thin">
        <color indexed="64"/>
      </right>
      <top/>
      <bottom style="thin">
        <color indexed="64"/>
      </bottom>
      <diagonal/>
    </border>
    <border>
      <left style="thick">
        <color auto="1"/>
      </left>
      <right style="thin">
        <color indexed="64"/>
      </right>
      <top/>
      <bottom style="thin">
        <color indexed="64"/>
      </bottom>
      <diagonal/>
    </border>
    <border>
      <left style="thin">
        <color indexed="64"/>
      </left>
      <right style="thick">
        <color indexed="64"/>
      </right>
      <top/>
      <bottom style="thick">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ck">
        <color indexed="64"/>
      </left>
      <right style="dashed">
        <color indexed="64"/>
      </right>
      <top style="thick">
        <color indexed="64"/>
      </top>
      <bottom/>
      <diagonal/>
    </border>
    <border>
      <left style="dashed">
        <color indexed="64"/>
      </left>
      <right style="dashed">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ck">
        <color indexed="64"/>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324">
    <xf numFmtId="0" fontId="0" fillId="0" borderId="0" xfId="0"/>
    <xf numFmtId="0" fontId="0" fillId="0" borderId="0" xfId="0" applyProtection="1">
      <protection hidden="1"/>
    </xf>
    <xf numFmtId="0" fontId="5" fillId="4" borderId="1" xfId="0" applyFont="1" applyFill="1" applyBorder="1" applyAlignment="1" applyProtection="1">
      <alignment horizontal="center"/>
      <protection hidden="1"/>
    </xf>
    <xf numFmtId="0" fontId="5" fillId="5" borderId="1" xfId="0" applyFont="1" applyFill="1" applyBorder="1" applyAlignment="1" applyProtection="1">
      <alignment horizontal="center"/>
      <protection hidden="1"/>
    </xf>
    <xf numFmtId="0" fontId="5" fillId="6" borderId="1" xfId="0" applyFont="1" applyFill="1" applyBorder="1" applyAlignment="1" applyProtection="1">
      <alignment horizontal="center"/>
      <protection hidden="1"/>
    </xf>
    <xf numFmtId="0" fontId="5" fillId="7" borderId="1" xfId="0" applyFont="1" applyFill="1" applyBorder="1" applyAlignment="1" applyProtection="1">
      <alignment horizontal="center"/>
      <protection hidden="1"/>
    </xf>
    <xf numFmtId="0" fontId="5" fillId="2" borderId="1" xfId="0" applyFont="1" applyFill="1" applyBorder="1" applyAlignment="1" applyProtection="1">
      <alignment horizontal="center"/>
      <protection hidden="1"/>
    </xf>
    <xf numFmtId="0" fontId="5" fillId="12" borderId="1" xfId="0" applyFont="1" applyFill="1" applyBorder="1" applyAlignment="1" applyProtection="1">
      <alignment horizontal="center"/>
      <protection hidden="1"/>
    </xf>
    <xf numFmtId="0" fontId="3" fillId="0" borderId="4" xfId="0" applyFont="1" applyBorder="1" applyAlignment="1" applyProtection="1">
      <alignment horizontal="right"/>
      <protection hidden="1"/>
    </xf>
    <xf numFmtId="0" fontId="5" fillId="0" borderId="5" xfId="0" applyFont="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9" borderId="1" xfId="0" applyFont="1" applyFill="1" applyBorder="1" applyAlignment="1" applyProtection="1">
      <alignment horizontal="center"/>
      <protection hidden="1"/>
    </xf>
    <xf numFmtId="0" fontId="5" fillId="10" borderId="1" xfId="0" applyFont="1" applyFill="1" applyBorder="1" applyAlignment="1" applyProtection="1">
      <alignment horizontal="center"/>
      <protection hidden="1"/>
    </xf>
    <xf numFmtId="0" fontId="13" fillId="13" borderId="0" xfId="0" applyFont="1" applyFill="1" applyAlignment="1" applyProtection="1">
      <alignment horizontal="right"/>
      <protection hidden="1"/>
    </xf>
    <xf numFmtId="0" fontId="0" fillId="0" borderId="2" xfId="0" applyBorder="1" applyProtection="1">
      <protection hidden="1"/>
    </xf>
    <xf numFmtId="0" fontId="5" fillId="0" borderId="3" xfId="0" applyFont="1" applyBorder="1" applyAlignment="1" applyProtection="1">
      <alignment horizontal="center"/>
      <protection hidden="1"/>
    </xf>
    <xf numFmtId="0" fontId="5" fillId="0" borderId="0" xfId="0" applyFont="1" applyBorder="1" applyAlignment="1" applyProtection="1">
      <alignment horizontal="center"/>
      <protection hidden="1"/>
    </xf>
    <xf numFmtId="0" fontId="1" fillId="0" borderId="0" xfId="0" applyFont="1" applyFill="1" applyAlignment="1" applyProtection="1">
      <alignment horizontal="left" vertical="center" wrapText="1"/>
      <protection hidden="1"/>
    </xf>
    <xf numFmtId="0" fontId="0" fillId="0" borderId="0" xfId="0" applyAlignment="1" applyProtection="1">
      <alignment horizontal="center"/>
      <protection hidden="1"/>
    </xf>
    <xf numFmtId="0" fontId="3" fillId="0" borderId="1" xfId="0" applyFont="1" applyBorder="1" applyAlignment="1" applyProtection="1">
      <alignment horizontal="center" vertical="top" wrapText="1"/>
      <protection hidden="1"/>
    </xf>
    <xf numFmtId="0" fontId="5" fillId="0" borderId="0" xfId="0" applyFont="1" applyBorder="1" applyProtection="1">
      <protection hidden="1"/>
    </xf>
    <xf numFmtId="0" fontId="0" fillId="0" borderId="0" xfId="0" applyAlignment="1" applyProtection="1">
      <alignment wrapText="1"/>
      <protection hidden="1"/>
    </xf>
    <xf numFmtId="0" fontId="3" fillId="3"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3" fillId="4" borderId="0" xfId="0" applyFont="1" applyFill="1" applyBorder="1" applyAlignment="1" applyProtection="1">
      <alignment horizontal="right"/>
      <protection hidden="1"/>
    </xf>
    <xf numFmtId="0" fontId="3" fillId="5" borderId="0" xfId="0" applyFont="1" applyFill="1" applyBorder="1" applyAlignment="1" applyProtection="1">
      <alignment horizontal="right" vertical="center"/>
      <protection hidden="1"/>
    </xf>
    <xf numFmtId="0" fontId="3" fillId="6" borderId="0" xfId="0" applyFont="1" applyFill="1" applyBorder="1" applyAlignment="1" applyProtection="1">
      <alignment horizontal="right" vertical="center"/>
      <protection hidden="1"/>
    </xf>
    <xf numFmtId="0" fontId="3" fillId="7" borderId="0" xfId="0" applyFont="1" applyFill="1" applyBorder="1" applyAlignment="1" applyProtection="1">
      <alignment horizontal="right" vertical="center"/>
      <protection hidden="1"/>
    </xf>
    <xf numFmtId="0" fontId="3" fillId="2" borderId="0" xfId="0" applyFont="1" applyFill="1" applyBorder="1" applyAlignment="1" applyProtection="1">
      <alignment horizontal="right" vertical="center"/>
      <protection hidden="1"/>
    </xf>
    <xf numFmtId="0" fontId="3" fillId="0" borderId="1" xfId="0" applyFont="1" applyBorder="1" applyAlignment="1" applyProtection="1">
      <alignment horizontal="center" vertical="center" wrapText="1"/>
      <protection hidden="1"/>
    </xf>
    <xf numFmtId="0" fontId="3" fillId="12" borderId="0" xfId="0" applyFont="1" applyFill="1" applyBorder="1" applyAlignment="1" applyProtection="1">
      <alignment horizontal="right" vertical="center"/>
      <protection hidden="1"/>
    </xf>
    <xf numFmtId="0" fontId="3" fillId="8" borderId="0" xfId="0" applyFont="1" applyFill="1" applyBorder="1" applyAlignment="1" applyProtection="1">
      <alignment horizontal="right" vertical="center"/>
      <protection hidden="1"/>
    </xf>
    <xf numFmtId="0" fontId="3" fillId="9" borderId="0"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0" borderId="1" xfId="0" applyFont="1" applyFill="1" applyBorder="1" applyAlignment="1" applyProtection="1">
      <alignment horizontal="center" vertical="center" wrapText="1"/>
      <protection hidden="1"/>
    </xf>
    <xf numFmtId="0" fontId="5" fillId="0" borderId="0" xfId="0" applyFont="1" applyBorder="1" applyAlignment="1" applyProtection="1">
      <alignment horizontal="center" vertical="center" wrapText="1"/>
      <protection hidden="1"/>
    </xf>
    <xf numFmtId="0" fontId="5" fillId="0" borderId="0" xfId="0" applyFont="1" applyBorder="1" applyAlignment="1" applyProtection="1">
      <alignment horizontal="center" vertical="center"/>
      <protection hidden="1"/>
    </xf>
    <xf numFmtId="0" fontId="3" fillId="0" borderId="0" xfId="0" applyFont="1" applyBorder="1" applyAlignment="1" applyProtection="1">
      <alignment horizontal="right"/>
      <protection hidden="1"/>
    </xf>
    <xf numFmtId="0" fontId="12" fillId="0" borderId="1" xfId="0" applyFont="1" applyBorder="1" applyAlignment="1" applyProtection="1">
      <alignment horizontal="center" vertical="center"/>
      <protection hidden="1"/>
    </xf>
    <xf numFmtId="10" fontId="12" fillId="0" borderId="5" xfId="0" applyNumberFormat="1" applyFont="1" applyBorder="1" applyProtection="1">
      <protection hidden="1"/>
    </xf>
    <xf numFmtId="0" fontId="12" fillId="0" borderId="5" xfId="0" applyFont="1" applyBorder="1" applyProtection="1">
      <protection hidden="1"/>
    </xf>
    <xf numFmtId="0" fontId="12" fillId="13" borderId="1" xfId="0" applyFont="1" applyFill="1" applyBorder="1" applyAlignment="1" applyProtection="1">
      <alignment horizontal="center" vertical="center"/>
      <protection hidden="1"/>
    </xf>
    <xf numFmtId="0" fontId="12" fillId="0" borderId="2" xfId="0" applyFont="1" applyBorder="1" applyProtection="1">
      <protection hidden="1"/>
    </xf>
    <xf numFmtId="0" fontId="12" fillId="0" borderId="0" xfId="0" applyFont="1" applyProtection="1">
      <protection hidden="1"/>
    </xf>
    <xf numFmtId="10" fontId="12" fillId="0" borderId="0" xfId="0" applyNumberFormat="1" applyFont="1" applyBorder="1" applyProtection="1">
      <protection hidden="1"/>
    </xf>
    <xf numFmtId="0" fontId="5" fillId="3" borderId="1" xfId="1" applyFont="1" applyFill="1" applyBorder="1" applyAlignment="1" applyProtection="1">
      <alignment horizontal="center" vertical="center" wrapText="1"/>
      <protection hidden="1"/>
    </xf>
    <xf numFmtId="0" fontId="5" fillId="0" borderId="1" xfId="1" applyFont="1" applyBorder="1" applyAlignment="1" applyProtection="1">
      <alignment horizontal="center" vertical="center" wrapText="1"/>
      <protection hidden="1"/>
    </xf>
    <xf numFmtId="0" fontId="5" fillId="0" borderId="1" xfId="1" applyFont="1" applyFill="1" applyBorder="1" applyAlignment="1" applyProtection="1">
      <alignment horizontal="center" vertical="center" wrapText="1"/>
      <protection hidden="1"/>
    </xf>
    <xf numFmtId="0" fontId="14" fillId="0" borderId="0" xfId="1" applyFont="1" applyBorder="1" applyAlignment="1" applyProtection="1">
      <alignment horizontal="center" vertical="center" wrapText="1"/>
      <protection hidden="1"/>
    </xf>
    <xf numFmtId="0" fontId="23" fillId="0" borderId="46" xfId="0" applyFont="1" applyBorder="1" applyProtection="1">
      <protection hidden="1"/>
    </xf>
    <xf numFmtId="0" fontId="5" fillId="15" borderId="3" xfId="0" applyFont="1" applyFill="1" applyBorder="1" applyAlignment="1" applyProtection="1">
      <alignment horizontal="center"/>
      <protection hidden="1"/>
    </xf>
    <xf numFmtId="0" fontId="0" fillId="0" borderId="0" xfId="0" applyProtection="1">
      <protection locked="0" hidden="1"/>
    </xf>
    <xf numFmtId="0" fontId="0" fillId="0" borderId="0" xfId="0" applyBorder="1" applyProtection="1">
      <protection locked="0" hidden="1"/>
    </xf>
    <xf numFmtId="0" fontId="12" fillId="0" borderId="0" xfId="0" applyFont="1" applyProtection="1">
      <protection locked="0" hidden="1"/>
    </xf>
    <xf numFmtId="0" fontId="3" fillId="0" borderId="0" xfId="0" applyFont="1" applyFill="1" applyBorder="1" applyAlignment="1" applyProtection="1">
      <alignment horizontal="center" vertical="top" wrapText="1"/>
      <protection locked="0" hidden="1"/>
    </xf>
    <xf numFmtId="0" fontId="0" fillId="0" borderId="13" xfId="0" applyBorder="1" applyProtection="1">
      <protection locked="0" hidden="1"/>
    </xf>
    <xf numFmtId="0" fontId="3" fillId="0" borderId="13" xfId="0" applyFont="1" applyFill="1" applyBorder="1" applyAlignment="1" applyProtection="1">
      <alignment horizontal="center" vertical="top" wrapText="1"/>
      <protection locked="0" hidden="1"/>
    </xf>
    <xf numFmtId="0" fontId="22" fillId="0" borderId="0" xfId="0" applyFont="1" applyBorder="1" applyAlignment="1" applyProtection="1">
      <alignment wrapText="1"/>
      <protection locked="0" hidden="1"/>
    </xf>
    <xf numFmtId="0" fontId="3" fillId="16" borderId="42" xfId="0" applyFont="1" applyFill="1" applyBorder="1" applyAlignment="1" applyProtection="1">
      <alignment horizontal="center" vertical="top" wrapText="1"/>
      <protection locked="0" hidden="1"/>
    </xf>
    <xf numFmtId="0" fontId="3" fillId="16" borderId="43" xfId="0" applyFont="1" applyFill="1" applyBorder="1" applyAlignment="1" applyProtection="1">
      <alignment horizontal="center" vertical="top" wrapText="1"/>
      <protection locked="0" hidden="1"/>
    </xf>
    <xf numFmtId="0" fontId="3" fillId="17" borderId="7" xfId="0" applyFont="1" applyFill="1" applyBorder="1" applyAlignment="1" applyProtection="1">
      <alignment horizontal="center" vertical="top" wrapText="1"/>
      <protection locked="0" hidden="1"/>
    </xf>
    <xf numFmtId="0" fontId="3" fillId="17" borderId="1" xfId="0" applyFont="1" applyFill="1" applyBorder="1" applyAlignment="1" applyProtection="1">
      <alignment horizontal="center" vertical="top" wrapText="1"/>
      <protection locked="0" hidden="1"/>
    </xf>
    <xf numFmtId="0" fontId="3" fillId="17" borderId="12" xfId="0" applyFont="1" applyFill="1" applyBorder="1" applyAlignment="1" applyProtection="1">
      <alignment horizontal="center" vertical="top" wrapText="1"/>
      <protection locked="0" hidden="1"/>
    </xf>
    <xf numFmtId="0" fontId="0" fillId="17" borderId="13" xfId="0" applyFill="1" applyBorder="1" applyProtection="1">
      <protection locked="0" hidden="1"/>
    </xf>
    <xf numFmtId="0" fontId="12" fillId="0" borderId="1" xfId="0" applyFont="1" applyBorder="1" applyProtection="1">
      <protection locked="0" hidden="1"/>
    </xf>
    <xf numFmtId="0" fontId="0" fillId="14" borderId="13" xfId="0" applyFill="1" applyBorder="1" applyProtection="1">
      <protection locked="0" hidden="1"/>
    </xf>
    <xf numFmtId="0" fontId="12" fillId="0" borderId="13" xfId="0" applyFont="1" applyBorder="1" applyProtection="1">
      <protection locked="0" hidden="1"/>
    </xf>
    <xf numFmtId="0" fontId="12" fillId="14" borderId="13" xfId="0" applyFont="1" applyFill="1" applyBorder="1" applyProtection="1">
      <protection locked="0" hidden="1"/>
    </xf>
    <xf numFmtId="0" fontId="5" fillId="0" borderId="0" xfId="0" applyFont="1" applyFill="1" applyBorder="1" applyAlignment="1" applyProtection="1">
      <alignment horizontal="center" vertical="center"/>
      <protection locked="0" hidden="1"/>
    </xf>
    <xf numFmtId="0" fontId="11" fillId="0" borderId="0" xfId="0" applyFont="1" applyProtection="1">
      <protection hidden="1"/>
    </xf>
    <xf numFmtId="10" fontId="0" fillId="0" borderId="0" xfId="0" applyNumberFormat="1" applyBorder="1" applyProtection="1">
      <protection hidden="1"/>
    </xf>
    <xf numFmtId="0" fontId="3" fillId="15" borderId="0" xfId="0" applyFont="1" applyFill="1" applyBorder="1" applyAlignment="1" applyProtection="1">
      <alignment horizontal="right"/>
      <protection hidden="1"/>
    </xf>
    <xf numFmtId="0" fontId="23" fillId="15" borderId="3" xfId="0" applyFont="1" applyFill="1" applyBorder="1" applyAlignment="1" applyProtection="1">
      <alignment horizontal="center"/>
      <protection hidden="1"/>
    </xf>
    <xf numFmtId="0" fontId="12" fillId="0" borderId="1" xfId="0" applyFont="1" applyBorder="1" applyAlignment="1" applyProtection="1">
      <alignment horizontal="center"/>
      <protection hidden="1"/>
    </xf>
    <xf numFmtId="0" fontId="0" fillId="0" borderId="1" xfId="0" applyBorder="1" applyProtection="1">
      <protection hidden="1"/>
    </xf>
    <xf numFmtId="0" fontId="4" fillId="0" borderId="0" xfId="1" applyBorder="1" applyAlignment="1" applyProtection="1">
      <alignment horizontal="center" vertical="center" wrapText="1"/>
      <protection hidden="1"/>
    </xf>
    <xf numFmtId="0" fontId="0" fillId="0" borderId="0" xfId="0" applyBorder="1" applyProtection="1">
      <protection hidden="1"/>
    </xf>
    <xf numFmtId="0" fontId="0" fillId="0" borderId="6" xfId="0" applyBorder="1" applyAlignment="1" applyProtection="1">
      <alignment horizontal="center"/>
      <protection hidden="1"/>
    </xf>
    <xf numFmtId="0" fontId="0" fillId="0" borderId="0" xfId="0" applyBorder="1" applyAlignment="1" applyProtection="1">
      <alignment horizontal="center"/>
      <protection hidden="1"/>
    </xf>
    <xf numFmtId="0" fontId="12" fillId="0" borderId="0" xfId="0" applyFont="1" applyBorder="1" applyAlignment="1" applyProtection="1">
      <alignment horizontal="center"/>
      <protection hidden="1"/>
    </xf>
    <xf numFmtId="0" fontId="12" fillId="0" borderId="0" xfId="0" applyFont="1" applyBorder="1" applyProtection="1">
      <protection hidden="1"/>
    </xf>
    <xf numFmtId="9" fontId="12" fillId="4" borderId="1" xfId="0" applyNumberFormat="1" applyFont="1" applyFill="1" applyBorder="1" applyProtection="1">
      <protection hidden="1"/>
    </xf>
    <xf numFmtId="9" fontId="12" fillId="5" borderId="1" xfId="0" applyNumberFormat="1" applyFont="1" applyFill="1" applyBorder="1" applyProtection="1">
      <protection hidden="1"/>
    </xf>
    <xf numFmtId="9" fontId="12" fillId="6" borderId="1" xfId="0" applyNumberFormat="1" applyFont="1" applyFill="1" applyBorder="1" applyProtection="1">
      <protection hidden="1"/>
    </xf>
    <xf numFmtId="9" fontId="12" fillId="7" borderId="1" xfId="0" applyNumberFormat="1" applyFont="1" applyFill="1" applyBorder="1" applyProtection="1">
      <protection hidden="1"/>
    </xf>
    <xf numFmtId="9" fontId="12" fillId="2" borderId="1" xfId="0" applyNumberFormat="1" applyFont="1" applyFill="1" applyBorder="1" applyProtection="1">
      <protection hidden="1"/>
    </xf>
    <xf numFmtId="9" fontId="12" fillId="12" borderId="1" xfId="0" applyNumberFormat="1" applyFont="1" applyFill="1" applyBorder="1" applyProtection="1">
      <protection hidden="1"/>
    </xf>
    <xf numFmtId="9" fontId="12" fillId="8" borderId="1" xfId="0" applyNumberFormat="1" applyFont="1" applyFill="1" applyBorder="1" applyProtection="1">
      <protection hidden="1"/>
    </xf>
    <xf numFmtId="9" fontId="12" fillId="9" borderId="1" xfId="0" applyNumberFormat="1" applyFont="1" applyFill="1" applyBorder="1" applyProtection="1">
      <protection hidden="1"/>
    </xf>
    <xf numFmtId="9" fontId="12" fillId="10" borderId="1" xfId="0" applyNumberFormat="1" applyFont="1" applyFill="1" applyBorder="1" applyProtection="1">
      <protection hidden="1"/>
    </xf>
    <xf numFmtId="9" fontId="12" fillId="13" borderId="1" xfId="0" applyNumberFormat="1" applyFont="1" applyFill="1" applyBorder="1" applyAlignment="1" applyProtection="1">
      <alignment horizontal="right" vertical="center"/>
      <protection hidden="1"/>
    </xf>
    <xf numFmtId="9" fontId="23" fillId="15" borderId="3" xfId="0" applyNumberFormat="1" applyFont="1" applyFill="1" applyBorder="1" applyAlignment="1" applyProtection="1">
      <alignment horizontal="right"/>
      <protection hidden="1"/>
    </xf>
    <xf numFmtId="9" fontId="12" fillId="4" borderId="1" xfId="0" applyNumberFormat="1" applyFont="1" applyFill="1" applyBorder="1" applyAlignment="1" applyProtection="1">
      <alignment horizontal="right"/>
      <protection hidden="1"/>
    </xf>
    <xf numFmtId="9" fontId="12" fillId="5" borderId="1" xfId="0" applyNumberFormat="1" applyFont="1" applyFill="1" applyBorder="1" applyAlignment="1" applyProtection="1">
      <alignment horizontal="right"/>
      <protection hidden="1"/>
    </xf>
    <xf numFmtId="9" fontId="12" fillId="6" borderId="1" xfId="0" applyNumberFormat="1" applyFont="1" applyFill="1" applyBorder="1" applyAlignment="1" applyProtection="1">
      <alignment horizontal="right"/>
      <protection hidden="1"/>
    </xf>
    <xf numFmtId="9" fontId="12" fillId="7" borderId="1" xfId="0" applyNumberFormat="1" applyFont="1" applyFill="1" applyBorder="1" applyAlignment="1" applyProtection="1">
      <alignment horizontal="right"/>
      <protection hidden="1"/>
    </xf>
    <xf numFmtId="9" fontId="12" fillId="2" borderId="1" xfId="0" applyNumberFormat="1" applyFont="1" applyFill="1" applyBorder="1" applyAlignment="1" applyProtection="1">
      <alignment horizontal="right"/>
      <protection hidden="1"/>
    </xf>
    <xf numFmtId="9" fontId="12" fillId="12" borderId="1" xfId="0" applyNumberFormat="1" applyFont="1" applyFill="1" applyBorder="1" applyAlignment="1" applyProtection="1">
      <alignment horizontal="right"/>
      <protection hidden="1"/>
    </xf>
    <xf numFmtId="9" fontId="12" fillId="8" borderId="1" xfId="0" applyNumberFormat="1" applyFont="1" applyFill="1" applyBorder="1" applyAlignment="1" applyProtection="1">
      <alignment horizontal="right"/>
      <protection hidden="1"/>
    </xf>
    <xf numFmtId="9" fontId="12" fillId="9" borderId="1" xfId="0" applyNumberFormat="1" applyFont="1" applyFill="1" applyBorder="1" applyAlignment="1" applyProtection="1">
      <alignment horizontal="right"/>
      <protection hidden="1"/>
    </xf>
    <xf numFmtId="9" fontId="12" fillId="10" borderId="1" xfId="0" applyNumberFormat="1" applyFont="1" applyFill="1" applyBorder="1" applyAlignment="1" applyProtection="1">
      <alignment horizontal="right"/>
      <protection hidden="1"/>
    </xf>
    <xf numFmtId="0" fontId="12" fillId="0" borderId="2" xfId="0" applyFont="1" applyBorder="1" applyAlignment="1" applyProtection="1">
      <alignment horizontal="center"/>
      <protection hidden="1"/>
    </xf>
    <xf numFmtId="0" fontId="0" fillId="0" borderId="2" xfId="0" applyBorder="1" applyAlignment="1" applyProtection="1">
      <alignment horizontal="center"/>
      <protection hidden="1"/>
    </xf>
    <xf numFmtId="0" fontId="6" fillId="0" borderId="0" xfId="0" applyFont="1" applyBorder="1" applyAlignment="1" applyProtection="1">
      <alignment horizontal="right"/>
      <protection hidden="1"/>
    </xf>
    <xf numFmtId="0" fontId="0" fillId="0" borderId="9" xfId="0" applyBorder="1" applyProtection="1">
      <protection hidden="1"/>
    </xf>
    <xf numFmtId="0" fontId="5" fillId="0" borderId="4" xfId="0" applyFont="1" applyBorder="1" applyProtection="1">
      <protection hidden="1"/>
    </xf>
    <xf numFmtId="0" fontId="3" fillId="0" borderId="5" xfId="0" applyFont="1" applyBorder="1" applyAlignment="1" applyProtection="1">
      <alignment horizontal="center" vertical="top" wrapText="1"/>
      <protection hidden="1"/>
    </xf>
    <xf numFmtId="0" fontId="23" fillId="0" borderId="19" xfId="0" applyFont="1" applyBorder="1" applyProtection="1">
      <protection hidden="1"/>
    </xf>
    <xf numFmtId="0" fontId="23" fillId="17" borderId="14" xfId="0" applyFont="1" applyFill="1" applyBorder="1" applyProtection="1">
      <protection hidden="1"/>
    </xf>
    <xf numFmtId="0" fontId="23" fillId="17" borderId="1" xfId="0" applyFont="1" applyFill="1" applyBorder="1" applyProtection="1">
      <protection hidden="1"/>
    </xf>
    <xf numFmtId="2" fontId="12" fillId="0" borderId="1" xfId="0" applyNumberFormat="1" applyFont="1" applyBorder="1" applyProtection="1">
      <protection hidden="1"/>
    </xf>
    <xf numFmtId="164" fontId="12" fillId="0" borderId="1" xfId="0" applyNumberFormat="1" applyFont="1" applyBorder="1" applyProtection="1">
      <protection hidden="1"/>
    </xf>
    <xf numFmtId="2" fontId="0" fillId="14" borderId="21" xfId="0" applyNumberFormat="1" applyFill="1" applyBorder="1" applyProtection="1">
      <protection hidden="1"/>
    </xf>
    <xf numFmtId="164" fontId="0" fillId="14" borderId="19" xfId="0" applyNumberFormat="1" applyFill="1" applyBorder="1" applyProtection="1">
      <protection hidden="1"/>
    </xf>
    <xf numFmtId="2" fontId="12" fillId="0" borderId="14" xfId="0" applyNumberFormat="1" applyFont="1" applyBorder="1" applyProtection="1">
      <protection hidden="1"/>
    </xf>
    <xf numFmtId="2" fontId="12" fillId="14" borderId="16" xfId="0" applyNumberFormat="1" applyFont="1" applyFill="1" applyBorder="1" applyProtection="1">
      <protection hidden="1"/>
    </xf>
    <xf numFmtId="164" fontId="12" fillId="14" borderId="8" xfId="0" applyNumberFormat="1" applyFont="1" applyFill="1" applyBorder="1" applyProtection="1">
      <protection hidden="1"/>
    </xf>
    <xf numFmtId="0" fontId="5" fillId="11" borderId="26" xfId="1" applyFont="1" applyFill="1" applyBorder="1" applyAlignment="1" applyProtection="1">
      <alignment horizontal="center" vertical="center" wrapText="1"/>
      <protection hidden="1"/>
    </xf>
    <xf numFmtId="0" fontId="5" fillId="11" borderId="27" xfId="0" applyFont="1" applyFill="1" applyBorder="1" applyAlignment="1" applyProtection="1">
      <alignment horizontal="center" vertical="center"/>
      <protection hidden="1"/>
    </xf>
    <xf numFmtId="0" fontId="10" fillId="14" borderId="8" xfId="0" applyFont="1" applyFill="1" applyBorder="1" applyAlignment="1" applyProtection="1">
      <alignment textRotation="90"/>
      <protection hidden="1"/>
    </xf>
    <xf numFmtId="0" fontId="4" fillId="14" borderId="8" xfId="1" applyFill="1" applyBorder="1" applyAlignment="1" applyProtection="1">
      <alignment horizontal="center" vertical="center" wrapText="1"/>
      <protection hidden="1"/>
    </xf>
    <xf numFmtId="0" fontId="5" fillId="14" borderId="8" xfId="0" applyFont="1" applyFill="1" applyBorder="1" applyAlignment="1" applyProtection="1">
      <alignment horizontal="center" vertical="center"/>
      <protection hidden="1"/>
    </xf>
    <xf numFmtId="0" fontId="12" fillId="11" borderId="24" xfId="0" applyFont="1" applyFill="1" applyBorder="1" applyAlignment="1" applyProtection="1">
      <alignment horizontal="center"/>
      <protection hidden="1"/>
    </xf>
    <xf numFmtId="0" fontId="12" fillId="11" borderId="25" xfId="0" applyFont="1" applyFill="1" applyBorder="1" applyAlignment="1" applyProtection="1">
      <alignment horizontal="center"/>
      <protection hidden="1"/>
    </xf>
    <xf numFmtId="0" fontId="12" fillId="11" borderId="26" xfId="0" applyFont="1" applyFill="1" applyBorder="1" applyAlignment="1" applyProtection="1">
      <alignment horizontal="center"/>
      <protection hidden="1"/>
    </xf>
    <xf numFmtId="0" fontId="12" fillId="11" borderId="27" xfId="0" applyFont="1" applyFill="1" applyBorder="1" applyAlignment="1" applyProtection="1">
      <alignment horizontal="center"/>
      <protection hidden="1"/>
    </xf>
    <xf numFmtId="0" fontId="14" fillId="14" borderId="8" xfId="1" applyFont="1" applyFill="1" applyBorder="1" applyAlignment="1" applyProtection="1">
      <alignment horizontal="center" vertical="center" wrapText="1"/>
      <protection hidden="1"/>
    </xf>
    <xf numFmtId="0" fontId="5" fillId="11" borderId="24" xfId="1" applyFont="1" applyFill="1" applyBorder="1" applyAlignment="1" applyProtection="1">
      <alignment horizontal="center" vertical="center" wrapText="1"/>
      <protection hidden="1"/>
    </xf>
    <xf numFmtId="0" fontId="5" fillId="11" borderId="25" xfId="0" applyFont="1" applyFill="1" applyBorder="1" applyAlignment="1" applyProtection="1">
      <alignment horizontal="center" vertical="center"/>
      <protection hidden="1"/>
    </xf>
    <xf numFmtId="0" fontId="5" fillId="11" borderId="28" xfId="1" applyFont="1" applyFill="1" applyBorder="1" applyAlignment="1" applyProtection="1">
      <alignment horizontal="center" vertical="center" wrapText="1"/>
      <protection hidden="1"/>
    </xf>
    <xf numFmtId="0" fontId="5" fillId="11" borderId="29" xfId="0" applyFont="1" applyFill="1" applyBorder="1" applyAlignment="1" applyProtection="1">
      <alignment horizontal="center" vertical="center"/>
      <protection hidden="1"/>
    </xf>
    <xf numFmtId="0" fontId="0" fillId="0" borderId="0" xfId="0" applyAlignment="1" applyProtection="1">
      <alignment horizontal="left" vertical="top"/>
      <protection hidden="1"/>
    </xf>
    <xf numFmtId="0" fontId="3" fillId="0" borderId="17" xfId="0" applyFont="1" applyBorder="1" applyAlignment="1" applyProtection="1">
      <alignment horizontal="right"/>
      <protection hidden="1"/>
    </xf>
    <xf numFmtId="0" fontId="0" fillId="0" borderId="50" xfId="0" applyBorder="1" applyProtection="1">
      <protection hidden="1"/>
    </xf>
    <xf numFmtId="0" fontId="11" fillId="0" borderId="17" xfId="0" applyFont="1" applyBorder="1" applyProtection="1">
      <protection hidden="1"/>
    </xf>
    <xf numFmtId="0" fontId="3" fillId="0" borderId="27" xfId="0" applyFont="1" applyFill="1" applyBorder="1" applyAlignment="1" applyProtection="1">
      <alignment horizontal="center" vertical="top" wrapText="1"/>
      <protection hidden="1"/>
    </xf>
    <xf numFmtId="0" fontId="2" fillId="18" borderId="3" xfId="0" applyFont="1" applyFill="1" applyBorder="1" applyAlignment="1" applyProtection="1">
      <alignment horizontal="center"/>
      <protection hidden="1"/>
    </xf>
    <xf numFmtId="0" fontId="2" fillId="19" borderId="3" xfId="0" applyFont="1" applyFill="1" applyBorder="1" applyAlignment="1" applyProtection="1">
      <alignment horizontal="center"/>
      <protection hidden="1"/>
    </xf>
    <xf numFmtId="10" fontId="3" fillId="20" borderId="1" xfId="0" applyNumberFormat="1" applyFont="1" applyFill="1" applyBorder="1" applyAlignment="1" applyProtection="1">
      <alignment horizontal="center" vertical="top" wrapText="1"/>
      <protection hidden="1"/>
    </xf>
    <xf numFmtId="10" fontId="3" fillId="20" borderId="27" xfId="0" applyNumberFormat="1" applyFont="1" applyFill="1" applyBorder="1" applyAlignment="1" applyProtection="1">
      <alignment horizontal="center" vertical="top" wrapText="1"/>
      <protection hidden="1"/>
    </xf>
    <xf numFmtId="0" fontId="0" fillId="0" borderId="17" xfId="0" applyBorder="1" applyProtection="1">
      <protection hidden="1"/>
    </xf>
    <xf numFmtId="0" fontId="3" fillId="0" borderId="53" xfId="0" applyFont="1" applyBorder="1" applyAlignment="1" applyProtection="1">
      <alignment horizontal="center" vertical="top" wrapText="1"/>
      <protection hidden="1"/>
    </xf>
    <xf numFmtId="0" fontId="3" fillId="0" borderId="27" xfId="0" applyFont="1" applyBorder="1" applyAlignment="1" applyProtection="1">
      <alignment horizontal="center" vertical="top" wrapText="1"/>
      <protection hidden="1"/>
    </xf>
    <xf numFmtId="9" fontId="12" fillId="4" borderId="27" xfId="0" applyNumberFormat="1" applyFont="1" applyFill="1" applyBorder="1" applyProtection="1">
      <protection hidden="1"/>
    </xf>
    <xf numFmtId="9" fontId="12" fillId="5" borderId="27" xfId="0" applyNumberFormat="1" applyFont="1" applyFill="1" applyBorder="1" applyProtection="1">
      <protection hidden="1"/>
    </xf>
    <xf numFmtId="0" fontId="25" fillId="0" borderId="24" xfId="0" applyFont="1" applyBorder="1" applyAlignment="1" applyProtection="1">
      <alignment horizontal="center" vertical="center"/>
      <protection hidden="1"/>
    </xf>
    <xf numFmtId="0" fontId="0" fillId="0" borderId="25" xfId="0" applyBorder="1" applyAlignment="1" applyProtection="1">
      <alignment horizontal="center" vertical="center"/>
      <protection hidden="1"/>
    </xf>
    <xf numFmtId="9" fontId="12" fillId="6" borderId="27" xfId="0" applyNumberFormat="1" applyFont="1" applyFill="1" applyBorder="1" applyProtection="1">
      <protection hidden="1"/>
    </xf>
    <xf numFmtId="0" fontId="25" fillId="0" borderId="26" xfId="0" applyFont="1" applyBorder="1" applyAlignment="1" applyProtection="1">
      <alignment horizontal="center" vertical="center"/>
      <protection hidden="1"/>
    </xf>
    <xf numFmtId="0" fontId="0" fillId="0" borderId="27" xfId="0" applyBorder="1" applyAlignment="1" applyProtection="1">
      <alignment horizontal="center" vertical="center"/>
      <protection hidden="1"/>
    </xf>
    <xf numFmtId="9" fontId="12" fillId="7" borderId="27" xfId="0" applyNumberFormat="1" applyFont="1" applyFill="1" applyBorder="1" applyProtection="1">
      <protection hidden="1"/>
    </xf>
    <xf numFmtId="9" fontId="12" fillId="2" borderId="27" xfId="0" applyNumberFormat="1" applyFont="1" applyFill="1" applyBorder="1" applyProtection="1">
      <protection hidden="1"/>
    </xf>
    <xf numFmtId="9" fontId="12" fillId="12" borderId="27" xfId="0" applyNumberFormat="1" applyFont="1" applyFill="1" applyBorder="1" applyProtection="1">
      <protection hidden="1"/>
    </xf>
    <xf numFmtId="0" fontId="12" fillId="0" borderId="17" xfId="0" applyFont="1" applyBorder="1" applyProtection="1">
      <protection hidden="1"/>
    </xf>
    <xf numFmtId="10" fontId="12" fillId="0" borderId="53" xfId="0" applyNumberFormat="1" applyFont="1" applyBorder="1" applyProtection="1">
      <protection hidden="1"/>
    </xf>
    <xf numFmtId="0" fontId="25" fillId="0" borderId="28" xfId="0" applyFont="1" applyBorder="1" applyAlignment="1" applyProtection="1">
      <alignment horizontal="center" vertical="center"/>
      <protection hidden="1"/>
    </xf>
    <xf numFmtId="0" fontId="0" fillId="0" borderId="29" xfId="0" applyBorder="1" applyAlignment="1" applyProtection="1">
      <alignment horizontal="center" vertical="center"/>
      <protection hidden="1"/>
    </xf>
    <xf numFmtId="9" fontId="12" fillId="8" borderId="27" xfId="0" applyNumberFormat="1" applyFont="1" applyFill="1" applyBorder="1" applyProtection="1">
      <protection hidden="1"/>
    </xf>
    <xf numFmtId="9" fontId="12" fillId="9" borderId="27" xfId="0" applyNumberFormat="1" applyFont="1" applyFill="1" applyBorder="1" applyProtection="1">
      <protection hidden="1"/>
    </xf>
    <xf numFmtId="9" fontId="12" fillId="10" borderId="27" xfId="0" applyNumberFormat="1" applyFont="1" applyFill="1" applyBorder="1" applyProtection="1">
      <protection hidden="1"/>
    </xf>
    <xf numFmtId="0" fontId="12" fillId="0" borderId="53" xfId="0" applyFont="1" applyBorder="1" applyProtection="1">
      <protection hidden="1"/>
    </xf>
    <xf numFmtId="0" fontId="12" fillId="13" borderId="23" xfId="0" applyFont="1" applyFill="1" applyBorder="1" applyProtection="1">
      <protection hidden="1"/>
    </xf>
    <xf numFmtId="0" fontId="12" fillId="13" borderId="44" xfId="0" applyFont="1" applyFill="1" applyBorder="1" applyProtection="1">
      <protection hidden="1"/>
    </xf>
    <xf numFmtId="0" fontId="13" fillId="13" borderId="44" xfId="0" applyFont="1" applyFill="1" applyBorder="1" applyAlignment="1" applyProtection="1">
      <alignment horizontal="right"/>
      <protection hidden="1"/>
    </xf>
    <xf numFmtId="9" fontId="12" fillId="13" borderId="35" xfId="0" applyNumberFormat="1" applyFont="1" applyFill="1" applyBorder="1" applyProtection="1">
      <protection hidden="1"/>
    </xf>
    <xf numFmtId="9" fontId="12" fillId="13" borderId="29" xfId="0" applyNumberFormat="1" applyFont="1" applyFill="1" applyBorder="1" applyProtection="1">
      <protection hidden="1"/>
    </xf>
    <xf numFmtId="0" fontId="12" fillId="13" borderId="35" xfId="0" applyFont="1" applyFill="1" applyBorder="1" applyAlignment="1" applyProtection="1">
      <alignment horizontal="center" vertical="center"/>
      <protection hidden="1"/>
    </xf>
    <xf numFmtId="9" fontId="12" fillId="13" borderId="29" xfId="0" applyNumberFormat="1" applyFont="1" applyFill="1" applyBorder="1" applyAlignment="1" applyProtection="1">
      <alignment horizontal="right" vertical="center"/>
      <protection hidden="1"/>
    </xf>
    <xf numFmtId="0" fontId="0" fillId="0" borderId="32" xfId="0" applyBorder="1" applyProtection="1">
      <protection locked="0" hidden="1"/>
    </xf>
    <xf numFmtId="0" fontId="0" fillId="0" borderId="55" xfId="0" applyBorder="1" applyProtection="1">
      <protection locked="0" hidden="1"/>
    </xf>
    <xf numFmtId="0" fontId="3" fillId="0" borderId="10" xfId="0" applyFont="1" applyBorder="1" applyAlignment="1" applyProtection="1">
      <alignment horizontal="center" vertical="top" wrapText="1"/>
      <protection locked="0"/>
    </xf>
    <xf numFmtId="0" fontId="17" fillId="0" borderId="59" xfId="0" applyFont="1" applyBorder="1" applyAlignment="1" applyProtection="1">
      <alignment horizontal="center" vertical="top" wrapText="1"/>
      <protection locked="0" hidden="1"/>
    </xf>
    <xf numFmtId="0" fontId="1" fillId="0" borderId="30" xfId="0" applyFont="1" applyFill="1" applyBorder="1" applyAlignment="1" applyProtection="1">
      <alignment horizontal="center" vertical="top" wrapText="1"/>
      <protection hidden="1"/>
    </xf>
    <xf numFmtId="0" fontId="2" fillId="21" borderId="24" xfId="0" applyNumberFormat="1" applyFont="1" applyFill="1" applyBorder="1" applyAlignment="1" applyProtection="1">
      <alignment horizontal="center" vertical="top" wrapText="1"/>
      <protection hidden="1"/>
    </xf>
    <xf numFmtId="0" fontId="2" fillId="21" borderId="31" xfId="0" applyNumberFormat="1" applyFont="1" applyFill="1" applyBorder="1" applyAlignment="1" applyProtection="1">
      <alignment horizontal="center" vertical="top" wrapText="1"/>
      <protection hidden="1"/>
    </xf>
    <xf numFmtId="0" fontId="27" fillId="0" borderId="32" xfId="0" applyFont="1" applyBorder="1" applyProtection="1">
      <protection hidden="1"/>
    </xf>
    <xf numFmtId="0" fontId="27" fillId="0" borderId="13" xfId="0" applyFont="1" applyBorder="1" applyProtection="1">
      <protection hidden="1"/>
    </xf>
    <xf numFmtId="2" fontId="28" fillId="0" borderId="33" xfId="0" applyNumberFormat="1" applyFont="1" applyBorder="1" applyProtection="1">
      <protection hidden="1"/>
    </xf>
    <xf numFmtId="10" fontId="28" fillId="0" borderId="34" xfId="0" applyNumberFormat="1" applyFont="1" applyBorder="1" applyProtection="1">
      <protection hidden="1"/>
    </xf>
    <xf numFmtId="0" fontId="1" fillId="0" borderId="62" xfId="0" applyFont="1" applyFill="1" applyBorder="1" applyAlignment="1" applyProtection="1">
      <alignment horizontal="center" vertical="top" wrapText="1"/>
      <protection hidden="1"/>
    </xf>
    <xf numFmtId="0" fontId="1" fillId="22" borderId="63" xfId="0" applyNumberFormat="1" applyFont="1" applyFill="1" applyBorder="1" applyAlignment="1" applyProtection="1">
      <alignment horizontal="center" vertical="top" wrapText="1"/>
      <protection hidden="1"/>
    </xf>
    <xf numFmtId="0" fontId="1" fillId="22" borderId="64" xfId="0" applyNumberFormat="1" applyFont="1" applyFill="1" applyBorder="1" applyAlignment="1" applyProtection="1">
      <alignment horizontal="center" vertical="top" wrapText="1"/>
      <protection hidden="1"/>
    </xf>
    <xf numFmtId="0" fontId="1" fillId="22" borderId="6" xfId="0" applyNumberFormat="1" applyFont="1" applyFill="1" applyBorder="1" applyAlignment="1" applyProtection="1">
      <alignment horizontal="center" vertical="top" wrapText="1"/>
      <protection hidden="1"/>
    </xf>
    <xf numFmtId="2" fontId="28" fillId="0" borderId="65" xfId="0" applyNumberFormat="1" applyFont="1" applyBorder="1" applyProtection="1">
      <protection hidden="1"/>
    </xf>
    <xf numFmtId="10" fontId="28" fillId="0" borderId="66" xfId="0" applyNumberFormat="1" applyFont="1" applyBorder="1" applyProtection="1">
      <protection hidden="1"/>
    </xf>
    <xf numFmtId="0" fontId="2" fillId="21" borderId="24" xfId="0" applyFont="1" applyFill="1" applyBorder="1" applyAlignment="1" applyProtection="1">
      <alignment horizontal="center" vertical="top" wrapText="1"/>
      <protection hidden="1"/>
    </xf>
    <xf numFmtId="0" fontId="2" fillId="21" borderId="31" xfId="0" applyFont="1" applyFill="1" applyBorder="1" applyAlignment="1" applyProtection="1">
      <alignment horizontal="center" vertical="top" wrapText="1"/>
      <protection hidden="1"/>
    </xf>
    <xf numFmtId="0" fontId="1" fillId="22" borderId="63" xfId="0" applyFont="1" applyFill="1" applyBorder="1" applyAlignment="1" applyProtection="1">
      <alignment horizontal="center" vertical="top" wrapText="1"/>
      <protection hidden="1"/>
    </xf>
    <xf numFmtId="0" fontId="1" fillId="22" borderId="64" xfId="0" applyFont="1" applyFill="1" applyBorder="1" applyAlignment="1" applyProtection="1">
      <alignment horizontal="center" vertical="top" wrapText="1"/>
      <protection hidden="1"/>
    </xf>
    <xf numFmtId="0" fontId="27" fillId="0" borderId="0" xfId="0" applyFont="1" applyBorder="1" applyProtection="1">
      <protection hidden="1"/>
    </xf>
    <xf numFmtId="0" fontId="30" fillId="18" borderId="38" xfId="0" applyFont="1" applyFill="1" applyBorder="1" applyAlignment="1" applyProtection="1">
      <alignment horizontal="center" vertical="top" wrapText="1"/>
      <protection hidden="1"/>
    </xf>
    <xf numFmtId="0" fontId="30" fillId="18" borderId="39" xfId="0" applyFont="1" applyFill="1" applyBorder="1" applyAlignment="1" applyProtection="1">
      <alignment horizontal="center" vertical="top" wrapText="1"/>
      <protection hidden="1"/>
    </xf>
    <xf numFmtId="0" fontId="30" fillId="18" borderId="40" xfId="0" applyFont="1" applyFill="1" applyBorder="1" applyAlignment="1" applyProtection="1">
      <alignment horizontal="center" vertical="top" wrapText="1"/>
      <protection hidden="1"/>
    </xf>
    <xf numFmtId="0" fontId="31" fillId="0" borderId="32" xfId="0" applyFont="1" applyBorder="1" applyProtection="1">
      <protection hidden="1"/>
    </xf>
    <xf numFmtId="0" fontId="31" fillId="0" borderId="13" xfId="0" applyFont="1" applyBorder="1" applyProtection="1">
      <protection hidden="1"/>
    </xf>
    <xf numFmtId="2" fontId="32" fillId="0" borderId="33" xfId="0" applyNumberFormat="1" applyFont="1" applyBorder="1" applyProtection="1">
      <protection hidden="1"/>
    </xf>
    <xf numFmtId="10" fontId="32" fillId="0" borderId="34" xfId="0" applyNumberFormat="1" applyFont="1" applyBorder="1" applyProtection="1">
      <protection hidden="1"/>
    </xf>
    <xf numFmtId="0" fontId="30" fillId="0" borderId="68" xfId="0" applyFont="1" applyFill="1" applyBorder="1" applyAlignment="1" applyProtection="1">
      <alignment horizontal="center" vertical="top" wrapText="1"/>
      <protection hidden="1"/>
    </xf>
    <xf numFmtId="0" fontId="30" fillId="19" borderId="69" xfId="0" applyFont="1" applyFill="1" applyBorder="1" applyAlignment="1" applyProtection="1">
      <alignment horizontal="center" vertical="top" wrapText="1"/>
      <protection hidden="1"/>
    </xf>
    <xf numFmtId="0" fontId="30" fillId="19" borderId="45" xfId="0" applyFont="1" applyFill="1" applyBorder="1" applyAlignment="1" applyProtection="1">
      <alignment horizontal="center" vertical="top" wrapText="1"/>
      <protection hidden="1"/>
    </xf>
    <xf numFmtId="0" fontId="30" fillId="19" borderId="44" xfId="0" applyFont="1" applyFill="1" applyBorder="1" applyAlignment="1" applyProtection="1">
      <alignment horizontal="center" vertical="top" wrapText="1"/>
      <protection hidden="1"/>
    </xf>
    <xf numFmtId="0" fontId="31" fillId="0" borderId="0" xfId="0" applyFont="1" applyBorder="1" applyProtection="1">
      <protection hidden="1"/>
    </xf>
    <xf numFmtId="2" fontId="32" fillId="0" borderId="65" xfId="0" applyNumberFormat="1" applyFont="1" applyBorder="1" applyProtection="1">
      <protection hidden="1"/>
    </xf>
    <xf numFmtId="10" fontId="32" fillId="0" borderId="66" xfId="0" applyNumberFormat="1" applyFont="1" applyBorder="1" applyProtection="1">
      <protection hidden="1"/>
    </xf>
    <xf numFmtId="0" fontId="0" fillId="0" borderId="0" xfId="0" applyBorder="1" applyAlignment="1" applyProtection="1">
      <alignment horizontal="center" vertical="top" wrapText="1"/>
      <protection hidden="1"/>
    </xf>
    <xf numFmtId="0" fontId="3" fillId="0" borderId="0" xfId="0" applyFont="1" applyFill="1" applyBorder="1" applyAlignment="1" applyProtection="1">
      <alignment horizontal="center" vertical="top" wrapText="1"/>
      <protection hidden="1"/>
    </xf>
    <xf numFmtId="0" fontId="3" fillId="0" borderId="8" xfId="0" applyFont="1" applyBorder="1" applyAlignment="1" applyProtection="1">
      <alignment horizontal="center" vertical="top" wrapText="1"/>
      <protection hidden="1"/>
    </xf>
    <xf numFmtId="0" fontId="0" fillId="0" borderId="8" xfId="0" applyBorder="1" applyProtection="1">
      <protection hidden="1"/>
    </xf>
    <xf numFmtId="0" fontId="23" fillId="0" borderId="8" xfId="0" applyFont="1" applyBorder="1" applyProtection="1">
      <protection hidden="1"/>
    </xf>
    <xf numFmtId="0" fontId="5" fillId="0" borderId="30" xfId="0" applyFont="1" applyFill="1" applyBorder="1" applyAlignment="1" applyProtection="1">
      <alignment horizontal="center" vertical="top" wrapText="1"/>
      <protection hidden="1"/>
    </xf>
    <xf numFmtId="0" fontId="5" fillId="23" borderId="24" xfId="0" applyFont="1" applyFill="1" applyBorder="1" applyAlignment="1" applyProtection="1">
      <alignment horizontal="center" vertical="top" wrapText="1"/>
      <protection hidden="1"/>
    </xf>
    <xf numFmtId="0" fontId="5" fillId="23" borderId="31" xfId="0" applyFont="1" applyFill="1" applyBorder="1" applyAlignment="1" applyProtection="1">
      <alignment horizontal="center" vertical="top" wrapText="1"/>
      <protection hidden="1"/>
    </xf>
    <xf numFmtId="0" fontId="5" fillId="23" borderId="25" xfId="0" applyFont="1" applyFill="1" applyBorder="1" applyAlignment="1" applyProtection="1">
      <alignment horizontal="center" vertical="top" wrapText="1"/>
      <protection hidden="1"/>
    </xf>
    <xf numFmtId="0" fontId="5" fillId="0" borderId="71" xfId="0" applyFont="1" applyFill="1" applyBorder="1" applyAlignment="1" applyProtection="1">
      <alignment horizontal="center" vertical="top" wrapText="1"/>
      <protection hidden="1"/>
    </xf>
    <xf numFmtId="0" fontId="5" fillId="23" borderId="26" xfId="0" applyFont="1" applyFill="1" applyBorder="1" applyAlignment="1" applyProtection="1">
      <alignment horizontal="center" vertical="top" wrapText="1"/>
      <protection hidden="1"/>
    </xf>
    <xf numFmtId="0" fontId="5" fillId="23" borderId="1" xfId="0" applyFont="1" applyFill="1" applyBorder="1" applyAlignment="1" applyProtection="1">
      <alignment horizontal="center" vertical="top" wrapText="1"/>
      <protection hidden="1"/>
    </xf>
    <xf numFmtId="0" fontId="5" fillId="23" borderId="27" xfId="0" applyFont="1" applyFill="1" applyBorder="1" applyAlignment="1" applyProtection="1">
      <alignment horizontal="center" vertical="top" wrapText="1"/>
      <protection hidden="1"/>
    </xf>
    <xf numFmtId="0" fontId="5" fillId="0" borderId="72" xfId="0" applyFont="1" applyFill="1" applyBorder="1" applyAlignment="1" applyProtection="1">
      <alignment horizontal="center" vertical="top" wrapText="1"/>
      <protection hidden="1"/>
    </xf>
    <xf numFmtId="0" fontId="5" fillId="23" borderId="73" xfId="0" applyFont="1" applyFill="1" applyBorder="1" applyAlignment="1" applyProtection="1">
      <alignment horizontal="center" vertical="top" wrapText="1"/>
      <protection hidden="1"/>
    </xf>
    <xf numFmtId="0" fontId="5" fillId="23" borderId="18" xfId="0" applyFont="1" applyFill="1" applyBorder="1" applyAlignment="1" applyProtection="1">
      <alignment horizontal="center" vertical="top" wrapText="1"/>
      <protection hidden="1"/>
    </xf>
    <xf numFmtId="0" fontId="5" fillId="23" borderId="74" xfId="0" applyFont="1" applyFill="1" applyBorder="1" applyAlignment="1" applyProtection="1">
      <alignment horizontal="center" vertical="top" wrapText="1"/>
      <protection hidden="1"/>
    </xf>
    <xf numFmtId="0" fontId="5" fillId="0" borderId="3" xfId="0" applyFont="1" applyFill="1" applyBorder="1" applyAlignment="1" applyProtection="1">
      <alignment horizontal="center" vertical="top" wrapText="1"/>
      <protection hidden="1"/>
    </xf>
    <xf numFmtId="0" fontId="2" fillId="24" borderId="42" xfId="0" applyFont="1" applyFill="1" applyBorder="1" applyAlignment="1" applyProtection="1">
      <alignment horizontal="center" vertical="top" wrapText="1"/>
      <protection hidden="1"/>
    </xf>
    <xf numFmtId="0" fontId="2" fillId="24" borderId="75" xfId="0" applyFont="1" applyFill="1" applyBorder="1" applyAlignment="1" applyProtection="1">
      <alignment horizontal="center" vertical="top" wrapText="1"/>
      <protection hidden="1"/>
    </xf>
    <xf numFmtId="0" fontId="2" fillId="24" borderId="43" xfId="0" applyFont="1" applyFill="1" applyBorder="1" applyAlignment="1" applyProtection="1">
      <alignment horizontal="center" vertical="top" wrapText="1"/>
      <protection hidden="1"/>
    </xf>
    <xf numFmtId="0" fontId="3" fillId="22" borderId="3" xfId="0" applyFont="1" applyFill="1" applyBorder="1" applyAlignment="1" applyProtection="1">
      <alignment horizontal="center" vertical="top" wrapText="1"/>
      <protection hidden="1"/>
    </xf>
    <xf numFmtId="0" fontId="5" fillId="0" borderId="3" xfId="0" applyFont="1" applyBorder="1" applyAlignment="1" applyProtection="1">
      <alignment wrapText="1"/>
      <protection hidden="1"/>
    </xf>
    <xf numFmtId="0" fontId="2" fillId="0" borderId="7" xfId="0" applyFont="1" applyBorder="1" applyAlignment="1" applyProtection="1">
      <alignment horizontal="center" vertical="top" wrapText="1"/>
      <protection locked="0"/>
    </xf>
    <xf numFmtId="0" fontId="2" fillId="0" borderId="1" xfId="0" applyFont="1" applyBorder="1" applyAlignment="1" applyProtection="1">
      <alignment horizontal="center" vertical="top" wrapText="1"/>
      <protection locked="0"/>
    </xf>
    <xf numFmtId="0" fontId="26" fillId="0" borderId="0" xfId="0" applyFont="1" applyBorder="1" applyAlignment="1" applyProtection="1">
      <alignment wrapText="1"/>
      <protection hidden="1"/>
    </xf>
    <xf numFmtId="0" fontId="27" fillId="0" borderId="0" xfId="0" applyFont="1" applyProtection="1">
      <protection hidden="1"/>
    </xf>
    <xf numFmtId="0" fontId="29" fillId="0" borderId="0" xfId="0" applyFont="1" applyBorder="1" applyAlignment="1" applyProtection="1">
      <alignment wrapText="1"/>
      <protection hidden="1"/>
    </xf>
    <xf numFmtId="0" fontId="31" fillId="0" borderId="0" xfId="0" applyFont="1" applyProtection="1">
      <protection hidden="1"/>
    </xf>
    <xf numFmtId="0" fontId="22" fillId="0" borderId="0" xfId="0" applyFont="1" applyBorder="1" applyAlignment="1" applyProtection="1">
      <alignment wrapText="1"/>
      <protection hidden="1"/>
    </xf>
    <xf numFmtId="0" fontId="3" fillId="0" borderId="19" xfId="0" applyFont="1" applyBorder="1" applyAlignment="1" applyProtection="1">
      <alignment horizontal="center" vertical="top" wrapText="1"/>
      <protection hidden="1"/>
    </xf>
    <xf numFmtId="0" fontId="12" fillId="0" borderId="7" xfId="0"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12" fillId="0" borderId="12" xfId="0" applyFont="1" applyBorder="1" applyAlignment="1" applyProtection="1">
      <alignment horizontal="center" vertical="center"/>
      <protection locked="0"/>
    </xf>
    <xf numFmtId="0" fontId="12" fillId="14" borderId="19" xfId="0" applyFont="1" applyFill="1" applyBorder="1" applyAlignment="1" applyProtection="1">
      <alignment horizontal="center" vertical="center"/>
      <protection locked="0"/>
    </xf>
    <xf numFmtId="0" fontId="12" fillId="14" borderId="20" xfId="0" applyFont="1" applyFill="1" applyBorder="1" applyAlignment="1" applyProtection="1">
      <alignment horizontal="center" vertical="center"/>
      <protection locked="0"/>
    </xf>
    <xf numFmtId="0" fontId="12" fillId="14" borderId="5" xfId="0" applyFont="1" applyFill="1" applyBorder="1" applyAlignment="1" applyProtection="1">
      <alignment horizontal="center" vertical="center"/>
      <protection locked="0"/>
    </xf>
    <xf numFmtId="0" fontId="12" fillId="14" borderId="15" xfId="0" applyFont="1" applyFill="1" applyBorder="1" applyAlignment="1" applyProtection="1">
      <alignment horizontal="center" vertical="center"/>
      <protection locked="0"/>
    </xf>
    <xf numFmtId="0" fontId="12" fillId="0" borderId="56" xfId="0" applyFont="1" applyBorder="1" applyProtection="1">
      <protection hidden="1"/>
    </xf>
    <xf numFmtId="0" fontId="2" fillId="0" borderId="76" xfId="0" applyFont="1" applyFill="1" applyBorder="1" applyAlignment="1" applyProtection="1">
      <alignment horizontal="center" vertical="top" wrapText="1"/>
      <protection hidden="1"/>
    </xf>
    <xf numFmtId="0" fontId="25" fillId="0" borderId="22" xfId="0" applyFont="1" applyBorder="1" applyAlignment="1" applyProtection="1">
      <alignment horizontal="center" wrapText="1"/>
      <protection hidden="1"/>
    </xf>
    <xf numFmtId="0" fontId="0" fillId="0" borderId="49" xfId="0" applyBorder="1" applyAlignment="1" applyProtection="1">
      <alignment horizontal="center" wrapText="1"/>
      <protection hidden="1"/>
    </xf>
    <xf numFmtId="0" fontId="0" fillId="0" borderId="23" xfId="0" applyBorder="1" applyAlignment="1" applyProtection="1">
      <alignment horizontal="center" wrapText="1"/>
      <protection hidden="1"/>
    </xf>
    <xf numFmtId="0" fontId="0" fillId="0" borderId="54" xfId="0" applyBorder="1" applyAlignment="1" applyProtection="1">
      <alignment horizontal="center" wrapText="1"/>
      <protection hidden="1"/>
    </xf>
    <xf numFmtId="0" fontId="21" fillId="0" borderId="0" xfId="0" applyFont="1" applyBorder="1" applyAlignment="1" applyProtection="1">
      <alignment horizontal="right" wrapText="1"/>
      <protection locked="0" hidden="1"/>
    </xf>
    <xf numFmtId="0" fontId="25" fillId="0" borderId="9" xfId="0" applyFont="1" applyBorder="1" applyAlignment="1" applyProtection="1">
      <alignment horizontal="right" wrapText="1"/>
      <protection locked="0" hidden="1"/>
    </xf>
    <xf numFmtId="0" fontId="3" fillId="0" borderId="57" xfId="0" applyFont="1" applyBorder="1" applyAlignment="1" applyProtection="1">
      <alignment horizontal="center" vertical="top" wrapText="1"/>
      <protection hidden="1"/>
    </xf>
    <xf numFmtId="0" fontId="3" fillId="0" borderId="60" xfId="0" applyFont="1" applyBorder="1" applyAlignment="1" applyProtection="1">
      <alignment horizontal="center" vertical="top" wrapText="1"/>
      <protection hidden="1"/>
    </xf>
    <xf numFmtId="0" fontId="3" fillId="0" borderId="58" xfId="0" applyFont="1" applyBorder="1" applyAlignment="1" applyProtection="1">
      <alignment horizontal="center" vertical="top" wrapText="1"/>
      <protection hidden="1"/>
    </xf>
    <xf numFmtId="0" fontId="3" fillId="0" borderId="61" xfId="0" applyFont="1" applyBorder="1" applyAlignment="1" applyProtection="1">
      <alignment horizontal="center" vertical="top" wrapText="1"/>
      <protection hidden="1"/>
    </xf>
    <xf numFmtId="0" fontId="2" fillId="0" borderId="30" xfId="0" applyFont="1" applyFill="1" applyBorder="1" applyAlignment="1" applyProtection="1">
      <alignment horizontal="center" vertical="center" wrapText="1"/>
      <protection hidden="1"/>
    </xf>
    <xf numFmtId="0" fontId="2" fillId="0" borderId="62" xfId="0" applyFont="1" applyFill="1" applyBorder="1" applyAlignment="1" applyProtection="1">
      <alignment horizontal="center" vertical="center" wrapText="1"/>
      <protection hidden="1"/>
    </xf>
    <xf numFmtId="0" fontId="2" fillId="2" borderId="22" xfId="0" applyFont="1" applyFill="1" applyBorder="1" applyAlignment="1" applyProtection="1">
      <alignment vertical="top"/>
      <protection hidden="1"/>
    </xf>
    <xf numFmtId="0" fontId="2" fillId="2" borderId="48" xfId="0" applyFont="1" applyFill="1" applyBorder="1" applyAlignment="1" applyProtection="1">
      <alignment vertical="top"/>
      <protection hidden="1"/>
    </xf>
    <xf numFmtId="0" fontId="2" fillId="2" borderId="49" xfId="0" applyFont="1" applyFill="1" applyBorder="1" applyAlignment="1" applyProtection="1">
      <alignment vertical="top"/>
      <protection hidden="1"/>
    </xf>
    <xf numFmtId="0" fontId="2" fillId="2" borderId="17" xfId="0" applyFont="1" applyFill="1" applyBorder="1" applyAlignment="1" applyProtection="1">
      <alignment vertical="top"/>
      <protection hidden="1"/>
    </xf>
    <xf numFmtId="0" fontId="2" fillId="2" borderId="0" xfId="0" applyFont="1" applyFill="1" applyBorder="1" applyAlignment="1" applyProtection="1">
      <alignment vertical="top"/>
      <protection hidden="1"/>
    </xf>
    <xf numFmtId="0" fontId="2" fillId="2" borderId="50" xfId="0" applyFont="1" applyFill="1" applyBorder="1" applyAlignment="1" applyProtection="1">
      <alignment vertical="top"/>
      <protection hidden="1"/>
    </xf>
    <xf numFmtId="0" fontId="2" fillId="2" borderId="51" xfId="0" applyFont="1" applyFill="1" applyBorder="1" applyAlignment="1" applyProtection="1">
      <alignment vertical="top"/>
      <protection hidden="1"/>
    </xf>
    <xf numFmtId="0" fontId="2" fillId="2" borderId="11" xfId="0" applyFont="1" applyFill="1" applyBorder="1" applyAlignment="1" applyProtection="1">
      <alignment vertical="top"/>
      <protection hidden="1"/>
    </xf>
    <xf numFmtId="0" fontId="2" fillId="2" borderId="52" xfId="0" applyFont="1" applyFill="1" applyBorder="1" applyAlignment="1" applyProtection="1">
      <alignment vertical="top"/>
      <protection hidden="1"/>
    </xf>
    <xf numFmtId="0" fontId="3" fillId="10" borderId="17" xfId="0" applyFont="1" applyFill="1" applyBorder="1" applyAlignment="1" applyProtection="1">
      <alignment horizontal="right" vertical="center"/>
      <protection hidden="1"/>
    </xf>
    <xf numFmtId="0" fontId="12" fillId="0" borderId="0" xfId="0" applyFont="1" applyBorder="1" applyAlignment="1" applyProtection="1">
      <protection hidden="1"/>
    </xf>
    <xf numFmtId="0" fontId="12" fillId="0" borderId="9" xfId="0" applyFont="1" applyBorder="1" applyAlignment="1" applyProtection="1">
      <protection hidden="1"/>
    </xf>
    <xf numFmtId="0" fontId="2" fillId="2" borderId="22" xfId="0" applyFont="1" applyFill="1" applyBorder="1" applyAlignment="1" applyProtection="1">
      <alignment vertical="top" wrapText="1"/>
      <protection hidden="1"/>
    </xf>
    <xf numFmtId="0" fontId="0" fillId="0" borderId="48" xfId="0" applyBorder="1" applyAlignment="1" applyProtection="1">
      <alignment vertical="top" wrapText="1"/>
      <protection hidden="1"/>
    </xf>
    <xf numFmtId="0" fontId="0" fillId="0" borderId="49" xfId="0" applyBorder="1" applyAlignment="1" applyProtection="1">
      <alignment vertical="top" wrapText="1"/>
      <protection hidden="1"/>
    </xf>
    <xf numFmtId="0" fontId="0" fillId="0" borderId="17" xfId="0" applyBorder="1" applyAlignment="1" applyProtection="1">
      <alignment vertical="top" wrapText="1"/>
      <protection hidden="1"/>
    </xf>
    <xf numFmtId="0" fontId="0" fillId="0" borderId="0" xfId="0" applyBorder="1" applyAlignment="1" applyProtection="1">
      <alignment vertical="top" wrapText="1"/>
      <protection hidden="1"/>
    </xf>
    <xf numFmtId="0" fontId="0" fillId="0" borderId="50" xfId="0" applyBorder="1" applyAlignment="1" applyProtection="1">
      <alignment vertical="top" wrapText="1"/>
      <protection hidden="1"/>
    </xf>
    <xf numFmtId="0" fontId="0" fillId="0" borderId="51" xfId="0" applyBorder="1" applyAlignment="1" applyProtection="1">
      <alignment vertical="top" wrapText="1"/>
      <protection hidden="1"/>
    </xf>
    <xf numFmtId="0" fontId="0" fillId="0" borderId="11" xfId="0" applyBorder="1" applyAlignment="1" applyProtection="1">
      <alignment vertical="top" wrapText="1"/>
      <protection hidden="1"/>
    </xf>
    <xf numFmtId="0" fontId="0" fillId="0" borderId="52" xfId="0" applyBorder="1" applyAlignment="1" applyProtection="1">
      <alignment vertical="top" wrapText="1"/>
      <protection hidden="1"/>
    </xf>
    <xf numFmtId="0" fontId="2" fillId="2" borderId="1" xfId="0" applyFont="1"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protection hidden="1"/>
    </xf>
    <xf numFmtId="0" fontId="3" fillId="9" borderId="17"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10" borderId="9" xfId="0" applyFont="1" applyFill="1" applyBorder="1" applyAlignment="1" applyProtection="1">
      <alignment horizontal="right" vertical="center"/>
      <protection hidden="1"/>
    </xf>
    <xf numFmtId="0" fontId="3" fillId="4" borderId="17" xfId="0" applyFont="1" applyFill="1" applyBorder="1" applyAlignment="1" applyProtection="1">
      <alignment horizontal="right"/>
      <protection hidden="1"/>
    </xf>
    <xf numFmtId="0" fontId="3" fillId="5" borderId="17" xfId="0" applyFont="1" applyFill="1" applyBorder="1" applyAlignment="1" applyProtection="1">
      <alignment horizontal="right" vertical="center"/>
      <protection hidden="1"/>
    </xf>
    <xf numFmtId="0" fontId="3" fillId="6" borderId="17" xfId="0" applyFont="1" applyFill="1" applyBorder="1" applyAlignment="1" applyProtection="1">
      <alignment horizontal="right" vertical="center"/>
      <protection hidden="1"/>
    </xf>
    <xf numFmtId="0" fontId="3" fillId="7" borderId="17" xfId="0" applyFont="1" applyFill="1" applyBorder="1" applyAlignment="1" applyProtection="1">
      <alignment horizontal="right" vertical="center"/>
      <protection hidden="1"/>
    </xf>
    <xf numFmtId="0" fontId="3" fillId="2" borderId="17" xfId="0" applyFont="1" applyFill="1" applyBorder="1" applyAlignment="1" applyProtection="1">
      <alignment horizontal="right" vertical="center"/>
      <protection hidden="1"/>
    </xf>
    <xf numFmtId="0" fontId="3" fillId="12" borderId="17" xfId="0" applyFont="1" applyFill="1" applyBorder="1" applyAlignment="1" applyProtection="1">
      <alignment horizontal="right" vertical="center"/>
      <protection hidden="1"/>
    </xf>
    <xf numFmtId="0" fontId="3" fillId="8" borderId="17" xfId="0" applyFont="1" applyFill="1" applyBorder="1" applyAlignment="1" applyProtection="1">
      <alignment horizontal="right" vertical="center"/>
      <protection hidden="1"/>
    </xf>
    <xf numFmtId="0" fontId="20" fillId="20" borderId="17" xfId="0" applyFont="1" applyFill="1" applyBorder="1" applyAlignment="1" applyProtection="1">
      <alignment horizontal="right"/>
      <protection hidden="1"/>
    </xf>
    <xf numFmtId="0" fontId="21" fillId="20" borderId="0" xfId="0" applyFont="1" applyFill="1" applyBorder="1" applyAlignment="1" applyProtection="1">
      <alignment horizontal="right"/>
      <protection hidden="1"/>
    </xf>
    <xf numFmtId="0" fontId="21" fillId="20" borderId="9" xfId="0" applyFont="1" applyFill="1" applyBorder="1" applyAlignment="1" applyProtection="1">
      <alignment horizontal="right"/>
      <protection hidden="1"/>
    </xf>
    <xf numFmtId="0" fontId="9" fillId="0" borderId="22" xfId="0" applyFont="1" applyBorder="1" applyAlignment="1" applyProtection="1">
      <alignment horizontal="center" vertical="center" textRotation="90"/>
      <protection hidden="1"/>
    </xf>
    <xf numFmtId="0" fontId="10" fillId="0" borderId="17" xfId="0" applyFont="1" applyBorder="1" applyAlignment="1" applyProtection="1">
      <alignment horizontal="center" vertical="center" textRotation="90"/>
      <protection hidden="1"/>
    </xf>
    <xf numFmtId="0" fontId="10" fillId="0" borderId="23" xfId="0" applyFont="1" applyBorder="1" applyAlignment="1" applyProtection="1">
      <alignment horizontal="center" vertical="center" textRotation="90"/>
      <protection hidden="1"/>
    </xf>
    <xf numFmtId="0" fontId="2" fillId="0" borderId="36" xfId="0" applyFont="1" applyFill="1" applyBorder="1" applyAlignment="1" applyProtection="1">
      <alignment horizontal="center" vertical="center" wrapText="1"/>
      <protection hidden="1"/>
    </xf>
    <xf numFmtId="0" fontId="2" fillId="0" borderId="67" xfId="0" applyFont="1" applyFill="1" applyBorder="1" applyAlignment="1" applyProtection="1">
      <alignment horizontal="center" vertical="center" wrapText="1"/>
      <protection hidden="1"/>
    </xf>
    <xf numFmtId="0" fontId="30" fillId="0" borderId="37" xfId="0" applyFont="1" applyFill="1" applyBorder="1" applyAlignment="1" applyProtection="1">
      <alignment horizontal="center" vertical="center" wrapText="1"/>
      <protection hidden="1"/>
    </xf>
    <xf numFmtId="0" fontId="30" fillId="0" borderId="41" xfId="0" applyFont="1" applyFill="1" applyBorder="1" applyAlignment="1" applyProtection="1">
      <alignment horizontal="center" vertical="center" wrapText="1"/>
      <protection hidden="1"/>
    </xf>
    <xf numFmtId="0" fontId="3" fillId="0" borderId="36" xfId="0" applyFont="1" applyFill="1" applyBorder="1" applyAlignment="1" applyProtection="1">
      <alignment horizontal="center" vertical="center" wrapText="1"/>
      <protection hidden="1"/>
    </xf>
    <xf numFmtId="0" fontId="3" fillId="0" borderId="70" xfId="0" applyFont="1" applyFill="1" applyBorder="1" applyAlignment="1" applyProtection="1">
      <alignment horizontal="center" vertical="center" wrapText="1"/>
      <protection hidden="1"/>
    </xf>
    <xf numFmtId="0" fontId="0" fillId="0" borderId="41" xfId="0" applyBorder="1" applyAlignment="1" applyProtection="1">
      <alignment horizontal="center" vertical="center" wrapText="1"/>
      <protection hidden="1"/>
    </xf>
    <xf numFmtId="0" fontId="0" fillId="0" borderId="49" xfId="0" applyBorder="1" applyAlignment="1">
      <alignment horizontal="center" wrapText="1"/>
    </xf>
    <xf numFmtId="0" fontId="24" fillId="0" borderId="47" xfId="0" applyFont="1" applyFill="1" applyBorder="1" applyAlignment="1">
      <alignment vertical="top" wrapText="1" readingOrder="1"/>
    </xf>
    <xf numFmtId="0" fontId="0" fillId="0" borderId="7" xfId="0" applyBorder="1" applyAlignment="1"/>
    <xf numFmtId="0" fontId="24" fillId="0" borderId="7" xfId="0" applyFont="1" applyFill="1" applyBorder="1" applyAlignment="1">
      <alignment vertical="top" wrapText="1" readingOrder="1"/>
    </xf>
    <xf numFmtId="0" fontId="24" fillId="0" borderId="47" xfId="0" applyFont="1" applyBorder="1" applyAlignment="1" applyProtection="1">
      <protection hidden="1"/>
    </xf>
    <xf numFmtId="0" fontId="24" fillId="0" borderId="7" xfId="0" applyFont="1" applyBorder="1" applyAlignment="1"/>
    <xf numFmtId="0" fontId="24" fillId="0" borderId="1" xfId="0" applyFont="1" applyFill="1" applyBorder="1" applyAlignment="1">
      <alignment vertical="top" wrapText="1" readingOrder="1"/>
    </xf>
    <xf numFmtId="0" fontId="0" fillId="0" borderId="1" xfId="0" applyBorder="1" applyAlignment="1">
      <alignment vertical="top" wrapText="1" readingOrder="1"/>
    </xf>
    <xf numFmtId="0" fontId="1" fillId="2" borderId="0" xfId="0" applyFont="1" applyFill="1" applyAlignment="1" applyProtection="1">
      <alignment horizontal="left" vertical="center" wrapText="1"/>
      <protection hidden="1"/>
    </xf>
    <xf numFmtId="0" fontId="0" fillId="0" borderId="0" xfId="0" applyAlignment="1" applyProtection="1">
      <alignment horizontal="left" vertical="center" wrapText="1"/>
      <protection hidden="1"/>
    </xf>
    <xf numFmtId="0" fontId="0" fillId="0" borderId="0" xfId="0" applyAlignment="1">
      <alignment wrapText="1"/>
    </xf>
    <xf numFmtId="0" fontId="12" fillId="0" borderId="7" xfId="0" applyFont="1" applyBorder="1" applyAlignment="1"/>
    <xf numFmtId="0" fontId="18" fillId="0" borderId="0" xfId="0" applyFont="1" applyBorder="1" applyAlignment="1" applyProtection="1">
      <alignment wrapText="1"/>
      <protection hidden="1"/>
    </xf>
    <xf numFmtId="0" fontId="19" fillId="0" borderId="0" xfId="0" applyFont="1" applyBorder="1" applyAlignment="1" applyProtection="1">
      <protection hidden="1"/>
    </xf>
    <xf numFmtId="0" fontId="3" fillId="0" borderId="47" xfId="0" applyFont="1" applyBorder="1" applyAlignment="1" applyProtection="1">
      <alignment horizontal="center" vertical="top" wrapText="1"/>
      <protection hidden="1"/>
    </xf>
    <xf numFmtId="0" fontId="0" fillId="0" borderId="7" xfId="0" applyBorder="1" applyAlignment="1">
      <alignment vertical="top" wrapText="1" readingOrder="1"/>
    </xf>
    <xf numFmtId="0" fontId="0" fillId="0" borderId="0" xfId="0" applyAlignment="1">
      <alignment horizontal="left" vertical="center" wrapText="1"/>
    </xf>
    <xf numFmtId="0" fontId="0" fillId="0" borderId="7" xfId="0" applyFill="1" applyBorder="1" applyAlignment="1"/>
    <xf numFmtId="0" fontId="24" fillId="0" borderId="7" xfId="0" applyFont="1" applyBorder="1" applyAlignment="1" applyProtection="1">
      <protection hidden="1"/>
    </xf>
  </cellXfs>
  <cellStyles count="2">
    <cellStyle name="Hyperlink" xfId="1" builtinId="8"/>
    <cellStyle name="Normal" xfId="0" builtinId="0"/>
  </cellStyles>
  <dxfs count="1329">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rgb="FFC0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3" tint="0.79998168889431442"/>
        </patternFill>
      </fill>
    </dxf>
    <dxf>
      <font>
        <color rgb="FFC0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ont>
        <color rgb="FFFF0000"/>
      </font>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58"/>
  <sheetViews>
    <sheetView tabSelected="1" workbookViewId="0">
      <pane xSplit="3" topLeftCell="D1" activePane="topRight" state="frozen"/>
      <selection pane="topRight" activeCell="B3" sqref="B3"/>
    </sheetView>
  </sheetViews>
  <sheetFormatPr defaultColWidth="10.140625" defaultRowHeight="15" x14ac:dyDescent="0.25"/>
  <cols>
    <col min="1" max="2" width="10.140625" style="52"/>
    <col min="3" max="3" width="12.42578125" style="52" customWidth="1"/>
    <col min="4" max="43" width="10.140625" style="52"/>
    <col min="44" max="48" width="10.140625" style="52" hidden="1" customWidth="1"/>
    <col min="49" max="49" width="10.140625" style="1" customWidth="1"/>
    <col min="50" max="50" width="13.28515625" style="1" customWidth="1"/>
    <col min="51" max="16384" width="10.140625" style="52"/>
  </cols>
  <sheetData>
    <row r="1" spans="1:20" s="1" customFormat="1" x14ac:dyDescent="0.25"/>
    <row r="2" spans="1:20" s="1" customFormat="1" ht="143.1" customHeight="1" x14ac:dyDescent="0.25">
      <c r="B2" s="279" t="s">
        <v>195</v>
      </c>
      <c r="C2" s="280"/>
      <c r="D2" s="280"/>
      <c r="E2" s="280"/>
      <c r="F2" s="280"/>
      <c r="G2" s="280"/>
      <c r="H2" s="280"/>
      <c r="I2" s="280"/>
      <c r="J2" s="280"/>
      <c r="K2" s="280"/>
      <c r="L2" s="281"/>
      <c r="M2" s="281"/>
      <c r="N2" s="281"/>
      <c r="O2" s="281"/>
      <c r="P2" s="281"/>
      <c r="Q2" s="281"/>
    </row>
    <row r="3" spans="1:20" s="1" customFormat="1" ht="15.75" thickBot="1" x14ac:dyDescent="0.3"/>
    <row r="4" spans="1:20" s="1" customFormat="1" ht="15.75" customHeight="1" x14ac:dyDescent="0.25">
      <c r="B4" s="258" t="s">
        <v>68</v>
      </c>
      <c r="C4" s="259"/>
      <c r="D4" s="259"/>
      <c r="E4" s="259"/>
      <c r="F4" s="259"/>
      <c r="G4" s="259"/>
      <c r="H4" s="259"/>
      <c r="I4" s="260"/>
      <c r="K4" s="270" t="s">
        <v>69</v>
      </c>
      <c r="L4" s="271"/>
      <c r="M4" s="271"/>
      <c r="N4" s="271"/>
      <c r="O4" s="271"/>
      <c r="P4" s="271"/>
      <c r="Q4" s="272"/>
    </row>
    <row r="5" spans="1:20" s="1" customFormat="1" ht="15" customHeight="1" x14ac:dyDescent="0.25">
      <c r="B5" s="261"/>
      <c r="C5" s="262"/>
      <c r="D5" s="262"/>
      <c r="E5" s="262"/>
      <c r="F5" s="262"/>
      <c r="G5" s="262"/>
      <c r="H5" s="262"/>
      <c r="I5" s="263"/>
      <c r="J5" s="132"/>
      <c r="K5" s="273"/>
      <c r="L5" s="274"/>
      <c r="M5" s="274"/>
      <c r="N5" s="274"/>
      <c r="O5" s="274"/>
      <c r="P5" s="274"/>
      <c r="Q5" s="275"/>
    </row>
    <row r="6" spans="1:20" s="1" customFormat="1" ht="15" customHeight="1" x14ac:dyDescent="0.25">
      <c r="B6" s="264"/>
      <c r="C6" s="265"/>
      <c r="D6" s="265"/>
      <c r="E6" s="265"/>
      <c r="F6" s="265"/>
      <c r="G6" s="265"/>
      <c r="H6" s="265"/>
      <c r="I6" s="266"/>
      <c r="J6" s="132"/>
      <c r="K6" s="276"/>
      <c r="L6" s="277"/>
      <c r="M6" s="277"/>
      <c r="N6" s="277"/>
      <c r="O6" s="277"/>
      <c r="P6" s="277"/>
      <c r="Q6" s="278"/>
    </row>
    <row r="7" spans="1:20" s="1" customFormat="1" ht="21.75" thickBot="1" x14ac:dyDescent="0.4">
      <c r="B7" s="133"/>
      <c r="C7" s="77"/>
      <c r="D7" s="77"/>
      <c r="E7" s="77"/>
      <c r="F7" s="77"/>
      <c r="G7" s="77"/>
      <c r="H7" s="77"/>
      <c r="I7" s="134"/>
      <c r="K7" s="135" t="s">
        <v>70</v>
      </c>
      <c r="L7" s="38"/>
      <c r="M7" s="16"/>
      <c r="N7" s="77"/>
      <c r="O7" s="77"/>
      <c r="P7" s="77"/>
      <c r="Q7" s="134"/>
    </row>
    <row r="8" spans="1:20" s="1" customFormat="1" ht="16.5" thickBot="1" x14ac:dyDescent="0.3">
      <c r="B8" s="133"/>
      <c r="C8" s="38"/>
      <c r="D8" s="16"/>
      <c r="E8" s="104"/>
      <c r="F8" s="19" t="s">
        <v>51</v>
      </c>
      <c r="G8" s="19" t="s">
        <v>52</v>
      </c>
      <c r="H8" s="19" t="s">
        <v>53</v>
      </c>
      <c r="I8" s="136" t="s">
        <v>46</v>
      </c>
      <c r="K8" s="133"/>
      <c r="L8" s="38"/>
      <c r="M8" s="38" t="str">
        <f>IF(COUNTBLANK(D24:AQ24)=40,"No student",HLOOKUP("x",D24:AQ25,2,FALSE))&amp;" is selected"</f>
        <v>No student is selected</v>
      </c>
      <c r="N8" s="137" t="str">
        <f>'J560-04'!F59+'J560-05'!F57+'J560-06'!F55&amp;"/300"</f>
        <v>0/300</v>
      </c>
      <c r="O8" s="138" t="str">
        <f>"Grade "&amp;IF('J560-04'!F59+'J560-05'!F57+'J560-06'!F55&lt;43,"U",IF('J560-04'!F59+'J560-05'!F57+'J560-06'!F55&lt;60,"3",IF('J560-04'!F59+'J560-05'!F57+'J560-06'!F55&lt;94,"4",IF('J560-04'!F59+'J560-05'!F57+'J560-06'!F55&lt;129,"5",IF('J560-04'!F59+'J560-05'!F57+'J560-06'!F55&lt;164,"6",IF('J560-04'!F59+'J560-05'!F57+'J560-06'!F55&lt;210,"7",IF('J560-04'!F59+'J560-05'!F57+'J560-06'!F55&lt;256,"8","9")))))))</f>
        <v>Grade U</v>
      </c>
      <c r="P8" s="77"/>
      <c r="Q8" s="134"/>
    </row>
    <row r="9" spans="1:20" s="1" customFormat="1" ht="15.75" thickBot="1" x14ac:dyDescent="0.3">
      <c r="B9" s="292" t="s">
        <v>57</v>
      </c>
      <c r="C9" s="293"/>
      <c r="D9" s="293"/>
      <c r="E9" s="294"/>
      <c r="F9" s="139" t="str">
        <f>AX27</f>
        <v/>
      </c>
      <c r="G9" s="139" t="str">
        <f>AX29</f>
        <v/>
      </c>
      <c r="H9" s="139" t="str">
        <f>AX31</f>
        <v/>
      </c>
      <c r="I9" s="140" t="str">
        <f>AX33</f>
        <v/>
      </c>
      <c r="K9" s="133"/>
      <c r="O9" s="77"/>
      <c r="P9" s="77"/>
      <c r="Q9" s="134"/>
    </row>
    <row r="10" spans="1:20" s="1" customFormat="1" ht="30" x14ac:dyDescent="0.25">
      <c r="B10" s="141"/>
      <c r="C10" s="77"/>
      <c r="D10" s="77"/>
      <c r="E10" s="106"/>
      <c r="F10" s="107"/>
      <c r="G10" s="107"/>
      <c r="H10" s="107"/>
      <c r="I10" s="142"/>
      <c r="K10" s="141"/>
      <c r="L10" s="77"/>
      <c r="M10" s="77"/>
      <c r="N10" s="20"/>
      <c r="O10" s="19" t="s">
        <v>13</v>
      </c>
      <c r="P10" s="19" t="s">
        <v>4</v>
      </c>
      <c r="Q10" s="143" t="s">
        <v>14</v>
      </c>
      <c r="S10" s="246" t="s">
        <v>270</v>
      </c>
      <c r="T10" s="247"/>
    </row>
    <row r="11" spans="1:20" s="1" customFormat="1" ht="15.75" thickBot="1" x14ac:dyDescent="0.3">
      <c r="A11" s="44"/>
      <c r="B11" s="285" t="s">
        <v>10</v>
      </c>
      <c r="C11" s="268"/>
      <c r="D11" s="268"/>
      <c r="E11" s="269"/>
      <c r="F11" s="82" t="str">
        <f>IF(SUMIF($AR$42:$AR$79,"Number",$AV$42:$AV$79)=0," ",SUMIF($AR$42:$AR$79,"Number",$AU$42:$AU$79)/SUMIF($AR$42:$AR$79,"Number",$AV$42:$AV$79))</f>
        <v xml:space="preserve"> </v>
      </c>
      <c r="G11" s="82" t="str">
        <f>IF(SUMIF($AR$81:$AR$116,"Number",$AV$81:$AV$116)=0," ",SUMIF($AR$81:$AR$116,"Number",$AU$81:$AU116)/SUMIF($AR$81:$AR$116,"Number",$AV$81:$AV$116))</f>
        <v xml:space="preserve"> </v>
      </c>
      <c r="H11" s="82" t="str">
        <f>IF(SUMIF($AR$118:$AR$151,"Number",$AV$118:$AV$151)=0," ",SUMIF($AR$118:$AR$151,"Number",$AU$118:$AU$151)/SUMIF($AR$118:$AR$151,"Number",$AV$118:$AV$151))</f>
        <v xml:space="preserve"> </v>
      </c>
      <c r="I11" s="144" t="str">
        <f>IF(SUMIF($AR$42:$AR$151,"Number",$AV$42:$AV$151)=0," ",SUMIF($AR$42:$AR$151,"Number",$AU$42:$AU$151)/SUMIF($AR$42:$AR$151,"Number",$AV$42:$AV$151))</f>
        <v xml:space="preserve"> </v>
      </c>
      <c r="J11" s="44"/>
      <c r="K11" s="285" t="s">
        <v>10</v>
      </c>
      <c r="L11" s="268"/>
      <c r="M11" s="268"/>
      <c r="N11" s="269"/>
      <c r="O11" s="2">
        <f>'J560-04'!E4+'J560-05'!E4+'J560-06'!E4</f>
        <v>44</v>
      </c>
      <c r="P11" s="2">
        <f>'J560-04'!F4+'J560-05'!F4+'J560-06'!F4</f>
        <v>0</v>
      </c>
      <c r="Q11" s="144">
        <f t="shared" ref="Q11:Q16" si="0">P11/O11</f>
        <v>0</v>
      </c>
      <c r="S11" s="248"/>
      <c r="T11" s="249"/>
    </row>
    <row r="12" spans="1:20" s="1" customFormat="1" x14ac:dyDescent="0.25">
      <c r="A12" s="44"/>
      <c r="B12" s="286" t="s">
        <v>11</v>
      </c>
      <c r="C12" s="268"/>
      <c r="D12" s="268"/>
      <c r="E12" s="269"/>
      <c r="F12" s="83" t="str">
        <f>IF(SUMIF($AR$42:$AR$79,"Algebra",$AV$42:$AV$79)=0," ",SUMIF($AR$42:$AR$79,"Algebra",$AU$42:$AU$79)/SUMIF($AR$42:$AR$79,"Algebra",$AV$42:$AV$79))</f>
        <v xml:space="preserve"> </v>
      </c>
      <c r="G12" s="83" t="str">
        <f>IF(SUMIF($AR$81:$AR$116,"Algebra",$AV$81:$AV$116)=0," ",SUMIF($AR$81:$AR$116,"Algebra",$AU$81:$AU$116)/SUMIF($AR$81:$AR$116,"Algebra",$AV$81:$AV$116))</f>
        <v xml:space="preserve"> </v>
      </c>
      <c r="H12" s="83" t="str">
        <f>IF(SUMIF($AR$118:$AR$151,"Algebra",$AV$118:$AV$151)=0," ",SUMIF($AR$118:$AR$151,"Algebra",$AU$118:$AU$151)/SUMIF($AR$118:$AR$151,"Algebra",$AV$118:$AV$151))</f>
        <v xml:space="preserve"> </v>
      </c>
      <c r="I12" s="145" t="str">
        <f>IF(SUMIF($AR$42:$AR$151,"Algebra",$AV$42:$AV$151)=0," ",SUMIF($AR$42:$AR$151,"Algebra",$AU$42:$AU$151)/SUMIF($AR$42:$AR$151,"Algebra",$AV$42:$AV$151))</f>
        <v xml:space="preserve"> </v>
      </c>
      <c r="J12" s="44"/>
      <c r="K12" s="286" t="s">
        <v>11</v>
      </c>
      <c r="L12" s="268"/>
      <c r="M12" s="268"/>
      <c r="N12" s="269"/>
      <c r="O12" s="3">
        <f>'J560-04'!E5+'J560-05'!E5+'J560-06'!E5</f>
        <v>87</v>
      </c>
      <c r="P12" s="3">
        <f>'J560-04'!F5+'J560-05'!F5+'J560-06'!F5</f>
        <v>0</v>
      </c>
      <c r="Q12" s="145">
        <f t="shared" si="0"/>
        <v>0</v>
      </c>
      <c r="S12" s="146">
        <v>9</v>
      </c>
      <c r="T12" s="147">
        <v>256</v>
      </c>
    </row>
    <row r="13" spans="1:20" s="1" customFormat="1" x14ac:dyDescent="0.25">
      <c r="A13" s="44"/>
      <c r="B13" s="287" t="s">
        <v>31</v>
      </c>
      <c r="C13" s="268"/>
      <c r="D13" s="268"/>
      <c r="E13" s="269"/>
      <c r="F13" s="84" t="str">
        <f>IF(SUMIF($AR$42:$AR$79,"RPR",$AV$42:$AV$79)=0," ",SUMIF($AR$42:$AR$79,"RPR",$AU$42:$AU$79)/SUMIF($AR$42:$AR$79,"RPR",$AV$42:$AV$79))</f>
        <v xml:space="preserve"> </v>
      </c>
      <c r="G13" s="84" t="str">
        <f>IF(SUMIF($AR$81:$AR$116,"RPR",$AV$81:$AV$116)=0," ",SUMIF($AR$81:$AR$116,"RPR",$AU$81:$AU$116)/SUMIF($AR$81:$AR$116,"RPR",$AV$81:$AV$116))</f>
        <v xml:space="preserve"> </v>
      </c>
      <c r="H13" s="84" t="str">
        <f>IF(SUMIF($AR$118:$AR$151,"RPR",$AV$118:$AV$151)=0," ",SUMIF($AR$118:$AR$151,"RPR",$AU$118:$AU$151)/SUMIF($AR$118:$AR$151,"RPR",$AV$118:$AV$151))</f>
        <v xml:space="preserve"> </v>
      </c>
      <c r="I13" s="148" t="str">
        <f>IF(SUMIF($AR$42:$AR$151,"RPR",$AV$42:$AV$151)=0," ",SUMIF($AR$42:$AR$151,"RPR",$AU$42:$AU$151)/SUMIF($AR$42:$AR$151,"RPR",$AV$42:$AV$151))</f>
        <v xml:space="preserve"> </v>
      </c>
      <c r="J13" s="44"/>
      <c r="K13" s="287" t="s">
        <v>31</v>
      </c>
      <c r="L13" s="268"/>
      <c r="M13" s="268"/>
      <c r="N13" s="269"/>
      <c r="O13" s="4">
        <f>'J560-04'!E6+'J560-05'!E6+'J560-06'!E6</f>
        <v>61</v>
      </c>
      <c r="P13" s="4">
        <f>'J560-04'!F6+'J560-05'!F6+'J560-06'!F6</f>
        <v>0</v>
      </c>
      <c r="Q13" s="148">
        <f t="shared" si="0"/>
        <v>0</v>
      </c>
      <c r="S13" s="149">
        <v>8</v>
      </c>
      <c r="T13" s="150">
        <v>210</v>
      </c>
    </row>
    <row r="14" spans="1:20" s="1" customFormat="1" x14ac:dyDescent="0.25">
      <c r="A14" s="44"/>
      <c r="B14" s="288" t="s">
        <v>7</v>
      </c>
      <c r="C14" s="268"/>
      <c r="D14" s="268"/>
      <c r="E14" s="269"/>
      <c r="F14" s="85" t="str">
        <f>IF(SUMIF($AR$42:$AR$79,"Geometry and measures",$AV$42:$AV$79)=0," ",SUMIF($AR$42:$AR$79,"Geometry and measures",$AU$42:$AU$79)/SUMIF($AR$42:$AR$79,"Geometry and measures",$AV$42:$AV$79))</f>
        <v xml:space="preserve"> </v>
      </c>
      <c r="G14" s="85" t="str">
        <f>IF(SUMIF($AR$81:$AR$116,"Geometry and measures",$AV$81:$AV$116)=0," ",SUMIF($AR$81:$AR$116,"Geometry and measures",$AU$81:$AU$116)/SUMIF($AR$81:$AR$116,"Geometry and measures",$AV$81:$AV$116))</f>
        <v xml:space="preserve"> </v>
      </c>
      <c r="H14" s="85" t="str">
        <f>IF(SUMIF($AR$118:$AR$151,"Geometry and measures",$AV$118:$AV$151)=0," ",SUMIF($AR$118:$AR$151,"Geometry and measures",$AU$118:$AU$151)/SUMIF($AR$118:$AR$151,"Geometry and measures",$AV$118:$AV$151))</f>
        <v xml:space="preserve"> </v>
      </c>
      <c r="I14" s="151" t="str">
        <f>IF(SUMIF($AR$42:$AR$151,"Geometry and measures",$AV$42:$AV$151)=0," ",SUMIF($AR$42:$AR$151,"Geometry and measures",$AU$42:$AU$151)/SUMIF($AR$42:$AR$151,"Geometry and measures",$AV$42:$AV$151))</f>
        <v xml:space="preserve"> </v>
      </c>
      <c r="J14" s="44"/>
      <c r="K14" s="288" t="s">
        <v>7</v>
      </c>
      <c r="L14" s="268"/>
      <c r="M14" s="268"/>
      <c r="N14" s="269"/>
      <c r="O14" s="5">
        <f>'J560-04'!E7+'J560-05'!E7+'J560-06'!E7</f>
        <v>68</v>
      </c>
      <c r="P14" s="5">
        <f>'J560-04'!F7+'J560-05'!F7+'J560-06'!F7</f>
        <v>0</v>
      </c>
      <c r="Q14" s="151">
        <f t="shared" si="0"/>
        <v>0</v>
      </c>
      <c r="S14" s="149">
        <v>7</v>
      </c>
      <c r="T14" s="150">
        <v>164</v>
      </c>
    </row>
    <row r="15" spans="1:20" s="1" customFormat="1" x14ac:dyDescent="0.25">
      <c r="A15" s="44"/>
      <c r="B15" s="289" t="s">
        <v>32</v>
      </c>
      <c r="C15" s="268"/>
      <c r="D15" s="268"/>
      <c r="E15" s="269"/>
      <c r="F15" s="86" t="str">
        <f>IF(SUMIF($AR$42:$AR$79,"Probability",$AV$42:$AV$79)=0," ",SUMIF($AR$42:$AR$79,"Probability",$AU$42:$AU$79)/SUMIF($AR$42:$AR$79,"Probability",$AV$42:$AV$79))</f>
        <v xml:space="preserve"> </v>
      </c>
      <c r="G15" s="86" t="str">
        <f>IF(SUMIF($AR$81:$AR$116,"Probability",$AV$81:$AV$116)=0," ",SUMIF($AR$81:$AR$116,"Probability",$AU$81:$AU$116)/SUMIF($AR$81:$AR$116,"Probability",$AV$81:$AV$116))</f>
        <v xml:space="preserve"> </v>
      </c>
      <c r="H15" s="86" t="str">
        <f>IF(SUMIF($AR$118:$AR$151,"Probability",$AV$118:$AV$151)=0," ",SUMIF($AR$118:$AR$151,"Probability",$AU$118:$AU$151)/SUMIF($AR$118:$AR$151,"Probability",$AV$118:$AV$151))</f>
        <v xml:space="preserve"> </v>
      </c>
      <c r="I15" s="152" t="str">
        <f>IF(SUMIF($AR$42:$AR$151,"Probability",$AV$42:$AV$151)=0," ",SUMIF($AR$42:$AR$151,"Probability",$AU$42:$AU$151)/SUMIF($AR$42:$AR$151,"Probability",$AV$42:$AV$151))</f>
        <v xml:space="preserve"> </v>
      </c>
      <c r="J15" s="44"/>
      <c r="K15" s="289" t="s">
        <v>32</v>
      </c>
      <c r="L15" s="268"/>
      <c r="M15" s="268"/>
      <c r="N15" s="269"/>
      <c r="O15" s="6">
        <f>'J560-04'!E8+'J560-05'!E8+'J560-06'!E8</f>
        <v>14</v>
      </c>
      <c r="P15" s="6">
        <f>'J560-04'!F8+'J560-05'!F8+'J560-06'!F8</f>
        <v>0</v>
      </c>
      <c r="Q15" s="152">
        <f t="shared" si="0"/>
        <v>0</v>
      </c>
      <c r="S15" s="149">
        <v>6</v>
      </c>
      <c r="T15" s="150">
        <v>129</v>
      </c>
    </row>
    <row r="16" spans="1:20" s="1" customFormat="1" x14ac:dyDescent="0.25">
      <c r="A16" s="44"/>
      <c r="B16" s="290" t="s">
        <v>5</v>
      </c>
      <c r="C16" s="268"/>
      <c r="D16" s="268"/>
      <c r="E16" s="269"/>
      <c r="F16" s="87" t="str">
        <f>IF(SUMIF($AR$42:$AR$79,"Statistics",$AV$42:$AV$79)=0," ",SUMIF($AR$42:$AR$79,"Statistics",$AU$42:$AU$79)/SUMIF($AR$42:$AR$79,"Statistics",$AV$42:$AV$79))</f>
        <v xml:space="preserve"> </v>
      </c>
      <c r="G16" s="87" t="str">
        <f>IF(SUMIF($AR$81:$AR$116,"Statistics",$AV$81:$AV$116)=0," ",SUMIF($AR$81:$AR$116,"Statistics",$AU$81:$AU$116)/SUMIF($AR$81:$AR$116,"Statistics",$AV$81:$AV$116))</f>
        <v xml:space="preserve"> </v>
      </c>
      <c r="H16" s="87" t="str">
        <f>IF(SUMIF($AR$118:$AR$151,"Statistics",$AV$118:$AV$151)=0," ",SUMIF($AR$118:$AR$151,"Statistics",$AU$118:$AU$151)/SUMIF($AR$118:$AR$151,"Statistics",$AV$118:$AV$151))</f>
        <v xml:space="preserve"> </v>
      </c>
      <c r="I16" s="153" t="str">
        <f>IF(SUMIF($AR$42:$AR$151,"Statistics",$AV$42:$AV$151)=0," ",SUMIF($AR$42:$AR$151,"Statistics",$AU$42:$AU$151)/SUMIF($AR$42:$AR$151,"Statistics",$AV$42:$AV$151))</f>
        <v xml:space="preserve"> </v>
      </c>
      <c r="J16" s="44"/>
      <c r="K16" s="290" t="s">
        <v>5</v>
      </c>
      <c r="L16" s="268"/>
      <c r="M16" s="268"/>
      <c r="N16" s="269"/>
      <c r="O16" s="7">
        <f>'J560-04'!E9+'J560-05'!E9+'J560-06'!E9</f>
        <v>26</v>
      </c>
      <c r="P16" s="7">
        <f>'J560-04'!F9+'J560-05'!F9+'J560-06'!F9</f>
        <v>0</v>
      </c>
      <c r="Q16" s="153">
        <f t="shared" si="0"/>
        <v>0</v>
      </c>
      <c r="S16" s="149">
        <v>5</v>
      </c>
      <c r="T16" s="150">
        <v>94</v>
      </c>
    </row>
    <row r="17" spans="1:50" s="1" customFormat="1" x14ac:dyDescent="0.25">
      <c r="A17" s="44"/>
      <c r="B17" s="154"/>
      <c r="C17" s="81"/>
      <c r="D17" s="81"/>
      <c r="E17" s="8"/>
      <c r="F17" s="40"/>
      <c r="G17" s="40"/>
      <c r="H17" s="40"/>
      <c r="I17" s="155"/>
      <c r="J17" s="44"/>
      <c r="K17" s="154"/>
      <c r="L17" s="81"/>
      <c r="M17" s="81"/>
      <c r="N17" s="8"/>
      <c r="O17" s="9"/>
      <c r="P17" s="9"/>
      <c r="Q17" s="155"/>
      <c r="S17" s="149">
        <v>4</v>
      </c>
      <c r="T17" s="150">
        <v>60</v>
      </c>
    </row>
    <row r="18" spans="1:50" s="1" customFormat="1" x14ac:dyDescent="0.25">
      <c r="A18" s="44"/>
      <c r="B18" s="291" t="s">
        <v>8</v>
      </c>
      <c r="C18" s="268"/>
      <c r="D18" s="268"/>
      <c r="E18" s="269"/>
      <c r="F18" s="88" t="str">
        <f>IF(SUMIF($AS$42:$AS$79,"AO1",$AV$42:$AV$79)=0," ",SUMIF($AS$42:$AS$79,"AO1",$AU$42:$AU$79)/SUMIF($AS$42:$AS$79,"AO1",$AV$42:$AV$79))</f>
        <v xml:space="preserve"> </v>
      </c>
      <c r="G18" s="88" t="str">
        <f>IF(SUMIF($AS$81:$AS$116,"AO1",$AV$81:$AV$116)=0," ",SUMIF($AS$81:$AS$116,"AO1",$AU$81:$AU$116)/SUMIF($AS$81:$AS$116,"AO1",$AV$81:$AV$116))</f>
        <v xml:space="preserve"> </v>
      </c>
      <c r="H18" s="88" t="str">
        <f>IF(SUMIF($AS$118:$AS$151,"AO1",$AV$118:$AV$151)=0," ",SUMIF($AS$118:$AS$151,"AO1",$AU$118:$AU$151)/SUMIF($AS$118:$AS$151,"AO1",$AV$118:$AV$151))</f>
        <v xml:space="preserve"> </v>
      </c>
      <c r="I18" s="158" t="str">
        <f>IF(SUMIF($AS$42:$AS$151,"AO1",$AV$42:$AV$151)=0," ",SUMIF($AS$42:$AS$151,"AO1",$AU$42:$AU$151)/SUMIF($AS$42:$AS$151,"AO1",$AV$42:$AV$151))</f>
        <v xml:space="preserve"> </v>
      </c>
      <c r="J18" s="44"/>
      <c r="K18" s="291" t="s">
        <v>8</v>
      </c>
      <c r="L18" s="268"/>
      <c r="M18" s="268"/>
      <c r="N18" s="269"/>
      <c r="O18" s="10">
        <f>'J560-04'!E11+'J560-05'!E11+'J560-06'!E11</f>
        <v>84</v>
      </c>
      <c r="P18" s="10">
        <f>'J560-04'!F11+'J560-05'!F11+'J560-06'!F11</f>
        <v>0</v>
      </c>
      <c r="Q18" s="158">
        <f>P18/O18</f>
        <v>0</v>
      </c>
      <c r="S18" s="149">
        <v>3</v>
      </c>
      <c r="T18" s="150">
        <v>43</v>
      </c>
    </row>
    <row r="19" spans="1:50" s="1" customFormat="1" ht="15.75" thickBot="1" x14ac:dyDescent="0.3">
      <c r="A19" s="44"/>
      <c r="B19" s="282" t="s">
        <v>6</v>
      </c>
      <c r="C19" s="268"/>
      <c r="D19" s="268"/>
      <c r="E19" s="269"/>
      <c r="F19" s="89" t="str">
        <f>IF(SUMIF($AS$42:$AS$79,"AO2",$AV$42:$AV$79)=0," ",SUMIF($AS$42:$AS$79,"AO2",$AU$42:$AU$79)/SUMIF($AS$42:$AS$79,"AO2",$AV$42:$AV$79))</f>
        <v xml:space="preserve"> </v>
      </c>
      <c r="G19" s="89" t="str">
        <f>IF(SUMIF($AS$81:$AS$116,"AO2",$AV$81:$AV$116)=0," ",SUMIF($AS$81:$AS$116,"AO2",$AU$81:$AU$116)/SUMIF($AS$81:$AS$116,"AO2",$AV$81:$AV$116))</f>
        <v xml:space="preserve"> </v>
      </c>
      <c r="H19" s="89" t="str">
        <f>IF(SUMIF($AS$118:$AS$151,"AO2",$AV$118:$AV$151)=0," ",SUMIF($AS$118:$AS$151,"AO2",$AU$118:$AU$151)/SUMIF($AS$118:$AS$151,"AO2",$AV$118:$AV$151))</f>
        <v xml:space="preserve"> </v>
      </c>
      <c r="I19" s="159" t="str">
        <f>IF(SUMIF($AS$42:$AS$151,"AO2",$AV$42:$AV$151)=0," ",SUMIF($AS$42:$AS$151,"AO2",$AU$42:$AU$151)/SUMIF($AS$42:$AS$151,"AO2",$AV$42:$AV$151))</f>
        <v xml:space="preserve"> </v>
      </c>
      <c r="J19" s="44"/>
      <c r="K19" s="282" t="s">
        <v>6</v>
      </c>
      <c r="L19" s="268"/>
      <c r="M19" s="268"/>
      <c r="N19" s="269"/>
      <c r="O19" s="11">
        <f>'J560-04'!E12+'J560-05'!E12+'J560-06'!E12</f>
        <v>101</v>
      </c>
      <c r="P19" s="11">
        <f>'J560-04'!F12+'J560-05'!F12+'J560-06'!F12</f>
        <v>0</v>
      </c>
      <c r="Q19" s="159">
        <f>P19/O19</f>
        <v>0</v>
      </c>
      <c r="S19" s="156" t="s">
        <v>71</v>
      </c>
      <c r="T19" s="157">
        <v>0</v>
      </c>
    </row>
    <row r="20" spans="1:50" s="1" customFormat="1" x14ac:dyDescent="0.25">
      <c r="A20" s="44"/>
      <c r="B20" s="267" t="s">
        <v>9</v>
      </c>
      <c r="C20" s="283"/>
      <c r="D20" s="283"/>
      <c r="E20" s="284"/>
      <c r="F20" s="90" t="str">
        <f>IF(SUMIF($AS$42:$AS$79,"AO3",$AV$42:$AV$79)=0," ",SUMIF($AS$42:$AS$79,"AO3",$AU$42:$AU$79)/SUMIF($AS$42:$AS$79,"AO3",$AV$42:$AV$79))</f>
        <v xml:space="preserve"> </v>
      </c>
      <c r="G20" s="90" t="str">
        <f>IF(SUMIF($AS$81:$AS$116,"AO3",$AV$81:$AV$116)=0," ",SUMIF($AS$81:$AS$116,"AO3",$AU$81:$AU$116)/SUMIF($AS$81:$AS$116,"AO3",$AV$81:$AV$116))</f>
        <v xml:space="preserve"> </v>
      </c>
      <c r="H20" s="90" t="str">
        <f>IF(SUMIF($AS$118:$AS$151,"AO3",$AV$118:$AV$151)=0," ",SUMIF($AS$118:$AS$151,"AO3",$AU$118:$AU$151)/SUMIF($AS$118:$AS$151,"AO3",$AV$118:$AV$151))</f>
        <v xml:space="preserve"> </v>
      </c>
      <c r="I20" s="160" t="str">
        <f>IF(SUMIF($AS$42:$AS$151,"AO3",$AV$42:$AV$151)=0," ",SUMIF($AS$42:$AS$151,"AO3",$AU$42:$AU$151)/SUMIF($AS$42:$AS$151,"AO3",$AV$42:$AV$151))</f>
        <v xml:space="preserve"> </v>
      </c>
      <c r="J20" s="44"/>
      <c r="K20" s="267" t="s">
        <v>9</v>
      </c>
      <c r="L20" s="268"/>
      <c r="M20" s="268"/>
      <c r="N20" s="269"/>
      <c r="O20" s="12">
        <f>'J560-04'!E13+'J560-05'!E13+'J560-06'!E13</f>
        <v>115</v>
      </c>
      <c r="P20" s="12">
        <f>'J560-04'!F13+'J560-05'!F13+'J560-06'!F13</f>
        <v>0</v>
      </c>
      <c r="Q20" s="160">
        <f>P20/O20</f>
        <v>0</v>
      </c>
    </row>
    <row r="21" spans="1:50" s="1" customFormat="1" x14ac:dyDescent="0.25">
      <c r="A21" s="44"/>
      <c r="B21" s="154"/>
      <c r="C21" s="81"/>
      <c r="D21" s="81"/>
      <c r="E21" s="8"/>
      <c r="F21" s="9"/>
      <c r="G21" s="9"/>
      <c r="H21" s="41"/>
      <c r="I21" s="161"/>
      <c r="J21" s="44"/>
      <c r="K21" s="154"/>
      <c r="L21" s="81"/>
      <c r="M21" s="81"/>
      <c r="N21" s="8"/>
      <c r="O21" s="9"/>
      <c r="P21" s="9"/>
      <c r="Q21" s="161"/>
    </row>
    <row r="22" spans="1:50" s="1" customFormat="1" ht="15.75" thickBot="1" x14ac:dyDescent="0.3">
      <c r="A22" s="44"/>
      <c r="B22" s="162"/>
      <c r="C22" s="163"/>
      <c r="D22" s="163"/>
      <c r="E22" s="164" t="s">
        <v>50</v>
      </c>
      <c r="F22" s="165" t="str">
        <f>IF(SUMIF($AT$42:$AT$79,"x",$AV$42:$AV$79)=0," ",SUMIF($AT$42:$AT$79,"x",$AU$42:$AU$79)/SUMIF($AT$42:$AT$79,"x",$AV$42:$AV$79))</f>
        <v xml:space="preserve"> </v>
      </c>
      <c r="G22" s="165" t="str">
        <f>IF(SUMIF($AT$81:$AT$116,"x",$AV$81:$AV$116)=0," ",SUMIF($AT$81:$AT$116,"x",$AU$81:$AU$116)/SUMIF($AT$81:$AT$116,"x",$AV$81:$AV$116))</f>
        <v xml:space="preserve"> </v>
      </c>
      <c r="H22" s="165" t="str">
        <f>IF(SUMIF($AT$118:$AT$151,"x",$AV$118:$AV$151)=0," ",SUMIF($AT$118:$AT$151,"x",$AU$118:$AU$151)/SUMIF($AT$118:$AT$151,"x",$AV$118:$AV$151))</f>
        <v xml:space="preserve"> </v>
      </c>
      <c r="I22" s="166" t="str">
        <f>IF(SUMIF($AT$42:$AT$151,"x",$AV$42:$AV$151)=0," ",SUMIF($AT$42:$AT$151,"x",$AU$42:$AU$151)/SUMIF($AT$42:$AT$151,"x",$AV$42:$AV$151))</f>
        <v xml:space="preserve"> </v>
      </c>
      <c r="J22" s="44"/>
      <c r="K22" s="162"/>
      <c r="L22" s="163"/>
      <c r="M22" s="163"/>
      <c r="N22" s="164" t="s">
        <v>50</v>
      </c>
      <c r="O22" s="167">
        <f>'J560-04'!E15+'J560-05'!E15+'J560-06'!E15</f>
        <v>70</v>
      </c>
      <c r="P22" s="167">
        <f>'J560-04'!F15+'J560-05'!F15+'J560-06'!F15</f>
        <v>0</v>
      </c>
      <c r="Q22" s="168">
        <f>P22/O22</f>
        <v>0</v>
      </c>
    </row>
    <row r="23" spans="1:50" s="1" customFormat="1" ht="21" x14ac:dyDescent="0.35">
      <c r="D23" s="70" t="s">
        <v>70</v>
      </c>
    </row>
    <row r="24" spans="1:50" ht="31.5" customHeight="1" thickBot="1" x14ac:dyDescent="0.3">
      <c r="A24" s="53"/>
      <c r="B24" s="250" t="s">
        <v>72</v>
      </c>
      <c r="C24" s="251"/>
      <c r="D24" s="228"/>
      <c r="E24" s="229"/>
      <c r="F24" s="229"/>
      <c r="G24" s="229"/>
      <c r="H24" s="229"/>
      <c r="I24" s="229"/>
      <c r="J24" s="229"/>
      <c r="K24" s="229"/>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29"/>
      <c r="AK24" s="229"/>
      <c r="AL24" s="229"/>
      <c r="AM24" s="229"/>
      <c r="AN24" s="229"/>
      <c r="AO24" s="229"/>
      <c r="AP24" s="229"/>
      <c r="AQ24" s="229"/>
      <c r="AR24" s="169"/>
      <c r="AS24" s="56"/>
      <c r="AT24" s="56"/>
      <c r="AU24" s="56" t="s">
        <v>45</v>
      </c>
      <c r="AV24" s="170"/>
      <c r="AW24" s="244"/>
      <c r="AX24" s="244"/>
    </row>
    <row r="25" spans="1:50" s="1" customFormat="1" ht="30" customHeight="1" thickTop="1" x14ac:dyDescent="0.25">
      <c r="A25" s="77"/>
      <c r="B25" s="77"/>
      <c r="C25" s="105"/>
      <c r="D25" s="171" t="s">
        <v>73</v>
      </c>
      <c r="E25" s="171" t="s">
        <v>74</v>
      </c>
      <c r="F25" s="171" t="s">
        <v>75</v>
      </c>
      <c r="G25" s="171" t="s">
        <v>76</v>
      </c>
      <c r="H25" s="171" t="s">
        <v>77</v>
      </c>
      <c r="I25" s="171" t="s">
        <v>78</v>
      </c>
      <c r="J25" s="171" t="s">
        <v>79</v>
      </c>
      <c r="K25" s="171" t="s">
        <v>80</v>
      </c>
      <c r="L25" s="171" t="s">
        <v>81</v>
      </c>
      <c r="M25" s="171" t="s">
        <v>82</v>
      </c>
      <c r="N25" s="171" t="s">
        <v>83</v>
      </c>
      <c r="O25" s="171" t="s">
        <v>84</v>
      </c>
      <c r="P25" s="171" t="s">
        <v>85</v>
      </c>
      <c r="Q25" s="171" t="s">
        <v>86</v>
      </c>
      <c r="R25" s="171" t="s">
        <v>87</v>
      </c>
      <c r="S25" s="171" t="s">
        <v>88</v>
      </c>
      <c r="T25" s="171" t="s">
        <v>89</v>
      </c>
      <c r="U25" s="171" t="s">
        <v>90</v>
      </c>
      <c r="V25" s="171" t="s">
        <v>91</v>
      </c>
      <c r="W25" s="171" t="s">
        <v>92</v>
      </c>
      <c r="X25" s="171" t="s">
        <v>93</v>
      </c>
      <c r="Y25" s="171" t="s">
        <v>94</v>
      </c>
      <c r="Z25" s="171" t="s">
        <v>95</v>
      </c>
      <c r="AA25" s="171" t="s">
        <v>96</v>
      </c>
      <c r="AB25" s="171" t="s">
        <v>97</v>
      </c>
      <c r="AC25" s="171" t="s">
        <v>98</v>
      </c>
      <c r="AD25" s="171" t="s">
        <v>99</v>
      </c>
      <c r="AE25" s="171" t="s">
        <v>100</v>
      </c>
      <c r="AF25" s="171" t="s">
        <v>101</v>
      </c>
      <c r="AG25" s="171" t="s">
        <v>102</v>
      </c>
      <c r="AH25" s="171" t="s">
        <v>103</v>
      </c>
      <c r="AI25" s="171" t="s">
        <v>104</v>
      </c>
      <c r="AJ25" s="171" t="s">
        <v>105</v>
      </c>
      <c r="AK25" s="171" t="s">
        <v>106</v>
      </c>
      <c r="AL25" s="171" t="s">
        <v>107</v>
      </c>
      <c r="AM25" s="171" t="s">
        <v>108</v>
      </c>
      <c r="AN25" s="171" t="s">
        <v>109</v>
      </c>
      <c r="AO25" s="171" t="s">
        <v>110</v>
      </c>
      <c r="AP25" s="171" t="s">
        <v>111</v>
      </c>
      <c r="AQ25" s="171" t="s">
        <v>112</v>
      </c>
      <c r="AW25" s="252" t="s">
        <v>55</v>
      </c>
      <c r="AX25" s="254" t="s">
        <v>56</v>
      </c>
    </row>
    <row r="26" spans="1:50" ht="16.5" customHeight="1" thickBot="1" x14ac:dyDescent="0.3">
      <c r="B26" s="55"/>
      <c r="C26" s="55"/>
      <c r="D26" s="172" t="s">
        <v>113</v>
      </c>
      <c r="E26" s="172" t="s">
        <v>113</v>
      </c>
      <c r="F26" s="172" t="s">
        <v>113</v>
      </c>
      <c r="G26" s="172" t="s">
        <v>113</v>
      </c>
      <c r="H26" s="172" t="s">
        <v>113</v>
      </c>
      <c r="I26" s="172" t="s">
        <v>113</v>
      </c>
      <c r="J26" s="172" t="s">
        <v>113</v>
      </c>
      <c r="K26" s="172" t="s">
        <v>113</v>
      </c>
      <c r="L26" s="172" t="s">
        <v>113</v>
      </c>
      <c r="M26" s="172" t="s">
        <v>113</v>
      </c>
      <c r="N26" s="172" t="s">
        <v>113</v>
      </c>
      <c r="O26" s="172" t="s">
        <v>113</v>
      </c>
      <c r="P26" s="172" t="s">
        <v>113</v>
      </c>
      <c r="Q26" s="172" t="s">
        <v>113</v>
      </c>
      <c r="R26" s="172" t="s">
        <v>113</v>
      </c>
      <c r="S26" s="172" t="s">
        <v>113</v>
      </c>
      <c r="T26" s="172" t="s">
        <v>113</v>
      </c>
      <c r="U26" s="172" t="s">
        <v>113</v>
      </c>
      <c r="V26" s="172" t="s">
        <v>113</v>
      </c>
      <c r="W26" s="172" t="s">
        <v>113</v>
      </c>
      <c r="X26" s="172" t="s">
        <v>113</v>
      </c>
      <c r="Y26" s="172" t="s">
        <v>113</v>
      </c>
      <c r="Z26" s="172" t="s">
        <v>113</v>
      </c>
      <c r="AA26" s="172" t="s">
        <v>113</v>
      </c>
      <c r="AB26" s="172" t="s">
        <v>113</v>
      </c>
      <c r="AC26" s="172" t="s">
        <v>113</v>
      </c>
      <c r="AD26" s="172" t="s">
        <v>113</v>
      </c>
      <c r="AE26" s="172" t="s">
        <v>113</v>
      </c>
      <c r="AF26" s="172" t="s">
        <v>113</v>
      </c>
      <c r="AG26" s="172" t="s">
        <v>113</v>
      </c>
      <c r="AH26" s="172" t="s">
        <v>113</v>
      </c>
      <c r="AI26" s="172" t="s">
        <v>113</v>
      </c>
      <c r="AJ26" s="172" t="s">
        <v>113</v>
      </c>
      <c r="AK26" s="172" t="s">
        <v>113</v>
      </c>
      <c r="AL26" s="172" t="s">
        <v>113</v>
      </c>
      <c r="AM26" s="172" t="s">
        <v>113</v>
      </c>
      <c r="AN26" s="172" t="s">
        <v>113</v>
      </c>
      <c r="AO26" s="172" t="s">
        <v>113</v>
      </c>
      <c r="AP26" s="172" t="s">
        <v>113</v>
      </c>
      <c r="AQ26" s="172" t="s">
        <v>113</v>
      </c>
      <c r="AR26" s="56"/>
      <c r="AS26" s="56"/>
      <c r="AT26" s="56"/>
      <c r="AU26" s="57" t="s">
        <v>48</v>
      </c>
      <c r="AV26" s="57" t="s">
        <v>49</v>
      </c>
      <c r="AW26" s="253"/>
      <c r="AX26" s="255"/>
    </row>
    <row r="27" spans="1:50" s="231" customFormat="1" ht="15.95" customHeight="1" thickTop="1" thickBot="1" x14ac:dyDescent="0.3">
      <c r="A27" s="230"/>
      <c r="B27" s="256" t="s">
        <v>51</v>
      </c>
      <c r="C27" s="173" t="s">
        <v>114</v>
      </c>
      <c r="D27" s="174" t="str">
        <f>IF(COUNTBLANK(D42:D79)=38,"",SUM(D42:D79))</f>
        <v/>
      </c>
      <c r="E27" s="175" t="str">
        <f>IF(COUNTBLANK(E42:E79)=38,"",SUM(E42:E79))</f>
        <v/>
      </c>
      <c r="F27" s="175" t="str">
        <f t="shared" ref="F27:AQ27" si="1">IF(COUNTBLANK(F42:F79)=38,"",SUM(F42:F79))</f>
        <v/>
      </c>
      <c r="G27" s="175" t="str">
        <f t="shared" si="1"/>
        <v/>
      </c>
      <c r="H27" s="175" t="str">
        <f t="shared" si="1"/>
        <v/>
      </c>
      <c r="I27" s="175" t="str">
        <f t="shared" si="1"/>
        <v/>
      </c>
      <c r="J27" s="175" t="str">
        <f t="shared" si="1"/>
        <v/>
      </c>
      <c r="K27" s="175" t="str">
        <f t="shared" si="1"/>
        <v/>
      </c>
      <c r="L27" s="175" t="str">
        <f t="shared" si="1"/>
        <v/>
      </c>
      <c r="M27" s="175" t="str">
        <f t="shared" si="1"/>
        <v/>
      </c>
      <c r="N27" s="175" t="str">
        <f t="shared" si="1"/>
        <v/>
      </c>
      <c r="O27" s="175" t="str">
        <f t="shared" si="1"/>
        <v/>
      </c>
      <c r="P27" s="175" t="str">
        <f t="shared" si="1"/>
        <v/>
      </c>
      <c r="Q27" s="175" t="str">
        <f t="shared" si="1"/>
        <v/>
      </c>
      <c r="R27" s="175" t="str">
        <f t="shared" si="1"/>
        <v/>
      </c>
      <c r="S27" s="175" t="str">
        <f t="shared" si="1"/>
        <v/>
      </c>
      <c r="T27" s="175" t="str">
        <f t="shared" si="1"/>
        <v/>
      </c>
      <c r="U27" s="175" t="str">
        <f t="shared" si="1"/>
        <v/>
      </c>
      <c r="V27" s="175" t="str">
        <f t="shared" si="1"/>
        <v/>
      </c>
      <c r="W27" s="175" t="str">
        <f t="shared" si="1"/>
        <v/>
      </c>
      <c r="X27" s="175" t="str">
        <f t="shared" si="1"/>
        <v/>
      </c>
      <c r="Y27" s="175" t="str">
        <f t="shared" si="1"/>
        <v/>
      </c>
      <c r="Z27" s="175" t="str">
        <f t="shared" si="1"/>
        <v/>
      </c>
      <c r="AA27" s="175" t="str">
        <f t="shared" si="1"/>
        <v/>
      </c>
      <c r="AB27" s="175" t="str">
        <f t="shared" si="1"/>
        <v/>
      </c>
      <c r="AC27" s="175" t="str">
        <f t="shared" si="1"/>
        <v/>
      </c>
      <c r="AD27" s="175" t="str">
        <f t="shared" si="1"/>
        <v/>
      </c>
      <c r="AE27" s="175" t="str">
        <f t="shared" si="1"/>
        <v/>
      </c>
      <c r="AF27" s="175" t="str">
        <f t="shared" si="1"/>
        <v/>
      </c>
      <c r="AG27" s="175" t="str">
        <f t="shared" si="1"/>
        <v/>
      </c>
      <c r="AH27" s="175" t="str">
        <f t="shared" si="1"/>
        <v/>
      </c>
      <c r="AI27" s="175" t="str">
        <f t="shared" si="1"/>
        <v/>
      </c>
      <c r="AJ27" s="175" t="str">
        <f t="shared" si="1"/>
        <v/>
      </c>
      <c r="AK27" s="175" t="str">
        <f t="shared" si="1"/>
        <v/>
      </c>
      <c r="AL27" s="175" t="str">
        <f t="shared" si="1"/>
        <v/>
      </c>
      <c r="AM27" s="175" t="str">
        <f t="shared" si="1"/>
        <v/>
      </c>
      <c r="AN27" s="175" t="str">
        <f t="shared" si="1"/>
        <v/>
      </c>
      <c r="AO27" s="175" t="str">
        <f t="shared" si="1"/>
        <v/>
      </c>
      <c r="AP27" s="175" t="str">
        <f t="shared" si="1"/>
        <v/>
      </c>
      <c r="AQ27" s="175" t="str">
        <f t="shared" si="1"/>
        <v/>
      </c>
      <c r="AR27" s="176"/>
      <c r="AS27" s="177"/>
      <c r="AT27" s="177"/>
      <c r="AU27" s="177"/>
      <c r="AV27" s="177"/>
      <c r="AW27" s="178" t="str">
        <f>IF(COUNTBLANK(D27:AQ27)=40,"",SUMIF(D27:AQ27,"&lt;&gt;",D27:AQ27)/COUNTIF(D27:AQ27,"&gt;=0"))</f>
        <v/>
      </c>
      <c r="AX27" s="179" t="str">
        <f>IF(COUNTBLANK(D27:AQ27)=40,"",AW27/100)</f>
        <v/>
      </c>
    </row>
    <row r="28" spans="1:50" s="231" customFormat="1" ht="15.95" customHeight="1" thickTop="1" thickBot="1" x14ac:dyDescent="0.3">
      <c r="A28" s="230"/>
      <c r="B28" s="257"/>
      <c r="C28" s="180" t="s">
        <v>115</v>
      </c>
      <c r="D28" s="181" t="str">
        <f>IF(COUNTBLANK(D42:D79)=38,"",IF(SUM(D42:D79)&lt;18,"u",IF(SUM(D42:D79)&lt;23,"3",IF(SUM(D42:D79)&lt;35,"4",IF(SUM(D42:D79)&lt;48,"5",IF(SUM(D42:D79)&lt;60,"6",IF(SUM(D42:D79)&lt;74,"7",IF(SUM(D42:D79)&lt;87,"8","9"))))))))</f>
        <v/>
      </c>
      <c r="E28" s="182" t="str">
        <f t="shared" ref="E28:AQ28" si="2">IF(COUNTBLANK(E42:E79)=38,"",IF(SUM(E42:E79)&lt;18,"u",IF(SUM(E42:E79)&lt;23,"3",IF(SUM(E42:E79)&lt;35,"4",IF(SUM(E42:E79)&lt;48,"5",IF(SUM(E42:E79)&lt;60,"6",IF(SUM(E42:E79)&lt;74,"7",IF(SUM(E42:E79)&lt;87,"8","9"))))))))</f>
        <v/>
      </c>
      <c r="F28" s="182" t="str">
        <f t="shared" si="2"/>
        <v/>
      </c>
      <c r="G28" s="182" t="str">
        <f t="shared" si="2"/>
        <v/>
      </c>
      <c r="H28" s="182" t="str">
        <f t="shared" si="2"/>
        <v/>
      </c>
      <c r="I28" s="182" t="str">
        <f t="shared" si="2"/>
        <v/>
      </c>
      <c r="J28" s="182" t="str">
        <f t="shared" si="2"/>
        <v/>
      </c>
      <c r="K28" s="182" t="str">
        <f t="shared" si="2"/>
        <v/>
      </c>
      <c r="L28" s="182" t="str">
        <f t="shared" si="2"/>
        <v/>
      </c>
      <c r="M28" s="182" t="str">
        <f t="shared" si="2"/>
        <v/>
      </c>
      <c r="N28" s="182" t="str">
        <f t="shared" si="2"/>
        <v/>
      </c>
      <c r="O28" s="182" t="str">
        <f t="shared" si="2"/>
        <v/>
      </c>
      <c r="P28" s="182" t="str">
        <f t="shared" si="2"/>
        <v/>
      </c>
      <c r="Q28" s="182" t="str">
        <f t="shared" si="2"/>
        <v/>
      </c>
      <c r="R28" s="182" t="str">
        <f t="shared" si="2"/>
        <v/>
      </c>
      <c r="S28" s="182" t="str">
        <f t="shared" si="2"/>
        <v/>
      </c>
      <c r="T28" s="182" t="str">
        <f t="shared" si="2"/>
        <v/>
      </c>
      <c r="U28" s="182" t="str">
        <f t="shared" si="2"/>
        <v/>
      </c>
      <c r="V28" s="182" t="str">
        <f t="shared" si="2"/>
        <v/>
      </c>
      <c r="W28" s="182" t="str">
        <f t="shared" si="2"/>
        <v/>
      </c>
      <c r="X28" s="182" t="str">
        <f t="shared" si="2"/>
        <v/>
      </c>
      <c r="Y28" s="182" t="str">
        <f t="shared" si="2"/>
        <v/>
      </c>
      <c r="Z28" s="182" t="str">
        <f t="shared" si="2"/>
        <v/>
      </c>
      <c r="AA28" s="182" t="str">
        <f t="shared" si="2"/>
        <v/>
      </c>
      <c r="AB28" s="182" t="str">
        <f t="shared" si="2"/>
        <v/>
      </c>
      <c r="AC28" s="182" t="str">
        <f t="shared" si="2"/>
        <v/>
      </c>
      <c r="AD28" s="182" t="str">
        <f t="shared" si="2"/>
        <v/>
      </c>
      <c r="AE28" s="182" t="str">
        <f t="shared" si="2"/>
        <v/>
      </c>
      <c r="AF28" s="182" t="str">
        <f t="shared" si="2"/>
        <v/>
      </c>
      <c r="AG28" s="182" t="str">
        <f t="shared" si="2"/>
        <v/>
      </c>
      <c r="AH28" s="182" t="str">
        <f t="shared" si="2"/>
        <v/>
      </c>
      <c r="AI28" s="182" t="str">
        <f t="shared" si="2"/>
        <v/>
      </c>
      <c r="AJ28" s="182" t="str">
        <f t="shared" si="2"/>
        <v/>
      </c>
      <c r="AK28" s="182" t="str">
        <f t="shared" si="2"/>
        <v/>
      </c>
      <c r="AL28" s="182" t="str">
        <f t="shared" si="2"/>
        <v/>
      </c>
      <c r="AM28" s="182" t="str">
        <f t="shared" si="2"/>
        <v/>
      </c>
      <c r="AN28" s="182" t="str">
        <f t="shared" si="2"/>
        <v/>
      </c>
      <c r="AO28" s="182" t="str">
        <f t="shared" si="2"/>
        <v/>
      </c>
      <c r="AP28" s="182" t="str">
        <f t="shared" si="2"/>
        <v/>
      </c>
      <c r="AQ28" s="183" t="str">
        <f t="shared" si="2"/>
        <v/>
      </c>
      <c r="AR28" s="176"/>
      <c r="AS28" s="177"/>
      <c r="AT28" s="177"/>
      <c r="AU28" s="177"/>
      <c r="AV28" s="177"/>
      <c r="AW28" s="184"/>
      <c r="AX28" s="185"/>
    </row>
    <row r="29" spans="1:50" s="231" customFormat="1" ht="15.95" customHeight="1" thickTop="1" thickBot="1" x14ac:dyDescent="0.3">
      <c r="A29" s="230"/>
      <c r="B29" s="256" t="s">
        <v>52</v>
      </c>
      <c r="C29" s="173" t="s">
        <v>114</v>
      </c>
      <c r="D29" s="186" t="str">
        <f>IF(COUNTBLANK(D81:D116)=36,"",SUM(D81:D116))</f>
        <v/>
      </c>
      <c r="E29" s="187" t="str">
        <f>IF(COUNTBLANK(E81:E116)=36,"",SUM(E81:E116))</f>
        <v/>
      </c>
      <c r="F29" s="187" t="str">
        <f t="shared" ref="F29:AQ29" si="3">IF(COUNTBLANK(F81:F116)=36,"",SUM(F81:F116))</f>
        <v/>
      </c>
      <c r="G29" s="187" t="str">
        <f t="shared" si="3"/>
        <v/>
      </c>
      <c r="H29" s="187" t="str">
        <f t="shared" si="3"/>
        <v/>
      </c>
      <c r="I29" s="187" t="str">
        <f t="shared" si="3"/>
        <v/>
      </c>
      <c r="J29" s="187" t="str">
        <f t="shared" si="3"/>
        <v/>
      </c>
      <c r="K29" s="187" t="str">
        <f t="shared" si="3"/>
        <v/>
      </c>
      <c r="L29" s="187" t="str">
        <f t="shared" si="3"/>
        <v/>
      </c>
      <c r="M29" s="187" t="str">
        <f t="shared" si="3"/>
        <v/>
      </c>
      <c r="N29" s="187" t="str">
        <f t="shared" si="3"/>
        <v/>
      </c>
      <c r="O29" s="187" t="str">
        <f t="shared" si="3"/>
        <v/>
      </c>
      <c r="P29" s="187" t="str">
        <f t="shared" si="3"/>
        <v/>
      </c>
      <c r="Q29" s="187" t="str">
        <f t="shared" si="3"/>
        <v/>
      </c>
      <c r="R29" s="187" t="str">
        <f t="shared" si="3"/>
        <v/>
      </c>
      <c r="S29" s="187" t="str">
        <f t="shared" si="3"/>
        <v/>
      </c>
      <c r="T29" s="187" t="str">
        <f t="shared" si="3"/>
        <v/>
      </c>
      <c r="U29" s="187" t="str">
        <f t="shared" si="3"/>
        <v/>
      </c>
      <c r="V29" s="187" t="str">
        <f t="shared" si="3"/>
        <v/>
      </c>
      <c r="W29" s="187" t="str">
        <f t="shared" si="3"/>
        <v/>
      </c>
      <c r="X29" s="187" t="str">
        <f t="shared" si="3"/>
        <v/>
      </c>
      <c r="Y29" s="187" t="str">
        <f t="shared" si="3"/>
        <v/>
      </c>
      <c r="Z29" s="187" t="str">
        <f t="shared" si="3"/>
        <v/>
      </c>
      <c r="AA29" s="187" t="str">
        <f t="shared" si="3"/>
        <v/>
      </c>
      <c r="AB29" s="187" t="str">
        <f t="shared" si="3"/>
        <v/>
      </c>
      <c r="AC29" s="187" t="str">
        <f t="shared" si="3"/>
        <v/>
      </c>
      <c r="AD29" s="187" t="str">
        <f t="shared" si="3"/>
        <v/>
      </c>
      <c r="AE29" s="187" t="str">
        <f t="shared" si="3"/>
        <v/>
      </c>
      <c r="AF29" s="187" t="str">
        <f t="shared" si="3"/>
        <v/>
      </c>
      <c r="AG29" s="187" t="str">
        <f t="shared" si="3"/>
        <v/>
      </c>
      <c r="AH29" s="187" t="str">
        <f t="shared" si="3"/>
        <v/>
      </c>
      <c r="AI29" s="187" t="str">
        <f t="shared" si="3"/>
        <v/>
      </c>
      <c r="AJ29" s="187" t="str">
        <f t="shared" si="3"/>
        <v/>
      </c>
      <c r="AK29" s="187" t="str">
        <f t="shared" si="3"/>
        <v/>
      </c>
      <c r="AL29" s="187" t="str">
        <f t="shared" si="3"/>
        <v/>
      </c>
      <c r="AM29" s="187" t="str">
        <f t="shared" si="3"/>
        <v/>
      </c>
      <c r="AN29" s="187" t="str">
        <f t="shared" si="3"/>
        <v/>
      </c>
      <c r="AO29" s="187" t="str">
        <f t="shared" si="3"/>
        <v/>
      </c>
      <c r="AP29" s="187" t="str">
        <f t="shared" si="3"/>
        <v/>
      </c>
      <c r="AQ29" s="187" t="str">
        <f t="shared" si="3"/>
        <v/>
      </c>
      <c r="AR29" s="176"/>
      <c r="AS29" s="177"/>
      <c r="AT29" s="177"/>
      <c r="AU29" s="177"/>
      <c r="AV29" s="177"/>
      <c r="AW29" s="178" t="str">
        <f>IF(COUNTBLANK(D29:AQ29)=40,"",SUMIF(D29:AQ29,"&lt;&gt;",D29:AQ29)/COUNTIF(D29:AQ29,"&gt;=0"))</f>
        <v/>
      </c>
      <c r="AX29" s="179" t="str">
        <f>IF(COUNTBLANK(D29:AQ29)=40,"",AW29/100)</f>
        <v/>
      </c>
    </row>
    <row r="30" spans="1:50" s="231" customFormat="1" ht="15.95" customHeight="1" thickTop="1" thickBot="1" x14ac:dyDescent="0.3">
      <c r="A30" s="230"/>
      <c r="B30" s="257"/>
      <c r="C30" s="180" t="s">
        <v>115</v>
      </c>
      <c r="D30" s="188" t="str">
        <f>IF(COUNTBLANK(D81:D116)=36,"",IF(SUM(D81:D116)&lt;11,"u",IF(SUM(D81:D116)&lt;17,"3",IF(SUM(D81:D116)&lt;28,"4",IF(SUM(D81:D116)&lt;39,"5",IF(SUM(D81:D116)&lt;50,"6",IF(SUM(D81:D116)&lt;67,"7",IF(SUM(D81:D116)&lt;85,"8","9"))))))))</f>
        <v/>
      </c>
      <c r="E30" s="189" t="str">
        <f t="shared" ref="E30:AQ30" si="4">IF(COUNTBLANK(E81:E116)=36,"",IF(SUM(E81:E116)&lt;11,"u",IF(SUM(E81:E116)&lt;17,"3",IF(SUM(E81:E116)&lt;28,"4",IF(SUM(E81:E116)&lt;39,"5",IF(SUM(E81:E116)&lt;50,"6",IF(SUM(E81:E116)&lt;67,"7",IF(SUM(E81:E116)&lt;85,"8","9"))))))))</f>
        <v/>
      </c>
      <c r="F30" s="189" t="str">
        <f t="shared" si="4"/>
        <v/>
      </c>
      <c r="G30" s="189" t="str">
        <f t="shared" si="4"/>
        <v/>
      </c>
      <c r="H30" s="189" t="str">
        <f t="shared" si="4"/>
        <v/>
      </c>
      <c r="I30" s="189" t="str">
        <f t="shared" si="4"/>
        <v/>
      </c>
      <c r="J30" s="189" t="str">
        <f t="shared" si="4"/>
        <v/>
      </c>
      <c r="K30" s="189" t="str">
        <f t="shared" si="4"/>
        <v/>
      </c>
      <c r="L30" s="189" t="str">
        <f t="shared" si="4"/>
        <v/>
      </c>
      <c r="M30" s="189" t="str">
        <f t="shared" si="4"/>
        <v/>
      </c>
      <c r="N30" s="189" t="str">
        <f t="shared" si="4"/>
        <v/>
      </c>
      <c r="O30" s="189" t="str">
        <f t="shared" si="4"/>
        <v/>
      </c>
      <c r="P30" s="189" t="str">
        <f t="shared" si="4"/>
        <v/>
      </c>
      <c r="Q30" s="189" t="str">
        <f t="shared" si="4"/>
        <v/>
      </c>
      <c r="R30" s="189" t="str">
        <f t="shared" si="4"/>
        <v/>
      </c>
      <c r="S30" s="189" t="str">
        <f t="shared" si="4"/>
        <v/>
      </c>
      <c r="T30" s="189" t="str">
        <f t="shared" si="4"/>
        <v/>
      </c>
      <c r="U30" s="189" t="str">
        <f t="shared" si="4"/>
        <v/>
      </c>
      <c r="V30" s="189" t="str">
        <f t="shared" si="4"/>
        <v/>
      </c>
      <c r="W30" s="189" t="str">
        <f t="shared" si="4"/>
        <v/>
      </c>
      <c r="X30" s="189" t="str">
        <f t="shared" si="4"/>
        <v/>
      </c>
      <c r="Y30" s="189" t="str">
        <f t="shared" si="4"/>
        <v/>
      </c>
      <c r="Z30" s="189" t="str">
        <f t="shared" si="4"/>
        <v/>
      </c>
      <c r="AA30" s="189" t="str">
        <f t="shared" si="4"/>
        <v/>
      </c>
      <c r="AB30" s="189" t="str">
        <f t="shared" si="4"/>
        <v/>
      </c>
      <c r="AC30" s="189" t="str">
        <f t="shared" si="4"/>
        <v/>
      </c>
      <c r="AD30" s="189" t="str">
        <f t="shared" si="4"/>
        <v/>
      </c>
      <c r="AE30" s="189" t="str">
        <f t="shared" si="4"/>
        <v/>
      </c>
      <c r="AF30" s="189" t="str">
        <f t="shared" si="4"/>
        <v/>
      </c>
      <c r="AG30" s="189" t="str">
        <f t="shared" si="4"/>
        <v/>
      </c>
      <c r="AH30" s="189" t="str">
        <f t="shared" si="4"/>
        <v/>
      </c>
      <c r="AI30" s="189" t="str">
        <f t="shared" si="4"/>
        <v/>
      </c>
      <c r="AJ30" s="189" t="str">
        <f t="shared" si="4"/>
        <v/>
      </c>
      <c r="AK30" s="189" t="str">
        <f t="shared" si="4"/>
        <v/>
      </c>
      <c r="AL30" s="189" t="str">
        <f t="shared" si="4"/>
        <v/>
      </c>
      <c r="AM30" s="189" t="str">
        <f t="shared" si="4"/>
        <v/>
      </c>
      <c r="AN30" s="189" t="str">
        <f t="shared" si="4"/>
        <v/>
      </c>
      <c r="AO30" s="189" t="str">
        <f t="shared" si="4"/>
        <v/>
      </c>
      <c r="AP30" s="189" t="str">
        <f t="shared" si="4"/>
        <v/>
      </c>
      <c r="AQ30" s="189" t="str">
        <f t="shared" si="4"/>
        <v/>
      </c>
      <c r="AR30" s="190"/>
      <c r="AS30" s="190"/>
      <c r="AT30" s="190"/>
      <c r="AU30" s="190"/>
      <c r="AV30" s="176"/>
      <c r="AW30" s="184"/>
      <c r="AX30" s="185"/>
    </row>
    <row r="31" spans="1:50" s="231" customFormat="1" ht="15.95" customHeight="1" thickTop="1" thickBot="1" x14ac:dyDescent="0.3">
      <c r="A31" s="230"/>
      <c r="B31" s="298" t="s">
        <v>53</v>
      </c>
      <c r="C31" s="173" t="s">
        <v>114</v>
      </c>
      <c r="D31" s="186" t="str">
        <f>IF(COUNTBLANK(D118:D151)=34,"",SUM(D118:D151))</f>
        <v/>
      </c>
      <c r="E31" s="187" t="str">
        <f>IF(COUNTBLANK(E118:E151)=34,"",SUM(E118:E151))</f>
        <v/>
      </c>
      <c r="F31" s="187" t="str">
        <f t="shared" ref="F31:AQ31" si="5">IF(COUNTBLANK(F118:F151)=34,"",SUM(F118:F151))</f>
        <v/>
      </c>
      <c r="G31" s="187" t="str">
        <f t="shared" si="5"/>
        <v/>
      </c>
      <c r="H31" s="187" t="str">
        <f t="shared" si="5"/>
        <v/>
      </c>
      <c r="I31" s="187" t="str">
        <f t="shared" si="5"/>
        <v/>
      </c>
      <c r="J31" s="187" t="str">
        <f t="shared" si="5"/>
        <v/>
      </c>
      <c r="K31" s="187" t="str">
        <f t="shared" si="5"/>
        <v/>
      </c>
      <c r="L31" s="187" t="str">
        <f t="shared" si="5"/>
        <v/>
      </c>
      <c r="M31" s="187" t="str">
        <f t="shared" si="5"/>
        <v/>
      </c>
      <c r="N31" s="187" t="str">
        <f t="shared" si="5"/>
        <v/>
      </c>
      <c r="O31" s="187" t="str">
        <f t="shared" si="5"/>
        <v/>
      </c>
      <c r="P31" s="187" t="str">
        <f t="shared" si="5"/>
        <v/>
      </c>
      <c r="Q31" s="187" t="str">
        <f t="shared" si="5"/>
        <v/>
      </c>
      <c r="R31" s="187" t="str">
        <f t="shared" si="5"/>
        <v/>
      </c>
      <c r="S31" s="187" t="str">
        <f t="shared" si="5"/>
        <v/>
      </c>
      <c r="T31" s="187" t="str">
        <f t="shared" si="5"/>
        <v/>
      </c>
      <c r="U31" s="187" t="str">
        <f t="shared" si="5"/>
        <v/>
      </c>
      <c r="V31" s="187" t="str">
        <f t="shared" si="5"/>
        <v/>
      </c>
      <c r="W31" s="187" t="str">
        <f t="shared" si="5"/>
        <v/>
      </c>
      <c r="X31" s="187" t="str">
        <f t="shared" si="5"/>
        <v/>
      </c>
      <c r="Y31" s="187" t="str">
        <f t="shared" si="5"/>
        <v/>
      </c>
      <c r="Z31" s="187" t="str">
        <f t="shared" si="5"/>
        <v/>
      </c>
      <c r="AA31" s="187" t="str">
        <f t="shared" si="5"/>
        <v/>
      </c>
      <c r="AB31" s="187" t="str">
        <f t="shared" si="5"/>
        <v/>
      </c>
      <c r="AC31" s="187" t="str">
        <f t="shared" si="5"/>
        <v/>
      </c>
      <c r="AD31" s="187" t="str">
        <f t="shared" si="5"/>
        <v/>
      </c>
      <c r="AE31" s="187" t="str">
        <f t="shared" si="5"/>
        <v/>
      </c>
      <c r="AF31" s="187" t="str">
        <f t="shared" si="5"/>
        <v/>
      </c>
      <c r="AG31" s="187" t="str">
        <f t="shared" si="5"/>
        <v/>
      </c>
      <c r="AH31" s="187" t="str">
        <f t="shared" si="5"/>
        <v/>
      </c>
      <c r="AI31" s="187" t="str">
        <f t="shared" si="5"/>
        <v/>
      </c>
      <c r="AJ31" s="187" t="str">
        <f t="shared" si="5"/>
        <v/>
      </c>
      <c r="AK31" s="187" t="str">
        <f t="shared" si="5"/>
        <v/>
      </c>
      <c r="AL31" s="187" t="str">
        <f t="shared" si="5"/>
        <v/>
      </c>
      <c r="AM31" s="187" t="str">
        <f t="shared" si="5"/>
        <v/>
      </c>
      <c r="AN31" s="187" t="str">
        <f t="shared" si="5"/>
        <v/>
      </c>
      <c r="AO31" s="187" t="str">
        <f t="shared" si="5"/>
        <v/>
      </c>
      <c r="AP31" s="187" t="str">
        <f t="shared" si="5"/>
        <v/>
      </c>
      <c r="AQ31" s="187" t="str">
        <f t="shared" si="5"/>
        <v/>
      </c>
      <c r="AR31" s="176"/>
      <c r="AS31" s="177"/>
      <c r="AT31" s="177"/>
      <c r="AU31" s="177"/>
      <c r="AV31" s="177"/>
      <c r="AW31" s="178" t="str">
        <f>IF(COUNTBLANK(D31:AQ31)=40,"",SUMIF(D31:AQ31,"&lt;&gt;",D31:AQ31)/COUNTIF(D31:AQ31,"&gt;=0"))</f>
        <v/>
      </c>
      <c r="AX31" s="179" t="str">
        <f>IF(COUNTBLANK(D31:AQ31)=40,"",AW31/100)</f>
        <v/>
      </c>
    </row>
    <row r="32" spans="1:50" s="231" customFormat="1" ht="15.95" customHeight="1" thickTop="1" thickBot="1" x14ac:dyDescent="0.3">
      <c r="A32" s="230"/>
      <c r="B32" s="299"/>
      <c r="C32" s="180" t="s">
        <v>115</v>
      </c>
      <c r="D32" s="188" t="str">
        <f>IF(COUNTBLANK(D118:D151)=34,"",IF(SUM(D118:D151)&lt;14,"u",IF(SUM(D118:D151)&lt;20,"3",IF(SUM(D118:D151)&lt;31,"4",IF(SUM(D118:D151)&lt;42,"5",IF(SUM(D118:D151)&lt;54,"6",IF(SUM(D118:D151)&lt;69,"7",IF(SUM(D118:D151)&lt;84,"8","9"))))))))</f>
        <v/>
      </c>
      <c r="E32" s="189" t="str">
        <f t="shared" ref="E32:AQ32" si="6">IF(COUNTBLANK(E118:E151)=34,"",IF(SUM(E118:E151)&lt;14,"u",IF(SUM(E118:E151)&lt;20,"3",IF(SUM(E118:E151)&lt;31,"4",IF(SUM(E118:E151)&lt;42,"5",IF(SUM(E118:E151)&lt;54,"6",IF(SUM(E118:E151)&lt;69,"7",IF(SUM(E118:E151)&lt;84,"8","9"))))))))</f>
        <v/>
      </c>
      <c r="F32" s="189" t="str">
        <f t="shared" si="6"/>
        <v/>
      </c>
      <c r="G32" s="189" t="str">
        <f t="shared" si="6"/>
        <v/>
      </c>
      <c r="H32" s="189" t="str">
        <f t="shared" si="6"/>
        <v/>
      </c>
      <c r="I32" s="189" t="str">
        <f t="shared" si="6"/>
        <v/>
      </c>
      <c r="J32" s="189" t="str">
        <f t="shared" si="6"/>
        <v/>
      </c>
      <c r="K32" s="189" t="str">
        <f t="shared" si="6"/>
        <v/>
      </c>
      <c r="L32" s="189" t="str">
        <f t="shared" si="6"/>
        <v/>
      </c>
      <c r="M32" s="189" t="str">
        <f t="shared" si="6"/>
        <v/>
      </c>
      <c r="N32" s="189" t="str">
        <f t="shared" si="6"/>
        <v/>
      </c>
      <c r="O32" s="189" t="str">
        <f t="shared" si="6"/>
        <v/>
      </c>
      <c r="P32" s="189" t="str">
        <f t="shared" si="6"/>
        <v/>
      </c>
      <c r="Q32" s="189" t="str">
        <f t="shared" si="6"/>
        <v/>
      </c>
      <c r="R32" s="189" t="str">
        <f t="shared" si="6"/>
        <v/>
      </c>
      <c r="S32" s="189" t="str">
        <f t="shared" si="6"/>
        <v/>
      </c>
      <c r="T32" s="189" t="str">
        <f t="shared" si="6"/>
        <v/>
      </c>
      <c r="U32" s="189" t="str">
        <f t="shared" si="6"/>
        <v/>
      </c>
      <c r="V32" s="189" t="str">
        <f t="shared" si="6"/>
        <v/>
      </c>
      <c r="W32" s="189" t="str">
        <f t="shared" si="6"/>
        <v/>
      </c>
      <c r="X32" s="189" t="str">
        <f t="shared" si="6"/>
        <v/>
      </c>
      <c r="Y32" s="189" t="str">
        <f t="shared" si="6"/>
        <v/>
      </c>
      <c r="Z32" s="189" t="str">
        <f t="shared" si="6"/>
        <v/>
      </c>
      <c r="AA32" s="189" t="str">
        <f t="shared" si="6"/>
        <v/>
      </c>
      <c r="AB32" s="189" t="str">
        <f t="shared" si="6"/>
        <v/>
      </c>
      <c r="AC32" s="189" t="str">
        <f t="shared" si="6"/>
        <v/>
      </c>
      <c r="AD32" s="189" t="str">
        <f t="shared" si="6"/>
        <v/>
      </c>
      <c r="AE32" s="189" t="str">
        <f t="shared" si="6"/>
        <v/>
      </c>
      <c r="AF32" s="189" t="str">
        <f t="shared" si="6"/>
        <v/>
      </c>
      <c r="AG32" s="189" t="str">
        <f t="shared" si="6"/>
        <v/>
      </c>
      <c r="AH32" s="189" t="str">
        <f t="shared" si="6"/>
        <v/>
      </c>
      <c r="AI32" s="189" t="str">
        <f t="shared" si="6"/>
        <v/>
      </c>
      <c r="AJ32" s="189" t="str">
        <f t="shared" si="6"/>
        <v/>
      </c>
      <c r="AK32" s="189" t="str">
        <f t="shared" si="6"/>
        <v/>
      </c>
      <c r="AL32" s="189" t="str">
        <f t="shared" si="6"/>
        <v/>
      </c>
      <c r="AM32" s="189" t="str">
        <f t="shared" si="6"/>
        <v/>
      </c>
      <c r="AN32" s="189" t="str">
        <f t="shared" si="6"/>
        <v/>
      </c>
      <c r="AO32" s="189" t="str">
        <f t="shared" si="6"/>
        <v/>
      </c>
      <c r="AP32" s="189" t="str">
        <f t="shared" si="6"/>
        <v/>
      </c>
      <c r="AQ32" s="189" t="str">
        <f t="shared" si="6"/>
        <v/>
      </c>
      <c r="AR32" s="176"/>
      <c r="AS32" s="177"/>
      <c r="AT32" s="177"/>
      <c r="AU32" s="177"/>
      <c r="AV32" s="177"/>
      <c r="AW32" s="184"/>
      <c r="AX32" s="185"/>
    </row>
    <row r="33" spans="1:51" s="233" customFormat="1" ht="18" customHeight="1" thickTop="1" thickBot="1" x14ac:dyDescent="0.35">
      <c r="A33" s="232"/>
      <c r="B33" s="300" t="s">
        <v>46</v>
      </c>
      <c r="C33" s="245" t="s">
        <v>58</v>
      </c>
      <c r="D33" s="191" t="str">
        <f>IF(COUNTBLANK(D42:D151)=110,"",SUM(D42:D151))</f>
        <v/>
      </c>
      <c r="E33" s="192" t="str">
        <f>IF(COUNTBLANK(E42:E151)=110,"",SUM(E42:E151))</f>
        <v/>
      </c>
      <c r="F33" s="192" t="str">
        <f t="shared" ref="F33:AQ33" si="7">IF(COUNTBLANK(F42:F151)=110,"",SUM(F42:F151))</f>
        <v/>
      </c>
      <c r="G33" s="192" t="str">
        <f t="shared" si="7"/>
        <v/>
      </c>
      <c r="H33" s="192" t="str">
        <f t="shared" si="7"/>
        <v/>
      </c>
      <c r="I33" s="192" t="str">
        <f t="shared" si="7"/>
        <v/>
      </c>
      <c r="J33" s="192" t="str">
        <f t="shared" si="7"/>
        <v/>
      </c>
      <c r="K33" s="192" t="str">
        <f t="shared" si="7"/>
        <v/>
      </c>
      <c r="L33" s="192" t="str">
        <f t="shared" si="7"/>
        <v/>
      </c>
      <c r="M33" s="192" t="str">
        <f t="shared" si="7"/>
        <v/>
      </c>
      <c r="N33" s="192" t="str">
        <f t="shared" si="7"/>
        <v/>
      </c>
      <c r="O33" s="192" t="str">
        <f t="shared" si="7"/>
        <v/>
      </c>
      <c r="P33" s="192" t="str">
        <f t="shared" si="7"/>
        <v/>
      </c>
      <c r="Q33" s="192" t="str">
        <f t="shared" si="7"/>
        <v/>
      </c>
      <c r="R33" s="192" t="str">
        <f t="shared" si="7"/>
        <v/>
      </c>
      <c r="S33" s="192" t="str">
        <f t="shared" si="7"/>
        <v/>
      </c>
      <c r="T33" s="192" t="str">
        <f t="shared" si="7"/>
        <v/>
      </c>
      <c r="U33" s="192" t="str">
        <f t="shared" si="7"/>
        <v/>
      </c>
      <c r="V33" s="192" t="str">
        <f t="shared" si="7"/>
        <v/>
      </c>
      <c r="W33" s="192" t="str">
        <f t="shared" si="7"/>
        <v/>
      </c>
      <c r="X33" s="192" t="str">
        <f t="shared" si="7"/>
        <v/>
      </c>
      <c r="Y33" s="192" t="str">
        <f t="shared" si="7"/>
        <v/>
      </c>
      <c r="Z33" s="192" t="str">
        <f t="shared" si="7"/>
        <v/>
      </c>
      <c r="AA33" s="192" t="str">
        <f t="shared" si="7"/>
        <v/>
      </c>
      <c r="AB33" s="192" t="str">
        <f t="shared" si="7"/>
        <v/>
      </c>
      <c r="AC33" s="192" t="str">
        <f t="shared" si="7"/>
        <v/>
      </c>
      <c r="AD33" s="192" t="str">
        <f t="shared" si="7"/>
        <v/>
      </c>
      <c r="AE33" s="192" t="str">
        <f t="shared" si="7"/>
        <v/>
      </c>
      <c r="AF33" s="192" t="str">
        <f t="shared" si="7"/>
        <v/>
      </c>
      <c r="AG33" s="192" t="str">
        <f t="shared" si="7"/>
        <v/>
      </c>
      <c r="AH33" s="192" t="str">
        <f t="shared" si="7"/>
        <v/>
      </c>
      <c r="AI33" s="192" t="str">
        <f t="shared" si="7"/>
        <v/>
      </c>
      <c r="AJ33" s="192" t="str">
        <f t="shared" si="7"/>
        <v/>
      </c>
      <c r="AK33" s="192" t="str">
        <f t="shared" si="7"/>
        <v/>
      </c>
      <c r="AL33" s="192" t="str">
        <f t="shared" si="7"/>
        <v/>
      </c>
      <c r="AM33" s="192" t="str">
        <f t="shared" si="7"/>
        <v/>
      </c>
      <c r="AN33" s="192" t="str">
        <f t="shared" si="7"/>
        <v/>
      </c>
      <c r="AO33" s="192" t="str">
        <f t="shared" si="7"/>
        <v/>
      </c>
      <c r="AP33" s="192" t="str">
        <f t="shared" si="7"/>
        <v/>
      </c>
      <c r="AQ33" s="193" t="str">
        <f t="shared" si="7"/>
        <v/>
      </c>
      <c r="AR33" s="194"/>
      <c r="AS33" s="195"/>
      <c r="AT33" s="195"/>
      <c r="AU33" s="195"/>
      <c r="AV33" s="195"/>
      <c r="AW33" s="196" t="str">
        <f>IF(COUNTBLANK(D33:AQ33)=40,"",SUMIF(D33:AQ33,"&lt;&gt;",D33:AQ33)/COUNTIF(D33:AQ33,"&gt;=0"))</f>
        <v/>
      </c>
      <c r="AX33" s="197" t="str">
        <f>IF(COUNTBLANK(D33:AQ33)=40,"",AW33/300)</f>
        <v/>
      </c>
    </row>
    <row r="34" spans="1:51" s="233" customFormat="1" ht="18" customHeight="1" thickTop="1" thickBot="1" x14ac:dyDescent="0.35">
      <c r="A34" s="232"/>
      <c r="B34" s="301"/>
      <c r="C34" s="198" t="s">
        <v>116</v>
      </c>
      <c r="D34" s="199" t="str">
        <f>IF(COUNTBLANK(D42:D151)=110,"",IF(SUM(D42:D151)&lt;43,"U",IF(SUM(D42:D151)&lt;60,"3",IF(SUM(D42:D151)&lt;94,"4",IF(SUM(D42:D151)&lt;129,"5",IF(SUM(D42:D151)&lt;164,"6",IF(SUM(D42:D151)&lt;210,"7",IF(SUM(D42:D151)&lt;256,"8","9"))))))))</f>
        <v/>
      </c>
      <c r="E34" s="200" t="str">
        <f t="shared" ref="E34:AQ34" si="8">IF(COUNTBLANK(E42:E151)=110,"",IF(SUM(E42:E151)&lt;43,"U",IF(SUM(E42:E151)&lt;60,"3",IF(SUM(E42:E151)&lt;94,"4",IF(SUM(E42:E151)&lt;129,"5",IF(SUM(E42:E151)&lt;164,"6",IF(SUM(E42:E151)&lt;210,"7",IF(SUM(E42:E151)&lt;256,"8","9"))))))))</f>
        <v/>
      </c>
      <c r="F34" s="200" t="str">
        <f t="shared" si="8"/>
        <v/>
      </c>
      <c r="G34" s="200" t="str">
        <f t="shared" si="8"/>
        <v/>
      </c>
      <c r="H34" s="200" t="str">
        <f t="shared" si="8"/>
        <v/>
      </c>
      <c r="I34" s="200" t="str">
        <f t="shared" si="8"/>
        <v/>
      </c>
      <c r="J34" s="200" t="str">
        <f t="shared" si="8"/>
        <v/>
      </c>
      <c r="K34" s="200" t="str">
        <f t="shared" si="8"/>
        <v/>
      </c>
      <c r="L34" s="200" t="str">
        <f t="shared" si="8"/>
        <v/>
      </c>
      <c r="M34" s="200" t="str">
        <f t="shared" si="8"/>
        <v/>
      </c>
      <c r="N34" s="200" t="str">
        <f t="shared" si="8"/>
        <v/>
      </c>
      <c r="O34" s="200" t="str">
        <f t="shared" si="8"/>
        <v/>
      </c>
      <c r="P34" s="200" t="str">
        <f t="shared" si="8"/>
        <v/>
      </c>
      <c r="Q34" s="200" t="str">
        <f t="shared" si="8"/>
        <v/>
      </c>
      <c r="R34" s="200" t="str">
        <f t="shared" si="8"/>
        <v/>
      </c>
      <c r="S34" s="200" t="str">
        <f t="shared" si="8"/>
        <v/>
      </c>
      <c r="T34" s="200" t="str">
        <f t="shared" si="8"/>
        <v/>
      </c>
      <c r="U34" s="200" t="str">
        <f t="shared" si="8"/>
        <v/>
      </c>
      <c r="V34" s="200" t="str">
        <f t="shared" si="8"/>
        <v/>
      </c>
      <c r="W34" s="200" t="str">
        <f t="shared" si="8"/>
        <v/>
      </c>
      <c r="X34" s="200" t="str">
        <f t="shared" si="8"/>
        <v/>
      </c>
      <c r="Y34" s="200" t="str">
        <f t="shared" si="8"/>
        <v/>
      </c>
      <c r="Z34" s="200" t="str">
        <f t="shared" si="8"/>
        <v/>
      </c>
      <c r="AA34" s="200" t="str">
        <f t="shared" si="8"/>
        <v/>
      </c>
      <c r="AB34" s="200" t="str">
        <f t="shared" si="8"/>
        <v/>
      </c>
      <c r="AC34" s="200" t="str">
        <f t="shared" si="8"/>
        <v/>
      </c>
      <c r="AD34" s="200" t="str">
        <f t="shared" si="8"/>
        <v/>
      </c>
      <c r="AE34" s="200" t="str">
        <f t="shared" si="8"/>
        <v/>
      </c>
      <c r="AF34" s="200" t="str">
        <f t="shared" si="8"/>
        <v/>
      </c>
      <c r="AG34" s="200" t="str">
        <f t="shared" si="8"/>
        <v/>
      </c>
      <c r="AH34" s="200" t="str">
        <f t="shared" si="8"/>
        <v/>
      </c>
      <c r="AI34" s="200" t="str">
        <f t="shared" si="8"/>
        <v/>
      </c>
      <c r="AJ34" s="200" t="str">
        <f t="shared" si="8"/>
        <v/>
      </c>
      <c r="AK34" s="200" t="str">
        <f t="shared" si="8"/>
        <v/>
      </c>
      <c r="AL34" s="200" t="str">
        <f t="shared" si="8"/>
        <v/>
      </c>
      <c r="AM34" s="200" t="str">
        <f t="shared" si="8"/>
        <v/>
      </c>
      <c r="AN34" s="200" t="str">
        <f t="shared" si="8"/>
        <v/>
      </c>
      <c r="AO34" s="200" t="str">
        <f t="shared" si="8"/>
        <v/>
      </c>
      <c r="AP34" s="200" t="str">
        <f t="shared" si="8"/>
        <v/>
      </c>
      <c r="AQ34" s="201" t="str">
        <f t="shared" si="8"/>
        <v/>
      </c>
      <c r="AR34" s="202"/>
      <c r="AS34" s="202"/>
      <c r="AT34" s="202"/>
      <c r="AU34" s="202"/>
      <c r="AV34" s="194"/>
      <c r="AW34" s="203"/>
      <c r="AX34" s="204"/>
    </row>
    <row r="35" spans="1:51" s="1" customFormat="1" ht="15" customHeight="1" thickBot="1" x14ac:dyDescent="0.3">
      <c r="A35" s="234"/>
      <c r="B35" s="205"/>
      <c r="C35" s="206"/>
      <c r="D35" s="207"/>
      <c r="E35" s="207"/>
      <c r="F35" s="207"/>
      <c r="G35" s="207"/>
      <c r="H35" s="207"/>
      <c r="I35" s="207"/>
      <c r="J35" s="207"/>
      <c r="K35" s="207"/>
      <c r="L35" s="207"/>
      <c r="M35" s="207"/>
      <c r="N35" s="207"/>
      <c r="O35" s="207"/>
      <c r="P35" s="207"/>
      <c r="Q35" s="207"/>
      <c r="R35" s="207"/>
      <c r="S35" s="207"/>
      <c r="T35" s="207"/>
      <c r="U35" s="207"/>
      <c r="V35" s="207"/>
      <c r="W35" s="207"/>
      <c r="X35" s="207"/>
      <c r="Y35" s="207"/>
      <c r="Z35" s="207"/>
      <c r="AA35" s="207"/>
      <c r="AB35" s="207"/>
      <c r="AC35" s="207"/>
      <c r="AD35" s="207"/>
      <c r="AE35" s="207"/>
      <c r="AF35" s="207"/>
      <c r="AG35" s="207"/>
      <c r="AH35" s="207"/>
      <c r="AI35" s="207"/>
      <c r="AJ35" s="207"/>
      <c r="AK35" s="207"/>
      <c r="AL35" s="207"/>
      <c r="AM35" s="207"/>
      <c r="AN35" s="207"/>
      <c r="AO35" s="207"/>
      <c r="AP35" s="207"/>
      <c r="AQ35" s="207"/>
      <c r="AR35" s="208"/>
      <c r="AS35" s="208"/>
      <c r="AT35" s="208"/>
      <c r="AU35" s="208"/>
      <c r="AV35" s="208"/>
      <c r="AW35" s="209"/>
      <c r="AX35" s="209"/>
    </row>
    <row r="36" spans="1:51" s="1" customFormat="1" ht="15" customHeight="1" thickBot="1" x14ac:dyDescent="0.3">
      <c r="B36" s="302" t="s">
        <v>117</v>
      </c>
      <c r="C36" s="210" t="s">
        <v>51</v>
      </c>
      <c r="D36" s="211" t="str">
        <f>IF(COUNTBLANK(D42:D79)=38,"",RANK(D27,$D$27:$AQ$27))</f>
        <v/>
      </c>
      <c r="E36" s="212" t="str">
        <f>IF(COUNTBLANK(E42:E79)=38,"",RANK(E27,$D$27:$AQ$27))</f>
        <v/>
      </c>
      <c r="F36" s="212" t="str">
        <f t="shared" ref="F36:AQ36" si="9">IF(COUNTBLANK(F42:F79)=38,"",RANK(F27,$D$27:$AQ$27))</f>
        <v/>
      </c>
      <c r="G36" s="212" t="str">
        <f t="shared" si="9"/>
        <v/>
      </c>
      <c r="H36" s="212" t="str">
        <f t="shared" si="9"/>
        <v/>
      </c>
      <c r="I36" s="212" t="str">
        <f t="shared" si="9"/>
        <v/>
      </c>
      <c r="J36" s="212" t="str">
        <f t="shared" si="9"/>
        <v/>
      </c>
      <c r="K36" s="212" t="str">
        <f t="shared" si="9"/>
        <v/>
      </c>
      <c r="L36" s="212" t="str">
        <f t="shared" si="9"/>
        <v/>
      </c>
      <c r="M36" s="212" t="str">
        <f t="shared" si="9"/>
        <v/>
      </c>
      <c r="N36" s="212" t="str">
        <f t="shared" si="9"/>
        <v/>
      </c>
      <c r="O36" s="212" t="str">
        <f t="shared" si="9"/>
        <v/>
      </c>
      <c r="P36" s="212" t="str">
        <f t="shared" si="9"/>
        <v/>
      </c>
      <c r="Q36" s="212" t="str">
        <f t="shared" si="9"/>
        <v/>
      </c>
      <c r="R36" s="212" t="str">
        <f t="shared" si="9"/>
        <v/>
      </c>
      <c r="S36" s="212" t="str">
        <f t="shared" si="9"/>
        <v/>
      </c>
      <c r="T36" s="212" t="str">
        <f t="shared" si="9"/>
        <v/>
      </c>
      <c r="U36" s="212" t="str">
        <f t="shared" si="9"/>
        <v/>
      </c>
      <c r="V36" s="212" t="str">
        <f t="shared" si="9"/>
        <v/>
      </c>
      <c r="W36" s="212" t="str">
        <f t="shared" si="9"/>
        <v/>
      </c>
      <c r="X36" s="212" t="str">
        <f t="shared" si="9"/>
        <v/>
      </c>
      <c r="Y36" s="212" t="str">
        <f t="shared" si="9"/>
        <v/>
      </c>
      <c r="Z36" s="212" t="str">
        <f t="shared" si="9"/>
        <v/>
      </c>
      <c r="AA36" s="212" t="str">
        <f t="shared" si="9"/>
        <v/>
      </c>
      <c r="AB36" s="212" t="str">
        <f t="shared" si="9"/>
        <v/>
      </c>
      <c r="AC36" s="212" t="str">
        <f t="shared" si="9"/>
        <v/>
      </c>
      <c r="AD36" s="212" t="str">
        <f t="shared" si="9"/>
        <v/>
      </c>
      <c r="AE36" s="212" t="str">
        <f t="shared" si="9"/>
        <v/>
      </c>
      <c r="AF36" s="212" t="str">
        <f t="shared" si="9"/>
        <v/>
      </c>
      <c r="AG36" s="212" t="str">
        <f t="shared" si="9"/>
        <v/>
      </c>
      <c r="AH36" s="212" t="str">
        <f t="shared" si="9"/>
        <v/>
      </c>
      <c r="AI36" s="212" t="str">
        <f t="shared" si="9"/>
        <v/>
      </c>
      <c r="AJ36" s="212" t="str">
        <f t="shared" si="9"/>
        <v/>
      </c>
      <c r="AK36" s="212" t="str">
        <f t="shared" si="9"/>
        <v/>
      </c>
      <c r="AL36" s="212" t="str">
        <f t="shared" si="9"/>
        <v/>
      </c>
      <c r="AM36" s="212" t="str">
        <f t="shared" si="9"/>
        <v/>
      </c>
      <c r="AN36" s="212" t="str">
        <f t="shared" si="9"/>
        <v/>
      </c>
      <c r="AO36" s="212" t="str">
        <f t="shared" si="9"/>
        <v/>
      </c>
      <c r="AP36" s="212" t="str">
        <f t="shared" si="9"/>
        <v/>
      </c>
      <c r="AQ36" s="213" t="str">
        <f t="shared" si="9"/>
        <v/>
      </c>
      <c r="AR36" s="77"/>
      <c r="AS36" s="77"/>
      <c r="AT36" s="77"/>
      <c r="AU36" s="77"/>
      <c r="AV36" s="77"/>
      <c r="AW36" s="209"/>
      <c r="AX36" s="209"/>
      <c r="AY36" s="77"/>
    </row>
    <row r="37" spans="1:51" s="1" customFormat="1" ht="15" customHeight="1" thickTop="1" thickBot="1" x14ac:dyDescent="0.3">
      <c r="B37" s="303"/>
      <c r="C37" s="214" t="s">
        <v>52</v>
      </c>
      <c r="D37" s="215" t="str">
        <f>IF(COUNTBLANK(D81:D116)=36,"",RANK(D29,$D$29:$AQ$29))</f>
        <v/>
      </c>
      <c r="E37" s="216" t="str">
        <f>IF(COUNTBLANK(E81:E116)=36,"",RANK(E29,$D$29:$AQ$29))</f>
        <v/>
      </c>
      <c r="F37" s="216" t="str">
        <f t="shared" ref="F37:AQ37" si="10">IF(COUNTBLANK(F81:F116)=36,"",RANK(F29,$D$29:$AQ$29))</f>
        <v/>
      </c>
      <c r="G37" s="216" t="str">
        <f t="shared" si="10"/>
        <v/>
      </c>
      <c r="H37" s="216" t="str">
        <f t="shared" si="10"/>
        <v/>
      </c>
      <c r="I37" s="216" t="str">
        <f t="shared" si="10"/>
        <v/>
      </c>
      <c r="J37" s="216" t="str">
        <f t="shared" si="10"/>
        <v/>
      </c>
      <c r="K37" s="216" t="str">
        <f t="shared" si="10"/>
        <v/>
      </c>
      <c r="L37" s="216" t="str">
        <f t="shared" si="10"/>
        <v/>
      </c>
      <c r="M37" s="216" t="str">
        <f t="shared" si="10"/>
        <v/>
      </c>
      <c r="N37" s="216" t="str">
        <f t="shared" si="10"/>
        <v/>
      </c>
      <c r="O37" s="216" t="str">
        <f t="shared" si="10"/>
        <v/>
      </c>
      <c r="P37" s="216" t="str">
        <f t="shared" si="10"/>
        <v/>
      </c>
      <c r="Q37" s="216" t="str">
        <f t="shared" si="10"/>
        <v/>
      </c>
      <c r="R37" s="216" t="str">
        <f t="shared" si="10"/>
        <v/>
      </c>
      <c r="S37" s="216" t="str">
        <f t="shared" si="10"/>
        <v/>
      </c>
      <c r="T37" s="216" t="str">
        <f t="shared" si="10"/>
        <v/>
      </c>
      <c r="U37" s="216" t="str">
        <f t="shared" si="10"/>
        <v/>
      </c>
      <c r="V37" s="216" t="str">
        <f t="shared" si="10"/>
        <v/>
      </c>
      <c r="W37" s="216" t="str">
        <f t="shared" si="10"/>
        <v/>
      </c>
      <c r="X37" s="216" t="str">
        <f t="shared" si="10"/>
        <v/>
      </c>
      <c r="Y37" s="216" t="str">
        <f t="shared" si="10"/>
        <v/>
      </c>
      <c r="Z37" s="216" t="str">
        <f t="shared" si="10"/>
        <v/>
      </c>
      <c r="AA37" s="216" t="str">
        <f t="shared" si="10"/>
        <v/>
      </c>
      <c r="AB37" s="216" t="str">
        <f t="shared" si="10"/>
        <v/>
      </c>
      <c r="AC37" s="216" t="str">
        <f t="shared" si="10"/>
        <v/>
      </c>
      <c r="AD37" s="216" t="str">
        <f t="shared" si="10"/>
        <v/>
      </c>
      <c r="AE37" s="216" t="str">
        <f t="shared" si="10"/>
        <v/>
      </c>
      <c r="AF37" s="216" t="str">
        <f t="shared" si="10"/>
        <v/>
      </c>
      <c r="AG37" s="216" t="str">
        <f t="shared" si="10"/>
        <v/>
      </c>
      <c r="AH37" s="216" t="str">
        <f t="shared" si="10"/>
        <v/>
      </c>
      <c r="AI37" s="216" t="str">
        <f t="shared" si="10"/>
        <v/>
      </c>
      <c r="AJ37" s="216" t="str">
        <f t="shared" si="10"/>
        <v/>
      </c>
      <c r="AK37" s="216" t="str">
        <f t="shared" si="10"/>
        <v/>
      </c>
      <c r="AL37" s="216" t="str">
        <f t="shared" si="10"/>
        <v/>
      </c>
      <c r="AM37" s="216" t="str">
        <f t="shared" si="10"/>
        <v/>
      </c>
      <c r="AN37" s="216" t="str">
        <f t="shared" si="10"/>
        <v/>
      </c>
      <c r="AO37" s="216" t="str">
        <f t="shared" si="10"/>
        <v/>
      </c>
      <c r="AP37" s="216" t="str">
        <f t="shared" si="10"/>
        <v/>
      </c>
      <c r="AQ37" s="217" t="str">
        <f t="shared" si="10"/>
        <v/>
      </c>
      <c r="AR37" s="77"/>
      <c r="AS37" s="77"/>
      <c r="AT37" s="77"/>
      <c r="AU37" s="77"/>
      <c r="AV37" s="77"/>
      <c r="AW37" s="209"/>
      <c r="AX37" s="209"/>
      <c r="AY37" s="77"/>
    </row>
    <row r="38" spans="1:51" s="1" customFormat="1" ht="15" customHeight="1" thickTop="1" thickBot="1" x14ac:dyDescent="0.3">
      <c r="B38" s="303"/>
      <c r="C38" s="218" t="s">
        <v>53</v>
      </c>
      <c r="D38" s="219" t="str">
        <f>IF(COUNTBLANK(D118:D151)=34,"",RANK(D31,$D$31:$AQ$31))</f>
        <v/>
      </c>
      <c r="E38" s="220" t="str">
        <f>IF(COUNTBLANK(E118:E151)=34,"",RANK(E31,$D$31:$AQ$31))</f>
        <v/>
      </c>
      <c r="F38" s="220" t="str">
        <f t="shared" ref="F38:AQ38" si="11">IF(COUNTBLANK(F118:F151)=34,"",RANK(F31,$D$31:$AQ$31))</f>
        <v/>
      </c>
      <c r="G38" s="220" t="str">
        <f t="shared" si="11"/>
        <v/>
      </c>
      <c r="H38" s="220" t="str">
        <f t="shared" si="11"/>
        <v/>
      </c>
      <c r="I38" s="220" t="str">
        <f t="shared" si="11"/>
        <v/>
      </c>
      <c r="J38" s="220" t="str">
        <f t="shared" si="11"/>
        <v/>
      </c>
      <c r="K38" s="220" t="str">
        <f t="shared" si="11"/>
        <v/>
      </c>
      <c r="L38" s="220" t="str">
        <f t="shared" si="11"/>
        <v/>
      </c>
      <c r="M38" s="220" t="str">
        <f t="shared" si="11"/>
        <v/>
      </c>
      <c r="N38" s="220" t="str">
        <f t="shared" si="11"/>
        <v/>
      </c>
      <c r="O38" s="220" t="str">
        <f t="shared" si="11"/>
        <v/>
      </c>
      <c r="P38" s="220" t="str">
        <f t="shared" si="11"/>
        <v/>
      </c>
      <c r="Q38" s="220" t="str">
        <f t="shared" si="11"/>
        <v/>
      </c>
      <c r="R38" s="220" t="str">
        <f t="shared" si="11"/>
        <v/>
      </c>
      <c r="S38" s="220" t="str">
        <f t="shared" si="11"/>
        <v/>
      </c>
      <c r="T38" s="220" t="str">
        <f t="shared" si="11"/>
        <v/>
      </c>
      <c r="U38" s="220" t="str">
        <f t="shared" si="11"/>
        <v/>
      </c>
      <c r="V38" s="220" t="str">
        <f t="shared" si="11"/>
        <v/>
      </c>
      <c r="W38" s="220" t="str">
        <f t="shared" si="11"/>
        <v/>
      </c>
      <c r="X38" s="220" t="str">
        <f t="shared" si="11"/>
        <v/>
      </c>
      <c r="Y38" s="220" t="str">
        <f t="shared" si="11"/>
        <v/>
      </c>
      <c r="Z38" s="220" t="str">
        <f t="shared" si="11"/>
        <v/>
      </c>
      <c r="AA38" s="220" t="str">
        <f t="shared" si="11"/>
        <v/>
      </c>
      <c r="AB38" s="220" t="str">
        <f t="shared" si="11"/>
        <v/>
      </c>
      <c r="AC38" s="220" t="str">
        <f t="shared" si="11"/>
        <v/>
      </c>
      <c r="AD38" s="220" t="str">
        <f t="shared" si="11"/>
        <v/>
      </c>
      <c r="AE38" s="220" t="str">
        <f t="shared" si="11"/>
        <v/>
      </c>
      <c r="AF38" s="220" t="str">
        <f t="shared" si="11"/>
        <v/>
      </c>
      <c r="AG38" s="220" t="str">
        <f t="shared" si="11"/>
        <v/>
      </c>
      <c r="AH38" s="220" t="str">
        <f t="shared" si="11"/>
        <v/>
      </c>
      <c r="AI38" s="220" t="str">
        <f t="shared" si="11"/>
        <v/>
      </c>
      <c r="AJ38" s="220" t="str">
        <f t="shared" si="11"/>
        <v/>
      </c>
      <c r="AK38" s="220" t="str">
        <f t="shared" si="11"/>
        <v/>
      </c>
      <c r="AL38" s="220" t="str">
        <f t="shared" si="11"/>
        <v/>
      </c>
      <c r="AM38" s="220" t="str">
        <f t="shared" si="11"/>
        <v/>
      </c>
      <c r="AN38" s="220" t="str">
        <f t="shared" si="11"/>
        <v/>
      </c>
      <c r="AO38" s="220" t="str">
        <f t="shared" si="11"/>
        <v/>
      </c>
      <c r="AP38" s="220" t="str">
        <f t="shared" si="11"/>
        <v/>
      </c>
      <c r="AQ38" s="221" t="str">
        <f t="shared" si="11"/>
        <v/>
      </c>
      <c r="AR38" s="77"/>
      <c r="AS38" s="77"/>
      <c r="AT38" s="77"/>
      <c r="AU38" s="77"/>
      <c r="AV38" s="77"/>
      <c r="AW38" s="209"/>
      <c r="AX38" s="209"/>
      <c r="AY38" s="77"/>
    </row>
    <row r="39" spans="1:51" s="1" customFormat="1" ht="15" customHeight="1" thickTop="1" thickBot="1" x14ac:dyDescent="0.3">
      <c r="B39" s="304"/>
      <c r="C39" s="222" t="s">
        <v>46</v>
      </c>
      <c r="D39" s="223" t="str">
        <f>IF(COUNTBLANK(D42:D151)=110,"",RANK(D33,$D$33:$AQ$33))</f>
        <v/>
      </c>
      <c r="E39" s="224" t="str">
        <f>IF(COUNTBLANK(E42:E151)=110,"",RANK(E33,$D$33:$AQ$33))</f>
        <v/>
      </c>
      <c r="F39" s="224" t="str">
        <f t="shared" ref="F39:AQ39" si="12">IF(COUNTBLANK(F42:F151)=110,"",RANK(F33,$D$33:$AQ$33))</f>
        <v/>
      </c>
      <c r="G39" s="224" t="str">
        <f t="shared" si="12"/>
        <v/>
      </c>
      <c r="H39" s="224" t="str">
        <f t="shared" si="12"/>
        <v/>
      </c>
      <c r="I39" s="224" t="str">
        <f t="shared" si="12"/>
        <v/>
      </c>
      <c r="J39" s="224" t="str">
        <f t="shared" si="12"/>
        <v/>
      </c>
      <c r="K39" s="224" t="str">
        <f t="shared" si="12"/>
        <v/>
      </c>
      <c r="L39" s="224" t="str">
        <f t="shared" si="12"/>
        <v/>
      </c>
      <c r="M39" s="224" t="str">
        <f t="shared" si="12"/>
        <v/>
      </c>
      <c r="N39" s="224" t="str">
        <f t="shared" si="12"/>
        <v/>
      </c>
      <c r="O39" s="224" t="str">
        <f t="shared" si="12"/>
        <v/>
      </c>
      <c r="P39" s="224" t="str">
        <f t="shared" si="12"/>
        <v/>
      </c>
      <c r="Q39" s="224" t="str">
        <f t="shared" si="12"/>
        <v/>
      </c>
      <c r="R39" s="224" t="str">
        <f t="shared" si="12"/>
        <v/>
      </c>
      <c r="S39" s="224" t="str">
        <f t="shared" si="12"/>
        <v/>
      </c>
      <c r="T39" s="224" t="str">
        <f t="shared" si="12"/>
        <v/>
      </c>
      <c r="U39" s="224" t="str">
        <f t="shared" si="12"/>
        <v/>
      </c>
      <c r="V39" s="224" t="str">
        <f t="shared" si="12"/>
        <v/>
      </c>
      <c r="W39" s="224" t="str">
        <f t="shared" si="12"/>
        <v/>
      </c>
      <c r="X39" s="224" t="str">
        <f t="shared" si="12"/>
        <v/>
      </c>
      <c r="Y39" s="224" t="str">
        <f t="shared" si="12"/>
        <v/>
      </c>
      <c r="Z39" s="224" t="str">
        <f t="shared" si="12"/>
        <v/>
      </c>
      <c r="AA39" s="224" t="str">
        <f t="shared" si="12"/>
        <v/>
      </c>
      <c r="AB39" s="224" t="str">
        <f t="shared" si="12"/>
        <v/>
      </c>
      <c r="AC39" s="224" t="str">
        <f t="shared" si="12"/>
        <v/>
      </c>
      <c r="AD39" s="224" t="str">
        <f t="shared" si="12"/>
        <v/>
      </c>
      <c r="AE39" s="224" t="str">
        <f t="shared" si="12"/>
        <v/>
      </c>
      <c r="AF39" s="224" t="str">
        <f t="shared" si="12"/>
        <v/>
      </c>
      <c r="AG39" s="224" t="str">
        <f t="shared" si="12"/>
        <v/>
      </c>
      <c r="AH39" s="224" t="str">
        <f t="shared" si="12"/>
        <v/>
      </c>
      <c r="AI39" s="224" t="str">
        <f t="shared" si="12"/>
        <v/>
      </c>
      <c r="AJ39" s="224" t="str">
        <f t="shared" si="12"/>
        <v/>
      </c>
      <c r="AK39" s="224" t="str">
        <f t="shared" si="12"/>
        <v/>
      </c>
      <c r="AL39" s="224" t="str">
        <f t="shared" si="12"/>
        <v/>
      </c>
      <c r="AM39" s="224" t="str">
        <f t="shared" si="12"/>
        <v/>
      </c>
      <c r="AN39" s="224" t="str">
        <f t="shared" si="12"/>
        <v/>
      </c>
      <c r="AO39" s="224" t="str">
        <f t="shared" si="12"/>
        <v/>
      </c>
      <c r="AP39" s="224" t="str">
        <f t="shared" si="12"/>
        <v/>
      </c>
      <c r="AQ39" s="225" t="str">
        <f t="shared" si="12"/>
        <v/>
      </c>
      <c r="AR39" s="77"/>
      <c r="AS39" s="77"/>
      <c r="AT39" s="77"/>
      <c r="AU39" s="77"/>
      <c r="AV39" s="77"/>
      <c r="AW39" s="209"/>
      <c r="AX39" s="209"/>
      <c r="AY39" s="77"/>
    </row>
    <row r="40" spans="1:51" s="1" customFormat="1" ht="18" customHeight="1" thickBot="1" x14ac:dyDescent="0.3">
      <c r="A40" s="234"/>
      <c r="B40" s="205"/>
      <c r="C40" s="206"/>
      <c r="D40" s="235"/>
      <c r="E40" s="235"/>
      <c r="F40" s="235"/>
      <c r="G40" s="235"/>
      <c r="H40" s="235"/>
      <c r="I40" s="235"/>
      <c r="J40" s="235"/>
      <c r="K40" s="235"/>
      <c r="L40" s="235"/>
      <c r="M40" s="235"/>
      <c r="N40" s="235"/>
      <c r="O40" s="235"/>
      <c r="P40" s="235"/>
      <c r="Q40" s="235"/>
      <c r="R40" s="235"/>
      <c r="S40" s="235"/>
      <c r="T40" s="235"/>
      <c r="U40" s="235"/>
      <c r="V40" s="235"/>
      <c r="W40" s="235"/>
      <c r="X40" s="235"/>
      <c r="Y40" s="235"/>
      <c r="Z40" s="235"/>
      <c r="AA40" s="235"/>
      <c r="AB40" s="235"/>
      <c r="AC40" s="235"/>
      <c r="AD40" s="235"/>
      <c r="AE40" s="235"/>
      <c r="AF40" s="235"/>
      <c r="AG40" s="235"/>
      <c r="AH40" s="235"/>
      <c r="AI40" s="235"/>
      <c r="AJ40" s="235"/>
      <c r="AK40" s="235"/>
      <c r="AL40" s="235"/>
      <c r="AM40" s="235"/>
      <c r="AN40" s="235"/>
      <c r="AO40" s="235"/>
      <c r="AP40" s="235"/>
      <c r="AQ40" s="235"/>
      <c r="AR40" s="208"/>
      <c r="AS40" s="208"/>
      <c r="AT40" s="208"/>
      <c r="AU40" s="208"/>
      <c r="AV40" s="208"/>
      <c r="AW40" s="108"/>
      <c r="AX40" s="108"/>
    </row>
    <row r="41" spans="1:51" ht="15" customHeight="1" thickBot="1" x14ac:dyDescent="0.3">
      <c r="A41" s="58"/>
      <c r="B41" s="59" t="s">
        <v>0</v>
      </c>
      <c r="C41" s="60" t="s">
        <v>59</v>
      </c>
      <c r="D41" s="61"/>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3"/>
      <c r="AR41" s="64"/>
      <c r="AS41" s="64"/>
      <c r="AT41" s="64"/>
      <c r="AU41" s="64"/>
      <c r="AV41" s="64"/>
      <c r="AW41" s="109"/>
      <c r="AX41" s="110"/>
    </row>
    <row r="42" spans="1:51" x14ac:dyDescent="0.25">
      <c r="A42" s="295" t="s">
        <v>51</v>
      </c>
      <c r="B42" s="118" t="s">
        <v>15</v>
      </c>
      <c r="C42" s="119">
        <v>2</v>
      </c>
      <c r="D42" s="236"/>
      <c r="E42" s="237"/>
      <c r="F42" s="238"/>
      <c r="G42" s="238"/>
      <c r="H42" s="237"/>
      <c r="I42" s="237"/>
      <c r="J42" s="237"/>
      <c r="K42" s="237"/>
      <c r="L42" s="237"/>
      <c r="M42" s="237"/>
      <c r="N42" s="237"/>
      <c r="O42" s="237"/>
      <c r="P42" s="237"/>
      <c r="Q42" s="237"/>
      <c r="R42" s="237"/>
      <c r="S42" s="237"/>
      <c r="T42" s="237"/>
      <c r="U42" s="237"/>
      <c r="V42" s="237"/>
      <c r="W42" s="237"/>
      <c r="X42" s="237"/>
      <c r="Y42" s="237"/>
      <c r="Z42" s="237"/>
      <c r="AA42" s="237"/>
      <c r="AB42" s="237"/>
      <c r="AC42" s="237"/>
      <c r="AD42" s="237"/>
      <c r="AE42" s="237"/>
      <c r="AF42" s="237"/>
      <c r="AG42" s="237"/>
      <c r="AH42" s="237"/>
      <c r="AI42" s="237"/>
      <c r="AJ42" s="237"/>
      <c r="AK42" s="237"/>
      <c r="AL42" s="237"/>
      <c r="AM42" s="237"/>
      <c r="AN42" s="237"/>
      <c r="AO42" s="237"/>
      <c r="AP42" s="237"/>
      <c r="AQ42" s="239"/>
      <c r="AR42" s="23" t="s">
        <v>33</v>
      </c>
      <c r="AS42" s="24" t="s">
        <v>8</v>
      </c>
      <c r="AT42" s="22"/>
      <c r="AU42" s="65">
        <f>SUM(D42:AQ42)</f>
        <v>0</v>
      </c>
      <c r="AV42" s="65">
        <f t="shared" ref="AV42:AV70" si="13">COUNTA(D42:AQ42)*C42</f>
        <v>0</v>
      </c>
      <c r="AW42" s="111" t="str">
        <f>IF(COUNTBLANK(D42:AQ42)=40,"",SUM(D42:AQ42)/COUNTA(D42:AQ42))</f>
        <v/>
      </c>
      <c r="AX42" s="112" t="str">
        <f>IF(COUNTBLANK(D42:AQ42)=40,"",AU42/(COUNTA(D42:AQ42)*C42))</f>
        <v/>
      </c>
    </row>
    <row r="43" spans="1:51" x14ac:dyDescent="0.25">
      <c r="A43" s="296"/>
      <c r="B43" s="118" t="s">
        <v>63</v>
      </c>
      <c r="C43" s="119">
        <v>2</v>
      </c>
      <c r="D43" s="236"/>
      <c r="E43" s="237"/>
      <c r="F43" s="238"/>
      <c r="G43" s="238"/>
      <c r="H43" s="237"/>
      <c r="I43" s="237"/>
      <c r="J43" s="237"/>
      <c r="K43" s="237"/>
      <c r="L43" s="237"/>
      <c r="M43" s="237"/>
      <c r="N43" s="237"/>
      <c r="O43" s="237"/>
      <c r="P43" s="237"/>
      <c r="Q43" s="237"/>
      <c r="R43" s="237"/>
      <c r="S43" s="237"/>
      <c r="T43" s="237"/>
      <c r="U43" s="237"/>
      <c r="V43" s="237"/>
      <c r="W43" s="237"/>
      <c r="X43" s="237"/>
      <c r="Y43" s="237"/>
      <c r="Z43" s="237"/>
      <c r="AA43" s="237"/>
      <c r="AB43" s="237"/>
      <c r="AC43" s="237"/>
      <c r="AD43" s="237"/>
      <c r="AE43" s="237"/>
      <c r="AF43" s="237"/>
      <c r="AG43" s="237"/>
      <c r="AH43" s="237"/>
      <c r="AI43" s="237"/>
      <c r="AJ43" s="237"/>
      <c r="AK43" s="237"/>
      <c r="AL43" s="237"/>
      <c r="AM43" s="237"/>
      <c r="AN43" s="237"/>
      <c r="AO43" s="237"/>
      <c r="AP43" s="237"/>
      <c r="AQ43" s="239"/>
      <c r="AR43" s="23" t="s">
        <v>33</v>
      </c>
      <c r="AS43" s="24" t="s">
        <v>8</v>
      </c>
      <c r="AT43" s="22"/>
      <c r="AU43" s="65">
        <f t="shared" ref="AU43:AU96" si="14">SUM(D43:AQ43)</f>
        <v>0</v>
      </c>
      <c r="AV43" s="65">
        <f t="shared" si="13"/>
        <v>0</v>
      </c>
      <c r="AW43" s="111" t="str">
        <f t="shared" ref="AW43:AW106" si="15">IF(COUNTBLANK(D43:AQ43)=40,"",SUM(D43:AQ43)/COUNTA(D43:AQ43))</f>
        <v/>
      </c>
      <c r="AX43" s="112" t="str">
        <f t="shared" ref="AX43:AX106" si="16">IF(COUNTBLANK(D43:AQ43)=40,"",AU43/(COUNTA(D43:AQ43)*C43))</f>
        <v/>
      </c>
    </row>
    <row r="44" spans="1:51" x14ac:dyDescent="0.25">
      <c r="A44" s="296"/>
      <c r="B44" s="118" t="s">
        <v>139</v>
      </c>
      <c r="C44" s="119">
        <v>1</v>
      </c>
      <c r="D44" s="236"/>
      <c r="E44" s="237"/>
      <c r="F44" s="238"/>
      <c r="G44" s="238"/>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7"/>
      <c r="AP44" s="237"/>
      <c r="AQ44" s="239"/>
      <c r="AR44" s="23" t="s">
        <v>11</v>
      </c>
      <c r="AS44" s="24" t="s">
        <v>8</v>
      </c>
      <c r="AT44" s="22"/>
      <c r="AU44" s="65">
        <f t="shared" si="14"/>
        <v>0</v>
      </c>
      <c r="AV44" s="65">
        <f t="shared" si="13"/>
        <v>0</v>
      </c>
      <c r="AW44" s="111" t="str">
        <f t="shared" si="15"/>
        <v/>
      </c>
      <c r="AX44" s="112" t="str">
        <f t="shared" si="16"/>
        <v/>
      </c>
    </row>
    <row r="45" spans="1:51" x14ac:dyDescent="0.25">
      <c r="A45" s="296"/>
      <c r="B45" s="118" t="s">
        <v>143</v>
      </c>
      <c r="C45" s="119">
        <v>3</v>
      </c>
      <c r="D45" s="236"/>
      <c r="E45" s="237"/>
      <c r="F45" s="238"/>
      <c r="G45" s="238"/>
      <c r="H45" s="237"/>
      <c r="I45" s="237"/>
      <c r="J45" s="237"/>
      <c r="K45" s="237"/>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37"/>
      <c r="AI45" s="237"/>
      <c r="AJ45" s="237"/>
      <c r="AK45" s="237"/>
      <c r="AL45" s="237"/>
      <c r="AM45" s="237"/>
      <c r="AN45" s="237"/>
      <c r="AO45" s="237"/>
      <c r="AP45" s="237"/>
      <c r="AQ45" s="239"/>
      <c r="AR45" s="23" t="s">
        <v>10</v>
      </c>
      <c r="AS45" s="24" t="s">
        <v>8</v>
      </c>
      <c r="AT45" s="22"/>
      <c r="AU45" s="65">
        <f t="shared" si="14"/>
        <v>0</v>
      </c>
      <c r="AV45" s="65">
        <f t="shared" si="13"/>
        <v>0</v>
      </c>
      <c r="AW45" s="111" t="str">
        <f t="shared" si="15"/>
        <v/>
      </c>
      <c r="AX45" s="112" t="str">
        <f t="shared" si="16"/>
        <v/>
      </c>
    </row>
    <row r="46" spans="1:51" x14ac:dyDescent="0.25">
      <c r="A46" s="296"/>
      <c r="B46" s="118" t="s">
        <v>144</v>
      </c>
      <c r="C46" s="119">
        <v>2</v>
      </c>
      <c r="D46" s="236"/>
      <c r="E46" s="237"/>
      <c r="F46" s="238"/>
      <c r="G46" s="238"/>
      <c r="H46" s="237"/>
      <c r="I46" s="237"/>
      <c r="J46" s="237"/>
      <c r="K46" s="237"/>
      <c r="L46" s="237"/>
      <c r="M46" s="237"/>
      <c r="N46" s="237"/>
      <c r="O46" s="237"/>
      <c r="P46" s="237"/>
      <c r="Q46" s="237"/>
      <c r="R46" s="237"/>
      <c r="S46" s="237"/>
      <c r="T46" s="237"/>
      <c r="U46" s="237"/>
      <c r="V46" s="237"/>
      <c r="W46" s="237"/>
      <c r="X46" s="237"/>
      <c r="Y46" s="237"/>
      <c r="Z46" s="237"/>
      <c r="AA46" s="237"/>
      <c r="AB46" s="237"/>
      <c r="AC46" s="237"/>
      <c r="AD46" s="237"/>
      <c r="AE46" s="237"/>
      <c r="AF46" s="237"/>
      <c r="AG46" s="237"/>
      <c r="AH46" s="237"/>
      <c r="AI46" s="237"/>
      <c r="AJ46" s="237"/>
      <c r="AK46" s="237"/>
      <c r="AL46" s="237"/>
      <c r="AM46" s="237"/>
      <c r="AN46" s="237"/>
      <c r="AO46" s="237"/>
      <c r="AP46" s="237"/>
      <c r="AQ46" s="239"/>
      <c r="AR46" s="23" t="s">
        <v>10</v>
      </c>
      <c r="AS46" s="24" t="s">
        <v>9</v>
      </c>
      <c r="AT46" s="22"/>
      <c r="AU46" s="65">
        <f t="shared" si="14"/>
        <v>0</v>
      </c>
      <c r="AV46" s="65">
        <f t="shared" si="13"/>
        <v>0</v>
      </c>
      <c r="AW46" s="111" t="str">
        <f t="shared" si="15"/>
        <v/>
      </c>
      <c r="AX46" s="112" t="str">
        <f t="shared" si="16"/>
        <v/>
      </c>
    </row>
    <row r="47" spans="1:51" x14ac:dyDescent="0.25">
      <c r="A47" s="296"/>
      <c r="B47" s="118" t="s">
        <v>17</v>
      </c>
      <c r="C47" s="119">
        <v>2</v>
      </c>
      <c r="D47" s="236"/>
      <c r="E47" s="237"/>
      <c r="F47" s="238"/>
      <c r="G47" s="238"/>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7"/>
      <c r="AK47" s="237"/>
      <c r="AL47" s="237"/>
      <c r="AM47" s="237"/>
      <c r="AN47" s="237"/>
      <c r="AO47" s="237"/>
      <c r="AP47" s="237"/>
      <c r="AQ47" s="239"/>
      <c r="AR47" s="23" t="s">
        <v>10</v>
      </c>
      <c r="AS47" s="24" t="s">
        <v>8</v>
      </c>
      <c r="AT47" s="30"/>
      <c r="AU47" s="65">
        <f t="shared" si="14"/>
        <v>0</v>
      </c>
      <c r="AV47" s="65">
        <f t="shared" si="13"/>
        <v>0</v>
      </c>
      <c r="AW47" s="111" t="str">
        <f t="shared" si="15"/>
        <v/>
      </c>
      <c r="AX47" s="112" t="str">
        <f t="shared" si="16"/>
        <v/>
      </c>
    </row>
    <row r="48" spans="1:51" x14ac:dyDescent="0.25">
      <c r="A48" s="296"/>
      <c r="B48" s="118" t="s">
        <v>35</v>
      </c>
      <c r="C48" s="119">
        <v>1</v>
      </c>
      <c r="D48" s="236"/>
      <c r="E48" s="237"/>
      <c r="F48" s="238"/>
      <c r="G48" s="238"/>
      <c r="H48" s="237"/>
      <c r="I48" s="237"/>
      <c r="J48" s="237"/>
      <c r="K48" s="237"/>
      <c r="L48" s="237"/>
      <c r="M48" s="237"/>
      <c r="N48" s="237"/>
      <c r="O48" s="237"/>
      <c r="P48" s="237"/>
      <c r="Q48" s="237"/>
      <c r="R48" s="237"/>
      <c r="S48" s="237"/>
      <c r="T48" s="237"/>
      <c r="U48" s="237"/>
      <c r="V48" s="237"/>
      <c r="W48" s="237"/>
      <c r="X48" s="237"/>
      <c r="Y48" s="237"/>
      <c r="Z48" s="237"/>
      <c r="AA48" s="237"/>
      <c r="AB48" s="237"/>
      <c r="AC48" s="237"/>
      <c r="AD48" s="237"/>
      <c r="AE48" s="237"/>
      <c r="AF48" s="237"/>
      <c r="AG48" s="237"/>
      <c r="AH48" s="237"/>
      <c r="AI48" s="237"/>
      <c r="AJ48" s="237"/>
      <c r="AK48" s="237"/>
      <c r="AL48" s="237"/>
      <c r="AM48" s="237"/>
      <c r="AN48" s="237"/>
      <c r="AO48" s="237"/>
      <c r="AP48" s="237"/>
      <c r="AQ48" s="239"/>
      <c r="AR48" s="23" t="s">
        <v>5</v>
      </c>
      <c r="AS48" s="24" t="s">
        <v>9</v>
      </c>
      <c r="AT48" s="30" t="s">
        <v>12</v>
      </c>
      <c r="AU48" s="65">
        <f t="shared" si="14"/>
        <v>0</v>
      </c>
      <c r="AV48" s="65">
        <f t="shared" si="13"/>
        <v>0</v>
      </c>
      <c r="AW48" s="111" t="str">
        <f t="shared" si="15"/>
        <v/>
      </c>
      <c r="AX48" s="112" t="str">
        <f t="shared" si="16"/>
        <v/>
      </c>
    </row>
    <row r="49" spans="1:50" x14ac:dyDescent="0.25">
      <c r="A49" s="296"/>
      <c r="B49" s="118" t="s">
        <v>65</v>
      </c>
      <c r="C49" s="119">
        <v>2</v>
      </c>
      <c r="D49" s="236"/>
      <c r="E49" s="237"/>
      <c r="F49" s="238"/>
      <c r="G49" s="238"/>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7"/>
      <c r="AL49" s="237"/>
      <c r="AM49" s="237"/>
      <c r="AN49" s="237"/>
      <c r="AO49" s="237"/>
      <c r="AP49" s="237"/>
      <c r="AQ49" s="239"/>
      <c r="AR49" s="23" t="s">
        <v>5</v>
      </c>
      <c r="AS49" s="24" t="s">
        <v>6</v>
      </c>
      <c r="AT49" s="30" t="s">
        <v>12</v>
      </c>
      <c r="AU49" s="65">
        <f t="shared" si="14"/>
        <v>0</v>
      </c>
      <c r="AV49" s="65">
        <f t="shared" si="13"/>
        <v>0</v>
      </c>
      <c r="AW49" s="111" t="str">
        <f t="shared" si="15"/>
        <v/>
      </c>
      <c r="AX49" s="112" t="str">
        <f t="shared" si="16"/>
        <v/>
      </c>
    </row>
    <row r="50" spans="1:50" x14ac:dyDescent="0.25">
      <c r="A50" s="296"/>
      <c r="B50" s="118" t="s">
        <v>66</v>
      </c>
      <c r="C50" s="119">
        <v>1</v>
      </c>
      <c r="D50" s="236"/>
      <c r="E50" s="237"/>
      <c r="F50" s="238"/>
      <c r="G50" s="238"/>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7"/>
      <c r="AL50" s="237"/>
      <c r="AM50" s="237"/>
      <c r="AN50" s="237"/>
      <c r="AO50" s="237"/>
      <c r="AP50" s="237"/>
      <c r="AQ50" s="239"/>
      <c r="AR50" s="23" t="s">
        <v>5</v>
      </c>
      <c r="AS50" s="24" t="s">
        <v>8</v>
      </c>
      <c r="AT50" s="30" t="s">
        <v>12</v>
      </c>
      <c r="AU50" s="65">
        <f t="shared" si="14"/>
        <v>0</v>
      </c>
      <c r="AV50" s="65">
        <f t="shared" si="13"/>
        <v>0</v>
      </c>
      <c r="AW50" s="111" t="str">
        <f t="shared" si="15"/>
        <v/>
      </c>
      <c r="AX50" s="112" t="str">
        <f t="shared" si="16"/>
        <v/>
      </c>
    </row>
    <row r="51" spans="1:50" x14ac:dyDescent="0.25">
      <c r="A51" s="296"/>
      <c r="B51" s="118" t="s">
        <v>145</v>
      </c>
      <c r="C51" s="119">
        <v>2</v>
      </c>
      <c r="D51" s="236"/>
      <c r="E51" s="237"/>
      <c r="F51" s="238"/>
      <c r="G51" s="238"/>
      <c r="H51" s="237"/>
      <c r="I51" s="237"/>
      <c r="J51" s="237"/>
      <c r="K51" s="237"/>
      <c r="L51" s="237"/>
      <c r="M51" s="237"/>
      <c r="N51" s="237"/>
      <c r="O51" s="237"/>
      <c r="P51" s="237"/>
      <c r="Q51" s="237"/>
      <c r="R51" s="237"/>
      <c r="S51" s="237"/>
      <c r="T51" s="237"/>
      <c r="U51" s="237"/>
      <c r="V51" s="237"/>
      <c r="W51" s="237"/>
      <c r="X51" s="237"/>
      <c r="Y51" s="237"/>
      <c r="Z51" s="237"/>
      <c r="AA51" s="237"/>
      <c r="AB51" s="237"/>
      <c r="AC51" s="237"/>
      <c r="AD51" s="237"/>
      <c r="AE51" s="237"/>
      <c r="AF51" s="237"/>
      <c r="AG51" s="237"/>
      <c r="AH51" s="237"/>
      <c r="AI51" s="237"/>
      <c r="AJ51" s="237"/>
      <c r="AK51" s="237"/>
      <c r="AL51" s="237"/>
      <c r="AM51" s="237"/>
      <c r="AN51" s="237"/>
      <c r="AO51" s="237"/>
      <c r="AP51" s="237"/>
      <c r="AQ51" s="239"/>
      <c r="AR51" s="23" t="s">
        <v>5</v>
      </c>
      <c r="AS51" s="24" t="s">
        <v>6</v>
      </c>
      <c r="AT51" s="30" t="s">
        <v>12</v>
      </c>
      <c r="AU51" s="65">
        <f t="shared" si="14"/>
        <v>0</v>
      </c>
      <c r="AV51" s="65">
        <f t="shared" si="13"/>
        <v>0</v>
      </c>
      <c r="AW51" s="111" t="str">
        <f t="shared" si="15"/>
        <v/>
      </c>
      <c r="AX51" s="112" t="str">
        <f t="shared" si="16"/>
        <v/>
      </c>
    </row>
    <row r="52" spans="1:50" x14ac:dyDescent="0.25">
      <c r="A52" s="296"/>
      <c r="B52" s="118" t="s">
        <v>146</v>
      </c>
      <c r="C52" s="119">
        <v>3</v>
      </c>
      <c r="D52" s="236"/>
      <c r="E52" s="237"/>
      <c r="F52" s="238"/>
      <c r="G52" s="238"/>
      <c r="H52" s="237"/>
      <c r="I52" s="237"/>
      <c r="J52" s="237"/>
      <c r="K52" s="237"/>
      <c r="L52" s="237"/>
      <c r="M52" s="237"/>
      <c r="N52" s="237"/>
      <c r="O52" s="237"/>
      <c r="P52" s="237"/>
      <c r="Q52" s="237"/>
      <c r="R52" s="237"/>
      <c r="S52" s="237"/>
      <c r="T52" s="237"/>
      <c r="U52" s="237"/>
      <c r="V52" s="237"/>
      <c r="W52" s="237"/>
      <c r="X52" s="237"/>
      <c r="Y52" s="237"/>
      <c r="Z52" s="237"/>
      <c r="AA52" s="237"/>
      <c r="AB52" s="237"/>
      <c r="AC52" s="237"/>
      <c r="AD52" s="237"/>
      <c r="AE52" s="237"/>
      <c r="AF52" s="237"/>
      <c r="AG52" s="237"/>
      <c r="AH52" s="237"/>
      <c r="AI52" s="237"/>
      <c r="AJ52" s="237"/>
      <c r="AK52" s="237"/>
      <c r="AL52" s="237"/>
      <c r="AM52" s="237"/>
      <c r="AN52" s="237"/>
      <c r="AO52" s="237"/>
      <c r="AP52" s="237"/>
      <c r="AQ52" s="239"/>
      <c r="AR52" s="23" t="s">
        <v>33</v>
      </c>
      <c r="AS52" s="24" t="s">
        <v>6</v>
      </c>
      <c r="AT52" s="30" t="s">
        <v>12</v>
      </c>
      <c r="AU52" s="65">
        <f t="shared" si="14"/>
        <v>0</v>
      </c>
      <c r="AV52" s="65">
        <f t="shared" si="13"/>
        <v>0</v>
      </c>
      <c r="AW52" s="111" t="str">
        <f t="shared" si="15"/>
        <v/>
      </c>
      <c r="AX52" s="112" t="str">
        <f t="shared" si="16"/>
        <v/>
      </c>
    </row>
    <row r="53" spans="1:50" x14ac:dyDescent="0.25">
      <c r="A53" s="296"/>
      <c r="B53" s="118" t="s">
        <v>36</v>
      </c>
      <c r="C53" s="119">
        <v>5</v>
      </c>
      <c r="D53" s="236"/>
      <c r="E53" s="237"/>
      <c r="F53" s="238"/>
      <c r="G53" s="238"/>
      <c r="H53" s="237"/>
      <c r="I53" s="237"/>
      <c r="J53" s="237"/>
      <c r="K53" s="237"/>
      <c r="L53" s="237"/>
      <c r="M53" s="237"/>
      <c r="N53" s="237"/>
      <c r="O53" s="237"/>
      <c r="P53" s="237"/>
      <c r="Q53" s="237"/>
      <c r="R53" s="237"/>
      <c r="S53" s="237"/>
      <c r="T53" s="237"/>
      <c r="U53" s="237"/>
      <c r="V53" s="237"/>
      <c r="W53" s="237"/>
      <c r="X53" s="237"/>
      <c r="Y53" s="237"/>
      <c r="Z53" s="237"/>
      <c r="AA53" s="237"/>
      <c r="AB53" s="237"/>
      <c r="AC53" s="237"/>
      <c r="AD53" s="237"/>
      <c r="AE53" s="237"/>
      <c r="AF53" s="237"/>
      <c r="AG53" s="237"/>
      <c r="AH53" s="237"/>
      <c r="AI53" s="237"/>
      <c r="AJ53" s="237"/>
      <c r="AK53" s="237"/>
      <c r="AL53" s="237"/>
      <c r="AM53" s="237"/>
      <c r="AN53" s="237"/>
      <c r="AO53" s="237"/>
      <c r="AP53" s="237"/>
      <c r="AQ53" s="239"/>
      <c r="AR53" s="23" t="s">
        <v>33</v>
      </c>
      <c r="AS53" s="24" t="s">
        <v>9</v>
      </c>
      <c r="AT53" s="30" t="s">
        <v>12</v>
      </c>
      <c r="AU53" s="65">
        <f t="shared" si="14"/>
        <v>0</v>
      </c>
      <c r="AV53" s="65">
        <f t="shared" si="13"/>
        <v>0</v>
      </c>
      <c r="AW53" s="111" t="str">
        <f t="shared" si="15"/>
        <v/>
      </c>
      <c r="AX53" s="112" t="str">
        <f t="shared" si="16"/>
        <v/>
      </c>
    </row>
    <row r="54" spans="1:50" x14ac:dyDescent="0.25">
      <c r="A54" s="296"/>
      <c r="B54" s="118" t="s">
        <v>18</v>
      </c>
      <c r="C54" s="119">
        <v>1</v>
      </c>
      <c r="D54" s="236"/>
      <c r="E54" s="237"/>
      <c r="F54" s="238"/>
      <c r="G54" s="238"/>
      <c r="H54" s="237"/>
      <c r="I54" s="237"/>
      <c r="J54" s="237"/>
      <c r="K54" s="237"/>
      <c r="L54" s="237"/>
      <c r="M54" s="237"/>
      <c r="N54" s="237"/>
      <c r="O54" s="237"/>
      <c r="P54" s="237"/>
      <c r="Q54" s="237"/>
      <c r="R54" s="237"/>
      <c r="S54" s="237"/>
      <c r="T54" s="237"/>
      <c r="U54" s="237"/>
      <c r="V54" s="237"/>
      <c r="W54" s="237"/>
      <c r="X54" s="237"/>
      <c r="Y54" s="237"/>
      <c r="Z54" s="237"/>
      <c r="AA54" s="237"/>
      <c r="AB54" s="237"/>
      <c r="AC54" s="237"/>
      <c r="AD54" s="237"/>
      <c r="AE54" s="237"/>
      <c r="AF54" s="237"/>
      <c r="AG54" s="237"/>
      <c r="AH54" s="237"/>
      <c r="AI54" s="237"/>
      <c r="AJ54" s="237"/>
      <c r="AK54" s="237"/>
      <c r="AL54" s="237"/>
      <c r="AM54" s="237"/>
      <c r="AN54" s="237"/>
      <c r="AO54" s="237"/>
      <c r="AP54" s="237"/>
      <c r="AQ54" s="239"/>
      <c r="AR54" s="23" t="s">
        <v>33</v>
      </c>
      <c r="AS54" s="24" t="s">
        <v>9</v>
      </c>
      <c r="AT54" s="30" t="s">
        <v>12</v>
      </c>
      <c r="AU54" s="65">
        <f t="shared" si="14"/>
        <v>0</v>
      </c>
      <c r="AV54" s="65">
        <f t="shared" si="13"/>
        <v>0</v>
      </c>
      <c r="AW54" s="111" t="str">
        <f t="shared" si="15"/>
        <v/>
      </c>
      <c r="AX54" s="112" t="str">
        <f t="shared" si="16"/>
        <v/>
      </c>
    </row>
    <row r="55" spans="1:50" x14ac:dyDescent="0.25">
      <c r="A55" s="296"/>
      <c r="B55" s="118" t="s">
        <v>147</v>
      </c>
      <c r="C55" s="119">
        <v>2</v>
      </c>
      <c r="D55" s="236"/>
      <c r="E55" s="237"/>
      <c r="F55" s="238"/>
      <c r="G55" s="238"/>
      <c r="H55" s="237"/>
      <c r="I55" s="237"/>
      <c r="J55" s="237"/>
      <c r="K55" s="237"/>
      <c r="L55" s="237"/>
      <c r="M55" s="237"/>
      <c r="N55" s="237"/>
      <c r="O55" s="237"/>
      <c r="P55" s="237"/>
      <c r="Q55" s="237"/>
      <c r="R55" s="237"/>
      <c r="S55" s="237"/>
      <c r="T55" s="237"/>
      <c r="U55" s="237"/>
      <c r="V55" s="237"/>
      <c r="W55" s="237"/>
      <c r="X55" s="237"/>
      <c r="Y55" s="237"/>
      <c r="Z55" s="237"/>
      <c r="AA55" s="237"/>
      <c r="AB55" s="237"/>
      <c r="AC55" s="237"/>
      <c r="AD55" s="237"/>
      <c r="AE55" s="237"/>
      <c r="AF55" s="237"/>
      <c r="AG55" s="237"/>
      <c r="AH55" s="237"/>
      <c r="AI55" s="237"/>
      <c r="AJ55" s="237"/>
      <c r="AK55" s="237"/>
      <c r="AL55" s="237"/>
      <c r="AM55" s="237"/>
      <c r="AN55" s="237"/>
      <c r="AO55" s="237"/>
      <c r="AP55" s="237"/>
      <c r="AQ55" s="239"/>
      <c r="AR55" s="23" t="s">
        <v>7</v>
      </c>
      <c r="AS55" s="24" t="s">
        <v>6</v>
      </c>
      <c r="AT55" s="30"/>
      <c r="AU55" s="65">
        <f t="shared" si="14"/>
        <v>0</v>
      </c>
      <c r="AV55" s="65">
        <f t="shared" si="13"/>
        <v>0</v>
      </c>
      <c r="AW55" s="111" t="str">
        <f t="shared" si="15"/>
        <v/>
      </c>
      <c r="AX55" s="112" t="str">
        <f t="shared" si="16"/>
        <v/>
      </c>
    </row>
    <row r="56" spans="1:50" x14ac:dyDescent="0.25">
      <c r="A56" s="296"/>
      <c r="B56" s="118" t="s">
        <v>19</v>
      </c>
      <c r="C56" s="119">
        <v>4</v>
      </c>
      <c r="D56" s="236"/>
      <c r="E56" s="237"/>
      <c r="F56" s="238"/>
      <c r="G56" s="238"/>
      <c r="H56" s="237"/>
      <c r="I56" s="237"/>
      <c r="J56" s="237"/>
      <c r="K56" s="237"/>
      <c r="L56" s="237"/>
      <c r="M56" s="237"/>
      <c r="N56" s="237"/>
      <c r="O56" s="237"/>
      <c r="P56" s="237"/>
      <c r="Q56" s="237"/>
      <c r="R56" s="237"/>
      <c r="S56" s="237"/>
      <c r="T56" s="237"/>
      <c r="U56" s="237"/>
      <c r="V56" s="237"/>
      <c r="W56" s="237"/>
      <c r="X56" s="237"/>
      <c r="Y56" s="237"/>
      <c r="Z56" s="237"/>
      <c r="AA56" s="237"/>
      <c r="AB56" s="237"/>
      <c r="AC56" s="237"/>
      <c r="AD56" s="237"/>
      <c r="AE56" s="237"/>
      <c r="AF56" s="237"/>
      <c r="AG56" s="237"/>
      <c r="AH56" s="237"/>
      <c r="AI56" s="237"/>
      <c r="AJ56" s="237"/>
      <c r="AK56" s="237"/>
      <c r="AL56" s="237"/>
      <c r="AM56" s="237"/>
      <c r="AN56" s="237"/>
      <c r="AO56" s="237"/>
      <c r="AP56" s="237"/>
      <c r="AQ56" s="239"/>
      <c r="AR56" s="23" t="s">
        <v>7</v>
      </c>
      <c r="AS56" s="24" t="s">
        <v>6</v>
      </c>
      <c r="AT56" s="30"/>
      <c r="AU56" s="65">
        <f t="shared" si="14"/>
        <v>0</v>
      </c>
      <c r="AV56" s="65">
        <f t="shared" si="13"/>
        <v>0</v>
      </c>
      <c r="AW56" s="111" t="str">
        <f t="shared" si="15"/>
        <v/>
      </c>
      <c r="AX56" s="112" t="str">
        <f t="shared" si="16"/>
        <v/>
      </c>
    </row>
    <row r="57" spans="1:50" x14ac:dyDescent="0.25">
      <c r="A57" s="296"/>
      <c r="B57" s="118" t="s">
        <v>148</v>
      </c>
      <c r="C57" s="119">
        <v>5</v>
      </c>
      <c r="D57" s="236"/>
      <c r="E57" s="237"/>
      <c r="F57" s="238"/>
      <c r="G57" s="238"/>
      <c r="H57" s="237"/>
      <c r="I57" s="237"/>
      <c r="J57" s="237"/>
      <c r="K57" s="237"/>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37"/>
      <c r="AI57" s="237"/>
      <c r="AJ57" s="237"/>
      <c r="AK57" s="237"/>
      <c r="AL57" s="237"/>
      <c r="AM57" s="237"/>
      <c r="AN57" s="237"/>
      <c r="AO57" s="237"/>
      <c r="AP57" s="237"/>
      <c r="AQ57" s="239"/>
      <c r="AR57" s="23" t="s">
        <v>7</v>
      </c>
      <c r="AS57" s="24" t="s">
        <v>6</v>
      </c>
      <c r="AT57" s="30" t="s">
        <v>12</v>
      </c>
      <c r="AU57" s="65">
        <f t="shared" si="14"/>
        <v>0</v>
      </c>
      <c r="AV57" s="65">
        <f t="shared" si="13"/>
        <v>0</v>
      </c>
      <c r="AW57" s="111" t="str">
        <f t="shared" si="15"/>
        <v/>
      </c>
      <c r="AX57" s="112" t="str">
        <f t="shared" si="16"/>
        <v/>
      </c>
    </row>
    <row r="58" spans="1:50" x14ac:dyDescent="0.25">
      <c r="A58" s="296"/>
      <c r="B58" s="118" t="s">
        <v>149</v>
      </c>
      <c r="C58" s="119">
        <v>1</v>
      </c>
      <c r="D58" s="236"/>
      <c r="E58" s="237"/>
      <c r="F58" s="238"/>
      <c r="G58" s="238"/>
      <c r="H58" s="237"/>
      <c r="I58" s="237"/>
      <c r="J58" s="237"/>
      <c r="K58" s="237"/>
      <c r="L58" s="237"/>
      <c r="M58" s="237"/>
      <c r="N58" s="237"/>
      <c r="O58" s="237"/>
      <c r="P58" s="237"/>
      <c r="Q58" s="237"/>
      <c r="R58" s="237"/>
      <c r="S58" s="237"/>
      <c r="T58" s="237"/>
      <c r="U58" s="237"/>
      <c r="V58" s="237"/>
      <c r="W58" s="237"/>
      <c r="X58" s="237"/>
      <c r="Y58" s="237"/>
      <c r="Z58" s="237"/>
      <c r="AA58" s="237"/>
      <c r="AB58" s="237"/>
      <c r="AC58" s="237"/>
      <c r="AD58" s="237"/>
      <c r="AE58" s="237"/>
      <c r="AF58" s="237"/>
      <c r="AG58" s="237"/>
      <c r="AH58" s="237"/>
      <c r="AI58" s="237"/>
      <c r="AJ58" s="237"/>
      <c r="AK58" s="237"/>
      <c r="AL58" s="237"/>
      <c r="AM58" s="237"/>
      <c r="AN58" s="237"/>
      <c r="AO58" s="237"/>
      <c r="AP58" s="237"/>
      <c r="AQ58" s="239"/>
      <c r="AR58" s="23" t="s">
        <v>7</v>
      </c>
      <c r="AS58" s="24" t="s">
        <v>9</v>
      </c>
      <c r="AT58" s="30" t="s">
        <v>12</v>
      </c>
      <c r="AU58" s="65">
        <f t="shared" si="14"/>
        <v>0</v>
      </c>
      <c r="AV58" s="65">
        <f t="shared" si="13"/>
        <v>0</v>
      </c>
      <c r="AW58" s="111" t="str">
        <f t="shared" si="15"/>
        <v/>
      </c>
      <c r="AX58" s="112" t="str">
        <f t="shared" si="16"/>
        <v/>
      </c>
    </row>
    <row r="59" spans="1:50" x14ac:dyDescent="0.25">
      <c r="A59" s="296"/>
      <c r="B59" s="118" t="s">
        <v>140</v>
      </c>
      <c r="C59" s="119">
        <v>5</v>
      </c>
      <c r="D59" s="236"/>
      <c r="E59" s="237"/>
      <c r="F59" s="238"/>
      <c r="G59" s="238"/>
      <c r="H59" s="237"/>
      <c r="I59" s="237"/>
      <c r="J59" s="237"/>
      <c r="K59" s="237"/>
      <c r="L59" s="237"/>
      <c r="M59" s="237"/>
      <c r="N59" s="237"/>
      <c r="O59" s="237"/>
      <c r="P59" s="237"/>
      <c r="Q59" s="237"/>
      <c r="R59" s="237"/>
      <c r="S59" s="237"/>
      <c r="T59" s="237"/>
      <c r="U59" s="237"/>
      <c r="V59" s="237"/>
      <c r="W59" s="237"/>
      <c r="X59" s="237"/>
      <c r="Y59" s="237"/>
      <c r="Z59" s="237"/>
      <c r="AA59" s="237"/>
      <c r="AB59" s="237"/>
      <c r="AC59" s="237"/>
      <c r="AD59" s="237"/>
      <c r="AE59" s="237"/>
      <c r="AF59" s="237"/>
      <c r="AG59" s="237"/>
      <c r="AH59" s="237"/>
      <c r="AI59" s="237"/>
      <c r="AJ59" s="237"/>
      <c r="AK59" s="237"/>
      <c r="AL59" s="237"/>
      <c r="AM59" s="237"/>
      <c r="AN59" s="237"/>
      <c r="AO59" s="237"/>
      <c r="AP59" s="237"/>
      <c r="AQ59" s="239"/>
      <c r="AR59" s="23" t="s">
        <v>7</v>
      </c>
      <c r="AS59" s="24" t="s">
        <v>9</v>
      </c>
      <c r="AT59" s="30"/>
      <c r="AU59" s="65">
        <f t="shared" si="14"/>
        <v>0</v>
      </c>
      <c r="AV59" s="65">
        <f t="shared" si="13"/>
        <v>0</v>
      </c>
      <c r="AW59" s="111" t="str">
        <f t="shared" si="15"/>
        <v/>
      </c>
      <c r="AX59" s="112" t="str">
        <f t="shared" si="16"/>
        <v/>
      </c>
    </row>
    <row r="60" spans="1:50" x14ac:dyDescent="0.25">
      <c r="A60" s="296"/>
      <c r="B60" s="118" t="s">
        <v>127</v>
      </c>
      <c r="C60" s="119">
        <v>6</v>
      </c>
      <c r="D60" s="236"/>
      <c r="E60" s="237"/>
      <c r="F60" s="238"/>
      <c r="G60" s="238"/>
      <c r="H60" s="237"/>
      <c r="I60" s="237"/>
      <c r="J60" s="237"/>
      <c r="K60" s="237"/>
      <c r="L60" s="237"/>
      <c r="M60" s="237"/>
      <c r="N60" s="237"/>
      <c r="O60" s="237"/>
      <c r="P60" s="237"/>
      <c r="Q60" s="237"/>
      <c r="R60" s="237"/>
      <c r="S60" s="237"/>
      <c r="T60" s="237"/>
      <c r="U60" s="237"/>
      <c r="V60" s="237"/>
      <c r="W60" s="237"/>
      <c r="X60" s="237"/>
      <c r="Y60" s="237"/>
      <c r="Z60" s="237"/>
      <c r="AA60" s="237"/>
      <c r="AB60" s="237"/>
      <c r="AC60" s="237"/>
      <c r="AD60" s="237"/>
      <c r="AE60" s="237"/>
      <c r="AF60" s="237"/>
      <c r="AG60" s="237"/>
      <c r="AH60" s="237"/>
      <c r="AI60" s="237"/>
      <c r="AJ60" s="237"/>
      <c r="AK60" s="237"/>
      <c r="AL60" s="237"/>
      <c r="AM60" s="237"/>
      <c r="AN60" s="237"/>
      <c r="AO60" s="237"/>
      <c r="AP60" s="237"/>
      <c r="AQ60" s="239"/>
      <c r="AR60" s="23" t="s">
        <v>11</v>
      </c>
      <c r="AS60" s="24" t="s">
        <v>9</v>
      </c>
      <c r="AT60" s="30" t="s">
        <v>12</v>
      </c>
      <c r="AU60" s="65">
        <f t="shared" si="14"/>
        <v>0</v>
      </c>
      <c r="AV60" s="65">
        <f t="shared" si="13"/>
        <v>0</v>
      </c>
      <c r="AW60" s="111" t="str">
        <f t="shared" si="15"/>
        <v/>
      </c>
      <c r="AX60" s="112" t="str">
        <f t="shared" si="16"/>
        <v/>
      </c>
    </row>
    <row r="61" spans="1:50" x14ac:dyDescent="0.25">
      <c r="A61" s="296"/>
      <c r="B61" s="118" t="s">
        <v>134</v>
      </c>
      <c r="C61" s="119">
        <v>5</v>
      </c>
      <c r="D61" s="236"/>
      <c r="E61" s="237"/>
      <c r="F61" s="238"/>
      <c r="G61" s="238"/>
      <c r="H61" s="237"/>
      <c r="I61" s="237"/>
      <c r="J61" s="237"/>
      <c r="K61" s="237"/>
      <c r="L61" s="237"/>
      <c r="M61" s="237"/>
      <c r="N61" s="237"/>
      <c r="O61" s="237"/>
      <c r="P61" s="237"/>
      <c r="Q61" s="237"/>
      <c r="R61" s="237"/>
      <c r="S61" s="237"/>
      <c r="T61" s="237"/>
      <c r="U61" s="237"/>
      <c r="V61" s="237"/>
      <c r="W61" s="237"/>
      <c r="X61" s="237"/>
      <c r="Y61" s="237"/>
      <c r="Z61" s="237"/>
      <c r="AA61" s="237"/>
      <c r="AB61" s="237"/>
      <c r="AC61" s="237"/>
      <c r="AD61" s="237"/>
      <c r="AE61" s="237"/>
      <c r="AF61" s="237"/>
      <c r="AG61" s="237"/>
      <c r="AH61" s="237"/>
      <c r="AI61" s="237"/>
      <c r="AJ61" s="237"/>
      <c r="AK61" s="237"/>
      <c r="AL61" s="237"/>
      <c r="AM61" s="237"/>
      <c r="AN61" s="237"/>
      <c r="AO61" s="237"/>
      <c r="AP61" s="237"/>
      <c r="AQ61" s="239"/>
      <c r="AR61" s="23" t="s">
        <v>33</v>
      </c>
      <c r="AS61" s="24" t="s">
        <v>9</v>
      </c>
      <c r="AT61" s="30"/>
      <c r="AU61" s="65">
        <f t="shared" si="14"/>
        <v>0</v>
      </c>
      <c r="AV61" s="65">
        <f t="shared" si="13"/>
        <v>0</v>
      </c>
      <c r="AW61" s="111" t="str">
        <f t="shared" si="15"/>
        <v/>
      </c>
      <c r="AX61" s="112" t="str">
        <f t="shared" si="16"/>
        <v/>
      </c>
    </row>
    <row r="62" spans="1:50" x14ac:dyDescent="0.25">
      <c r="A62" s="296"/>
      <c r="B62" s="118" t="s">
        <v>128</v>
      </c>
      <c r="C62" s="119">
        <v>4</v>
      </c>
      <c r="D62" s="236"/>
      <c r="E62" s="237"/>
      <c r="F62" s="238"/>
      <c r="G62" s="238"/>
      <c r="H62" s="237"/>
      <c r="I62" s="237"/>
      <c r="J62" s="237"/>
      <c r="K62" s="237"/>
      <c r="L62" s="237"/>
      <c r="M62" s="237"/>
      <c r="N62" s="237"/>
      <c r="O62" s="237"/>
      <c r="P62" s="237"/>
      <c r="Q62" s="237"/>
      <c r="R62" s="237"/>
      <c r="S62" s="237"/>
      <c r="T62" s="237"/>
      <c r="U62" s="237"/>
      <c r="V62" s="237"/>
      <c r="W62" s="237"/>
      <c r="X62" s="237"/>
      <c r="Y62" s="237"/>
      <c r="Z62" s="237"/>
      <c r="AA62" s="237"/>
      <c r="AB62" s="237"/>
      <c r="AC62" s="237"/>
      <c r="AD62" s="237"/>
      <c r="AE62" s="237"/>
      <c r="AF62" s="237"/>
      <c r="AG62" s="237"/>
      <c r="AH62" s="237"/>
      <c r="AI62" s="237"/>
      <c r="AJ62" s="237"/>
      <c r="AK62" s="237"/>
      <c r="AL62" s="237"/>
      <c r="AM62" s="237"/>
      <c r="AN62" s="237"/>
      <c r="AO62" s="237"/>
      <c r="AP62" s="237"/>
      <c r="AQ62" s="239"/>
      <c r="AR62" s="23" t="s">
        <v>33</v>
      </c>
      <c r="AS62" s="24" t="s">
        <v>9</v>
      </c>
      <c r="AT62" s="30"/>
      <c r="AU62" s="65">
        <f t="shared" si="14"/>
        <v>0</v>
      </c>
      <c r="AV62" s="65">
        <f t="shared" si="13"/>
        <v>0</v>
      </c>
      <c r="AW62" s="111" t="str">
        <f t="shared" si="15"/>
        <v/>
      </c>
      <c r="AX62" s="112" t="str">
        <f t="shared" si="16"/>
        <v/>
      </c>
    </row>
    <row r="63" spans="1:50" x14ac:dyDescent="0.25">
      <c r="A63" s="296"/>
      <c r="B63" s="118" t="s">
        <v>135</v>
      </c>
      <c r="C63" s="119">
        <v>1</v>
      </c>
      <c r="D63" s="236"/>
      <c r="E63" s="237"/>
      <c r="F63" s="238"/>
      <c r="G63" s="238"/>
      <c r="H63" s="237"/>
      <c r="I63" s="237"/>
      <c r="J63" s="237"/>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c r="AK63" s="237"/>
      <c r="AL63" s="237"/>
      <c r="AM63" s="237"/>
      <c r="AN63" s="237"/>
      <c r="AO63" s="237"/>
      <c r="AP63" s="237"/>
      <c r="AQ63" s="239"/>
      <c r="AR63" s="23" t="s">
        <v>33</v>
      </c>
      <c r="AS63" s="24" t="s">
        <v>6</v>
      </c>
      <c r="AT63" s="30"/>
      <c r="AU63" s="65">
        <f>SUM(D63:AQ63)</f>
        <v>0</v>
      </c>
      <c r="AV63" s="65">
        <f>COUNTA(D63:AQ63)*C63</f>
        <v>0</v>
      </c>
      <c r="AW63" s="111" t="str">
        <f t="shared" si="15"/>
        <v/>
      </c>
      <c r="AX63" s="112" t="str">
        <f t="shared" si="16"/>
        <v/>
      </c>
    </row>
    <row r="64" spans="1:50" x14ac:dyDescent="0.25">
      <c r="A64" s="296"/>
      <c r="B64" s="118" t="s">
        <v>136</v>
      </c>
      <c r="C64" s="119">
        <v>1</v>
      </c>
      <c r="D64" s="236"/>
      <c r="E64" s="237"/>
      <c r="F64" s="238"/>
      <c r="G64" s="238"/>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c r="AQ64" s="239"/>
      <c r="AR64" s="23" t="s">
        <v>33</v>
      </c>
      <c r="AS64" s="24" t="s">
        <v>6</v>
      </c>
      <c r="AT64" s="30"/>
      <c r="AU64" s="65">
        <f>SUM(D64:AQ64)</f>
        <v>0</v>
      </c>
      <c r="AV64" s="65">
        <f>COUNTA(D64:AQ64)*C64</f>
        <v>0</v>
      </c>
      <c r="AW64" s="111" t="str">
        <f t="shared" si="15"/>
        <v/>
      </c>
      <c r="AX64" s="112" t="str">
        <f t="shared" si="16"/>
        <v/>
      </c>
    </row>
    <row r="65" spans="1:50" x14ac:dyDescent="0.25">
      <c r="A65" s="296"/>
      <c r="B65" s="118" t="s">
        <v>150</v>
      </c>
      <c r="C65" s="119">
        <v>2</v>
      </c>
      <c r="D65" s="236"/>
      <c r="E65" s="237"/>
      <c r="F65" s="238"/>
      <c r="G65" s="238"/>
      <c r="H65" s="237"/>
      <c r="I65" s="237"/>
      <c r="J65" s="237"/>
      <c r="K65" s="237"/>
      <c r="L65" s="237"/>
      <c r="M65" s="237"/>
      <c r="N65" s="237"/>
      <c r="O65" s="237"/>
      <c r="P65" s="237"/>
      <c r="Q65" s="237"/>
      <c r="R65" s="237"/>
      <c r="S65" s="237"/>
      <c r="T65" s="237"/>
      <c r="U65" s="237"/>
      <c r="V65" s="237"/>
      <c r="W65" s="237"/>
      <c r="X65" s="237"/>
      <c r="Y65" s="237"/>
      <c r="Z65" s="237"/>
      <c r="AA65" s="237"/>
      <c r="AB65" s="237"/>
      <c r="AC65" s="237"/>
      <c r="AD65" s="237"/>
      <c r="AE65" s="237"/>
      <c r="AF65" s="237"/>
      <c r="AG65" s="237"/>
      <c r="AH65" s="237"/>
      <c r="AI65" s="237"/>
      <c r="AJ65" s="237"/>
      <c r="AK65" s="237"/>
      <c r="AL65" s="237"/>
      <c r="AM65" s="237"/>
      <c r="AN65" s="237"/>
      <c r="AO65" s="237"/>
      <c r="AP65" s="237"/>
      <c r="AQ65" s="239"/>
      <c r="AR65" s="23" t="s">
        <v>33</v>
      </c>
      <c r="AS65" s="24" t="s">
        <v>6</v>
      </c>
      <c r="AT65" s="30"/>
      <c r="AU65" s="65">
        <f>SUM(D65:AQ65)</f>
        <v>0</v>
      </c>
      <c r="AV65" s="65">
        <f>COUNTA(D65:AQ65)*C65</f>
        <v>0</v>
      </c>
      <c r="AW65" s="111" t="str">
        <f t="shared" si="15"/>
        <v/>
      </c>
      <c r="AX65" s="112" t="str">
        <f t="shared" si="16"/>
        <v/>
      </c>
    </row>
    <row r="66" spans="1:50" x14ac:dyDescent="0.25">
      <c r="A66" s="296"/>
      <c r="B66" s="118" t="s">
        <v>62</v>
      </c>
      <c r="C66" s="119">
        <v>2</v>
      </c>
      <c r="D66" s="236"/>
      <c r="E66" s="237"/>
      <c r="F66" s="238"/>
      <c r="G66" s="238"/>
      <c r="H66" s="237"/>
      <c r="I66" s="237"/>
      <c r="J66" s="237"/>
      <c r="K66" s="237"/>
      <c r="L66" s="237"/>
      <c r="M66" s="237"/>
      <c r="N66" s="237"/>
      <c r="O66" s="237"/>
      <c r="P66" s="237"/>
      <c r="Q66" s="237"/>
      <c r="R66" s="237"/>
      <c r="S66" s="237"/>
      <c r="T66" s="237"/>
      <c r="U66" s="237"/>
      <c r="V66" s="237"/>
      <c r="W66" s="237"/>
      <c r="X66" s="237"/>
      <c r="Y66" s="237"/>
      <c r="Z66" s="237"/>
      <c r="AA66" s="237"/>
      <c r="AB66" s="237"/>
      <c r="AC66" s="237"/>
      <c r="AD66" s="237"/>
      <c r="AE66" s="237"/>
      <c r="AF66" s="237"/>
      <c r="AG66" s="237"/>
      <c r="AH66" s="237"/>
      <c r="AI66" s="237"/>
      <c r="AJ66" s="237"/>
      <c r="AK66" s="237"/>
      <c r="AL66" s="237"/>
      <c r="AM66" s="237"/>
      <c r="AN66" s="237"/>
      <c r="AO66" s="237"/>
      <c r="AP66" s="237"/>
      <c r="AQ66" s="239"/>
      <c r="AR66" s="23" t="s">
        <v>10</v>
      </c>
      <c r="AS66" s="24" t="s">
        <v>8</v>
      </c>
      <c r="AT66" s="30"/>
      <c r="AU66" s="65">
        <f>SUM(D66:AQ66)</f>
        <v>0</v>
      </c>
      <c r="AV66" s="65">
        <f>COUNTA(D66:AQ66)*C66</f>
        <v>0</v>
      </c>
      <c r="AW66" s="111" t="str">
        <f t="shared" si="15"/>
        <v/>
      </c>
      <c r="AX66" s="112" t="str">
        <f t="shared" si="16"/>
        <v/>
      </c>
    </row>
    <row r="67" spans="1:50" x14ac:dyDescent="0.25">
      <c r="A67" s="296"/>
      <c r="B67" s="118" t="s">
        <v>54</v>
      </c>
      <c r="C67" s="119">
        <v>3</v>
      </c>
      <c r="D67" s="236"/>
      <c r="E67" s="237"/>
      <c r="F67" s="238"/>
      <c r="G67" s="238"/>
      <c r="H67" s="237"/>
      <c r="I67" s="237"/>
      <c r="J67" s="237"/>
      <c r="K67" s="237"/>
      <c r="L67" s="237"/>
      <c r="M67" s="237"/>
      <c r="N67" s="237"/>
      <c r="O67" s="237"/>
      <c r="P67" s="237"/>
      <c r="Q67" s="237"/>
      <c r="R67" s="237"/>
      <c r="S67" s="237"/>
      <c r="T67" s="237"/>
      <c r="U67" s="237"/>
      <c r="V67" s="237"/>
      <c r="W67" s="237"/>
      <c r="X67" s="237"/>
      <c r="Y67" s="237"/>
      <c r="Z67" s="237"/>
      <c r="AA67" s="237"/>
      <c r="AB67" s="237"/>
      <c r="AC67" s="237"/>
      <c r="AD67" s="237"/>
      <c r="AE67" s="237"/>
      <c r="AF67" s="237"/>
      <c r="AG67" s="237"/>
      <c r="AH67" s="237"/>
      <c r="AI67" s="237"/>
      <c r="AJ67" s="237"/>
      <c r="AK67" s="237"/>
      <c r="AL67" s="237"/>
      <c r="AM67" s="237"/>
      <c r="AN67" s="237"/>
      <c r="AO67" s="237"/>
      <c r="AP67" s="237"/>
      <c r="AQ67" s="239"/>
      <c r="AR67" s="23" t="s">
        <v>10</v>
      </c>
      <c r="AS67" s="24" t="s">
        <v>6</v>
      </c>
      <c r="AT67" s="30"/>
      <c r="AU67" s="65">
        <f t="shared" si="14"/>
        <v>0</v>
      </c>
      <c r="AV67" s="65">
        <f t="shared" si="13"/>
        <v>0</v>
      </c>
      <c r="AW67" s="111" t="str">
        <f t="shared" si="15"/>
        <v/>
      </c>
      <c r="AX67" s="112" t="str">
        <f t="shared" si="16"/>
        <v/>
      </c>
    </row>
    <row r="68" spans="1:50" x14ac:dyDescent="0.25">
      <c r="A68" s="296"/>
      <c r="B68" s="118" t="s">
        <v>22</v>
      </c>
      <c r="C68" s="119">
        <v>1</v>
      </c>
      <c r="D68" s="236"/>
      <c r="E68" s="237"/>
      <c r="F68" s="238"/>
      <c r="G68" s="238"/>
      <c r="H68" s="237"/>
      <c r="I68" s="237"/>
      <c r="J68" s="237"/>
      <c r="K68" s="237"/>
      <c r="L68" s="237"/>
      <c r="M68" s="237"/>
      <c r="N68" s="237"/>
      <c r="O68" s="237"/>
      <c r="P68" s="237"/>
      <c r="Q68" s="237"/>
      <c r="R68" s="237"/>
      <c r="S68" s="237"/>
      <c r="T68" s="237"/>
      <c r="U68" s="237"/>
      <c r="V68" s="237"/>
      <c r="W68" s="237"/>
      <c r="X68" s="237"/>
      <c r="Y68" s="237"/>
      <c r="Z68" s="237"/>
      <c r="AA68" s="237"/>
      <c r="AB68" s="237"/>
      <c r="AC68" s="237"/>
      <c r="AD68" s="237"/>
      <c r="AE68" s="237"/>
      <c r="AF68" s="237"/>
      <c r="AG68" s="237"/>
      <c r="AH68" s="237"/>
      <c r="AI68" s="237"/>
      <c r="AJ68" s="237"/>
      <c r="AK68" s="237"/>
      <c r="AL68" s="237"/>
      <c r="AM68" s="237"/>
      <c r="AN68" s="237"/>
      <c r="AO68" s="237"/>
      <c r="AP68" s="237"/>
      <c r="AQ68" s="239"/>
      <c r="AR68" s="23" t="s">
        <v>32</v>
      </c>
      <c r="AS68" s="24" t="s">
        <v>6</v>
      </c>
      <c r="AT68" s="30"/>
      <c r="AU68" s="65">
        <f t="shared" si="14"/>
        <v>0</v>
      </c>
      <c r="AV68" s="65">
        <f t="shared" si="13"/>
        <v>0</v>
      </c>
      <c r="AW68" s="111" t="str">
        <f t="shared" si="15"/>
        <v/>
      </c>
      <c r="AX68" s="112" t="str">
        <f t="shared" si="16"/>
        <v/>
      </c>
    </row>
    <row r="69" spans="1:50" x14ac:dyDescent="0.25">
      <c r="A69" s="296"/>
      <c r="B69" s="118" t="s">
        <v>23</v>
      </c>
      <c r="C69" s="119">
        <v>2</v>
      </c>
      <c r="D69" s="236"/>
      <c r="E69" s="237"/>
      <c r="F69" s="238"/>
      <c r="G69" s="238"/>
      <c r="H69" s="237"/>
      <c r="I69" s="237"/>
      <c r="J69" s="237"/>
      <c r="K69" s="237"/>
      <c r="L69" s="237"/>
      <c r="M69" s="237"/>
      <c r="N69" s="237"/>
      <c r="O69" s="237"/>
      <c r="P69" s="237"/>
      <c r="Q69" s="237"/>
      <c r="R69" s="237"/>
      <c r="S69" s="237"/>
      <c r="T69" s="237"/>
      <c r="U69" s="237"/>
      <c r="V69" s="237"/>
      <c r="W69" s="237"/>
      <c r="X69" s="237"/>
      <c r="Y69" s="237"/>
      <c r="Z69" s="237"/>
      <c r="AA69" s="237"/>
      <c r="AB69" s="237"/>
      <c r="AC69" s="237"/>
      <c r="AD69" s="237"/>
      <c r="AE69" s="237"/>
      <c r="AF69" s="237"/>
      <c r="AG69" s="237"/>
      <c r="AH69" s="237"/>
      <c r="AI69" s="237"/>
      <c r="AJ69" s="237"/>
      <c r="AK69" s="237"/>
      <c r="AL69" s="237"/>
      <c r="AM69" s="237"/>
      <c r="AN69" s="237"/>
      <c r="AO69" s="237"/>
      <c r="AP69" s="237"/>
      <c r="AQ69" s="239"/>
      <c r="AR69" s="23" t="s">
        <v>32</v>
      </c>
      <c r="AS69" s="24" t="s">
        <v>6</v>
      </c>
      <c r="AT69" s="30"/>
      <c r="AU69" s="65">
        <f t="shared" si="14"/>
        <v>0</v>
      </c>
      <c r="AV69" s="65">
        <f t="shared" si="13"/>
        <v>0</v>
      </c>
      <c r="AW69" s="111" t="str">
        <f t="shared" si="15"/>
        <v/>
      </c>
      <c r="AX69" s="112" t="str">
        <f t="shared" si="16"/>
        <v/>
      </c>
    </row>
    <row r="70" spans="1:50" x14ac:dyDescent="0.25">
      <c r="A70" s="296"/>
      <c r="B70" s="118" t="s">
        <v>151</v>
      </c>
      <c r="C70" s="119">
        <v>3</v>
      </c>
      <c r="D70" s="236"/>
      <c r="E70" s="237"/>
      <c r="F70" s="238"/>
      <c r="G70" s="238"/>
      <c r="H70" s="237"/>
      <c r="I70" s="237"/>
      <c r="J70" s="237"/>
      <c r="K70" s="237"/>
      <c r="L70" s="237"/>
      <c r="M70" s="237"/>
      <c r="N70" s="237"/>
      <c r="O70" s="237"/>
      <c r="P70" s="237"/>
      <c r="Q70" s="237"/>
      <c r="R70" s="237"/>
      <c r="S70" s="237"/>
      <c r="T70" s="237"/>
      <c r="U70" s="237"/>
      <c r="V70" s="237"/>
      <c r="W70" s="237"/>
      <c r="X70" s="237"/>
      <c r="Y70" s="237"/>
      <c r="Z70" s="237"/>
      <c r="AA70" s="237"/>
      <c r="AB70" s="237"/>
      <c r="AC70" s="237"/>
      <c r="AD70" s="237"/>
      <c r="AE70" s="237"/>
      <c r="AF70" s="237"/>
      <c r="AG70" s="237"/>
      <c r="AH70" s="237"/>
      <c r="AI70" s="237"/>
      <c r="AJ70" s="237"/>
      <c r="AK70" s="237"/>
      <c r="AL70" s="237"/>
      <c r="AM70" s="237"/>
      <c r="AN70" s="237"/>
      <c r="AO70" s="237"/>
      <c r="AP70" s="237"/>
      <c r="AQ70" s="239"/>
      <c r="AR70" s="23" t="s">
        <v>11</v>
      </c>
      <c r="AS70" s="24" t="s">
        <v>8</v>
      </c>
      <c r="AT70" s="30"/>
      <c r="AU70" s="65">
        <f t="shared" si="14"/>
        <v>0</v>
      </c>
      <c r="AV70" s="65">
        <f t="shared" si="13"/>
        <v>0</v>
      </c>
      <c r="AW70" s="111" t="str">
        <f t="shared" si="15"/>
        <v/>
      </c>
      <c r="AX70" s="112" t="str">
        <f t="shared" si="16"/>
        <v/>
      </c>
    </row>
    <row r="71" spans="1:50" x14ac:dyDescent="0.25">
      <c r="A71" s="296"/>
      <c r="B71" s="118" t="s">
        <v>24</v>
      </c>
      <c r="C71" s="119">
        <v>2</v>
      </c>
      <c r="D71" s="236"/>
      <c r="E71" s="237"/>
      <c r="F71" s="238"/>
      <c r="G71" s="238"/>
      <c r="H71" s="237"/>
      <c r="I71" s="237"/>
      <c r="J71" s="237"/>
      <c r="K71" s="237"/>
      <c r="L71" s="237"/>
      <c r="M71" s="237"/>
      <c r="N71" s="237"/>
      <c r="O71" s="237"/>
      <c r="P71" s="237"/>
      <c r="Q71" s="237"/>
      <c r="R71" s="237"/>
      <c r="S71" s="237"/>
      <c r="T71" s="237"/>
      <c r="U71" s="237"/>
      <c r="V71" s="237"/>
      <c r="W71" s="237"/>
      <c r="X71" s="237"/>
      <c r="Y71" s="237"/>
      <c r="Z71" s="237"/>
      <c r="AA71" s="237"/>
      <c r="AB71" s="237"/>
      <c r="AC71" s="237"/>
      <c r="AD71" s="237"/>
      <c r="AE71" s="237"/>
      <c r="AF71" s="237"/>
      <c r="AG71" s="237"/>
      <c r="AH71" s="237"/>
      <c r="AI71" s="237"/>
      <c r="AJ71" s="237"/>
      <c r="AK71" s="237"/>
      <c r="AL71" s="237"/>
      <c r="AM71" s="237"/>
      <c r="AN71" s="237"/>
      <c r="AO71" s="237"/>
      <c r="AP71" s="237"/>
      <c r="AQ71" s="239"/>
      <c r="AR71" s="23" t="s">
        <v>11</v>
      </c>
      <c r="AS71" s="24" t="s">
        <v>6</v>
      </c>
      <c r="AT71" s="35"/>
      <c r="AU71" s="65">
        <f t="shared" ref="AU71:AU79" si="17">SUM(D71:AQ71)</f>
        <v>0</v>
      </c>
      <c r="AV71" s="65">
        <f t="shared" ref="AV71:AV79" si="18">COUNTA(D71:AQ71)*C71</f>
        <v>0</v>
      </c>
      <c r="AW71" s="111" t="str">
        <f t="shared" si="15"/>
        <v/>
      </c>
      <c r="AX71" s="112" t="str">
        <f t="shared" si="16"/>
        <v/>
      </c>
    </row>
    <row r="72" spans="1:50" x14ac:dyDescent="0.25">
      <c r="A72" s="296"/>
      <c r="B72" s="118" t="s">
        <v>64</v>
      </c>
      <c r="C72" s="119">
        <v>2</v>
      </c>
      <c r="D72" s="236"/>
      <c r="E72" s="237"/>
      <c r="F72" s="238"/>
      <c r="G72" s="238"/>
      <c r="H72" s="237"/>
      <c r="I72" s="237"/>
      <c r="J72" s="237"/>
      <c r="K72" s="237"/>
      <c r="L72" s="237"/>
      <c r="M72" s="237"/>
      <c r="N72" s="237"/>
      <c r="O72" s="237"/>
      <c r="P72" s="237"/>
      <c r="Q72" s="237"/>
      <c r="R72" s="237"/>
      <c r="S72" s="237"/>
      <c r="T72" s="237"/>
      <c r="U72" s="237"/>
      <c r="V72" s="237"/>
      <c r="W72" s="237"/>
      <c r="X72" s="237"/>
      <c r="Y72" s="237"/>
      <c r="Z72" s="237"/>
      <c r="AA72" s="237"/>
      <c r="AB72" s="237"/>
      <c r="AC72" s="237"/>
      <c r="AD72" s="237"/>
      <c r="AE72" s="237"/>
      <c r="AF72" s="237"/>
      <c r="AG72" s="237"/>
      <c r="AH72" s="237"/>
      <c r="AI72" s="237"/>
      <c r="AJ72" s="237"/>
      <c r="AK72" s="237"/>
      <c r="AL72" s="237"/>
      <c r="AM72" s="237"/>
      <c r="AN72" s="237"/>
      <c r="AO72" s="237"/>
      <c r="AP72" s="237"/>
      <c r="AQ72" s="239"/>
      <c r="AR72" s="23" t="s">
        <v>11</v>
      </c>
      <c r="AS72" s="24" t="s">
        <v>6</v>
      </c>
      <c r="AT72" s="35"/>
      <c r="AU72" s="65">
        <f t="shared" si="17"/>
        <v>0</v>
      </c>
      <c r="AV72" s="65">
        <f t="shared" si="18"/>
        <v>0</v>
      </c>
      <c r="AW72" s="111" t="str">
        <f t="shared" si="15"/>
        <v/>
      </c>
      <c r="AX72" s="112" t="str">
        <f t="shared" si="16"/>
        <v/>
      </c>
    </row>
    <row r="73" spans="1:50" x14ac:dyDescent="0.25">
      <c r="A73" s="296"/>
      <c r="B73" s="118" t="s">
        <v>152</v>
      </c>
      <c r="C73" s="119">
        <v>3</v>
      </c>
      <c r="D73" s="236"/>
      <c r="E73" s="237"/>
      <c r="F73" s="238"/>
      <c r="G73" s="238"/>
      <c r="H73" s="237"/>
      <c r="I73" s="237"/>
      <c r="J73" s="237"/>
      <c r="K73" s="237"/>
      <c r="L73" s="237"/>
      <c r="M73" s="237"/>
      <c r="N73" s="237"/>
      <c r="O73" s="237"/>
      <c r="P73" s="237"/>
      <c r="Q73" s="237"/>
      <c r="R73" s="237"/>
      <c r="S73" s="237"/>
      <c r="T73" s="237"/>
      <c r="U73" s="237"/>
      <c r="V73" s="237"/>
      <c r="W73" s="237"/>
      <c r="X73" s="237"/>
      <c r="Y73" s="237"/>
      <c r="Z73" s="237"/>
      <c r="AA73" s="237"/>
      <c r="AB73" s="237"/>
      <c r="AC73" s="237"/>
      <c r="AD73" s="237"/>
      <c r="AE73" s="237"/>
      <c r="AF73" s="237"/>
      <c r="AG73" s="237"/>
      <c r="AH73" s="237"/>
      <c r="AI73" s="237"/>
      <c r="AJ73" s="237"/>
      <c r="AK73" s="237"/>
      <c r="AL73" s="237"/>
      <c r="AM73" s="237"/>
      <c r="AN73" s="237"/>
      <c r="AO73" s="237"/>
      <c r="AP73" s="237"/>
      <c r="AQ73" s="239"/>
      <c r="AR73" s="23" t="s">
        <v>11</v>
      </c>
      <c r="AS73" s="24" t="s">
        <v>8</v>
      </c>
      <c r="AT73" s="35"/>
      <c r="AU73" s="65">
        <f t="shared" si="17"/>
        <v>0</v>
      </c>
      <c r="AV73" s="65">
        <f t="shared" si="18"/>
        <v>0</v>
      </c>
      <c r="AW73" s="111" t="str">
        <f t="shared" si="15"/>
        <v/>
      </c>
      <c r="AX73" s="112" t="str">
        <f t="shared" si="16"/>
        <v/>
      </c>
    </row>
    <row r="74" spans="1:50" x14ac:dyDescent="0.25">
      <c r="A74" s="296"/>
      <c r="B74" s="118" t="s">
        <v>27</v>
      </c>
      <c r="C74" s="119">
        <v>1</v>
      </c>
      <c r="D74" s="236"/>
      <c r="E74" s="237"/>
      <c r="F74" s="238"/>
      <c r="G74" s="238"/>
      <c r="H74" s="237"/>
      <c r="I74" s="237"/>
      <c r="J74" s="237"/>
      <c r="K74" s="237"/>
      <c r="L74" s="237"/>
      <c r="M74" s="237"/>
      <c r="N74" s="237"/>
      <c r="O74" s="237"/>
      <c r="P74" s="237"/>
      <c r="Q74" s="237"/>
      <c r="R74" s="237"/>
      <c r="S74" s="237"/>
      <c r="T74" s="237"/>
      <c r="U74" s="237"/>
      <c r="V74" s="237"/>
      <c r="W74" s="237"/>
      <c r="X74" s="237"/>
      <c r="Y74" s="237"/>
      <c r="Z74" s="237"/>
      <c r="AA74" s="237"/>
      <c r="AB74" s="237"/>
      <c r="AC74" s="237"/>
      <c r="AD74" s="237"/>
      <c r="AE74" s="237"/>
      <c r="AF74" s="237"/>
      <c r="AG74" s="237"/>
      <c r="AH74" s="237"/>
      <c r="AI74" s="237"/>
      <c r="AJ74" s="237"/>
      <c r="AK74" s="237"/>
      <c r="AL74" s="237"/>
      <c r="AM74" s="237"/>
      <c r="AN74" s="237"/>
      <c r="AO74" s="237"/>
      <c r="AP74" s="237"/>
      <c r="AQ74" s="239"/>
      <c r="AR74" s="23" t="s">
        <v>11</v>
      </c>
      <c r="AS74" s="24" t="s">
        <v>6</v>
      </c>
      <c r="AT74" s="35"/>
      <c r="AU74" s="65">
        <f t="shared" si="17"/>
        <v>0</v>
      </c>
      <c r="AV74" s="65">
        <f t="shared" si="18"/>
        <v>0</v>
      </c>
      <c r="AW74" s="111" t="str">
        <f t="shared" si="15"/>
        <v/>
      </c>
      <c r="AX74" s="112" t="str">
        <f t="shared" si="16"/>
        <v/>
      </c>
    </row>
    <row r="75" spans="1:50" x14ac:dyDescent="0.25">
      <c r="A75" s="296"/>
      <c r="B75" s="118" t="s">
        <v>28</v>
      </c>
      <c r="C75" s="119">
        <v>1</v>
      </c>
      <c r="D75" s="236"/>
      <c r="E75" s="237"/>
      <c r="F75" s="238"/>
      <c r="G75" s="238"/>
      <c r="H75" s="237"/>
      <c r="I75" s="237"/>
      <c r="J75" s="237"/>
      <c r="K75" s="237"/>
      <c r="L75" s="237"/>
      <c r="M75" s="237"/>
      <c r="N75" s="237"/>
      <c r="O75" s="237"/>
      <c r="P75" s="237"/>
      <c r="Q75" s="237"/>
      <c r="R75" s="237"/>
      <c r="S75" s="237"/>
      <c r="T75" s="237"/>
      <c r="U75" s="237"/>
      <c r="V75" s="237"/>
      <c r="W75" s="237"/>
      <c r="X75" s="237"/>
      <c r="Y75" s="237"/>
      <c r="Z75" s="237"/>
      <c r="AA75" s="237"/>
      <c r="AB75" s="237"/>
      <c r="AC75" s="237"/>
      <c r="AD75" s="237"/>
      <c r="AE75" s="237"/>
      <c r="AF75" s="237"/>
      <c r="AG75" s="237"/>
      <c r="AH75" s="237"/>
      <c r="AI75" s="237"/>
      <c r="AJ75" s="237"/>
      <c r="AK75" s="237"/>
      <c r="AL75" s="237"/>
      <c r="AM75" s="237"/>
      <c r="AN75" s="237"/>
      <c r="AO75" s="237"/>
      <c r="AP75" s="237"/>
      <c r="AQ75" s="239"/>
      <c r="AR75" s="23" t="s">
        <v>11</v>
      </c>
      <c r="AS75" s="24" t="s">
        <v>6</v>
      </c>
      <c r="AT75" s="35"/>
      <c r="AU75" s="65">
        <f t="shared" si="17"/>
        <v>0</v>
      </c>
      <c r="AV75" s="65">
        <f t="shared" si="18"/>
        <v>0</v>
      </c>
      <c r="AW75" s="111" t="str">
        <f t="shared" si="15"/>
        <v/>
      </c>
      <c r="AX75" s="112" t="str">
        <f t="shared" si="16"/>
        <v/>
      </c>
    </row>
    <row r="76" spans="1:50" x14ac:dyDescent="0.25">
      <c r="A76" s="296"/>
      <c r="B76" s="118" t="s">
        <v>142</v>
      </c>
      <c r="C76" s="119">
        <v>1</v>
      </c>
      <c r="D76" s="236"/>
      <c r="E76" s="237"/>
      <c r="F76" s="238"/>
      <c r="G76" s="238"/>
      <c r="H76" s="237"/>
      <c r="I76" s="237"/>
      <c r="J76" s="237"/>
      <c r="K76" s="237"/>
      <c r="L76" s="237"/>
      <c r="M76" s="237"/>
      <c r="N76" s="237"/>
      <c r="O76" s="237"/>
      <c r="P76" s="237"/>
      <c r="Q76" s="237"/>
      <c r="R76" s="237"/>
      <c r="S76" s="237"/>
      <c r="T76" s="237"/>
      <c r="U76" s="237"/>
      <c r="V76" s="237"/>
      <c r="W76" s="237"/>
      <c r="X76" s="237"/>
      <c r="Y76" s="237"/>
      <c r="Z76" s="237"/>
      <c r="AA76" s="237"/>
      <c r="AB76" s="237"/>
      <c r="AC76" s="237"/>
      <c r="AD76" s="237"/>
      <c r="AE76" s="237"/>
      <c r="AF76" s="237"/>
      <c r="AG76" s="237"/>
      <c r="AH76" s="237"/>
      <c r="AI76" s="237"/>
      <c r="AJ76" s="237"/>
      <c r="AK76" s="237"/>
      <c r="AL76" s="237"/>
      <c r="AM76" s="237"/>
      <c r="AN76" s="237"/>
      <c r="AO76" s="237"/>
      <c r="AP76" s="237"/>
      <c r="AQ76" s="239"/>
      <c r="AR76" s="23" t="s">
        <v>11</v>
      </c>
      <c r="AS76" s="24" t="s">
        <v>6</v>
      </c>
      <c r="AT76" s="35"/>
      <c r="AU76" s="65">
        <f t="shared" si="17"/>
        <v>0</v>
      </c>
      <c r="AV76" s="65">
        <f t="shared" si="18"/>
        <v>0</v>
      </c>
      <c r="AW76" s="111" t="str">
        <f t="shared" si="15"/>
        <v/>
      </c>
      <c r="AX76" s="112" t="str">
        <f t="shared" si="16"/>
        <v/>
      </c>
    </row>
    <row r="77" spans="1:50" x14ac:dyDescent="0.25">
      <c r="A77" s="296"/>
      <c r="B77" s="118" t="s">
        <v>132</v>
      </c>
      <c r="C77" s="119">
        <v>6</v>
      </c>
      <c r="D77" s="236"/>
      <c r="E77" s="237"/>
      <c r="F77" s="238"/>
      <c r="G77" s="238"/>
      <c r="H77" s="237"/>
      <c r="I77" s="237"/>
      <c r="J77" s="237"/>
      <c r="K77" s="237"/>
      <c r="L77" s="237"/>
      <c r="M77" s="237"/>
      <c r="N77" s="237"/>
      <c r="O77" s="237"/>
      <c r="P77" s="237"/>
      <c r="Q77" s="237"/>
      <c r="R77" s="237"/>
      <c r="S77" s="237"/>
      <c r="T77" s="237"/>
      <c r="U77" s="237"/>
      <c r="V77" s="237"/>
      <c r="W77" s="237"/>
      <c r="X77" s="237"/>
      <c r="Y77" s="237"/>
      <c r="Z77" s="237"/>
      <c r="AA77" s="237"/>
      <c r="AB77" s="237"/>
      <c r="AC77" s="237"/>
      <c r="AD77" s="237"/>
      <c r="AE77" s="237"/>
      <c r="AF77" s="237"/>
      <c r="AG77" s="237"/>
      <c r="AH77" s="237"/>
      <c r="AI77" s="237"/>
      <c r="AJ77" s="237"/>
      <c r="AK77" s="237"/>
      <c r="AL77" s="237"/>
      <c r="AM77" s="237"/>
      <c r="AN77" s="237"/>
      <c r="AO77" s="237"/>
      <c r="AP77" s="237"/>
      <c r="AQ77" s="239"/>
      <c r="AR77" s="23" t="s">
        <v>7</v>
      </c>
      <c r="AS77" s="24" t="s">
        <v>9</v>
      </c>
      <c r="AT77" s="35"/>
      <c r="AU77" s="65">
        <f t="shared" si="17"/>
        <v>0</v>
      </c>
      <c r="AV77" s="65">
        <f t="shared" si="18"/>
        <v>0</v>
      </c>
      <c r="AW77" s="111" t="str">
        <f t="shared" si="15"/>
        <v/>
      </c>
      <c r="AX77" s="112" t="str">
        <f t="shared" si="16"/>
        <v/>
      </c>
    </row>
    <row r="78" spans="1:50" x14ac:dyDescent="0.25">
      <c r="A78" s="296"/>
      <c r="B78" s="118" t="s">
        <v>138</v>
      </c>
      <c r="C78" s="119">
        <v>4</v>
      </c>
      <c r="D78" s="236"/>
      <c r="E78" s="237"/>
      <c r="F78" s="238"/>
      <c r="G78" s="238"/>
      <c r="H78" s="237"/>
      <c r="I78" s="237"/>
      <c r="J78" s="237"/>
      <c r="K78" s="237"/>
      <c r="L78" s="237"/>
      <c r="M78" s="237"/>
      <c r="N78" s="237"/>
      <c r="O78" s="237"/>
      <c r="P78" s="237"/>
      <c r="Q78" s="237"/>
      <c r="R78" s="237"/>
      <c r="S78" s="237"/>
      <c r="T78" s="237"/>
      <c r="U78" s="237"/>
      <c r="V78" s="237"/>
      <c r="W78" s="237"/>
      <c r="X78" s="237"/>
      <c r="Y78" s="237"/>
      <c r="Z78" s="237"/>
      <c r="AA78" s="237"/>
      <c r="AB78" s="237"/>
      <c r="AC78" s="237"/>
      <c r="AD78" s="237"/>
      <c r="AE78" s="237"/>
      <c r="AF78" s="237"/>
      <c r="AG78" s="237"/>
      <c r="AH78" s="237"/>
      <c r="AI78" s="237"/>
      <c r="AJ78" s="237"/>
      <c r="AK78" s="237"/>
      <c r="AL78" s="237"/>
      <c r="AM78" s="237"/>
      <c r="AN78" s="237"/>
      <c r="AO78" s="237"/>
      <c r="AP78" s="237"/>
      <c r="AQ78" s="239"/>
      <c r="AR78" s="23" t="s">
        <v>11</v>
      </c>
      <c r="AS78" s="24" t="s">
        <v>8</v>
      </c>
      <c r="AT78" s="35"/>
      <c r="AU78" s="65">
        <f t="shared" si="17"/>
        <v>0</v>
      </c>
      <c r="AV78" s="65">
        <f t="shared" si="18"/>
        <v>0</v>
      </c>
      <c r="AW78" s="111" t="str">
        <f t="shared" si="15"/>
        <v/>
      </c>
      <c r="AX78" s="112" t="str">
        <f t="shared" si="16"/>
        <v/>
      </c>
    </row>
    <row r="79" spans="1:50" x14ac:dyDescent="0.25">
      <c r="A79" s="296"/>
      <c r="B79" s="118" t="s">
        <v>153</v>
      </c>
      <c r="C79" s="119">
        <v>6</v>
      </c>
      <c r="D79" s="236"/>
      <c r="E79" s="237"/>
      <c r="F79" s="238"/>
      <c r="G79" s="238"/>
      <c r="H79" s="237"/>
      <c r="I79" s="237"/>
      <c r="J79" s="237"/>
      <c r="K79" s="237"/>
      <c r="L79" s="237"/>
      <c r="M79" s="237"/>
      <c r="N79" s="237"/>
      <c r="O79" s="237"/>
      <c r="P79" s="237"/>
      <c r="Q79" s="237"/>
      <c r="R79" s="237"/>
      <c r="S79" s="237"/>
      <c r="T79" s="237"/>
      <c r="U79" s="237"/>
      <c r="V79" s="237"/>
      <c r="W79" s="237"/>
      <c r="X79" s="237"/>
      <c r="Y79" s="237"/>
      <c r="Z79" s="237"/>
      <c r="AA79" s="237"/>
      <c r="AB79" s="237"/>
      <c r="AC79" s="237"/>
      <c r="AD79" s="237"/>
      <c r="AE79" s="237"/>
      <c r="AF79" s="237"/>
      <c r="AG79" s="237"/>
      <c r="AH79" s="237"/>
      <c r="AI79" s="237"/>
      <c r="AJ79" s="237"/>
      <c r="AK79" s="237"/>
      <c r="AL79" s="237"/>
      <c r="AM79" s="237"/>
      <c r="AN79" s="237"/>
      <c r="AO79" s="237"/>
      <c r="AP79" s="237"/>
      <c r="AQ79" s="239"/>
      <c r="AR79" s="23" t="s">
        <v>11</v>
      </c>
      <c r="AS79" s="24" t="s">
        <v>8</v>
      </c>
      <c r="AT79" s="35"/>
      <c r="AU79" s="65">
        <f t="shared" si="17"/>
        <v>0</v>
      </c>
      <c r="AV79" s="65">
        <f t="shared" si="18"/>
        <v>0</v>
      </c>
      <c r="AW79" s="111" t="str">
        <f t="shared" si="15"/>
        <v/>
      </c>
      <c r="AX79" s="112" t="str">
        <f t="shared" si="16"/>
        <v/>
      </c>
    </row>
    <row r="80" spans="1:50" ht="15.75" thickBot="1" x14ac:dyDescent="0.3">
      <c r="A80" s="120"/>
      <c r="B80" s="121"/>
      <c r="C80" s="122"/>
      <c r="D80" s="240"/>
      <c r="E80" s="240"/>
      <c r="F80" s="240"/>
      <c r="G80" s="240"/>
      <c r="H80" s="240"/>
      <c r="I80" s="240"/>
      <c r="J80" s="240"/>
      <c r="K80" s="240"/>
      <c r="L80" s="240"/>
      <c r="M80" s="240"/>
      <c r="N80" s="240"/>
      <c r="O80" s="240"/>
      <c r="P80" s="240"/>
      <c r="Q80" s="240"/>
      <c r="R80" s="240"/>
      <c r="S80" s="240"/>
      <c r="T80" s="240"/>
      <c r="U80" s="240"/>
      <c r="V80" s="240"/>
      <c r="W80" s="240"/>
      <c r="X80" s="240"/>
      <c r="Y80" s="240"/>
      <c r="Z80" s="240"/>
      <c r="AA80" s="240"/>
      <c r="AB80" s="240"/>
      <c r="AC80" s="240"/>
      <c r="AD80" s="240"/>
      <c r="AE80" s="240"/>
      <c r="AF80" s="240"/>
      <c r="AG80" s="240"/>
      <c r="AH80" s="240"/>
      <c r="AI80" s="240"/>
      <c r="AJ80" s="240"/>
      <c r="AK80" s="240"/>
      <c r="AL80" s="240"/>
      <c r="AM80" s="240"/>
      <c r="AN80" s="240"/>
      <c r="AO80" s="240"/>
      <c r="AP80" s="240"/>
      <c r="AQ80" s="241"/>
      <c r="AR80" s="66"/>
      <c r="AS80" s="66"/>
      <c r="AT80" s="66"/>
      <c r="AU80" s="66"/>
      <c r="AV80" s="66"/>
      <c r="AW80" s="113" t="str">
        <f t="shared" si="15"/>
        <v/>
      </c>
      <c r="AX80" s="114" t="str">
        <f t="shared" si="16"/>
        <v/>
      </c>
    </row>
    <row r="81" spans="1:50" ht="15" customHeight="1" x14ac:dyDescent="0.25">
      <c r="A81" s="295" t="s">
        <v>52</v>
      </c>
      <c r="B81" s="123" t="s">
        <v>15</v>
      </c>
      <c r="C81" s="124">
        <v>3</v>
      </c>
      <c r="D81" s="236"/>
      <c r="E81" s="237"/>
      <c r="F81" s="238"/>
      <c r="G81" s="238"/>
      <c r="H81" s="237"/>
      <c r="I81" s="237"/>
      <c r="J81" s="237"/>
      <c r="K81" s="237"/>
      <c r="L81" s="237"/>
      <c r="M81" s="237"/>
      <c r="N81" s="237"/>
      <c r="O81" s="237"/>
      <c r="P81" s="237"/>
      <c r="Q81" s="237"/>
      <c r="R81" s="237"/>
      <c r="S81" s="237"/>
      <c r="T81" s="237"/>
      <c r="U81" s="237"/>
      <c r="V81" s="237"/>
      <c r="W81" s="237"/>
      <c r="X81" s="237"/>
      <c r="Y81" s="237"/>
      <c r="Z81" s="237"/>
      <c r="AA81" s="237"/>
      <c r="AB81" s="237"/>
      <c r="AC81" s="237"/>
      <c r="AD81" s="237"/>
      <c r="AE81" s="237"/>
      <c r="AF81" s="237"/>
      <c r="AG81" s="237"/>
      <c r="AH81" s="237"/>
      <c r="AI81" s="237"/>
      <c r="AJ81" s="237"/>
      <c r="AK81" s="237"/>
      <c r="AL81" s="237"/>
      <c r="AM81" s="237"/>
      <c r="AN81" s="237"/>
      <c r="AO81" s="237"/>
      <c r="AP81" s="237"/>
      <c r="AQ81" s="239"/>
      <c r="AR81" s="23" t="s">
        <v>10</v>
      </c>
      <c r="AS81" s="24" t="s">
        <v>8</v>
      </c>
      <c r="AT81" s="30" t="s">
        <v>12</v>
      </c>
      <c r="AU81" s="67">
        <f t="shared" si="14"/>
        <v>0</v>
      </c>
      <c r="AV81" s="67">
        <f t="shared" ref="AV81:AV114" si="19">COUNTA(D81:AQ81)*C81</f>
        <v>0</v>
      </c>
      <c r="AW81" s="115" t="str">
        <f t="shared" si="15"/>
        <v/>
      </c>
      <c r="AX81" s="112" t="str">
        <f t="shared" si="16"/>
        <v/>
      </c>
    </row>
    <row r="82" spans="1:50" x14ac:dyDescent="0.25">
      <c r="A82" s="296"/>
      <c r="B82" s="125" t="s">
        <v>63</v>
      </c>
      <c r="C82" s="126">
        <v>3</v>
      </c>
      <c r="D82" s="236"/>
      <c r="E82" s="237"/>
      <c r="F82" s="238"/>
      <c r="G82" s="238"/>
      <c r="H82" s="237"/>
      <c r="I82" s="237"/>
      <c r="J82" s="237"/>
      <c r="K82" s="237"/>
      <c r="L82" s="237"/>
      <c r="M82" s="237"/>
      <c r="N82" s="237"/>
      <c r="O82" s="237"/>
      <c r="P82" s="237"/>
      <c r="Q82" s="237"/>
      <c r="R82" s="237"/>
      <c r="S82" s="237"/>
      <c r="T82" s="237"/>
      <c r="U82" s="237"/>
      <c r="V82" s="237"/>
      <c r="W82" s="237"/>
      <c r="X82" s="237"/>
      <c r="Y82" s="237"/>
      <c r="Z82" s="237"/>
      <c r="AA82" s="237"/>
      <c r="AB82" s="237"/>
      <c r="AC82" s="237"/>
      <c r="AD82" s="237"/>
      <c r="AE82" s="237"/>
      <c r="AF82" s="237"/>
      <c r="AG82" s="237"/>
      <c r="AH82" s="237"/>
      <c r="AI82" s="237"/>
      <c r="AJ82" s="237"/>
      <c r="AK82" s="237"/>
      <c r="AL82" s="237"/>
      <c r="AM82" s="237"/>
      <c r="AN82" s="237"/>
      <c r="AO82" s="237"/>
      <c r="AP82" s="237"/>
      <c r="AQ82" s="239"/>
      <c r="AR82" s="23" t="s">
        <v>10</v>
      </c>
      <c r="AS82" s="24" t="s">
        <v>8</v>
      </c>
      <c r="AT82" s="30" t="s">
        <v>12</v>
      </c>
      <c r="AU82" s="67">
        <f t="shared" si="14"/>
        <v>0</v>
      </c>
      <c r="AV82" s="67">
        <f t="shared" si="19"/>
        <v>0</v>
      </c>
      <c r="AW82" s="115" t="str">
        <f t="shared" si="15"/>
        <v/>
      </c>
      <c r="AX82" s="112" t="str">
        <f t="shared" si="16"/>
        <v/>
      </c>
    </row>
    <row r="83" spans="1:50" x14ac:dyDescent="0.25">
      <c r="A83" s="296"/>
      <c r="B83" s="125" t="s">
        <v>139</v>
      </c>
      <c r="C83" s="126">
        <v>3</v>
      </c>
      <c r="D83" s="236"/>
      <c r="E83" s="237"/>
      <c r="F83" s="238"/>
      <c r="G83" s="238"/>
      <c r="H83" s="237"/>
      <c r="I83" s="237"/>
      <c r="J83" s="237"/>
      <c r="K83" s="237"/>
      <c r="L83" s="237"/>
      <c r="M83" s="237"/>
      <c r="N83" s="237"/>
      <c r="O83" s="237"/>
      <c r="P83" s="237"/>
      <c r="Q83" s="237"/>
      <c r="R83" s="237"/>
      <c r="S83" s="237"/>
      <c r="T83" s="237"/>
      <c r="U83" s="237"/>
      <c r="V83" s="237"/>
      <c r="W83" s="237"/>
      <c r="X83" s="237"/>
      <c r="Y83" s="237"/>
      <c r="Z83" s="237"/>
      <c r="AA83" s="237"/>
      <c r="AB83" s="237"/>
      <c r="AC83" s="237"/>
      <c r="AD83" s="237"/>
      <c r="AE83" s="237"/>
      <c r="AF83" s="237"/>
      <c r="AG83" s="237"/>
      <c r="AH83" s="237"/>
      <c r="AI83" s="237"/>
      <c r="AJ83" s="237"/>
      <c r="AK83" s="237"/>
      <c r="AL83" s="237"/>
      <c r="AM83" s="237"/>
      <c r="AN83" s="237"/>
      <c r="AO83" s="237"/>
      <c r="AP83" s="237"/>
      <c r="AQ83" s="239"/>
      <c r="AR83" s="23" t="s">
        <v>11</v>
      </c>
      <c r="AS83" s="24" t="s">
        <v>9</v>
      </c>
      <c r="AT83" s="30"/>
      <c r="AU83" s="67">
        <f t="shared" si="14"/>
        <v>0</v>
      </c>
      <c r="AV83" s="67">
        <f t="shared" si="19"/>
        <v>0</v>
      </c>
      <c r="AW83" s="115" t="str">
        <f t="shared" si="15"/>
        <v/>
      </c>
      <c r="AX83" s="112" t="str">
        <f t="shared" si="16"/>
        <v/>
      </c>
    </row>
    <row r="84" spans="1:50" x14ac:dyDescent="0.25">
      <c r="A84" s="296"/>
      <c r="B84" s="125" t="s">
        <v>16</v>
      </c>
      <c r="C84" s="119">
        <v>1</v>
      </c>
      <c r="D84" s="236"/>
      <c r="E84" s="237"/>
      <c r="F84" s="238"/>
      <c r="G84" s="238"/>
      <c r="H84" s="237"/>
      <c r="I84" s="237"/>
      <c r="J84" s="237"/>
      <c r="K84" s="237"/>
      <c r="L84" s="237"/>
      <c r="M84" s="237"/>
      <c r="N84" s="237"/>
      <c r="O84" s="237"/>
      <c r="P84" s="237"/>
      <c r="Q84" s="237"/>
      <c r="R84" s="237"/>
      <c r="S84" s="237"/>
      <c r="T84" s="237"/>
      <c r="U84" s="237"/>
      <c r="V84" s="237"/>
      <c r="W84" s="237"/>
      <c r="X84" s="237"/>
      <c r="Y84" s="237"/>
      <c r="Z84" s="237"/>
      <c r="AA84" s="237"/>
      <c r="AB84" s="237"/>
      <c r="AC84" s="237"/>
      <c r="AD84" s="237"/>
      <c r="AE84" s="237"/>
      <c r="AF84" s="237"/>
      <c r="AG84" s="237"/>
      <c r="AH84" s="237"/>
      <c r="AI84" s="237"/>
      <c r="AJ84" s="237"/>
      <c r="AK84" s="237"/>
      <c r="AL84" s="237"/>
      <c r="AM84" s="237"/>
      <c r="AN84" s="237"/>
      <c r="AO84" s="237"/>
      <c r="AP84" s="237"/>
      <c r="AQ84" s="239"/>
      <c r="AR84" s="23" t="s">
        <v>7</v>
      </c>
      <c r="AS84" s="24" t="s">
        <v>8</v>
      </c>
      <c r="AT84" s="30"/>
      <c r="AU84" s="67">
        <f t="shared" si="14"/>
        <v>0</v>
      </c>
      <c r="AV84" s="67">
        <f t="shared" si="19"/>
        <v>0</v>
      </c>
      <c r="AW84" s="115" t="str">
        <f t="shared" si="15"/>
        <v/>
      </c>
      <c r="AX84" s="112" t="str">
        <f t="shared" si="16"/>
        <v/>
      </c>
    </row>
    <row r="85" spans="1:50" x14ac:dyDescent="0.25">
      <c r="A85" s="296"/>
      <c r="B85" s="125" t="s">
        <v>17</v>
      </c>
      <c r="C85" s="126">
        <v>2</v>
      </c>
      <c r="D85" s="236"/>
      <c r="E85" s="237"/>
      <c r="F85" s="238"/>
      <c r="G85" s="238"/>
      <c r="H85" s="237"/>
      <c r="I85" s="237"/>
      <c r="J85" s="237"/>
      <c r="K85" s="237"/>
      <c r="L85" s="237"/>
      <c r="M85" s="237"/>
      <c r="N85" s="237"/>
      <c r="O85" s="237"/>
      <c r="P85" s="237"/>
      <c r="Q85" s="237"/>
      <c r="R85" s="237"/>
      <c r="S85" s="237"/>
      <c r="T85" s="237"/>
      <c r="U85" s="237"/>
      <c r="V85" s="237"/>
      <c r="W85" s="237"/>
      <c r="X85" s="237"/>
      <c r="Y85" s="237"/>
      <c r="Z85" s="237"/>
      <c r="AA85" s="237"/>
      <c r="AB85" s="237"/>
      <c r="AC85" s="237"/>
      <c r="AD85" s="237"/>
      <c r="AE85" s="237"/>
      <c r="AF85" s="237"/>
      <c r="AG85" s="237"/>
      <c r="AH85" s="237"/>
      <c r="AI85" s="237"/>
      <c r="AJ85" s="237"/>
      <c r="AK85" s="237"/>
      <c r="AL85" s="237"/>
      <c r="AM85" s="237"/>
      <c r="AN85" s="237"/>
      <c r="AO85" s="237"/>
      <c r="AP85" s="237"/>
      <c r="AQ85" s="239"/>
      <c r="AR85" s="23" t="s">
        <v>7</v>
      </c>
      <c r="AS85" s="24" t="s">
        <v>8</v>
      </c>
      <c r="AT85" s="30"/>
      <c r="AU85" s="67">
        <f t="shared" si="14"/>
        <v>0</v>
      </c>
      <c r="AV85" s="67">
        <f t="shared" si="19"/>
        <v>0</v>
      </c>
      <c r="AW85" s="115" t="str">
        <f t="shared" si="15"/>
        <v/>
      </c>
      <c r="AX85" s="112" t="str">
        <f t="shared" si="16"/>
        <v/>
      </c>
    </row>
    <row r="86" spans="1:50" x14ac:dyDescent="0.25">
      <c r="A86" s="296"/>
      <c r="B86" s="125" t="s">
        <v>165</v>
      </c>
      <c r="C86" s="126">
        <v>3</v>
      </c>
      <c r="D86" s="236"/>
      <c r="E86" s="237"/>
      <c r="F86" s="238"/>
      <c r="G86" s="238"/>
      <c r="H86" s="237"/>
      <c r="I86" s="237"/>
      <c r="J86" s="237"/>
      <c r="K86" s="237"/>
      <c r="L86" s="237"/>
      <c r="M86" s="237"/>
      <c r="N86" s="237"/>
      <c r="O86" s="237"/>
      <c r="P86" s="237"/>
      <c r="Q86" s="237"/>
      <c r="R86" s="237"/>
      <c r="S86" s="237"/>
      <c r="T86" s="237"/>
      <c r="U86" s="237"/>
      <c r="V86" s="237"/>
      <c r="W86" s="237"/>
      <c r="X86" s="237"/>
      <c r="Y86" s="237"/>
      <c r="Z86" s="237"/>
      <c r="AA86" s="237"/>
      <c r="AB86" s="237"/>
      <c r="AC86" s="237"/>
      <c r="AD86" s="237"/>
      <c r="AE86" s="237"/>
      <c r="AF86" s="237"/>
      <c r="AG86" s="237"/>
      <c r="AH86" s="237"/>
      <c r="AI86" s="237"/>
      <c r="AJ86" s="237"/>
      <c r="AK86" s="237"/>
      <c r="AL86" s="237"/>
      <c r="AM86" s="237"/>
      <c r="AN86" s="237"/>
      <c r="AO86" s="237"/>
      <c r="AP86" s="237"/>
      <c r="AQ86" s="239"/>
      <c r="AR86" s="23" t="s">
        <v>33</v>
      </c>
      <c r="AS86" s="24" t="s">
        <v>6</v>
      </c>
      <c r="AT86" s="35" t="s">
        <v>12</v>
      </c>
      <c r="AU86" s="67">
        <f t="shared" si="14"/>
        <v>0</v>
      </c>
      <c r="AV86" s="67">
        <f t="shared" si="19"/>
        <v>0</v>
      </c>
      <c r="AW86" s="115" t="str">
        <f t="shared" si="15"/>
        <v/>
      </c>
      <c r="AX86" s="112" t="str">
        <f t="shared" si="16"/>
        <v/>
      </c>
    </row>
    <row r="87" spans="1:50" x14ac:dyDescent="0.25">
      <c r="A87" s="296"/>
      <c r="B87" s="125" t="s">
        <v>36</v>
      </c>
      <c r="C87" s="126">
        <v>2</v>
      </c>
      <c r="D87" s="236"/>
      <c r="E87" s="237"/>
      <c r="F87" s="238"/>
      <c r="G87" s="238"/>
      <c r="H87" s="237"/>
      <c r="I87" s="237"/>
      <c r="J87" s="237"/>
      <c r="K87" s="237"/>
      <c r="L87" s="237"/>
      <c r="M87" s="237"/>
      <c r="N87" s="237"/>
      <c r="O87" s="237"/>
      <c r="P87" s="237"/>
      <c r="Q87" s="237"/>
      <c r="R87" s="237"/>
      <c r="S87" s="237"/>
      <c r="T87" s="237"/>
      <c r="U87" s="237"/>
      <c r="V87" s="237"/>
      <c r="W87" s="237"/>
      <c r="X87" s="237"/>
      <c r="Y87" s="237"/>
      <c r="Z87" s="237"/>
      <c r="AA87" s="237"/>
      <c r="AB87" s="237"/>
      <c r="AC87" s="237"/>
      <c r="AD87" s="237"/>
      <c r="AE87" s="237"/>
      <c r="AF87" s="237"/>
      <c r="AG87" s="237"/>
      <c r="AH87" s="237"/>
      <c r="AI87" s="237"/>
      <c r="AJ87" s="237"/>
      <c r="AK87" s="237"/>
      <c r="AL87" s="237"/>
      <c r="AM87" s="237"/>
      <c r="AN87" s="237"/>
      <c r="AO87" s="237"/>
      <c r="AP87" s="237"/>
      <c r="AQ87" s="239"/>
      <c r="AR87" s="23" t="s">
        <v>32</v>
      </c>
      <c r="AS87" s="24" t="s">
        <v>8</v>
      </c>
      <c r="AT87" s="30" t="s">
        <v>12</v>
      </c>
      <c r="AU87" s="67">
        <f t="shared" si="14"/>
        <v>0</v>
      </c>
      <c r="AV87" s="67">
        <f t="shared" si="19"/>
        <v>0</v>
      </c>
      <c r="AW87" s="115" t="str">
        <f t="shared" si="15"/>
        <v/>
      </c>
      <c r="AX87" s="112" t="str">
        <f t="shared" si="16"/>
        <v/>
      </c>
    </row>
    <row r="88" spans="1:50" x14ac:dyDescent="0.25">
      <c r="A88" s="296"/>
      <c r="B88" s="125" t="s">
        <v>18</v>
      </c>
      <c r="C88" s="126">
        <v>3</v>
      </c>
      <c r="D88" s="236"/>
      <c r="E88" s="237"/>
      <c r="F88" s="238"/>
      <c r="G88" s="238"/>
      <c r="H88" s="237"/>
      <c r="I88" s="237"/>
      <c r="J88" s="237"/>
      <c r="K88" s="237"/>
      <c r="L88" s="237"/>
      <c r="M88" s="237"/>
      <c r="N88" s="237"/>
      <c r="O88" s="237"/>
      <c r="P88" s="237"/>
      <c r="Q88" s="237"/>
      <c r="R88" s="237"/>
      <c r="S88" s="237"/>
      <c r="T88" s="237"/>
      <c r="U88" s="237"/>
      <c r="V88" s="237"/>
      <c r="W88" s="237"/>
      <c r="X88" s="237"/>
      <c r="Y88" s="237"/>
      <c r="Z88" s="237"/>
      <c r="AA88" s="237"/>
      <c r="AB88" s="237"/>
      <c r="AC88" s="237"/>
      <c r="AD88" s="237"/>
      <c r="AE88" s="237"/>
      <c r="AF88" s="237"/>
      <c r="AG88" s="237"/>
      <c r="AH88" s="237"/>
      <c r="AI88" s="237"/>
      <c r="AJ88" s="237"/>
      <c r="AK88" s="237"/>
      <c r="AL88" s="237"/>
      <c r="AM88" s="237"/>
      <c r="AN88" s="237"/>
      <c r="AO88" s="237"/>
      <c r="AP88" s="237"/>
      <c r="AQ88" s="239"/>
      <c r="AR88" s="23" t="s">
        <v>33</v>
      </c>
      <c r="AS88" s="24" t="s">
        <v>9</v>
      </c>
      <c r="AT88" s="30" t="s">
        <v>12</v>
      </c>
      <c r="AU88" s="67">
        <f t="shared" si="14"/>
        <v>0</v>
      </c>
      <c r="AV88" s="67">
        <f t="shared" si="19"/>
        <v>0</v>
      </c>
      <c r="AW88" s="115" t="str">
        <f t="shared" si="15"/>
        <v/>
      </c>
      <c r="AX88" s="112" t="str">
        <f t="shared" si="16"/>
        <v/>
      </c>
    </row>
    <row r="89" spans="1:50" x14ac:dyDescent="0.25">
      <c r="A89" s="296"/>
      <c r="B89" s="125" t="s">
        <v>125</v>
      </c>
      <c r="C89" s="119">
        <v>4</v>
      </c>
      <c r="D89" s="236"/>
      <c r="E89" s="237"/>
      <c r="F89" s="238"/>
      <c r="G89" s="238"/>
      <c r="H89" s="237"/>
      <c r="I89" s="237"/>
      <c r="J89" s="237"/>
      <c r="K89" s="237"/>
      <c r="L89" s="237"/>
      <c r="M89" s="237"/>
      <c r="N89" s="237"/>
      <c r="O89" s="237"/>
      <c r="P89" s="237"/>
      <c r="Q89" s="237"/>
      <c r="R89" s="237"/>
      <c r="S89" s="237"/>
      <c r="T89" s="237"/>
      <c r="U89" s="237"/>
      <c r="V89" s="237"/>
      <c r="W89" s="237"/>
      <c r="X89" s="237"/>
      <c r="Y89" s="237"/>
      <c r="Z89" s="237"/>
      <c r="AA89" s="237"/>
      <c r="AB89" s="237"/>
      <c r="AC89" s="237"/>
      <c r="AD89" s="237"/>
      <c r="AE89" s="237"/>
      <c r="AF89" s="237"/>
      <c r="AG89" s="237"/>
      <c r="AH89" s="237"/>
      <c r="AI89" s="237"/>
      <c r="AJ89" s="237"/>
      <c r="AK89" s="237"/>
      <c r="AL89" s="237"/>
      <c r="AM89" s="237"/>
      <c r="AN89" s="237"/>
      <c r="AO89" s="237"/>
      <c r="AP89" s="237"/>
      <c r="AQ89" s="239"/>
      <c r="AR89" s="23" t="s">
        <v>33</v>
      </c>
      <c r="AS89" s="24" t="s">
        <v>9</v>
      </c>
      <c r="AT89" s="30"/>
      <c r="AU89" s="67">
        <f t="shared" si="14"/>
        <v>0</v>
      </c>
      <c r="AV89" s="67">
        <f t="shared" si="19"/>
        <v>0</v>
      </c>
      <c r="AW89" s="115" t="str">
        <f t="shared" si="15"/>
        <v/>
      </c>
      <c r="AX89" s="112" t="str">
        <f t="shared" si="16"/>
        <v/>
      </c>
    </row>
    <row r="90" spans="1:50" x14ac:dyDescent="0.25">
      <c r="A90" s="296"/>
      <c r="B90" s="125" t="s">
        <v>126</v>
      </c>
      <c r="C90" s="119">
        <v>6</v>
      </c>
      <c r="D90" s="236"/>
      <c r="E90" s="237"/>
      <c r="F90" s="238"/>
      <c r="G90" s="238"/>
      <c r="H90" s="237"/>
      <c r="I90" s="237"/>
      <c r="J90" s="237"/>
      <c r="K90" s="237"/>
      <c r="L90" s="237"/>
      <c r="M90" s="237"/>
      <c r="N90" s="237"/>
      <c r="O90" s="237"/>
      <c r="P90" s="237"/>
      <c r="Q90" s="237"/>
      <c r="R90" s="237"/>
      <c r="S90" s="237"/>
      <c r="T90" s="237"/>
      <c r="U90" s="237"/>
      <c r="V90" s="237"/>
      <c r="W90" s="237"/>
      <c r="X90" s="237"/>
      <c r="Y90" s="237"/>
      <c r="Z90" s="237"/>
      <c r="AA90" s="237"/>
      <c r="AB90" s="237"/>
      <c r="AC90" s="237"/>
      <c r="AD90" s="237"/>
      <c r="AE90" s="237"/>
      <c r="AF90" s="237"/>
      <c r="AG90" s="237"/>
      <c r="AH90" s="237"/>
      <c r="AI90" s="237"/>
      <c r="AJ90" s="237"/>
      <c r="AK90" s="237"/>
      <c r="AL90" s="237"/>
      <c r="AM90" s="237"/>
      <c r="AN90" s="237"/>
      <c r="AO90" s="237"/>
      <c r="AP90" s="237"/>
      <c r="AQ90" s="239"/>
      <c r="AR90" s="23" t="s">
        <v>33</v>
      </c>
      <c r="AS90" s="24" t="s">
        <v>9</v>
      </c>
      <c r="AT90" s="35" t="s">
        <v>12</v>
      </c>
      <c r="AU90" s="67">
        <f t="shared" si="14"/>
        <v>0</v>
      </c>
      <c r="AV90" s="67">
        <f t="shared" si="19"/>
        <v>0</v>
      </c>
      <c r="AW90" s="115" t="str">
        <f t="shared" si="15"/>
        <v/>
      </c>
      <c r="AX90" s="112" t="str">
        <f t="shared" si="16"/>
        <v/>
      </c>
    </row>
    <row r="91" spans="1:50" x14ac:dyDescent="0.25">
      <c r="A91" s="296"/>
      <c r="B91" s="125" t="s">
        <v>37</v>
      </c>
      <c r="C91" s="119">
        <v>1</v>
      </c>
      <c r="D91" s="236"/>
      <c r="E91" s="237"/>
      <c r="F91" s="238"/>
      <c r="G91" s="238"/>
      <c r="H91" s="237"/>
      <c r="I91" s="237"/>
      <c r="J91" s="237"/>
      <c r="K91" s="237"/>
      <c r="L91" s="237"/>
      <c r="M91" s="237"/>
      <c r="N91" s="237"/>
      <c r="O91" s="237"/>
      <c r="P91" s="237"/>
      <c r="Q91" s="237"/>
      <c r="R91" s="237"/>
      <c r="S91" s="237"/>
      <c r="T91" s="237"/>
      <c r="U91" s="237"/>
      <c r="V91" s="237"/>
      <c r="W91" s="237"/>
      <c r="X91" s="237"/>
      <c r="Y91" s="237"/>
      <c r="Z91" s="237"/>
      <c r="AA91" s="237"/>
      <c r="AB91" s="237"/>
      <c r="AC91" s="237"/>
      <c r="AD91" s="237"/>
      <c r="AE91" s="237"/>
      <c r="AF91" s="237"/>
      <c r="AG91" s="237"/>
      <c r="AH91" s="237"/>
      <c r="AI91" s="237"/>
      <c r="AJ91" s="237"/>
      <c r="AK91" s="237"/>
      <c r="AL91" s="237"/>
      <c r="AM91" s="237"/>
      <c r="AN91" s="237"/>
      <c r="AO91" s="237"/>
      <c r="AP91" s="237"/>
      <c r="AQ91" s="239"/>
      <c r="AR91" s="23" t="s">
        <v>32</v>
      </c>
      <c r="AS91" s="24" t="s">
        <v>9</v>
      </c>
      <c r="AT91" s="30"/>
      <c r="AU91" s="67">
        <f t="shared" si="14"/>
        <v>0</v>
      </c>
      <c r="AV91" s="67">
        <f t="shared" si="19"/>
        <v>0</v>
      </c>
      <c r="AW91" s="115" t="str">
        <f t="shared" si="15"/>
        <v/>
      </c>
      <c r="AX91" s="112" t="str">
        <f t="shared" si="16"/>
        <v/>
      </c>
    </row>
    <row r="92" spans="1:50" x14ac:dyDescent="0.25">
      <c r="A92" s="296"/>
      <c r="B92" s="125" t="s">
        <v>166</v>
      </c>
      <c r="C92" s="119">
        <v>2</v>
      </c>
      <c r="D92" s="236"/>
      <c r="E92" s="237"/>
      <c r="F92" s="238"/>
      <c r="G92" s="238"/>
      <c r="H92" s="237"/>
      <c r="I92" s="237"/>
      <c r="J92" s="237"/>
      <c r="K92" s="237"/>
      <c r="L92" s="237"/>
      <c r="M92" s="237"/>
      <c r="N92" s="237"/>
      <c r="O92" s="237"/>
      <c r="P92" s="237"/>
      <c r="Q92" s="237"/>
      <c r="R92" s="237"/>
      <c r="S92" s="237"/>
      <c r="T92" s="237"/>
      <c r="U92" s="237"/>
      <c r="V92" s="237"/>
      <c r="W92" s="237"/>
      <c r="X92" s="237"/>
      <c r="Y92" s="237"/>
      <c r="Z92" s="237"/>
      <c r="AA92" s="237"/>
      <c r="AB92" s="237"/>
      <c r="AC92" s="237"/>
      <c r="AD92" s="237"/>
      <c r="AE92" s="237"/>
      <c r="AF92" s="237"/>
      <c r="AG92" s="237"/>
      <c r="AH92" s="237"/>
      <c r="AI92" s="237"/>
      <c r="AJ92" s="237"/>
      <c r="AK92" s="237"/>
      <c r="AL92" s="237"/>
      <c r="AM92" s="237"/>
      <c r="AN92" s="237"/>
      <c r="AO92" s="237"/>
      <c r="AP92" s="237"/>
      <c r="AQ92" s="239"/>
      <c r="AR92" s="23" t="s">
        <v>32</v>
      </c>
      <c r="AS92" s="24" t="s">
        <v>6</v>
      </c>
      <c r="AT92" s="30"/>
      <c r="AU92" s="67">
        <f t="shared" si="14"/>
        <v>0</v>
      </c>
      <c r="AV92" s="67">
        <f t="shared" si="19"/>
        <v>0</v>
      </c>
      <c r="AW92" s="115" t="str">
        <f t="shared" si="15"/>
        <v/>
      </c>
      <c r="AX92" s="112" t="str">
        <f t="shared" si="16"/>
        <v/>
      </c>
    </row>
    <row r="93" spans="1:50" x14ac:dyDescent="0.25">
      <c r="A93" s="296"/>
      <c r="B93" s="125" t="s">
        <v>167</v>
      </c>
      <c r="C93" s="119">
        <v>2</v>
      </c>
      <c r="D93" s="236"/>
      <c r="E93" s="237"/>
      <c r="F93" s="238"/>
      <c r="G93" s="238"/>
      <c r="H93" s="237"/>
      <c r="I93" s="237"/>
      <c r="J93" s="237"/>
      <c r="K93" s="237"/>
      <c r="L93" s="237"/>
      <c r="M93" s="237"/>
      <c r="N93" s="237"/>
      <c r="O93" s="237"/>
      <c r="P93" s="237"/>
      <c r="Q93" s="237"/>
      <c r="R93" s="237"/>
      <c r="S93" s="237"/>
      <c r="T93" s="237"/>
      <c r="U93" s="237"/>
      <c r="V93" s="237"/>
      <c r="W93" s="237"/>
      <c r="X93" s="237"/>
      <c r="Y93" s="237"/>
      <c r="Z93" s="237"/>
      <c r="AA93" s="237"/>
      <c r="AB93" s="237"/>
      <c r="AC93" s="237"/>
      <c r="AD93" s="237"/>
      <c r="AE93" s="237"/>
      <c r="AF93" s="237"/>
      <c r="AG93" s="237"/>
      <c r="AH93" s="237"/>
      <c r="AI93" s="237"/>
      <c r="AJ93" s="237"/>
      <c r="AK93" s="237"/>
      <c r="AL93" s="237"/>
      <c r="AM93" s="237"/>
      <c r="AN93" s="237"/>
      <c r="AO93" s="237"/>
      <c r="AP93" s="237"/>
      <c r="AQ93" s="239"/>
      <c r="AR93" s="23" t="s">
        <v>32</v>
      </c>
      <c r="AS93" s="24" t="s">
        <v>6</v>
      </c>
      <c r="AT93" s="30"/>
      <c r="AU93" s="67">
        <f t="shared" si="14"/>
        <v>0</v>
      </c>
      <c r="AV93" s="67">
        <f t="shared" si="19"/>
        <v>0</v>
      </c>
      <c r="AW93" s="115" t="str">
        <f t="shared" si="15"/>
        <v/>
      </c>
      <c r="AX93" s="112" t="str">
        <f t="shared" si="16"/>
        <v/>
      </c>
    </row>
    <row r="94" spans="1:50" x14ac:dyDescent="0.25">
      <c r="A94" s="296"/>
      <c r="B94" s="125" t="s">
        <v>168</v>
      </c>
      <c r="C94" s="119">
        <v>1</v>
      </c>
      <c r="D94" s="236"/>
      <c r="E94" s="237"/>
      <c r="F94" s="238"/>
      <c r="G94" s="238"/>
      <c r="H94" s="237"/>
      <c r="I94" s="237"/>
      <c r="J94" s="237"/>
      <c r="K94" s="237"/>
      <c r="L94" s="237"/>
      <c r="M94" s="237"/>
      <c r="N94" s="237"/>
      <c r="O94" s="237"/>
      <c r="P94" s="237"/>
      <c r="Q94" s="237"/>
      <c r="R94" s="237"/>
      <c r="S94" s="237"/>
      <c r="T94" s="237"/>
      <c r="U94" s="237"/>
      <c r="V94" s="237"/>
      <c r="W94" s="237"/>
      <c r="X94" s="237"/>
      <c r="Y94" s="237"/>
      <c r="Z94" s="237"/>
      <c r="AA94" s="237"/>
      <c r="AB94" s="237"/>
      <c r="AC94" s="237"/>
      <c r="AD94" s="237"/>
      <c r="AE94" s="237"/>
      <c r="AF94" s="237"/>
      <c r="AG94" s="237"/>
      <c r="AH94" s="237"/>
      <c r="AI94" s="237"/>
      <c r="AJ94" s="237"/>
      <c r="AK94" s="237"/>
      <c r="AL94" s="237"/>
      <c r="AM94" s="237"/>
      <c r="AN94" s="237"/>
      <c r="AO94" s="237"/>
      <c r="AP94" s="237"/>
      <c r="AQ94" s="239"/>
      <c r="AR94" s="23" t="s">
        <v>11</v>
      </c>
      <c r="AS94" s="24" t="s">
        <v>8</v>
      </c>
      <c r="AT94" s="30"/>
      <c r="AU94" s="67">
        <f t="shared" si="14"/>
        <v>0</v>
      </c>
      <c r="AV94" s="67">
        <f t="shared" si="19"/>
        <v>0</v>
      </c>
      <c r="AW94" s="115" t="str">
        <f t="shared" si="15"/>
        <v/>
      </c>
      <c r="AX94" s="112" t="str">
        <f t="shared" si="16"/>
        <v/>
      </c>
    </row>
    <row r="95" spans="1:50" x14ac:dyDescent="0.25">
      <c r="A95" s="296"/>
      <c r="B95" s="125" t="s">
        <v>169</v>
      </c>
      <c r="C95" s="126">
        <v>3</v>
      </c>
      <c r="D95" s="236"/>
      <c r="E95" s="237"/>
      <c r="F95" s="238"/>
      <c r="G95" s="238"/>
      <c r="H95" s="237"/>
      <c r="I95" s="237"/>
      <c r="J95" s="237"/>
      <c r="K95" s="237"/>
      <c r="L95" s="237"/>
      <c r="M95" s="237"/>
      <c r="N95" s="237"/>
      <c r="O95" s="237"/>
      <c r="P95" s="237"/>
      <c r="Q95" s="237"/>
      <c r="R95" s="237"/>
      <c r="S95" s="237"/>
      <c r="T95" s="237"/>
      <c r="U95" s="237"/>
      <c r="V95" s="237"/>
      <c r="W95" s="237"/>
      <c r="X95" s="237"/>
      <c r="Y95" s="237"/>
      <c r="Z95" s="237"/>
      <c r="AA95" s="237"/>
      <c r="AB95" s="237"/>
      <c r="AC95" s="237"/>
      <c r="AD95" s="237"/>
      <c r="AE95" s="237"/>
      <c r="AF95" s="237"/>
      <c r="AG95" s="237"/>
      <c r="AH95" s="237"/>
      <c r="AI95" s="237"/>
      <c r="AJ95" s="237"/>
      <c r="AK95" s="237"/>
      <c r="AL95" s="237"/>
      <c r="AM95" s="237"/>
      <c r="AN95" s="237"/>
      <c r="AO95" s="237"/>
      <c r="AP95" s="237"/>
      <c r="AQ95" s="239"/>
      <c r="AR95" s="23" t="s">
        <v>11</v>
      </c>
      <c r="AS95" s="24" t="s">
        <v>6</v>
      </c>
      <c r="AT95" s="30"/>
      <c r="AU95" s="67">
        <f t="shared" si="14"/>
        <v>0</v>
      </c>
      <c r="AV95" s="67">
        <f t="shared" si="19"/>
        <v>0</v>
      </c>
      <c r="AW95" s="115" t="str">
        <f t="shared" si="15"/>
        <v/>
      </c>
      <c r="AX95" s="112" t="str">
        <f t="shared" si="16"/>
        <v/>
      </c>
    </row>
    <row r="96" spans="1:50" x14ac:dyDescent="0.25">
      <c r="A96" s="296"/>
      <c r="B96" s="125" t="s">
        <v>170</v>
      </c>
      <c r="C96" s="119">
        <v>1</v>
      </c>
      <c r="D96" s="236"/>
      <c r="E96" s="237"/>
      <c r="F96" s="238"/>
      <c r="G96" s="238"/>
      <c r="H96" s="237"/>
      <c r="I96" s="237"/>
      <c r="J96" s="237"/>
      <c r="K96" s="237"/>
      <c r="L96" s="237"/>
      <c r="M96" s="237"/>
      <c r="N96" s="237"/>
      <c r="O96" s="237"/>
      <c r="P96" s="237"/>
      <c r="Q96" s="237"/>
      <c r="R96" s="237"/>
      <c r="S96" s="237"/>
      <c r="T96" s="237"/>
      <c r="U96" s="237"/>
      <c r="V96" s="237"/>
      <c r="W96" s="237"/>
      <c r="X96" s="237"/>
      <c r="Y96" s="237"/>
      <c r="Z96" s="237"/>
      <c r="AA96" s="237"/>
      <c r="AB96" s="237"/>
      <c r="AC96" s="237"/>
      <c r="AD96" s="237"/>
      <c r="AE96" s="237"/>
      <c r="AF96" s="237"/>
      <c r="AG96" s="237"/>
      <c r="AH96" s="237"/>
      <c r="AI96" s="237"/>
      <c r="AJ96" s="237"/>
      <c r="AK96" s="237"/>
      <c r="AL96" s="237"/>
      <c r="AM96" s="237"/>
      <c r="AN96" s="237"/>
      <c r="AO96" s="237"/>
      <c r="AP96" s="237"/>
      <c r="AQ96" s="239"/>
      <c r="AR96" s="23" t="s">
        <v>11</v>
      </c>
      <c r="AS96" s="24" t="s">
        <v>6</v>
      </c>
      <c r="AT96" s="30"/>
      <c r="AU96" s="67">
        <f t="shared" si="14"/>
        <v>0</v>
      </c>
      <c r="AV96" s="67">
        <f t="shared" si="19"/>
        <v>0</v>
      </c>
      <c r="AW96" s="115" t="str">
        <f t="shared" si="15"/>
        <v/>
      </c>
      <c r="AX96" s="112" t="str">
        <f t="shared" si="16"/>
        <v/>
      </c>
    </row>
    <row r="97" spans="1:50" x14ac:dyDescent="0.25">
      <c r="A97" s="296"/>
      <c r="B97" s="125" t="s">
        <v>20</v>
      </c>
      <c r="C97" s="126">
        <v>3</v>
      </c>
      <c r="D97" s="236"/>
      <c r="E97" s="237"/>
      <c r="F97" s="238"/>
      <c r="G97" s="238"/>
      <c r="H97" s="237"/>
      <c r="I97" s="237"/>
      <c r="J97" s="237"/>
      <c r="K97" s="237"/>
      <c r="L97" s="237"/>
      <c r="M97" s="237"/>
      <c r="N97" s="237"/>
      <c r="O97" s="237"/>
      <c r="P97" s="237"/>
      <c r="Q97" s="237"/>
      <c r="R97" s="237"/>
      <c r="S97" s="237"/>
      <c r="T97" s="237"/>
      <c r="U97" s="237"/>
      <c r="V97" s="237"/>
      <c r="W97" s="237"/>
      <c r="X97" s="237"/>
      <c r="Y97" s="237"/>
      <c r="Z97" s="237"/>
      <c r="AA97" s="237"/>
      <c r="AB97" s="237"/>
      <c r="AC97" s="237"/>
      <c r="AD97" s="237"/>
      <c r="AE97" s="237"/>
      <c r="AF97" s="237"/>
      <c r="AG97" s="237"/>
      <c r="AH97" s="237"/>
      <c r="AI97" s="237"/>
      <c r="AJ97" s="237"/>
      <c r="AK97" s="237"/>
      <c r="AL97" s="237"/>
      <c r="AM97" s="237"/>
      <c r="AN97" s="237"/>
      <c r="AO97" s="237"/>
      <c r="AP97" s="237"/>
      <c r="AQ97" s="239"/>
      <c r="AR97" s="23" t="s">
        <v>33</v>
      </c>
      <c r="AS97" s="24" t="s">
        <v>9</v>
      </c>
      <c r="AT97" s="30" t="s">
        <v>12</v>
      </c>
      <c r="AU97" s="67">
        <f t="shared" ref="AU97:AU144" si="20">SUM(D97:AQ97)</f>
        <v>0</v>
      </c>
      <c r="AV97" s="67">
        <f t="shared" si="19"/>
        <v>0</v>
      </c>
      <c r="AW97" s="115" t="str">
        <f t="shared" si="15"/>
        <v/>
      </c>
      <c r="AX97" s="112" t="str">
        <f t="shared" si="16"/>
        <v/>
      </c>
    </row>
    <row r="98" spans="1:50" x14ac:dyDescent="0.25">
      <c r="A98" s="296"/>
      <c r="B98" s="125" t="s">
        <v>21</v>
      </c>
      <c r="C98" s="126">
        <v>1</v>
      </c>
      <c r="D98" s="236"/>
      <c r="E98" s="237"/>
      <c r="F98" s="238"/>
      <c r="G98" s="238"/>
      <c r="H98" s="237"/>
      <c r="I98" s="237"/>
      <c r="J98" s="237"/>
      <c r="K98" s="237"/>
      <c r="L98" s="237"/>
      <c r="M98" s="237"/>
      <c r="N98" s="237"/>
      <c r="O98" s="237"/>
      <c r="P98" s="237"/>
      <c r="Q98" s="237"/>
      <c r="R98" s="237"/>
      <c r="S98" s="237"/>
      <c r="T98" s="237"/>
      <c r="U98" s="237"/>
      <c r="V98" s="237"/>
      <c r="W98" s="237"/>
      <c r="X98" s="237"/>
      <c r="Y98" s="237"/>
      <c r="Z98" s="237"/>
      <c r="AA98" s="237"/>
      <c r="AB98" s="237"/>
      <c r="AC98" s="237"/>
      <c r="AD98" s="237"/>
      <c r="AE98" s="237"/>
      <c r="AF98" s="237"/>
      <c r="AG98" s="237"/>
      <c r="AH98" s="237"/>
      <c r="AI98" s="237"/>
      <c r="AJ98" s="237"/>
      <c r="AK98" s="237"/>
      <c r="AL98" s="237"/>
      <c r="AM98" s="237"/>
      <c r="AN98" s="237"/>
      <c r="AO98" s="237"/>
      <c r="AP98" s="237"/>
      <c r="AQ98" s="239"/>
      <c r="AR98" s="23" t="s">
        <v>33</v>
      </c>
      <c r="AS98" s="24" t="s">
        <v>9</v>
      </c>
      <c r="AT98" s="30" t="s">
        <v>12</v>
      </c>
      <c r="AU98" s="67">
        <f t="shared" si="20"/>
        <v>0</v>
      </c>
      <c r="AV98" s="67">
        <f t="shared" si="19"/>
        <v>0</v>
      </c>
      <c r="AW98" s="115" t="str">
        <f t="shared" si="15"/>
        <v/>
      </c>
      <c r="AX98" s="112" t="str">
        <f t="shared" si="16"/>
        <v/>
      </c>
    </row>
    <row r="99" spans="1:50" x14ac:dyDescent="0.25">
      <c r="A99" s="296"/>
      <c r="B99" s="125" t="s">
        <v>128</v>
      </c>
      <c r="C99" s="126">
        <v>6</v>
      </c>
      <c r="D99" s="236"/>
      <c r="E99" s="237"/>
      <c r="F99" s="238"/>
      <c r="G99" s="238"/>
      <c r="H99" s="237"/>
      <c r="I99" s="237"/>
      <c r="J99" s="237"/>
      <c r="K99" s="237"/>
      <c r="L99" s="237"/>
      <c r="M99" s="237"/>
      <c r="N99" s="237"/>
      <c r="O99" s="237"/>
      <c r="P99" s="237"/>
      <c r="Q99" s="237"/>
      <c r="R99" s="237"/>
      <c r="S99" s="237"/>
      <c r="T99" s="237"/>
      <c r="U99" s="237"/>
      <c r="V99" s="237"/>
      <c r="W99" s="237"/>
      <c r="X99" s="237"/>
      <c r="Y99" s="237"/>
      <c r="Z99" s="237"/>
      <c r="AA99" s="237"/>
      <c r="AB99" s="237"/>
      <c r="AC99" s="237"/>
      <c r="AD99" s="237"/>
      <c r="AE99" s="237"/>
      <c r="AF99" s="237"/>
      <c r="AG99" s="237"/>
      <c r="AH99" s="237"/>
      <c r="AI99" s="237"/>
      <c r="AJ99" s="237"/>
      <c r="AK99" s="237"/>
      <c r="AL99" s="237"/>
      <c r="AM99" s="237"/>
      <c r="AN99" s="237"/>
      <c r="AO99" s="237"/>
      <c r="AP99" s="237"/>
      <c r="AQ99" s="239"/>
      <c r="AR99" s="23" t="s">
        <v>7</v>
      </c>
      <c r="AS99" s="24" t="s">
        <v>9</v>
      </c>
      <c r="AT99" s="30"/>
      <c r="AU99" s="67">
        <f t="shared" si="20"/>
        <v>0</v>
      </c>
      <c r="AV99" s="67">
        <f t="shared" si="19"/>
        <v>0</v>
      </c>
      <c r="AW99" s="115" t="str">
        <f t="shared" si="15"/>
        <v/>
      </c>
      <c r="AX99" s="112" t="str">
        <f t="shared" si="16"/>
        <v/>
      </c>
    </row>
    <row r="100" spans="1:50" x14ac:dyDescent="0.25">
      <c r="A100" s="296"/>
      <c r="B100" s="125" t="s">
        <v>129</v>
      </c>
      <c r="C100" s="126">
        <v>3</v>
      </c>
      <c r="D100" s="236"/>
      <c r="E100" s="237"/>
      <c r="F100" s="238"/>
      <c r="G100" s="238"/>
      <c r="H100" s="237"/>
      <c r="I100" s="237"/>
      <c r="J100" s="237"/>
      <c r="K100" s="237"/>
      <c r="L100" s="237"/>
      <c r="M100" s="237"/>
      <c r="N100" s="237"/>
      <c r="O100" s="237"/>
      <c r="P100" s="237"/>
      <c r="Q100" s="237"/>
      <c r="R100" s="237"/>
      <c r="S100" s="237"/>
      <c r="T100" s="237"/>
      <c r="U100" s="237"/>
      <c r="V100" s="237"/>
      <c r="W100" s="237"/>
      <c r="X100" s="237"/>
      <c r="Y100" s="237"/>
      <c r="Z100" s="237"/>
      <c r="AA100" s="237"/>
      <c r="AB100" s="237"/>
      <c r="AC100" s="237"/>
      <c r="AD100" s="237"/>
      <c r="AE100" s="237"/>
      <c r="AF100" s="237"/>
      <c r="AG100" s="237"/>
      <c r="AH100" s="237"/>
      <c r="AI100" s="237"/>
      <c r="AJ100" s="237"/>
      <c r="AK100" s="237"/>
      <c r="AL100" s="237"/>
      <c r="AM100" s="237"/>
      <c r="AN100" s="237"/>
      <c r="AO100" s="237"/>
      <c r="AP100" s="237"/>
      <c r="AQ100" s="239"/>
      <c r="AR100" s="23" t="s">
        <v>10</v>
      </c>
      <c r="AS100" s="24" t="s">
        <v>9</v>
      </c>
      <c r="AT100" s="75"/>
      <c r="AU100" s="67">
        <f t="shared" si="20"/>
        <v>0</v>
      </c>
      <c r="AV100" s="67">
        <f t="shared" si="19"/>
        <v>0</v>
      </c>
      <c r="AW100" s="115" t="str">
        <f t="shared" si="15"/>
        <v/>
      </c>
      <c r="AX100" s="112" t="str">
        <f t="shared" si="16"/>
        <v/>
      </c>
    </row>
    <row r="101" spans="1:50" x14ac:dyDescent="0.25">
      <c r="A101" s="296"/>
      <c r="B101" s="125" t="s">
        <v>62</v>
      </c>
      <c r="C101" s="126">
        <v>2</v>
      </c>
      <c r="D101" s="236"/>
      <c r="E101" s="237"/>
      <c r="F101" s="238"/>
      <c r="G101" s="238"/>
      <c r="H101" s="237"/>
      <c r="I101" s="237"/>
      <c r="J101" s="237"/>
      <c r="K101" s="237"/>
      <c r="L101" s="237"/>
      <c r="M101" s="237"/>
      <c r="N101" s="237"/>
      <c r="O101" s="237"/>
      <c r="P101" s="237"/>
      <c r="Q101" s="237"/>
      <c r="R101" s="237"/>
      <c r="S101" s="237"/>
      <c r="T101" s="237"/>
      <c r="U101" s="237"/>
      <c r="V101" s="237"/>
      <c r="W101" s="237"/>
      <c r="X101" s="237"/>
      <c r="Y101" s="237"/>
      <c r="Z101" s="237"/>
      <c r="AA101" s="237"/>
      <c r="AB101" s="237"/>
      <c r="AC101" s="237"/>
      <c r="AD101" s="237"/>
      <c r="AE101" s="237"/>
      <c r="AF101" s="237"/>
      <c r="AG101" s="237"/>
      <c r="AH101" s="237"/>
      <c r="AI101" s="237"/>
      <c r="AJ101" s="237"/>
      <c r="AK101" s="237"/>
      <c r="AL101" s="237"/>
      <c r="AM101" s="237"/>
      <c r="AN101" s="237"/>
      <c r="AO101" s="237"/>
      <c r="AP101" s="237"/>
      <c r="AQ101" s="239"/>
      <c r="AR101" s="23" t="s">
        <v>10</v>
      </c>
      <c r="AS101" s="24" t="s">
        <v>8</v>
      </c>
      <c r="AT101" s="75"/>
      <c r="AU101" s="67">
        <f t="shared" si="20"/>
        <v>0</v>
      </c>
      <c r="AV101" s="67">
        <f t="shared" si="19"/>
        <v>0</v>
      </c>
      <c r="AW101" s="115" t="str">
        <f t="shared" si="15"/>
        <v/>
      </c>
      <c r="AX101" s="112" t="str">
        <f t="shared" si="16"/>
        <v/>
      </c>
    </row>
    <row r="102" spans="1:50" x14ac:dyDescent="0.25">
      <c r="A102" s="296"/>
      <c r="B102" s="125" t="s">
        <v>54</v>
      </c>
      <c r="C102" s="126">
        <v>2</v>
      </c>
      <c r="D102" s="236"/>
      <c r="E102" s="237"/>
      <c r="F102" s="238"/>
      <c r="G102" s="238"/>
      <c r="H102" s="237"/>
      <c r="I102" s="237"/>
      <c r="J102" s="237"/>
      <c r="K102" s="237"/>
      <c r="L102" s="237"/>
      <c r="M102" s="237"/>
      <c r="N102" s="237"/>
      <c r="O102" s="237"/>
      <c r="P102" s="237"/>
      <c r="Q102" s="237"/>
      <c r="R102" s="237"/>
      <c r="S102" s="237"/>
      <c r="T102" s="237"/>
      <c r="U102" s="237"/>
      <c r="V102" s="237"/>
      <c r="W102" s="237"/>
      <c r="X102" s="237"/>
      <c r="Y102" s="237"/>
      <c r="Z102" s="237"/>
      <c r="AA102" s="237"/>
      <c r="AB102" s="237"/>
      <c r="AC102" s="237"/>
      <c r="AD102" s="237"/>
      <c r="AE102" s="237"/>
      <c r="AF102" s="237"/>
      <c r="AG102" s="237"/>
      <c r="AH102" s="237"/>
      <c r="AI102" s="237"/>
      <c r="AJ102" s="237"/>
      <c r="AK102" s="237"/>
      <c r="AL102" s="237"/>
      <c r="AM102" s="237"/>
      <c r="AN102" s="237"/>
      <c r="AO102" s="237"/>
      <c r="AP102" s="237"/>
      <c r="AQ102" s="239"/>
      <c r="AR102" s="23" t="s">
        <v>10</v>
      </c>
      <c r="AS102" s="24" t="s">
        <v>8</v>
      </c>
      <c r="AT102" s="75"/>
      <c r="AU102" s="67">
        <f t="shared" si="20"/>
        <v>0</v>
      </c>
      <c r="AV102" s="67">
        <f t="shared" si="19"/>
        <v>0</v>
      </c>
      <c r="AW102" s="115" t="str">
        <f t="shared" si="15"/>
        <v/>
      </c>
      <c r="AX102" s="112" t="str">
        <f t="shared" si="16"/>
        <v/>
      </c>
    </row>
    <row r="103" spans="1:50" x14ac:dyDescent="0.25">
      <c r="A103" s="296"/>
      <c r="B103" s="125" t="s">
        <v>130</v>
      </c>
      <c r="C103" s="126">
        <v>5</v>
      </c>
      <c r="D103" s="236"/>
      <c r="E103" s="237"/>
      <c r="F103" s="238"/>
      <c r="G103" s="238"/>
      <c r="H103" s="237"/>
      <c r="I103" s="237"/>
      <c r="J103" s="237"/>
      <c r="K103" s="237"/>
      <c r="L103" s="237"/>
      <c r="M103" s="237"/>
      <c r="N103" s="237"/>
      <c r="O103" s="237"/>
      <c r="P103" s="237"/>
      <c r="Q103" s="237"/>
      <c r="R103" s="237"/>
      <c r="S103" s="237"/>
      <c r="T103" s="237"/>
      <c r="U103" s="237"/>
      <c r="V103" s="237"/>
      <c r="W103" s="237"/>
      <c r="X103" s="237"/>
      <c r="Y103" s="237"/>
      <c r="Z103" s="237"/>
      <c r="AA103" s="237"/>
      <c r="AB103" s="237"/>
      <c r="AC103" s="237"/>
      <c r="AD103" s="237"/>
      <c r="AE103" s="237"/>
      <c r="AF103" s="237"/>
      <c r="AG103" s="237"/>
      <c r="AH103" s="237"/>
      <c r="AI103" s="237"/>
      <c r="AJ103" s="237"/>
      <c r="AK103" s="237"/>
      <c r="AL103" s="237"/>
      <c r="AM103" s="237"/>
      <c r="AN103" s="237"/>
      <c r="AO103" s="237"/>
      <c r="AP103" s="237"/>
      <c r="AQ103" s="239"/>
      <c r="AR103" s="23" t="s">
        <v>7</v>
      </c>
      <c r="AS103" s="24" t="s">
        <v>9</v>
      </c>
      <c r="AT103" s="75"/>
      <c r="AU103" s="67">
        <f t="shared" si="20"/>
        <v>0</v>
      </c>
      <c r="AV103" s="67">
        <f t="shared" si="19"/>
        <v>0</v>
      </c>
      <c r="AW103" s="115" t="str">
        <f t="shared" si="15"/>
        <v/>
      </c>
      <c r="AX103" s="112" t="str">
        <f t="shared" si="16"/>
        <v/>
      </c>
    </row>
    <row r="104" spans="1:50" x14ac:dyDescent="0.25">
      <c r="A104" s="296"/>
      <c r="B104" s="125" t="s">
        <v>131</v>
      </c>
      <c r="C104" s="126">
        <v>4</v>
      </c>
      <c r="D104" s="236"/>
      <c r="E104" s="237"/>
      <c r="F104" s="238"/>
      <c r="G104" s="238"/>
      <c r="H104" s="237"/>
      <c r="I104" s="237"/>
      <c r="J104" s="237"/>
      <c r="K104" s="237"/>
      <c r="L104" s="237"/>
      <c r="M104" s="237"/>
      <c r="N104" s="237"/>
      <c r="O104" s="237"/>
      <c r="P104" s="237"/>
      <c r="Q104" s="237"/>
      <c r="R104" s="237"/>
      <c r="S104" s="237"/>
      <c r="T104" s="237"/>
      <c r="U104" s="237"/>
      <c r="V104" s="237"/>
      <c r="W104" s="237"/>
      <c r="X104" s="237"/>
      <c r="Y104" s="237"/>
      <c r="Z104" s="237"/>
      <c r="AA104" s="237"/>
      <c r="AB104" s="237"/>
      <c r="AC104" s="237"/>
      <c r="AD104" s="237"/>
      <c r="AE104" s="237"/>
      <c r="AF104" s="237"/>
      <c r="AG104" s="237"/>
      <c r="AH104" s="237"/>
      <c r="AI104" s="237"/>
      <c r="AJ104" s="237"/>
      <c r="AK104" s="237"/>
      <c r="AL104" s="237"/>
      <c r="AM104" s="237"/>
      <c r="AN104" s="237"/>
      <c r="AO104" s="237"/>
      <c r="AP104" s="237"/>
      <c r="AQ104" s="239"/>
      <c r="AR104" s="23" t="s">
        <v>11</v>
      </c>
      <c r="AS104" s="24" t="s">
        <v>9</v>
      </c>
      <c r="AT104" s="75"/>
      <c r="AU104" s="67">
        <f t="shared" si="20"/>
        <v>0</v>
      </c>
      <c r="AV104" s="67">
        <f t="shared" si="19"/>
        <v>0</v>
      </c>
      <c r="AW104" s="115" t="str">
        <f t="shared" si="15"/>
        <v/>
      </c>
      <c r="AX104" s="112" t="str">
        <f t="shared" si="16"/>
        <v/>
      </c>
    </row>
    <row r="105" spans="1:50" x14ac:dyDescent="0.25">
      <c r="A105" s="296"/>
      <c r="B105" s="125" t="s">
        <v>25</v>
      </c>
      <c r="C105" s="126">
        <v>2</v>
      </c>
      <c r="D105" s="236"/>
      <c r="E105" s="237"/>
      <c r="F105" s="238"/>
      <c r="G105" s="238"/>
      <c r="H105" s="237"/>
      <c r="I105" s="237"/>
      <c r="J105" s="237"/>
      <c r="K105" s="237"/>
      <c r="L105" s="237"/>
      <c r="M105" s="237"/>
      <c r="N105" s="237"/>
      <c r="O105" s="237"/>
      <c r="P105" s="237"/>
      <c r="Q105" s="237"/>
      <c r="R105" s="237"/>
      <c r="S105" s="237"/>
      <c r="T105" s="237"/>
      <c r="U105" s="237"/>
      <c r="V105" s="237"/>
      <c r="W105" s="237"/>
      <c r="X105" s="237"/>
      <c r="Y105" s="237"/>
      <c r="Z105" s="237"/>
      <c r="AA105" s="237"/>
      <c r="AB105" s="237"/>
      <c r="AC105" s="237"/>
      <c r="AD105" s="237"/>
      <c r="AE105" s="237"/>
      <c r="AF105" s="237"/>
      <c r="AG105" s="237"/>
      <c r="AH105" s="237"/>
      <c r="AI105" s="237"/>
      <c r="AJ105" s="237"/>
      <c r="AK105" s="237"/>
      <c r="AL105" s="237"/>
      <c r="AM105" s="237"/>
      <c r="AN105" s="237"/>
      <c r="AO105" s="237"/>
      <c r="AP105" s="237"/>
      <c r="AQ105" s="239"/>
      <c r="AR105" s="23" t="s">
        <v>7</v>
      </c>
      <c r="AS105" s="24" t="s">
        <v>6</v>
      </c>
      <c r="AT105" s="75"/>
      <c r="AU105" s="67">
        <f t="shared" si="20"/>
        <v>0</v>
      </c>
      <c r="AV105" s="67">
        <f t="shared" si="19"/>
        <v>0</v>
      </c>
      <c r="AW105" s="115" t="str">
        <f t="shared" si="15"/>
        <v/>
      </c>
      <c r="AX105" s="112" t="str">
        <f t="shared" si="16"/>
        <v/>
      </c>
    </row>
    <row r="106" spans="1:50" x14ac:dyDescent="0.25">
      <c r="A106" s="296"/>
      <c r="B106" s="125" t="s">
        <v>26</v>
      </c>
      <c r="C106" s="126">
        <v>2</v>
      </c>
      <c r="D106" s="236"/>
      <c r="E106" s="237"/>
      <c r="F106" s="238"/>
      <c r="G106" s="238"/>
      <c r="H106" s="237"/>
      <c r="I106" s="237"/>
      <c r="J106" s="237"/>
      <c r="K106" s="237"/>
      <c r="L106" s="237"/>
      <c r="M106" s="237"/>
      <c r="N106" s="237"/>
      <c r="O106" s="237"/>
      <c r="P106" s="237"/>
      <c r="Q106" s="237"/>
      <c r="R106" s="237"/>
      <c r="S106" s="237"/>
      <c r="T106" s="237"/>
      <c r="U106" s="237"/>
      <c r="V106" s="237"/>
      <c r="W106" s="237"/>
      <c r="X106" s="237"/>
      <c r="Y106" s="237"/>
      <c r="Z106" s="237"/>
      <c r="AA106" s="237"/>
      <c r="AB106" s="237"/>
      <c r="AC106" s="237"/>
      <c r="AD106" s="237"/>
      <c r="AE106" s="237"/>
      <c r="AF106" s="237"/>
      <c r="AG106" s="237"/>
      <c r="AH106" s="237"/>
      <c r="AI106" s="237"/>
      <c r="AJ106" s="237"/>
      <c r="AK106" s="237"/>
      <c r="AL106" s="237"/>
      <c r="AM106" s="237"/>
      <c r="AN106" s="237"/>
      <c r="AO106" s="237"/>
      <c r="AP106" s="237"/>
      <c r="AQ106" s="239"/>
      <c r="AR106" s="23" t="s">
        <v>7</v>
      </c>
      <c r="AS106" s="24" t="s">
        <v>6</v>
      </c>
      <c r="AT106" s="75"/>
      <c r="AU106" s="67">
        <f t="shared" si="20"/>
        <v>0</v>
      </c>
      <c r="AV106" s="67">
        <f t="shared" si="19"/>
        <v>0</v>
      </c>
      <c r="AW106" s="115" t="str">
        <f t="shared" si="15"/>
        <v/>
      </c>
      <c r="AX106" s="112" t="str">
        <f t="shared" si="16"/>
        <v/>
      </c>
    </row>
    <row r="107" spans="1:50" x14ac:dyDescent="0.25">
      <c r="A107" s="296"/>
      <c r="B107" s="125" t="s">
        <v>137</v>
      </c>
      <c r="C107" s="126">
        <v>4</v>
      </c>
      <c r="D107" s="236"/>
      <c r="E107" s="237"/>
      <c r="F107" s="238"/>
      <c r="G107" s="238"/>
      <c r="H107" s="237"/>
      <c r="I107" s="237"/>
      <c r="J107" s="237"/>
      <c r="K107" s="237"/>
      <c r="L107" s="237"/>
      <c r="M107" s="237"/>
      <c r="N107" s="237"/>
      <c r="O107" s="237"/>
      <c r="P107" s="237"/>
      <c r="Q107" s="237"/>
      <c r="R107" s="237"/>
      <c r="S107" s="237"/>
      <c r="T107" s="237"/>
      <c r="U107" s="237"/>
      <c r="V107" s="237"/>
      <c r="W107" s="237"/>
      <c r="X107" s="237"/>
      <c r="Y107" s="237"/>
      <c r="Z107" s="237"/>
      <c r="AA107" s="237"/>
      <c r="AB107" s="237"/>
      <c r="AC107" s="237"/>
      <c r="AD107" s="237"/>
      <c r="AE107" s="237"/>
      <c r="AF107" s="237"/>
      <c r="AG107" s="237"/>
      <c r="AH107" s="237"/>
      <c r="AI107" s="237"/>
      <c r="AJ107" s="237"/>
      <c r="AK107" s="237"/>
      <c r="AL107" s="237"/>
      <c r="AM107" s="237"/>
      <c r="AN107" s="237"/>
      <c r="AO107" s="237"/>
      <c r="AP107" s="237"/>
      <c r="AQ107" s="239"/>
      <c r="AR107" s="23" t="s">
        <v>11</v>
      </c>
      <c r="AS107" s="24" t="s">
        <v>8</v>
      </c>
      <c r="AT107" s="75"/>
      <c r="AU107" s="67">
        <f t="shared" si="20"/>
        <v>0</v>
      </c>
      <c r="AV107" s="67">
        <f t="shared" si="19"/>
        <v>0</v>
      </c>
      <c r="AW107" s="115" t="str">
        <f t="shared" ref="AW107:AW151" si="21">IF(COUNTBLANK(D107:AQ107)=40,"",SUM(D107:AQ107)/COUNTA(D107:AQ107))</f>
        <v/>
      </c>
      <c r="AX107" s="112" t="str">
        <f t="shared" ref="AX107:AX151" si="22">IF(COUNTBLANK(D107:AQ107)=40,"",AU107/(COUNTA(D107:AQ107)*C107))</f>
        <v/>
      </c>
    </row>
    <row r="108" spans="1:50" x14ac:dyDescent="0.25">
      <c r="A108" s="296"/>
      <c r="B108" s="125" t="s">
        <v>29</v>
      </c>
      <c r="C108" s="126">
        <v>3</v>
      </c>
      <c r="D108" s="236"/>
      <c r="E108" s="237"/>
      <c r="F108" s="238"/>
      <c r="G108" s="238"/>
      <c r="H108" s="237"/>
      <c r="I108" s="237"/>
      <c r="J108" s="237"/>
      <c r="K108" s="237"/>
      <c r="L108" s="237"/>
      <c r="M108" s="237"/>
      <c r="N108" s="237"/>
      <c r="O108" s="237"/>
      <c r="P108" s="237"/>
      <c r="Q108" s="237"/>
      <c r="R108" s="237"/>
      <c r="S108" s="237"/>
      <c r="T108" s="237"/>
      <c r="U108" s="237"/>
      <c r="V108" s="237"/>
      <c r="W108" s="237"/>
      <c r="X108" s="237"/>
      <c r="Y108" s="237"/>
      <c r="Z108" s="237"/>
      <c r="AA108" s="237"/>
      <c r="AB108" s="237"/>
      <c r="AC108" s="237"/>
      <c r="AD108" s="237"/>
      <c r="AE108" s="237"/>
      <c r="AF108" s="237"/>
      <c r="AG108" s="237"/>
      <c r="AH108" s="237"/>
      <c r="AI108" s="237"/>
      <c r="AJ108" s="237"/>
      <c r="AK108" s="237"/>
      <c r="AL108" s="237"/>
      <c r="AM108" s="237"/>
      <c r="AN108" s="237"/>
      <c r="AO108" s="237"/>
      <c r="AP108" s="237"/>
      <c r="AQ108" s="239"/>
      <c r="AR108" s="23" t="s">
        <v>11</v>
      </c>
      <c r="AS108" s="24" t="s">
        <v>6</v>
      </c>
      <c r="AT108" s="75"/>
      <c r="AU108" s="67">
        <f t="shared" si="20"/>
        <v>0</v>
      </c>
      <c r="AV108" s="67">
        <f t="shared" si="19"/>
        <v>0</v>
      </c>
      <c r="AW108" s="115" t="str">
        <f t="shared" si="21"/>
        <v/>
      </c>
      <c r="AX108" s="112" t="str">
        <f t="shared" si="22"/>
        <v/>
      </c>
    </row>
    <row r="109" spans="1:50" x14ac:dyDescent="0.25">
      <c r="A109" s="296"/>
      <c r="B109" s="125" t="s">
        <v>30</v>
      </c>
      <c r="C109" s="126">
        <v>6</v>
      </c>
      <c r="D109" s="236"/>
      <c r="E109" s="237"/>
      <c r="F109" s="238"/>
      <c r="G109" s="238"/>
      <c r="H109" s="237"/>
      <c r="I109" s="237"/>
      <c r="J109" s="237"/>
      <c r="K109" s="237"/>
      <c r="L109" s="237"/>
      <c r="M109" s="237"/>
      <c r="N109" s="237"/>
      <c r="O109" s="237"/>
      <c r="P109" s="237"/>
      <c r="Q109" s="237"/>
      <c r="R109" s="237"/>
      <c r="S109" s="237"/>
      <c r="T109" s="237"/>
      <c r="U109" s="237"/>
      <c r="V109" s="237"/>
      <c r="W109" s="237"/>
      <c r="X109" s="237"/>
      <c r="Y109" s="237"/>
      <c r="Z109" s="237"/>
      <c r="AA109" s="237"/>
      <c r="AB109" s="237"/>
      <c r="AC109" s="237"/>
      <c r="AD109" s="237"/>
      <c r="AE109" s="237"/>
      <c r="AF109" s="237"/>
      <c r="AG109" s="237"/>
      <c r="AH109" s="237"/>
      <c r="AI109" s="237"/>
      <c r="AJ109" s="237"/>
      <c r="AK109" s="237"/>
      <c r="AL109" s="237"/>
      <c r="AM109" s="237"/>
      <c r="AN109" s="237"/>
      <c r="AO109" s="237"/>
      <c r="AP109" s="237"/>
      <c r="AQ109" s="239"/>
      <c r="AR109" s="23" t="s">
        <v>11</v>
      </c>
      <c r="AS109" s="24" t="s">
        <v>8</v>
      </c>
      <c r="AT109" s="75"/>
      <c r="AU109" s="67">
        <f>SUM(D109:AQ109)</f>
        <v>0</v>
      </c>
      <c r="AV109" s="67">
        <f>COUNTA(D109:AQ109)*C109</f>
        <v>0</v>
      </c>
      <c r="AW109" s="115" t="str">
        <f t="shared" si="21"/>
        <v/>
      </c>
      <c r="AX109" s="112" t="str">
        <f t="shared" si="22"/>
        <v/>
      </c>
    </row>
    <row r="110" spans="1:50" x14ac:dyDescent="0.25">
      <c r="A110" s="296"/>
      <c r="B110" s="125" t="s">
        <v>171</v>
      </c>
      <c r="C110" s="126">
        <v>4</v>
      </c>
      <c r="D110" s="236"/>
      <c r="E110" s="237"/>
      <c r="F110" s="238"/>
      <c r="G110" s="238"/>
      <c r="H110" s="237"/>
      <c r="I110" s="237"/>
      <c r="J110" s="237"/>
      <c r="K110" s="237"/>
      <c r="L110" s="237"/>
      <c r="M110" s="237"/>
      <c r="N110" s="237"/>
      <c r="O110" s="237"/>
      <c r="P110" s="237"/>
      <c r="Q110" s="237"/>
      <c r="R110" s="237"/>
      <c r="S110" s="237"/>
      <c r="T110" s="237"/>
      <c r="U110" s="237"/>
      <c r="V110" s="237"/>
      <c r="W110" s="237"/>
      <c r="X110" s="237"/>
      <c r="Y110" s="237"/>
      <c r="Z110" s="237"/>
      <c r="AA110" s="237"/>
      <c r="AB110" s="237"/>
      <c r="AC110" s="237"/>
      <c r="AD110" s="237"/>
      <c r="AE110" s="237"/>
      <c r="AF110" s="237"/>
      <c r="AG110" s="237"/>
      <c r="AH110" s="237"/>
      <c r="AI110" s="237"/>
      <c r="AJ110" s="237"/>
      <c r="AK110" s="237"/>
      <c r="AL110" s="237"/>
      <c r="AM110" s="237"/>
      <c r="AN110" s="237"/>
      <c r="AO110" s="237"/>
      <c r="AP110" s="237"/>
      <c r="AQ110" s="239"/>
      <c r="AR110" s="23" t="s">
        <v>5</v>
      </c>
      <c r="AS110" s="24" t="s">
        <v>6</v>
      </c>
      <c r="AT110" s="75"/>
      <c r="AU110" s="67">
        <f>SUM(D110:AQ110)</f>
        <v>0</v>
      </c>
      <c r="AV110" s="67">
        <f>COUNTA(D110:AQ110)*C110</f>
        <v>0</v>
      </c>
      <c r="AW110" s="115" t="str">
        <f t="shared" si="21"/>
        <v/>
      </c>
      <c r="AX110" s="112" t="str">
        <f t="shared" si="22"/>
        <v/>
      </c>
    </row>
    <row r="111" spans="1:50" x14ac:dyDescent="0.25">
      <c r="A111" s="296"/>
      <c r="B111" s="125" t="s">
        <v>172</v>
      </c>
      <c r="C111" s="126">
        <v>1</v>
      </c>
      <c r="D111" s="236"/>
      <c r="E111" s="237"/>
      <c r="F111" s="238"/>
      <c r="G111" s="238"/>
      <c r="H111" s="237"/>
      <c r="I111" s="237"/>
      <c r="J111" s="237"/>
      <c r="K111" s="237"/>
      <c r="L111" s="237"/>
      <c r="M111" s="237"/>
      <c r="N111" s="237"/>
      <c r="O111" s="237"/>
      <c r="P111" s="237"/>
      <c r="Q111" s="237"/>
      <c r="R111" s="237"/>
      <c r="S111" s="237"/>
      <c r="T111" s="237"/>
      <c r="U111" s="237"/>
      <c r="V111" s="237"/>
      <c r="W111" s="237"/>
      <c r="X111" s="237"/>
      <c r="Y111" s="237"/>
      <c r="Z111" s="237"/>
      <c r="AA111" s="237"/>
      <c r="AB111" s="237"/>
      <c r="AC111" s="237"/>
      <c r="AD111" s="237"/>
      <c r="AE111" s="237"/>
      <c r="AF111" s="237"/>
      <c r="AG111" s="237"/>
      <c r="AH111" s="237"/>
      <c r="AI111" s="237"/>
      <c r="AJ111" s="237"/>
      <c r="AK111" s="237"/>
      <c r="AL111" s="237"/>
      <c r="AM111" s="237"/>
      <c r="AN111" s="237"/>
      <c r="AO111" s="237"/>
      <c r="AP111" s="237"/>
      <c r="AQ111" s="239"/>
      <c r="AR111" s="23" t="s">
        <v>5</v>
      </c>
      <c r="AS111" s="24" t="s">
        <v>9</v>
      </c>
      <c r="AT111" s="75"/>
      <c r="AU111" s="67">
        <f>SUM(D111:AQ111)</f>
        <v>0</v>
      </c>
      <c r="AV111" s="67">
        <f>COUNTA(D111:AQ111)*C111</f>
        <v>0</v>
      </c>
      <c r="AW111" s="115" t="str">
        <f t="shared" si="21"/>
        <v/>
      </c>
      <c r="AX111" s="112" t="str">
        <f t="shared" si="22"/>
        <v/>
      </c>
    </row>
    <row r="112" spans="1:50" x14ac:dyDescent="0.25">
      <c r="A112" s="296"/>
      <c r="B112" s="125" t="s">
        <v>173</v>
      </c>
      <c r="C112" s="126">
        <v>2</v>
      </c>
      <c r="D112" s="236"/>
      <c r="E112" s="237"/>
      <c r="F112" s="238"/>
      <c r="G112" s="238"/>
      <c r="H112" s="237"/>
      <c r="I112" s="237"/>
      <c r="J112" s="237"/>
      <c r="K112" s="237"/>
      <c r="L112" s="237"/>
      <c r="M112" s="237"/>
      <c r="N112" s="237"/>
      <c r="O112" s="237"/>
      <c r="P112" s="237"/>
      <c r="Q112" s="237"/>
      <c r="R112" s="237"/>
      <c r="S112" s="237"/>
      <c r="T112" s="237"/>
      <c r="U112" s="237"/>
      <c r="V112" s="237"/>
      <c r="W112" s="237"/>
      <c r="X112" s="237"/>
      <c r="Y112" s="237"/>
      <c r="Z112" s="237"/>
      <c r="AA112" s="237"/>
      <c r="AB112" s="237"/>
      <c r="AC112" s="237"/>
      <c r="AD112" s="237"/>
      <c r="AE112" s="237"/>
      <c r="AF112" s="237"/>
      <c r="AG112" s="237"/>
      <c r="AH112" s="237"/>
      <c r="AI112" s="237"/>
      <c r="AJ112" s="237"/>
      <c r="AK112" s="237"/>
      <c r="AL112" s="237"/>
      <c r="AM112" s="237"/>
      <c r="AN112" s="237"/>
      <c r="AO112" s="237"/>
      <c r="AP112" s="237"/>
      <c r="AQ112" s="239"/>
      <c r="AR112" s="23" t="s">
        <v>5</v>
      </c>
      <c r="AS112" s="24" t="s">
        <v>6</v>
      </c>
      <c r="AT112" s="75"/>
      <c r="AU112" s="67">
        <f>SUM(D112:AQ112)</f>
        <v>0</v>
      </c>
      <c r="AV112" s="67">
        <f>COUNTA(D112:AQ112)*C112</f>
        <v>0</v>
      </c>
      <c r="AW112" s="115" t="str">
        <f t="shared" si="21"/>
        <v/>
      </c>
      <c r="AX112" s="112" t="str">
        <f t="shared" si="22"/>
        <v/>
      </c>
    </row>
    <row r="113" spans="1:50" x14ac:dyDescent="0.25">
      <c r="A113" s="296"/>
      <c r="B113" s="125" t="s">
        <v>174</v>
      </c>
      <c r="C113" s="126">
        <v>1</v>
      </c>
      <c r="D113" s="236"/>
      <c r="E113" s="237"/>
      <c r="F113" s="238"/>
      <c r="G113" s="238"/>
      <c r="H113" s="237"/>
      <c r="I113" s="237"/>
      <c r="J113" s="237"/>
      <c r="K113" s="237"/>
      <c r="L113" s="237"/>
      <c r="M113" s="237"/>
      <c r="N113" s="237"/>
      <c r="O113" s="237"/>
      <c r="P113" s="237"/>
      <c r="Q113" s="237"/>
      <c r="R113" s="237"/>
      <c r="S113" s="237"/>
      <c r="T113" s="237"/>
      <c r="U113" s="237"/>
      <c r="V113" s="237"/>
      <c r="W113" s="237"/>
      <c r="X113" s="237"/>
      <c r="Y113" s="237"/>
      <c r="Z113" s="237"/>
      <c r="AA113" s="237"/>
      <c r="AB113" s="237"/>
      <c r="AC113" s="237"/>
      <c r="AD113" s="237"/>
      <c r="AE113" s="237"/>
      <c r="AF113" s="237"/>
      <c r="AG113" s="237"/>
      <c r="AH113" s="237"/>
      <c r="AI113" s="237"/>
      <c r="AJ113" s="237"/>
      <c r="AK113" s="237"/>
      <c r="AL113" s="237"/>
      <c r="AM113" s="237"/>
      <c r="AN113" s="237"/>
      <c r="AO113" s="237"/>
      <c r="AP113" s="237"/>
      <c r="AQ113" s="239"/>
      <c r="AR113" s="23" t="s">
        <v>5</v>
      </c>
      <c r="AS113" s="24" t="s">
        <v>9</v>
      </c>
      <c r="AT113" s="75"/>
      <c r="AU113" s="67">
        <f t="shared" si="20"/>
        <v>0</v>
      </c>
      <c r="AV113" s="67">
        <f t="shared" si="19"/>
        <v>0</v>
      </c>
      <c r="AW113" s="115" t="str">
        <f t="shared" si="21"/>
        <v/>
      </c>
      <c r="AX113" s="112" t="str">
        <f t="shared" si="22"/>
        <v/>
      </c>
    </row>
    <row r="114" spans="1:50" x14ac:dyDescent="0.25">
      <c r="A114" s="296"/>
      <c r="B114" s="125" t="s">
        <v>175</v>
      </c>
      <c r="C114" s="126">
        <v>2</v>
      </c>
      <c r="D114" s="236"/>
      <c r="E114" s="237"/>
      <c r="F114" s="238"/>
      <c r="G114" s="238"/>
      <c r="H114" s="237"/>
      <c r="I114" s="237"/>
      <c r="J114" s="237"/>
      <c r="K114" s="237"/>
      <c r="L114" s="237"/>
      <c r="M114" s="237"/>
      <c r="N114" s="237"/>
      <c r="O114" s="237"/>
      <c r="P114" s="237"/>
      <c r="Q114" s="237"/>
      <c r="R114" s="237"/>
      <c r="S114" s="237"/>
      <c r="T114" s="237"/>
      <c r="U114" s="237"/>
      <c r="V114" s="237"/>
      <c r="W114" s="237"/>
      <c r="X114" s="237"/>
      <c r="Y114" s="237"/>
      <c r="Z114" s="237"/>
      <c r="AA114" s="237"/>
      <c r="AB114" s="237"/>
      <c r="AC114" s="237"/>
      <c r="AD114" s="237"/>
      <c r="AE114" s="237"/>
      <c r="AF114" s="237"/>
      <c r="AG114" s="237"/>
      <c r="AH114" s="237"/>
      <c r="AI114" s="237"/>
      <c r="AJ114" s="237"/>
      <c r="AK114" s="237"/>
      <c r="AL114" s="237"/>
      <c r="AM114" s="237"/>
      <c r="AN114" s="237"/>
      <c r="AO114" s="237"/>
      <c r="AP114" s="237"/>
      <c r="AQ114" s="239"/>
      <c r="AR114" s="23" t="s">
        <v>11</v>
      </c>
      <c r="AS114" s="24" t="s">
        <v>8</v>
      </c>
      <c r="AT114" s="75"/>
      <c r="AU114" s="67">
        <f t="shared" si="20"/>
        <v>0</v>
      </c>
      <c r="AV114" s="67">
        <f t="shared" si="19"/>
        <v>0</v>
      </c>
      <c r="AW114" s="115" t="str">
        <f t="shared" si="21"/>
        <v/>
      </c>
      <c r="AX114" s="112" t="str">
        <f t="shared" si="22"/>
        <v/>
      </c>
    </row>
    <row r="115" spans="1:50" x14ac:dyDescent="0.25">
      <c r="A115" s="296"/>
      <c r="B115" s="125" t="s">
        <v>176</v>
      </c>
      <c r="C115" s="126">
        <v>2</v>
      </c>
      <c r="D115" s="236"/>
      <c r="E115" s="237"/>
      <c r="F115" s="238"/>
      <c r="G115" s="238"/>
      <c r="H115" s="237"/>
      <c r="I115" s="237"/>
      <c r="J115" s="237"/>
      <c r="K115" s="237"/>
      <c r="L115" s="237"/>
      <c r="M115" s="237"/>
      <c r="N115" s="237"/>
      <c r="O115" s="237"/>
      <c r="P115" s="237"/>
      <c r="Q115" s="237"/>
      <c r="R115" s="237"/>
      <c r="S115" s="237"/>
      <c r="T115" s="237"/>
      <c r="U115" s="237"/>
      <c r="V115" s="237"/>
      <c r="W115" s="237"/>
      <c r="X115" s="237"/>
      <c r="Y115" s="237"/>
      <c r="Z115" s="237"/>
      <c r="AA115" s="237"/>
      <c r="AB115" s="237"/>
      <c r="AC115" s="237"/>
      <c r="AD115" s="237"/>
      <c r="AE115" s="237"/>
      <c r="AF115" s="237"/>
      <c r="AG115" s="237"/>
      <c r="AH115" s="237"/>
      <c r="AI115" s="237"/>
      <c r="AJ115" s="237"/>
      <c r="AK115" s="237"/>
      <c r="AL115" s="237"/>
      <c r="AM115" s="237"/>
      <c r="AN115" s="237"/>
      <c r="AO115" s="237"/>
      <c r="AP115" s="237"/>
      <c r="AQ115" s="239"/>
      <c r="AR115" s="23" t="s">
        <v>11</v>
      </c>
      <c r="AS115" s="24" t="s">
        <v>9</v>
      </c>
      <c r="AT115" s="75"/>
      <c r="AU115" s="67">
        <f>SUM(D115:AQ115)</f>
        <v>0</v>
      </c>
      <c r="AV115" s="67">
        <f>COUNTA(D115:AQ115)*C115</f>
        <v>0</v>
      </c>
      <c r="AW115" s="115" t="str">
        <f t="shared" si="21"/>
        <v/>
      </c>
      <c r="AX115" s="112" t="str">
        <f t="shared" si="22"/>
        <v/>
      </c>
    </row>
    <row r="116" spans="1:50" x14ac:dyDescent="0.25">
      <c r="A116" s="296"/>
      <c r="B116" s="125" t="s">
        <v>177</v>
      </c>
      <c r="C116" s="126">
        <v>5</v>
      </c>
      <c r="D116" s="236"/>
      <c r="E116" s="237"/>
      <c r="F116" s="238"/>
      <c r="G116" s="238"/>
      <c r="H116" s="237"/>
      <c r="I116" s="237"/>
      <c r="J116" s="237"/>
      <c r="K116" s="237"/>
      <c r="L116" s="237"/>
      <c r="M116" s="237"/>
      <c r="N116" s="237"/>
      <c r="O116" s="237"/>
      <c r="P116" s="237"/>
      <c r="Q116" s="237"/>
      <c r="R116" s="237"/>
      <c r="S116" s="237"/>
      <c r="T116" s="237"/>
      <c r="U116" s="237"/>
      <c r="V116" s="237"/>
      <c r="W116" s="237"/>
      <c r="X116" s="237"/>
      <c r="Y116" s="237"/>
      <c r="Z116" s="237"/>
      <c r="AA116" s="237"/>
      <c r="AB116" s="237"/>
      <c r="AC116" s="237"/>
      <c r="AD116" s="237"/>
      <c r="AE116" s="237"/>
      <c r="AF116" s="237"/>
      <c r="AG116" s="237"/>
      <c r="AH116" s="237"/>
      <c r="AI116" s="237"/>
      <c r="AJ116" s="237"/>
      <c r="AK116" s="237"/>
      <c r="AL116" s="237"/>
      <c r="AM116" s="237"/>
      <c r="AN116" s="237"/>
      <c r="AO116" s="237"/>
      <c r="AP116" s="237"/>
      <c r="AQ116" s="239"/>
      <c r="AR116" s="23" t="s">
        <v>10</v>
      </c>
      <c r="AS116" s="24" t="s">
        <v>6</v>
      </c>
      <c r="AT116" s="75"/>
      <c r="AU116" s="67">
        <f>SUM(D116:AQ116)</f>
        <v>0</v>
      </c>
      <c r="AV116" s="67">
        <f>COUNTA(D116:AQ116)*C116</f>
        <v>0</v>
      </c>
      <c r="AW116" s="115" t="str">
        <f t="shared" si="21"/>
        <v/>
      </c>
      <c r="AX116" s="112" t="str">
        <f t="shared" si="22"/>
        <v/>
      </c>
    </row>
    <row r="117" spans="1:50" ht="15.75" thickBot="1" x14ac:dyDescent="0.3">
      <c r="A117" s="120"/>
      <c r="B117" s="127"/>
      <c r="C117" s="122"/>
      <c r="D117" s="242"/>
      <c r="E117" s="242"/>
      <c r="F117" s="242"/>
      <c r="G117" s="242"/>
      <c r="H117" s="242"/>
      <c r="I117" s="242"/>
      <c r="J117" s="242"/>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3"/>
      <c r="AR117" s="68"/>
      <c r="AS117" s="68"/>
      <c r="AT117" s="68"/>
      <c r="AU117" s="68"/>
      <c r="AV117" s="68"/>
      <c r="AW117" s="116" t="str">
        <f t="shared" si="21"/>
        <v/>
      </c>
      <c r="AX117" s="117" t="str">
        <f t="shared" si="22"/>
        <v/>
      </c>
    </row>
    <row r="118" spans="1:50" ht="15" customHeight="1" x14ac:dyDescent="0.25">
      <c r="A118" s="295" t="s">
        <v>53</v>
      </c>
      <c r="B118" s="128" t="s">
        <v>178</v>
      </c>
      <c r="C118" s="129">
        <v>3</v>
      </c>
      <c r="D118" s="236"/>
      <c r="E118" s="237"/>
      <c r="F118" s="238"/>
      <c r="G118" s="238"/>
      <c r="H118" s="237"/>
      <c r="I118" s="237"/>
      <c r="J118" s="237"/>
      <c r="K118" s="237"/>
      <c r="L118" s="237"/>
      <c r="M118" s="237"/>
      <c r="N118" s="237"/>
      <c r="O118" s="237"/>
      <c r="P118" s="237"/>
      <c r="Q118" s="237"/>
      <c r="R118" s="237"/>
      <c r="S118" s="237"/>
      <c r="T118" s="237"/>
      <c r="U118" s="237"/>
      <c r="V118" s="237"/>
      <c r="W118" s="237"/>
      <c r="X118" s="237"/>
      <c r="Y118" s="237"/>
      <c r="Z118" s="237"/>
      <c r="AA118" s="237"/>
      <c r="AB118" s="237"/>
      <c r="AC118" s="237"/>
      <c r="AD118" s="237"/>
      <c r="AE118" s="237"/>
      <c r="AF118" s="237"/>
      <c r="AG118" s="237"/>
      <c r="AH118" s="237"/>
      <c r="AI118" s="237"/>
      <c r="AJ118" s="237"/>
      <c r="AK118" s="237"/>
      <c r="AL118" s="237"/>
      <c r="AM118" s="237"/>
      <c r="AN118" s="237"/>
      <c r="AO118" s="237"/>
      <c r="AP118" s="237"/>
      <c r="AQ118" s="239"/>
      <c r="AR118" s="23" t="s">
        <v>5</v>
      </c>
      <c r="AS118" s="24" t="s">
        <v>9</v>
      </c>
      <c r="AT118" s="35" t="s">
        <v>12</v>
      </c>
      <c r="AU118" s="67">
        <f t="shared" si="20"/>
        <v>0</v>
      </c>
      <c r="AV118" s="67">
        <f t="shared" ref="AV118:AV144" si="23">COUNTA(D118:AQ118)*C118</f>
        <v>0</v>
      </c>
      <c r="AW118" s="115" t="str">
        <f t="shared" si="21"/>
        <v/>
      </c>
      <c r="AX118" s="112" t="str">
        <f t="shared" si="22"/>
        <v/>
      </c>
    </row>
    <row r="119" spans="1:50" x14ac:dyDescent="0.25">
      <c r="A119" s="296"/>
      <c r="B119" s="118" t="s">
        <v>139</v>
      </c>
      <c r="C119" s="119">
        <v>4</v>
      </c>
      <c r="D119" s="236"/>
      <c r="E119" s="237"/>
      <c r="F119" s="238"/>
      <c r="G119" s="238"/>
      <c r="H119" s="237"/>
      <c r="I119" s="237"/>
      <c r="J119" s="237"/>
      <c r="K119" s="237"/>
      <c r="L119" s="237"/>
      <c r="M119" s="237"/>
      <c r="N119" s="237"/>
      <c r="O119" s="237"/>
      <c r="P119" s="237"/>
      <c r="Q119" s="237"/>
      <c r="R119" s="237"/>
      <c r="S119" s="237"/>
      <c r="T119" s="237"/>
      <c r="U119" s="237"/>
      <c r="V119" s="237"/>
      <c r="W119" s="237"/>
      <c r="X119" s="237"/>
      <c r="Y119" s="237"/>
      <c r="Z119" s="237"/>
      <c r="AA119" s="237"/>
      <c r="AB119" s="237"/>
      <c r="AC119" s="237"/>
      <c r="AD119" s="237"/>
      <c r="AE119" s="237"/>
      <c r="AF119" s="237"/>
      <c r="AG119" s="237"/>
      <c r="AH119" s="237"/>
      <c r="AI119" s="237"/>
      <c r="AJ119" s="237"/>
      <c r="AK119" s="237"/>
      <c r="AL119" s="237"/>
      <c r="AM119" s="237"/>
      <c r="AN119" s="237"/>
      <c r="AO119" s="237"/>
      <c r="AP119" s="237"/>
      <c r="AQ119" s="239"/>
      <c r="AR119" s="23" t="s">
        <v>33</v>
      </c>
      <c r="AS119" s="24" t="s">
        <v>9</v>
      </c>
      <c r="AT119" s="35" t="s">
        <v>12</v>
      </c>
      <c r="AU119" s="67">
        <f t="shared" si="20"/>
        <v>0</v>
      </c>
      <c r="AV119" s="67">
        <f t="shared" si="23"/>
        <v>0</v>
      </c>
      <c r="AW119" s="115" t="str">
        <f t="shared" si="21"/>
        <v/>
      </c>
      <c r="AX119" s="112" t="str">
        <f t="shared" si="22"/>
        <v/>
      </c>
    </row>
    <row r="120" spans="1:50" x14ac:dyDescent="0.25">
      <c r="A120" s="296"/>
      <c r="B120" s="118" t="s">
        <v>133</v>
      </c>
      <c r="C120" s="119">
        <v>3</v>
      </c>
      <c r="D120" s="236"/>
      <c r="E120" s="237"/>
      <c r="F120" s="238"/>
      <c r="G120" s="238"/>
      <c r="H120" s="237"/>
      <c r="I120" s="237"/>
      <c r="J120" s="237"/>
      <c r="K120" s="237"/>
      <c r="L120" s="237"/>
      <c r="M120" s="237"/>
      <c r="N120" s="237"/>
      <c r="O120" s="237"/>
      <c r="P120" s="237"/>
      <c r="Q120" s="237"/>
      <c r="R120" s="237"/>
      <c r="S120" s="237"/>
      <c r="T120" s="237"/>
      <c r="U120" s="237"/>
      <c r="V120" s="237"/>
      <c r="W120" s="237"/>
      <c r="X120" s="237"/>
      <c r="Y120" s="237"/>
      <c r="Z120" s="237"/>
      <c r="AA120" s="237"/>
      <c r="AB120" s="237"/>
      <c r="AC120" s="237"/>
      <c r="AD120" s="237"/>
      <c r="AE120" s="237"/>
      <c r="AF120" s="237"/>
      <c r="AG120" s="237"/>
      <c r="AH120" s="237"/>
      <c r="AI120" s="237"/>
      <c r="AJ120" s="237"/>
      <c r="AK120" s="237"/>
      <c r="AL120" s="237"/>
      <c r="AM120" s="237"/>
      <c r="AN120" s="237"/>
      <c r="AO120" s="237"/>
      <c r="AP120" s="237"/>
      <c r="AQ120" s="239"/>
      <c r="AR120" s="23" t="s">
        <v>10</v>
      </c>
      <c r="AS120" s="24" t="s">
        <v>8</v>
      </c>
      <c r="AT120" s="35" t="s">
        <v>12</v>
      </c>
      <c r="AU120" s="67">
        <f t="shared" si="20"/>
        <v>0</v>
      </c>
      <c r="AV120" s="67">
        <f t="shared" si="23"/>
        <v>0</v>
      </c>
      <c r="AW120" s="115" t="str">
        <f t="shared" si="21"/>
        <v/>
      </c>
      <c r="AX120" s="112" t="str">
        <f t="shared" si="22"/>
        <v/>
      </c>
    </row>
    <row r="121" spans="1:50" x14ac:dyDescent="0.25">
      <c r="A121" s="296"/>
      <c r="B121" s="118" t="s">
        <v>35</v>
      </c>
      <c r="C121" s="119">
        <v>2</v>
      </c>
      <c r="D121" s="236"/>
      <c r="E121" s="237"/>
      <c r="F121" s="238"/>
      <c r="G121" s="238"/>
      <c r="H121" s="237"/>
      <c r="I121" s="237"/>
      <c r="J121" s="237"/>
      <c r="K121" s="237"/>
      <c r="L121" s="237"/>
      <c r="M121" s="237"/>
      <c r="N121" s="237"/>
      <c r="O121" s="237"/>
      <c r="P121" s="237"/>
      <c r="Q121" s="237"/>
      <c r="R121" s="237"/>
      <c r="S121" s="237"/>
      <c r="T121" s="237"/>
      <c r="U121" s="237"/>
      <c r="V121" s="237"/>
      <c r="W121" s="237"/>
      <c r="X121" s="237"/>
      <c r="Y121" s="237"/>
      <c r="Z121" s="237"/>
      <c r="AA121" s="237"/>
      <c r="AB121" s="237"/>
      <c r="AC121" s="237"/>
      <c r="AD121" s="237"/>
      <c r="AE121" s="237"/>
      <c r="AF121" s="237"/>
      <c r="AG121" s="237"/>
      <c r="AH121" s="237"/>
      <c r="AI121" s="237"/>
      <c r="AJ121" s="237"/>
      <c r="AK121" s="237"/>
      <c r="AL121" s="237"/>
      <c r="AM121" s="237"/>
      <c r="AN121" s="237"/>
      <c r="AO121" s="237"/>
      <c r="AP121" s="237"/>
      <c r="AQ121" s="239"/>
      <c r="AR121" s="23" t="s">
        <v>11</v>
      </c>
      <c r="AS121" s="24" t="s">
        <v>6</v>
      </c>
      <c r="AT121" s="30" t="s">
        <v>12</v>
      </c>
      <c r="AU121" s="67">
        <f t="shared" si="20"/>
        <v>0</v>
      </c>
      <c r="AV121" s="67">
        <f t="shared" si="23"/>
        <v>0</v>
      </c>
      <c r="AW121" s="115" t="str">
        <f t="shared" si="21"/>
        <v/>
      </c>
      <c r="AX121" s="112" t="str">
        <f t="shared" si="22"/>
        <v/>
      </c>
    </row>
    <row r="122" spans="1:50" x14ac:dyDescent="0.25">
      <c r="A122" s="296"/>
      <c r="B122" s="118" t="s">
        <v>65</v>
      </c>
      <c r="C122" s="119">
        <v>3</v>
      </c>
      <c r="D122" s="236"/>
      <c r="E122" s="237"/>
      <c r="F122" s="238"/>
      <c r="G122" s="238"/>
      <c r="H122" s="237"/>
      <c r="I122" s="237"/>
      <c r="J122" s="237"/>
      <c r="K122" s="237"/>
      <c r="L122" s="237"/>
      <c r="M122" s="237"/>
      <c r="N122" s="237"/>
      <c r="O122" s="237"/>
      <c r="P122" s="237"/>
      <c r="Q122" s="237"/>
      <c r="R122" s="237"/>
      <c r="S122" s="237"/>
      <c r="T122" s="237"/>
      <c r="U122" s="237"/>
      <c r="V122" s="237"/>
      <c r="W122" s="237"/>
      <c r="X122" s="237"/>
      <c r="Y122" s="237"/>
      <c r="Z122" s="237"/>
      <c r="AA122" s="237"/>
      <c r="AB122" s="237"/>
      <c r="AC122" s="237"/>
      <c r="AD122" s="237"/>
      <c r="AE122" s="237"/>
      <c r="AF122" s="237"/>
      <c r="AG122" s="237"/>
      <c r="AH122" s="237"/>
      <c r="AI122" s="237"/>
      <c r="AJ122" s="237"/>
      <c r="AK122" s="237"/>
      <c r="AL122" s="237"/>
      <c r="AM122" s="237"/>
      <c r="AN122" s="237"/>
      <c r="AO122" s="237"/>
      <c r="AP122" s="237"/>
      <c r="AQ122" s="239"/>
      <c r="AR122" s="23" t="s">
        <v>10</v>
      </c>
      <c r="AS122" s="24" t="s">
        <v>8</v>
      </c>
      <c r="AT122" s="30" t="s">
        <v>12</v>
      </c>
      <c r="AU122" s="67">
        <f t="shared" si="20"/>
        <v>0</v>
      </c>
      <c r="AV122" s="67">
        <f t="shared" si="23"/>
        <v>0</v>
      </c>
      <c r="AW122" s="115" t="str">
        <f t="shared" si="21"/>
        <v/>
      </c>
      <c r="AX122" s="112" t="str">
        <f t="shared" si="22"/>
        <v/>
      </c>
    </row>
    <row r="123" spans="1:50" x14ac:dyDescent="0.25">
      <c r="A123" s="296"/>
      <c r="B123" s="118" t="s">
        <v>36</v>
      </c>
      <c r="C123" s="119">
        <v>3</v>
      </c>
      <c r="D123" s="236"/>
      <c r="E123" s="237"/>
      <c r="F123" s="238"/>
      <c r="G123" s="238"/>
      <c r="H123" s="237"/>
      <c r="I123" s="237"/>
      <c r="J123" s="237"/>
      <c r="K123" s="237"/>
      <c r="L123" s="237"/>
      <c r="M123" s="237"/>
      <c r="N123" s="237"/>
      <c r="O123" s="237"/>
      <c r="P123" s="237"/>
      <c r="Q123" s="237"/>
      <c r="R123" s="237"/>
      <c r="S123" s="237"/>
      <c r="T123" s="237"/>
      <c r="U123" s="237"/>
      <c r="V123" s="237"/>
      <c r="W123" s="237"/>
      <c r="X123" s="237"/>
      <c r="Y123" s="237"/>
      <c r="Z123" s="237"/>
      <c r="AA123" s="237"/>
      <c r="AB123" s="237"/>
      <c r="AC123" s="237"/>
      <c r="AD123" s="237"/>
      <c r="AE123" s="237"/>
      <c r="AF123" s="237"/>
      <c r="AG123" s="237"/>
      <c r="AH123" s="237"/>
      <c r="AI123" s="237"/>
      <c r="AJ123" s="237"/>
      <c r="AK123" s="237"/>
      <c r="AL123" s="237"/>
      <c r="AM123" s="237"/>
      <c r="AN123" s="237"/>
      <c r="AO123" s="237"/>
      <c r="AP123" s="237"/>
      <c r="AQ123" s="239"/>
      <c r="AR123" s="23" t="s">
        <v>11</v>
      </c>
      <c r="AS123" s="24" t="s">
        <v>8</v>
      </c>
      <c r="AT123" s="22"/>
      <c r="AU123" s="67">
        <f t="shared" si="20"/>
        <v>0</v>
      </c>
      <c r="AV123" s="67">
        <f t="shared" si="23"/>
        <v>0</v>
      </c>
      <c r="AW123" s="115" t="str">
        <f t="shared" si="21"/>
        <v/>
      </c>
      <c r="AX123" s="112" t="str">
        <f t="shared" si="22"/>
        <v/>
      </c>
    </row>
    <row r="124" spans="1:50" x14ac:dyDescent="0.25">
      <c r="A124" s="296"/>
      <c r="B124" s="118" t="s">
        <v>18</v>
      </c>
      <c r="C124" s="119">
        <v>3</v>
      </c>
      <c r="D124" s="236"/>
      <c r="E124" s="237"/>
      <c r="F124" s="238"/>
      <c r="G124" s="238"/>
      <c r="H124" s="237"/>
      <c r="I124" s="237"/>
      <c r="J124" s="237"/>
      <c r="K124" s="237"/>
      <c r="L124" s="237"/>
      <c r="M124" s="237"/>
      <c r="N124" s="237"/>
      <c r="O124" s="237"/>
      <c r="P124" s="237"/>
      <c r="Q124" s="237"/>
      <c r="R124" s="237"/>
      <c r="S124" s="237"/>
      <c r="T124" s="237"/>
      <c r="U124" s="237"/>
      <c r="V124" s="237"/>
      <c r="W124" s="237"/>
      <c r="X124" s="237"/>
      <c r="Y124" s="237"/>
      <c r="Z124" s="237"/>
      <c r="AA124" s="237"/>
      <c r="AB124" s="237"/>
      <c r="AC124" s="237"/>
      <c r="AD124" s="237"/>
      <c r="AE124" s="237"/>
      <c r="AF124" s="237"/>
      <c r="AG124" s="237"/>
      <c r="AH124" s="237"/>
      <c r="AI124" s="237"/>
      <c r="AJ124" s="237"/>
      <c r="AK124" s="237"/>
      <c r="AL124" s="237"/>
      <c r="AM124" s="237"/>
      <c r="AN124" s="237"/>
      <c r="AO124" s="237"/>
      <c r="AP124" s="237"/>
      <c r="AQ124" s="239"/>
      <c r="AR124" s="23" t="s">
        <v>11</v>
      </c>
      <c r="AS124" s="24" t="s">
        <v>8</v>
      </c>
      <c r="AT124" s="22"/>
      <c r="AU124" s="67">
        <f t="shared" si="20"/>
        <v>0</v>
      </c>
      <c r="AV124" s="67">
        <f t="shared" si="23"/>
        <v>0</v>
      </c>
      <c r="AW124" s="115" t="str">
        <f t="shared" si="21"/>
        <v/>
      </c>
      <c r="AX124" s="112" t="str">
        <f t="shared" si="22"/>
        <v/>
      </c>
    </row>
    <row r="125" spans="1:50" x14ac:dyDescent="0.25">
      <c r="A125" s="296"/>
      <c r="B125" s="118" t="s">
        <v>124</v>
      </c>
      <c r="C125" s="119">
        <v>4</v>
      </c>
      <c r="D125" s="236"/>
      <c r="E125" s="237"/>
      <c r="F125" s="238"/>
      <c r="G125" s="238"/>
      <c r="H125" s="237"/>
      <c r="I125" s="237"/>
      <c r="J125" s="237"/>
      <c r="K125" s="237"/>
      <c r="L125" s="237"/>
      <c r="M125" s="237"/>
      <c r="N125" s="237"/>
      <c r="O125" s="237"/>
      <c r="P125" s="237"/>
      <c r="Q125" s="237"/>
      <c r="R125" s="237"/>
      <c r="S125" s="237"/>
      <c r="T125" s="237"/>
      <c r="U125" s="237"/>
      <c r="V125" s="237"/>
      <c r="W125" s="237"/>
      <c r="X125" s="237"/>
      <c r="Y125" s="237"/>
      <c r="Z125" s="237"/>
      <c r="AA125" s="237"/>
      <c r="AB125" s="237"/>
      <c r="AC125" s="237"/>
      <c r="AD125" s="237"/>
      <c r="AE125" s="237"/>
      <c r="AF125" s="237"/>
      <c r="AG125" s="237"/>
      <c r="AH125" s="237"/>
      <c r="AI125" s="237"/>
      <c r="AJ125" s="237"/>
      <c r="AK125" s="237"/>
      <c r="AL125" s="237"/>
      <c r="AM125" s="237"/>
      <c r="AN125" s="237"/>
      <c r="AO125" s="237"/>
      <c r="AP125" s="237"/>
      <c r="AQ125" s="239"/>
      <c r="AR125" s="23" t="s">
        <v>7</v>
      </c>
      <c r="AS125" s="24" t="s">
        <v>9</v>
      </c>
      <c r="AT125" s="22"/>
      <c r="AU125" s="67">
        <f t="shared" si="20"/>
        <v>0</v>
      </c>
      <c r="AV125" s="67">
        <f t="shared" si="23"/>
        <v>0</v>
      </c>
      <c r="AW125" s="115" t="str">
        <f t="shared" si="21"/>
        <v/>
      </c>
      <c r="AX125" s="112" t="str">
        <f t="shared" si="22"/>
        <v/>
      </c>
    </row>
    <row r="126" spans="1:50" x14ac:dyDescent="0.25">
      <c r="A126" s="296"/>
      <c r="B126" s="118" t="s">
        <v>125</v>
      </c>
      <c r="C126" s="119">
        <v>3</v>
      </c>
      <c r="D126" s="236"/>
      <c r="E126" s="237"/>
      <c r="F126" s="238"/>
      <c r="G126" s="238"/>
      <c r="H126" s="237"/>
      <c r="I126" s="237"/>
      <c r="J126" s="237"/>
      <c r="K126" s="237"/>
      <c r="L126" s="237"/>
      <c r="M126" s="237"/>
      <c r="N126" s="237"/>
      <c r="O126" s="237"/>
      <c r="P126" s="237"/>
      <c r="Q126" s="237"/>
      <c r="R126" s="237"/>
      <c r="S126" s="237"/>
      <c r="T126" s="237"/>
      <c r="U126" s="237"/>
      <c r="V126" s="237"/>
      <c r="W126" s="237"/>
      <c r="X126" s="237"/>
      <c r="Y126" s="237"/>
      <c r="Z126" s="237"/>
      <c r="AA126" s="237"/>
      <c r="AB126" s="237"/>
      <c r="AC126" s="237"/>
      <c r="AD126" s="237"/>
      <c r="AE126" s="237"/>
      <c r="AF126" s="237"/>
      <c r="AG126" s="237"/>
      <c r="AH126" s="237"/>
      <c r="AI126" s="237"/>
      <c r="AJ126" s="237"/>
      <c r="AK126" s="237"/>
      <c r="AL126" s="237"/>
      <c r="AM126" s="237"/>
      <c r="AN126" s="237"/>
      <c r="AO126" s="237"/>
      <c r="AP126" s="237"/>
      <c r="AQ126" s="239"/>
      <c r="AR126" s="23" t="s">
        <v>33</v>
      </c>
      <c r="AS126" s="24" t="s">
        <v>8</v>
      </c>
      <c r="AT126" s="22"/>
      <c r="AU126" s="67">
        <f t="shared" si="20"/>
        <v>0</v>
      </c>
      <c r="AV126" s="67">
        <f t="shared" si="23"/>
        <v>0</v>
      </c>
      <c r="AW126" s="115" t="str">
        <f t="shared" si="21"/>
        <v/>
      </c>
      <c r="AX126" s="112" t="str">
        <f t="shared" si="22"/>
        <v/>
      </c>
    </row>
    <row r="127" spans="1:50" x14ac:dyDescent="0.25">
      <c r="A127" s="296"/>
      <c r="B127" s="118" t="s">
        <v>126</v>
      </c>
      <c r="C127" s="119">
        <v>4</v>
      </c>
      <c r="D127" s="236"/>
      <c r="E127" s="237"/>
      <c r="F127" s="238"/>
      <c r="G127" s="238"/>
      <c r="H127" s="237"/>
      <c r="I127" s="237"/>
      <c r="J127" s="237"/>
      <c r="K127" s="237"/>
      <c r="L127" s="237"/>
      <c r="M127" s="237"/>
      <c r="N127" s="237"/>
      <c r="O127" s="237"/>
      <c r="P127" s="237"/>
      <c r="Q127" s="237"/>
      <c r="R127" s="237"/>
      <c r="S127" s="237"/>
      <c r="T127" s="237"/>
      <c r="U127" s="237"/>
      <c r="V127" s="237"/>
      <c r="W127" s="237"/>
      <c r="X127" s="237"/>
      <c r="Y127" s="237"/>
      <c r="Z127" s="237"/>
      <c r="AA127" s="237"/>
      <c r="AB127" s="237"/>
      <c r="AC127" s="237"/>
      <c r="AD127" s="237"/>
      <c r="AE127" s="237"/>
      <c r="AF127" s="237"/>
      <c r="AG127" s="237"/>
      <c r="AH127" s="237"/>
      <c r="AI127" s="237"/>
      <c r="AJ127" s="237"/>
      <c r="AK127" s="237"/>
      <c r="AL127" s="237"/>
      <c r="AM127" s="237"/>
      <c r="AN127" s="237"/>
      <c r="AO127" s="237"/>
      <c r="AP127" s="237"/>
      <c r="AQ127" s="239"/>
      <c r="AR127" s="23" t="s">
        <v>32</v>
      </c>
      <c r="AS127" s="24" t="s">
        <v>6</v>
      </c>
      <c r="AT127" s="22"/>
      <c r="AU127" s="67">
        <f t="shared" si="20"/>
        <v>0</v>
      </c>
      <c r="AV127" s="67">
        <f t="shared" si="23"/>
        <v>0</v>
      </c>
      <c r="AW127" s="115" t="str">
        <f t="shared" si="21"/>
        <v/>
      </c>
      <c r="AX127" s="112" t="str">
        <f t="shared" si="22"/>
        <v/>
      </c>
    </row>
    <row r="128" spans="1:50" x14ac:dyDescent="0.25">
      <c r="A128" s="296"/>
      <c r="B128" s="118" t="s">
        <v>37</v>
      </c>
      <c r="C128" s="119">
        <v>2</v>
      </c>
      <c r="D128" s="236"/>
      <c r="E128" s="237"/>
      <c r="F128" s="238"/>
      <c r="G128" s="238"/>
      <c r="H128" s="237"/>
      <c r="I128" s="237"/>
      <c r="J128" s="237"/>
      <c r="K128" s="237"/>
      <c r="L128" s="237"/>
      <c r="M128" s="237"/>
      <c r="N128" s="237"/>
      <c r="O128" s="237"/>
      <c r="P128" s="237"/>
      <c r="Q128" s="237"/>
      <c r="R128" s="237"/>
      <c r="S128" s="237"/>
      <c r="T128" s="237"/>
      <c r="U128" s="237"/>
      <c r="V128" s="237"/>
      <c r="W128" s="237"/>
      <c r="X128" s="237"/>
      <c r="Y128" s="237"/>
      <c r="Z128" s="237"/>
      <c r="AA128" s="237"/>
      <c r="AB128" s="237"/>
      <c r="AC128" s="237"/>
      <c r="AD128" s="237"/>
      <c r="AE128" s="237"/>
      <c r="AF128" s="237"/>
      <c r="AG128" s="237"/>
      <c r="AH128" s="237"/>
      <c r="AI128" s="237"/>
      <c r="AJ128" s="237"/>
      <c r="AK128" s="237"/>
      <c r="AL128" s="237"/>
      <c r="AM128" s="237"/>
      <c r="AN128" s="237"/>
      <c r="AO128" s="237"/>
      <c r="AP128" s="237"/>
      <c r="AQ128" s="239"/>
      <c r="AR128" s="23" t="s">
        <v>11</v>
      </c>
      <c r="AS128" s="24" t="s">
        <v>6</v>
      </c>
      <c r="AT128" s="22"/>
      <c r="AU128" s="67">
        <f t="shared" si="20"/>
        <v>0</v>
      </c>
      <c r="AV128" s="67">
        <f t="shared" si="23"/>
        <v>0</v>
      </c>
      <c r="AW128" s="115" t="str">
        <f t="shared" si="21"/>
        <v/>
      </c>
      <c r="AX128" s="112" t="str">
        <f t="shared" si="22"/>
        <v/>
      </c>
    </row>
    <row r="129" spans="1:50" x14ac:dyDescent="0.25">
      <c r="A129" s="296"/>
      <c r="B129" s="118" t="s">
        <v>38</v>
      </c>
      <c r="C129" s="119">
        <v>3</v>
      </c>
      <c r="D129" s="236"/>
      <c r="E129" s="237"/>
      <c r="F129" s="238"/>
      <c r="G129" s="238"/>
      <c r="H129" s="237"/>
      <c r="I129" s="237"/>
      <c r="J129" s="237"/>
      <c r="K129" s="237"/>
      <c r="L129" s="237"/>
      <c r="M129" s="237"/>
      <c r="N129" s="237"/>
      <c r="O129" s="237"/>
      <c r="P129" s="237"/>
      <c r="Q129" s="237"/>
      <c r="R129" s="237"/>
      <c r="S129" s="237"/>
      <c r="T129" s="237"/>
      <c r="U129" s="237"/>
      <c r="V129" s="237"/>
      <c r="W129" s="237"/>
      <c r="X129" s="237"/>
      <c r="Y129" s="237"/>
      <c r="Z129" s="237"/>
      <c r="AA129" s="237"/>
      <c r="AB129" s="237"/>
      <c r="AC129" s="237"/>
      <c r="AD129" s="237"/>
      <c r="AE129" s="237"/>
      <c r="AF129" s="237"/>
      <c r="AG129" s="237"/>
      <c r="AH129" s="237"/>
      <c r="AI129" s="237"/>
      <c r="AJ129" s="237"/>
      <c r="AK129" s="237"/>
      <c r="AL129" s="237"/>
      <c r="AM129" s="237"/>
      <c r="AN129" s="237"/>
      <c r="AO129" s="237"/>
      <c r="AP129" s="237"/>
      <c r="AQ129" s="239"/>
      <c r="AR129" s="23" t="s">
        <v>11</v>
      </c>
      <c r="AS129" s="24" t="s">
        <v>8</v>
      </c>
      <c r="AT129" s="22"/>
      <c r="AU129" s="67">
        <f t="shared" si="20"/>
        <v>0</v>
      </c>
      <c r="AV129" s="67">
        <f t="shared" si="23"/>
        <v>0</v>
      </c>
      <c r="AW129" s="115" t="str">
        <f t="shared" si="21"/>
        <v/>
      </c>
      <c r="AX129" s="112" t="str">
        <f t="shared" si="22"/>
        <v/>
      </c>
    </row>
    <row r="130" spans="1:50" x14ac:dyDescent="0.25">
      <c r="A130" s="296"/>
      <c r="B130" s="118" t="s">
        <v>179</v>
      </c>
      <c r="C130" s="119">
        <v>4</v>
      </c>
      <c r="D130" s="236"/>
      <c r="E130" s="237"/>
      <c r="F130" s="238"/>
      <c r="G130" s="238"/>
      <c r="H130" s="237"/>
      <c r="I130" s="237"/>
      <c r="J130" s="237"/>
      <c r="K130" s="237"/>
      <c r="L130" s="237"/>
      <c r="M130" s="237"/>
      <c r="N130" s="237"/>
      <c r="O130" s="237"/>
      <c r="P130" s="237"/>
      <c r="Q130" s="237"/>
      <c r="R130" s="237"/>
      <c r="S130" s="237"/>
      <c r="T130" s="237"/>
      <c r="U130" s="237"/>
      <c r="V130" s="237"/>
      <c r="W130" s="237"/>
      <c r="X130" s="237"/>
      <c r="Y130" s="237"/>
      <c r="Z130" s="237"/>
      <c r="AA130" s="237"/>
      <c r="AB130" s="237"/>
      <c r="AC130" s="237"/>
      <c r="AD130" s="237"/>
      <c r="AE130" s="237"/>
      <c r="AF130" s="237"/>
      <c r="AG130" s="237"/>
      <c r="AH130" s="237"/>
      <c r="AI130" s="237"/>
      <c r="AJ130" s="237"/>
      <c r="AK130" s="237"/>
      <c r="AL130" s="237"/>
      <c r="AM130" s="237"/>
      <c r="AN130" s="237"/>
      <c r="AO130" s="237"/>
      <c r="AP130" s="237"/>
      <c r="AQ130" s="239"/>
      <c r="AR130" s="23" t="s">
        <v>33</v>
      </c>
      <c r="AS130" s="24" t="s">
        <v>8</v>
      </c>
      <c r="AT130" s="22"/>
      <c r="AU130" s="67">
        <f t="shared" si="20"/>
        <v>0</v>
      </c>
      <c r="AV130" s="67">
        <f t="shared" si="23"/>
        <v>0</v>
      </c>
      <c r="AW130" s="115" t="str">
        <f t="shared" si="21"/>
        <v/>
      </c>
      <c r="AX130" s="112" t="str">
        <f t="shared" si="22"/>
        <v/>
      </c>
    </row>
    <row r="131" spans="1:50" x14ac:dyDescent="0.25">
      <c r="A131" s="296"/>
      <c r="B131" s="118" t="s">
        <v>168</v>
      </c>
      <c r="C131" s="119">
        <v>1</v>
      </c>
      <c r="D131" s="236"/>
      <c r="E131" s="237"/>
      <c r="F131" s="238"/>
      <c r="G131" s="238"/>
      <c r="H131" s="237"/>
      <c r="I131" s="237"/>
      <c r="J131" s="237"/>
      <c r="K131" s="237"/>
      <c r="L131" s="237"/>
      <c r="M131" s="237"/>
      <c r="N131" s="237"/>
      <c r="O131" s="237"/>
      <c r="P131" s="237"/>
      <c r="Q131" s="237"/>
      <c r="R131" s="237"/>
      <c r="S131" s="237"/>
      <c r="T131" s="237"/>
      <c r="U131" s="237"/>
      <c r="V131" s="237"/>
      <c r="W131" s="237"/>
      <c r="X131" s="237"/>
      <c r="Y131" s="237"/>
      <c r="Z131" s="237"/>
      <c r="AA131" s="237"/>
      <c r="AB131" s="237"/>
      <c r="AC131" s="237"/>
      <c r="AD131" s="237"/>
      <c r="AE131" s="237"/>
      <c r="AF131" s="237"/>
      <c r="AG131" s="237"/>
      <c r="AH131" s="237"/>
      <c r="AI131" s="237"/>
      <c r="AJ131" s="237"/>
      <c r="AK131" s="237"/>
      <c r="AL131" s="237"/>
      <c r="AM131" s="237"/>
      <c r="AN131" s="237"/>
      <c r="AO131" s="237"/>
      <c r="AP131" s="237"/>
      <c r="AQ131" s="239"/>
      <c r="AR131" s="23" t="s">
        <v>11</v>
      </c>
      <c r="AS131" s="24" t="s">
        <v>8</v>
      </c>
      <c r="AT131" s="30"/>
      <c r="AU131" s="67">
        <f t="shared" si="20"/>
        <v>0</v>
      </c>
      <c r="AV131" s="67">
        <f t="shared" si="23"/>
        <v>0</v>
      </c>
      <c r="AW131" s="115" t="str">
        <f t="shared" si="21"/>
        <v/>
      </c>
      <c r="AX131" s="112" t="str">
        <f t="shared" si="22"/>
        <v/>
      </c>
    </row>
    <row r="132" spans="1:50" x14ac:dyDescent="0.25">
      <c r="A132" s="296"/>
      <c r="B132" s="118" t="s">
        <v>169</v>
      </c>
      <c r="C132" s="119">
        <v>2</v>
      </c>
      <c r="D132" s="236"/>
      <c r="E132" s="237"/>
      <c r="F132" s="238"/>
      <c r="G132" s="238"/>
      <c r="H132" s="237"/>
      <c r="I132" s="237"/>
      <c r="J132" s="237"/>
      <c r="K132" s="237"/>
      <c r="L132" s="237"/>
      <c r="M132" s="237"/>
      <c r="N132" s="237"/>
      <c r="O132" s="237"/>
      <c r="P132" s="237"/>
      <c r="Q132" s="237"/>
      <c r="R132" s="237"/>
      <c r="S132" s="237"/>
      <c r="T132" s="237"/>
      <c r="U132" s="237"/>
      <c r="V132" s="237"/>
      <c r="W132" s="237"/>
      <c r="X132" s="237"/>
      <c r="Y132" s="237"/>
      <c r="Z132" s="237"/>
      <c r="AA132" s="237"/>
      <c r="AB132" s="237"/>
      <c r="AC132" s="237"/>
      <c r="AD132" s="237"/>
      <c r="AE132" s="237"/>
      <c r="AF132" s="237"/>
      <c r="AG132" s="237"/>
      <c r="AH132" s="237"/>
      <c r="AI132" s="237"/>
      <c r="AJ132" s="237"/>
      <c r="AK132" s="237"/>
      <c r="AL132" s="237"/>
      <c r="AM132" s="237"/>
      <c r="AN132" s="237"/>
      <c r="AO132" s="237"/>
      <c r="AP132" s="237"/>
      <c r="AQ132" s="239"/>
      <c r="AR132" s="23" t="s">
        <v>11</v>
      </c>
      <c r="AS132" s="24" t="s">
        <v>9</v>
      </c>
      <c r="AT132" s="30"/>
      <c r="AU132" s="67">
        <f t="shared" si="20"/>
        <v>0</v>
      </c>
      <c r="AV132" s="67">
        <f t="shared" si="23"/>
        <v>0</v>
      </c>
      <c r="AW132" s="115" t="str">
        <f t="shared" si="21"/>
        <v/>
      </c>
      <c r="AX132" s="112" t="str">
        <f t="shared" si="22"/>
        <v/>
      </c>
    </row>
    <row r="133" spans="1:50" x14ac:dyDescent="0.25">
      <c r="A133" s="296"/>
      <c r="B133" s="118" t="s">
        <v>170</v>
      </c>
      <c r="C133" s="119">
        <v>3</v>
      </c>
      <c r="D133" s="236"/>
      <c r="E133" s="237"/>
      <c r="F133" s="238"/>
      <c r="G133" s="238"/>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K133" s="237"/>
      <c r="AL133" s="237"/>
      <c r="AM133" s="237"/>
      <c r="AN133" s="237"/>
      <c r="AO133" s="237"/>
      <c r="AP133" s="237"/>
      <c r="AQ133" s="239"/>
      <c r="AR133" s="23" t="s">
        <v>11</v>
      </c>
      <c r="AS133" s="24" t="s">
        <v>9</v>
      </c>
      <c r="AT133" s="22"/>
      <c r="AU133" s="67">
        <f t="shared" si="20"/>
        <v>0</v>
      </c>
      <c r="AV133" s="67">
        <f t="shared" si="23"/>
        <v>0</v>
      </c>
      <c r="AW133" s="115" t="str">
        <f t="shared" si="21"/>
        <v/>
      </c>
      <c r="AX133" s="112" t="str">
        <f t="shared" si="22"/>
        <v/>
      </c>
    </row>
    <row r="134" spans="1:50" x14ac:dyDescent="0.25">
      <c r="A134" s="296"/>
      <c r="B134" s="118">
        <v>10</v>
      </c>
      <c r="C134" s="119">
        <v>3</v>
      </c>
      <c r="D134" s="236"/>
      <c r="E134" s="237"/>
      <c r="F134" s="238"/>
      <c r="G134" s="238"/>
      <c r="H134" s="237"/>
      <c r="I134" s="237"/>
      <c r="J134" s="237"/>
      <c r="K134" s="237"/>
      <c r="L134" s="237"/>
      <c r="M134" s="237"/>
      <c r="N134" s="237"/>
      <c r="O134" s="237"/>
      <c r="P134" s="237"/>
      <c r="Q134" s="237"/>
      <c r="R134" s="237"/>
      <c r="S134" s="237"/>
      <c r="T134" s="237"/>
      <c r="U134" s="237"/>
      <c r="V134" s="237"/>
      <c r="W134" s="237"/>
      <c r="X134" s="237"/>
      <c r="Y134" s="237"/>
      <c r="Z134" s="237"/>
      <c r="AA134" s="237"/>
      <c r="AB134" s="237"/>
      <c r="AC134" s="237"/>
      <c r="AD134" s="237"/>
      <c r="AE134" s="237"/>
      <c r="AF134" s="237"/>
      <c r="AG134" s="237"/>
      <c r="AH134" s="237"/>
      <c r="AI134" s="237"/>
      <c r="AJ134" s="237"/>
      <c r="AK134" s="237"/>
      <c r="AL134" s="237"/>
      <c r="AM134" s="237"/>
      <c r="AN134" s="237"/>
      <c r="AO134" s="237"/>
      <c r="AP134" s="237"/>
      <c r="AQ134" s="239"/>
      <c r="AR134" s="23" t="s">
        <v>7</v>
      </c>
      <c r="AS134" s="24" t="s">
        <v>6</v>
      </c>
      <c r="AT134" s="22"/>
      <c r="AU134" s="67">
        <f t="shared" si="20"/>
        <v>0</v>
      </c>
      <c r="AV134" s="67">
        <f t="shared" si="23"/>
        <v>0</v>
      </c>
      <c r="AW134" s="115" t="str">
        <f t="shared" si="21"/>
        <v/>
      </c>
      <c r="AX134" s="112" t="str">
        <f t="shared" si="22"/>
        <v/>
      </c>
    </row>
    <row r="135" spans="1:50" x14ac:dyDescent="0.25">
      <c r="A135" s="296"/>
      <c r="B135" s="118" t="s">
        <v>128</v>
      </c>
      <c r="C135" s="119">
        <v>4</v>
      </c>
      <c r="D135" s="236"/>
      <c r="E135" s="237"/>
      <c r="F135" s="238"/>
      <c r="G135" s="238"/>
      <c r="H135" s="237"/>
      <c r="I135" s="237"/>
      <c r="J135" s="237"/>
      <c r="K135" s="237"/>
      <c r="L135" s="237"/>
      <c r="M135" s="237"/>
      <c r="N135" s="237"/>
      <c r="O135" s="237"/>
      <c r="P135" s="237"/>
      <c r="Q135" s="237"/>
      <c r="R135" s="237"/>
      <c r="S135" s="237"/>
      <c r="T135" s="237"/>
      <c r="U135" s="237"/>
      <c r="V135" s="237"/>
      <c r="W135" s="237"/>
      <c r="X135" s="237"/>
      <c r="Y135" s="237"/>
      <c r="Z135" s="237"/>
      <c r="AA135" s="237"/>
      <c r="AB135" s="237"/>
      <c r="AC135" s="237"/>
      <c r="AD135" s="237"/>
      <c r="AE135" s="237"/>
      <c r="AF135" s="237"/>
      <c r="AG135" s="237"/>
      <c r="AH135" s="237"/>
      <c r="AI135" s="237"/>
      <c r="AJ135" s="237"/>
      <c r="AK135" s="237"/>
      <c r="AL135" s="237"/>
      <c r="AM135" s="237"/>
      <c r="AN135" s="237"/>
      <c r="AO135" s="237"/>
      <c r="AP135" s="237"/>
      <c r="AQ135" s="239"/>
      <c r="AR135" s="23" t="s">
        <v>7</v>
      </c>
      <c r="AS135" s="24" t="s">
        <v>6</v>
      </c>
      <c r="AT135" s="30" t="s">
        <v>12</v>
      </c>
      <c r="AU135" s="67">
        <f t="shared" si="20"/>
        <v>0</v>
      </c>
      <c r="AV135" s="67">
        <f t="shared" si="23"/>
        <v>0</v>
      </c>
      <c r="AW135" s="115" t="str">
        <f t="shared" si="21"/>
        <v/>
      </c>
      <c r="AX135" s="112" t="str">
        <f t="shared" si="22"/>
        <v/>
      </c>
    </row>
    <row r="136" spans="1:50" x14ac:dyDescent="0.25">
      <c r="A136" s="296"/>
      <c r="B136" s="118" t="s">
        <v>129</v>
      </c>
      <c r="C136" s="119">
        <v>5</v>
      </c>
      <c r="D136" s="236"/>
      <c r="E136" s="237"/>
      <c r="F136" s="238"/>
      <c r="G136" s="238"/>
      <c r="H136" s="237"/>
      <c r="I136" s="237"/>
      <c r="J136" s="237"/>
      <c r="K136" s="237"/>
      <c r="L136" s="237"/>
      <c r="M136" s="237"/>
      <c r="N136" s="237"/>
      <c r="O136" s="237"/>
      <c r="P136" s="237"/>
      <c r="Q136" s="237"/>
      <c r="R136" s="237"/>
      <c r="S136" s="237"/>
      <c r="T136" s="237"/>
      <c r="U136" s="237"/>
      <c r="V136" s="237"/>
      <c r="W136" s="237"/>
      <c r="X136" s="237"/>
      <c r="Y136" s="237"/>
      <c r="Z136" s="237"/>
      <c r="AA136" s="237"/>
      <c r="AB136" s="237"/>
      <c r="AC136" s="237"/>
      <c r="AD136" s="237"/>
      <c r="AE136" s="237"/>
      <c r="AF136" s="237"/>
      <c r="AG136" s="237"/>
      <c r="AH136" s="237"/>
      <c r="AI136" s="237"/>
      <c r="AJ136" s="237"/>
      <c r="AK136" s="237"/>
      <c r="AL136" s="237"/>
      <c r="AM136" s="237"/>
      <c r="AN136" s="237"/>
      <c r="AO136" s="237"/>
      <c r="AP136" s="237"/>
      <c r="AQ136" s="239"/>
      <c r="AR136" s="23" t="s">
        <v>7</v>
      </c>
      <c r="AS136" s="24" t="s">
        <v>9</v>
      </c>
      <c r="AT136" s="22"/>
      <c r="AU136" s="67">
        <f t="shared" si="20"/>
        <v>0</v>
      </c>
      <c r="AV136" s="67">
        <f t="shared" si="23"/>
        <v>0</v>
      </c>
      <c r="AW136" s="115" t="str">
        <f t="shared" si="21"/>
        <v/>
      </c>
      <c r="AX136" s="112" t="str">
        <f t="shared" si="22"/>
        <v/>
      </c>
    </row>
    <row r="137" spans="1:50" x14ac:dyDescent="0.25">
      <c r="A137" s="296"/>
      <c r="B137" s="118" t="s">
        <v>62</v>
      </c>
      <c r="C137" s="119">
        <v>2</v>
      </c>
      <c r="D137" s="236"/>
      <c r="E137" s="237"/>
      <c r="F137" s="238"/>
      <c r="G137" s="238"/>
      <c r="H137" s="237"/>
      <c r="I137" s="237"/>
      <c r="J137" s="237"/>
      <c r="K137" s="237"/>
      <c r="L137" s="237"/>
      <c r="M137" s="237"/>
      <c r="N137" s="237"/>
      <c r="O137" s="237"/>
      <c r="P137" s="237"/>
      <c r="Q137" s="237"/>
      <c r="R137" s="237"/>
      <c r="S137" s="237"/>
      <c r="T137" s="237"/>
      <c r="U137" s="237"/>
      <c r="V137" s="237"/>
      <c r="W137" s="237"/>
      <c r="X137" s="237"/>
      <c r="Y137" s="237"/>
      <c r="Z137" s="237"/>
      <c r="AA137" s="237"/>
      <c r="AB137" s="237"/>
      <c r="AC137" s="237"/>
      <c r="AD137" s="237"/>
      <c r="AE137" s="237"/>
      <c r="AF137" s="237"/>
      <c r="AG137" s="237"/>
      <c r="AH137" s="237"/>
      <c r="AI137" s="237"/>
      <c r="AJ137" s="237"/>
      <c r="AK137" s="237"/>
      <c r="AL137" s="237"/>
      <c r="AM137" s="237"/>
      <c r="AN137" s="237"/>
      <c r="AO137" s="237"/>
      <c r="AP137" s="237"/>
      <c r="AQ137" s="239"/>
      <c r="AR137" s="23" t="s">
        <v>7</v>
      </c>
      <c r="AS137" s="24" t="s">
        <v>8</v>
      </c>
      <c r="AT137" s="30"/>
      <c r="AU137" s="67">
        <f t="shared" si="20"/>
        <v>0</v>
      </c>
      <c r="AV137" s="67">
        <f t="shared" si="23"/>
        <v>0</v>
      </c>
      <c r="AW137" s="115" t="str">
        <f t="shared" si="21"/>
        <v/>
      </c>
      <c r="AX137" s="112" t="str">
        <f t="shared" si="22"/>
        <v/>
      </c>
    </row>
    <row r="138" spans="1:50" x14ac:dyDescent="0.25">
      <c r="A138" s="296"/>
      <c r="B138" s="118" t="s">
        <v>54</v>
      </c>
      <c r="C138" s="119">
        <v>5</v>
      </c>
      <c r="D138" s="236"/>
      <c r="E138" s="237"/>
      <c r="F138" s="238"/>
      <c r="G138" s="238"/>
      <c r="H138" s="237"/>
      <c r="I138" s="237"/>
      <c r="J138" s="237"/>
      <c r="K138" s="237"/>
      <c r="L138" s="237"/>
      <c r="M138" s="237"/>
      <c r="N138" s="237"/>
      <c r="O138" s="237"/>
      <c r="P138" s="237"/>
      <c r="Q138" s="237"/>
      <c r="R138" s="237"/>
      <c r="S138" s="237"/>
      <c r="T138" s="237"/>
      <c r="U138" s="237"/>
      <c r="V138" s="237"/>
      <c r="W138" s="237"/>
      <c r="X138" s="237"/>
      <c r="Y138" s="237"/>
      <c r="Z138" s="237"/>
      <c r="AA138" s="237"/>
      <c r="AB138" s="237"/>
      <c r="AC138" s="237"/>
      <c r="AD138" s="237"/>
      <c r="AE138" s="237"/>
      <c r="AF138" s="237"/>
      <c r="AG138" s="237"/>
      <c r="AH138" s="237"/>
      <c r="AI138" s="237"/>
      <c r="AJ138" s="237"/>
      <c r="AK138" s="237"/>
      <c r="AL138" s="237"/>
      <c r="AM138" s="237"/>
      <c r="AN138" s="237"/>
      <c r="AO138" s="237"/>
      <c r="AP138" s="237"/>
      <c r="AQ138" s="239"/>
      <c r="AR138" s="23" t="s">
        <v>7</v>
      </c>
      <c r="AS138" s="24" t="s">
        <v>9</v>
      </c>
      <c r="AT138" s="30"/>
      <c r="AU138" s="67">
        <f t="shared" si="20"/>
        <v>0</v>
      </c>
      <c r="AV138" s="67">
        <f t="shared" si="23"/>
        <v>0</v>
      </c>
      <c r="AW138" s="115" t="str">
        <f t="shared" si="21"/>
        <v/>
      </c>
      <c r="AX138" s="112" t="str">
        <f t="shared" si="22"/>
        <v/>
      </c>
    </row>
    <row r="139" spans="1:50" x14ac:dyDescent="0.25">
      <c r="A139" s="296"/>
      <c r="B139" s="118" t="s">
        <v>22</v>
      </c>
      <c r="C139" s="119">
        <v>4</v>
      </c>
      <c r="D139" s="236"/>
      <c r="E139" s="237"/>
      <c r="F139" s="238"/>
      <c r="G139" s="238"/>
      <c r="H139" s="237"/>
      <c r="I139" s="237"/>
      <c r="J139" s="237"/>
      <c r="K139" s="237"/>
      <c r="L139" s="237"/>
      <c r="M139" s="237"/>
      <c r="N139" s="237"/>
      <c r="O139" s="237"/>
      <c r="P139" s="237"/>
      <c r="Q139" s="237"/>
      <c r="R139" s="237"/>
      <c r="S139" s="237"/>
      <c r="T139" s="237"/>
      <c r="U139" s="237"/>
      <c r="V139" s="237"/>
      <c r="W139" s="237"/>
      <c r="X139" s="237"/>
      <c r="Y139" s="237"/>
      <c r="Z139" s="237"/>
      <c r="AA139" s="237"/>
      <c r="AB139" s="237"/>
      <c r="AC139" s="237"/>
      <c r="AD139" s="237"/>
      <c r="AE139" s="237"/>
      <c r="AF139" s="237"/>
      <c r="AG139" s="237"/>
      <c r="AH139" s="237"/>
      <c r="AI139" s="237"/>
      <c r="AJ139" s="237"/>
      <c r="AK139" s="237"/>
      <c r="AL139" s="237"/>
      <c r="AM139" s="237"/>
      <c r="AN139" s="237"/>
      <c r="AO139" s="237"/>
      <c r="AP139" s="237"/>
      <c r="AQ139" s="239"/>
      <c r="AR139" s="23" t="s">
        <v>10</v>
      </c>
      <c r="AS139" s="24" t="s">
        <v>9</v>
      </c>
      <c r="AT139" s="30"/>
      <c r="AU139" s="67">
        <f t="shared" si="20"/>
        <v>0</v>
      </c>
      <c r="AV139" s="67">
        <f t="shared" si="23"/>
        <v>0</v>
      </c>
      <c r="AW139" s="115" t="str">
        <f t="shared" si="21"/>
        <v/>
      </c>
      <c r="AX139" s="112" t="str">
        <f t="shared" si="22"/>
        <v/>
      </c>
    </row>
    <row r="140" spans="1:50" x14ac:dyDescent="0.25">
      <c r="A140" s="296"/>
      <c r="B140" s="118" t="s">
        <v>180</v>
      </c>
      <c r="C140" s="119">
        <v>3</v>
      </c>
      <c r="D140" s="236"/>
      <c r="E140" s="237"/>
      <c r="F140" s="238"/>
      <c r="G140" s="238"/>
      <c r="H140" s="237"/>
      <c r="I140" s="237"/>
      <c r="J140" s="237"/>
      <c r="K140" s="237"/>
      <c r="L140" s="237"/>
      <c r="M140" s="237"/>
      <c r="N140" s="237"/>
      <c r="O140" s="237"/>
      <c r="P140" s="237"/>
      <c r="Q140" s="237"/>
      <c r="R140" s="237"/>
      <c r="S140" s="237"/>
      <c r="T140" s="237"/>
      <c r="U140" s="237"/>
      <c r="V140" s="237"/>
      <c r="W140" s="237"/>
      <c r="X140" s="237"/>
      <c r="Y140" s="237"/>
      <c r="Z140" s="237"/>
      <c r="AA140" s="237"/>
      <c r="AB140" s="237"/>
      <c r="AC140" s="237"/>
      <c r="AD140" s="237"/>
      <c r="AE140" s="237"/>
      <c r="AF140" s="237"/>
      <c r="AG140" s="237"/>
      <c r="AH140" s="237"/>
      <c r="AI140" s="237"/>
      <c r="AJ140" s="237"/>
      <c r="AK140" s="237"/>
      <c r="AL140" s="237"/>
      <c r="AM140" s="237"/>
      <c r="AN140" s="237"/>
      <c r="AO140" s="237"/>
      <c r="AP140" s="237"/>
      <c r="AQ140" s="239"/>
      <c r="AR140" s="23" t="s">
        <v>10</v>
      </c>
      <c r="AS140" s="24" t="s">
        <v>9</v>
      </c>
      <c r="AT140" s="30"/>
      <c r="AU140" s="67">
        <f t="shared" si="20"/>
        <v>0</v>
      </c>
      <c r="AV140" s="67">
        <f t="shared" si="23"/>
        <v>0</v>
      </c>
      <c r="AW140" s="115" t="str">
        <f t="shared" si="21"/>
        <v/>
      </c>
      <c r="AX140" s="112" t="str">
        <f t="shared" si="22"/>
        <v/>
      </c>
    </row>
    <row r="141" spans="1:50" x14ac:dyDescent="0.25">
      <c r="A141" s="296"/>
      <c r="B141" s="118" t="s">
        <v>181</v>
      </c>
      <c r="C141" s="119">
        <v>1</v>
      </c>
      <c r="D141" s="236"/>
      <c r="E141" s="237"/>
      <c r="F141" s="238"/>
      <c r="G141" s="238"/>
      <c r="H141" s="237"/>
      <c r="I141" s="237"/>
      <c r="J141" s="237"/>
      <c r="K141" s="237"/>
      <c r="L141" s="237"/>
      <c r="M141" s="237"/>
      <c r="N141" s="237"/>
      <c r="O141" s="237"/>
      <c r="P141" s="237"/>
      <c r="Q141" s="237"/>
      <c r="R141" s="237"/>
      <c r="S141" s="237"/>
      <c r="T141" s="237"/>
      <c r="U141" s="237"/>
      <c r="V141" s="237"/>
      <c r="W141" s="237"/>
      <c r="X141" s="237"/>
      <c r="Y141" s="237"/>
      <c r="Z141" s="237"/>
      <c r="AA141" s="237"/>
      <c r="AB141" s="237"/>
      <c r="AC141" s="237"/>
      <c r="AD141" s="237"/>
      <c r="AE141" s="237"/>
      <c r="AF141" s="237"/>
      <c r="AG141" s="237"/>
      <c r="AH141" s="237"/>
      <c r="AI141" s="237"/>
      <c r="AJ141" s="237"/>
      <c r="AK141" s="237"/>
      <c r="AL141" s="237"/>
      <c r="AM141" s="237"/>
      <c r="AN141" s="237"/>
      <c r="AO141" s="237"/>
      <c r="AP141" s="237"/>
      <c r="AQ141" s="239"/>
      <c r="AR141" s="23" t="s">
        <v>10</v>
      </c>
      <c r="AS141" s="24" t="s">
        <v>9</v>
      </c>
      <c r="AT141" s="30"/>
      <c r="AU141" s="67">
        <f t="shared" si="20"/>
        <v>0</v>
      </c>
      <c r="AV141" s="67">
        <f t="shared" si="23"/>
        <v>0</v>
      </c>
      <c r="AW141" s="115" t="str">
        <f t="shared" si="21"/>
        <v/>
      </c>
      <c r="AX141" s="112" t="str">
        <f t="shared" si="22"/>
        <v/>
      </c>
    </row>
    <row r="142" spans="1:50" x14ac:dyDescent="0.25">
      <c r="A142" s="296"/>
      <c r="B142" s="118" t="s">
        <v>131</v>
      </c>
      <c r="C142" s="119">
        <v>4</v>
      </c>
      <c r="D142" s="236"/>
      <c r="E142" s="237"/>
      <c r="F142" s="238"/>
      <c r="G142" s="238"/>
      <c r="H142" s="237"/>
      <c r="I142" s="237"/>
      <c r="J142" s="237"/>
      <c r="K142" s="237"/>
      <c r="L142" s="237"/>
      <c r="M142" s="237"/>
      <c r="N142" s="237"/>
      <c r="O142" s="237"/>
      <c r="P142" s="237"/>
      <c r="Q142" s="237"/>
      <c r="R142" s="237"/>
      <c r="S142" s="237"/>
      <c r="T142" s="237"/>
      <c r="U142" s="237"/>
      <c r="V142" s="237"/>
      <c r="W142" s="237"/>
      <c r="X142" s="237"/>
      <c r="Y142" s="237"/>
      <c r="Z142" s="237"/>
      <c r="AA142" s="237"/>
      <c r="AB142" s="237"/>
      <c r="AC142" s="237"/>
      <c r="AD142" s="237"/>
      <c r="AE142" s="237"/>
      <c r="AF142" s="237"/>
      <c r="AG142" s="237"/>
      <c r="AH142" s="237"/>
      <c r="AI142" s="237"/>
      <c r="AJ142" s="237"/>
      <c r="AK142" s="237"/>
      <c r="AL142" s="237"/>
      <c r="AM142" s="237"/>
      <c r="AN142" s="237"/>
      <c r="AO142" s="237"/>
      <c r="AP142" s="237"/>
      <c r="AQ142" s="239"/>
      <c r="AR142" s="23" t="s">
        <v>33</v>
      </c>
      <c r="AS142" s="24" t="s">
        <v>9</v>
      </c>
      <c r="AT142" s="30"/>
      <c r="AU142" s="67">
        <f t="shared" si="20"/>
        <v>0</v>
      </c>
      <c r="AV142" s="67">
        <f t="shared" si="23"/>
        <v>0</v>
      </c>
      <c r="AW142" s="115" t="str">
        <f t="shared" si="21"/>
        <v/>
      </c>
      <c r="AX142" s="112" t="str">
        <f t="shared" si="22"/>
        <v/>
      </c>
    </row>
    <row r="143" spans="1:50" x14ac:dyDescent="0.25">
      <c r="A143" s="296"/>
      <c r="B143" s="118" t="s">
        <v>25</v>
      </c>
      <c r="C143" s="119">
        <v>1</v>
      </c>
      <c r="D143" s="236"/>
      <c r="E143" s="237"/>
      <c r="F143" s="238"/>
      <c r="G143" s="238"/>
      <c r="H143" s="237"/>
      <c r="I143" s="237"/>
      <c r="J143" s="237"/>
      <c r="K143" s="237"/>
      <c r="L143" s="237"/>
      <c r="M143" s="237"/>
      <c r="N143" s="237"/>
      <c r="O143" s="237"/>
      <c r="P143" s="237"/>
      <c r="Q143" s="237"/>
      <c r="R143" s="237"/>
      <c r="S143" s="237"/>
      <c r="T143" s="237"/>
      <c r="U143" s="237"/>
      <c r="V143" s="237"/>
      <c r="W143" s="237"/>
      <c r="X143" s="237"/>
      <c r="Y143" s="237"/>
      <c r="Z143" s="237"/>
      <c r="AA143" s="237"/>
      <c r="AB143" s="237"/>
      <c r="AC143" s="237"/>
      <c r="AD143" s="237"/>
      <c r="AE143" s="237"/>
      <c r="AF143" s="237"/>
      <c r="AG143" s="237"/>
      <c r="AH143" s="237"/>
      <c r="AI143" s="237"/>
      <c r="AJ143" s="237"/>
      <c r="AK143" s="237"/>
      <c r="AL143" s="237"/>
      <c r="AM143" s="237"/>
      <c r="AN143" s="237"/>
      <c r="AO143" s="237"/>
      <c r="AP143" s="237"/>
      <c r="AQ143" s="239"/>
      <c r="AR143" s="23" t="s">
        <v>5</v>
      </c>
      <c r="AS143" s="24" t="s">
        <v>6</v>
      </c>
      <c r="AT143" s="30"/>
      <c r="AU143" s="67">
        <f t="shared" si="20"/>
        <v>0</v>
      </c>
      <c r="AV143" s="67">
        <f t="shared" si="23"/>
        <v>0</v>
      </c>
      <c r="AW143" s="115" t="str">
        <f t="shared" si="21"/>
        <v/>
      </c>
      <c r="AX143" s="112" t="str">
        <f t="shared" si="22"/>
        <v/>
      </c>
    </row>
    <row r="144" spans="1:50" x14ac:dyDescent="0.25">
      <c r="A144" s="296"/>
      <c r="B144" s="118" t="s">
        <v>26</v>
      </c>
      <c r="C144" s="119">
        <v>2</v>
      </c>
      <c r="D144" s="236"/>
      <c r="E144" s="237"/>
      <c r="F144" s="238"/>
      <c r="G144" s="238"/>
      <c r="H144" s="237"/>
      <c r="I144" s="237"/>
      <c r="J144" s="237"/>
      <c r="K144" s="237"/>
      <c r="L144" s="237"/>
      <c r="M144" s="237"/>
      <c r="N144" s="237"/>
      <c r="O144" s="237"/>
      <c r="P144" s="237"/>
      <c r="Q144" s="237"/>
      <c r="R144" s="237"/>
      <c r="S144" s="237"/>
      <c r="T144" s="237"/>
      <c r="U144" s="237"/>
      <c r="V144" s="237"/>
      <c r="W144" s="237"/>
      <c r="X144" s="237"/>
      <c r="Y144" s="237"/>
      <c r="Z144" s="237"/>
      <c r="AA144" s="237"/>
      <c r="AB144" s="237"/>
      <c r="AC144" s="237"/>
      <c r="AD144" s="237"/>
      <c r="AE144" s="237"/>
      <c r="AF144" s="237"/>
      <c r="AG144" s="237"/>
      <c r="AH144" s="237"/>
      <c r="AI144" s="237"/>
      <c r="AJ144" s="237"/>
      <c r="AK144" s="237"/>
      <c r="AL144" s="237"/>
      <c r="AM144" s="237"/>
      <c r="AN144" s="237"/>
      <c r="AO144" s="237"/>
      <c r="AP144" s="237"/>
      <c r="AQ144" s="239"/>
      <c r="AR144" s="23" t="s">
        <v>5</v>
      </c>
      <c r="AS144" s="24" t="s">
        <v>6</v>
      </c>
      <c r="AT144" s="35"/>
      <c r="AU144" s="67">
        <f t="shared" si="20"/>
        <v>0</v>
      </c>
      <c r="AV144" s="67">
        <f t="shared" si="23"/>
        <v>0</v>
      </c>
      <c r="AW144" s="115" t="str">
        <f t="shared" si="21"/>
        <v/>
      </c>
      <c r="AX144" s="112" t="str">
        <f t="shared" si="22"/>
        <v/>
      </c>
    </row>
    <row r="145" spans="1:50" x14ac:dyDescent="0.25">
      <c r="A145" s="296"/>
      <c r="B145" s="118" t="s">
        <v>141</v>
      </c>
      <c r="C145" s="119">
        <v>3</v>
      </c>
      <c r="D145" s="236"/>
      <c r="E145" s="237"/>
      <c r="F145" s="238"/>
      <c r="G145" s="238"/>
      <c r="H145" s="237"/>
      <c r="I145" s="237"/>
      <c r="J145" s="237"/>
      <c r="K145" s="237"/>
      <c r="L145" s="237"/>
      <c r="M145" s="237"/>
      <c r="N145" s="237"/>
      <c r="O145" s="237"/>
      <c r="P145" s="237"/>
      <c r="Q145" s="237"/>
      <c r="R145" s="237"/>
      <c r="S145" s="237"/>
      <c r="T145" s="237"/>
      <c r="U145" s="237"/>
      <c r="V145" s="237"/>
      <c r="W145" s="237"/>
      <c r="X145" s="237"/>
      <c r="Y145" s="237"/>
      <c r="Z145" s="237"/>
      <c r="AA145" s="237"/>
      <c r="AB145" s="237"/>
      <c r="AC145" s="237"/>
      <c r="AD145" s="237"/>
      <c r="AE145" s="237"/>
      <c r="AF145" s="237"/>
      <c r="AG145" s="237"/>
      <c r="AH145" s="237"/>
      <c r="AI145" s="237"/>
      <c r="AJ145" s="237"/>
      <c r="AK145" s="237"/>
      <c r="AL145" s="237"/>
      <c r="AM145" s="237"/>
      <c r="AN145" s="237"/>
      <c r="AO145" s="237"/>
      <c r="AP145" s="237"/>
      <c r="AQ145" s="239"/>
      <c r="AR145" s="23" t="s">
        <v>5</v>
      </c>
      <c r="AS145" s="24" t="s">
        <v>6</v>
      </c>
      <c r="AT145" s="35"/>
      <c r="AU145" s="67">
        <f t="shared" ref="AU145:AU151" si="24">SUM(D145:AQ145)</f>
        <v>0</v>
      </c>
      <c r="AV145" s="67">
        <f t="shared" ref="AV145:AV151" si="25">COUNTA(D145:AQ145)*C145</f>
        <v>0</v>
      </c>
      <c r="AW145" s="115" t="str">
        <f t="shared" si="21"/>
        <v/>
      </c>
      <c r="AX145" s="112" t="str">
        <f t="shared" si="22"/>
        <v/>
      </c>
    </row>
    <row r="146" spans="1:50" x14ac:dyDescent="0.25">
      <c r="A146" s="296"/>
      <c r="B146" s="118" t="s">
        <v>182</v>
      </c>
      <c r="C146" s="119">
        <v>2</v>
      </c>
      <c r="D146" s="236"/>
      <c r="E146" s="237"/>
      <c r="F146" s="238"/>
      <c r="G146" s="238"/>
      <c r="H146" s="237"/>
      <c r="I146" s="237"/>
      <c r="J146" s="237"/>
      <c r="K146" s="237"/>
      <c r="L146" s="237"/>
      <c r="M146" s="237"/>
      <c r="N146" s="237"/>
      <c r="O146" s="237"/>
      <c r="P146" s="237"/>
      <c r="Q146" s="237"/>
      <c r="R146" s="237"/>
      <c r="S146" s="237"/>
      <c r="T146" s="237"/>
      <c r="U146" s="237"/>
      <c r="V146" s="237"/>
      <c r="W146" s="237"/>
      <c r="X146" s="237"/>
      <c r="Y146" s="237"/>
      <c r="Z146" s="237"/>
      <c r="AA146" s="237"/>
      <c r="AB146" s="237"/>
      <c r="AC146" s="237"/>
      <c r="AD146" s="237"/>
      <c r="AE146" s="237"/>
      <c r="AF146" s="237"/>
      <c r="AG146" s="237"/>
      <c r="AH146" s="237"/>
      <c r="AI146" s="237"/>
      <c r="AJ146" s="237"/>
      <c r="AK146" s="237"/>
      <c r="AL146" s="237"/>
      <c r="AM146" s="237"/>
      <c r="AN146" s="237"/>
      <c r="AO146" s="237"/>
      <c r="AP146" s="237"/>
      <c r="AQ146" s="239"/>
      <c r="AR146" s="23" t="s">
        <v>5</v>
      </c>
      <c r="AS146" s="24" t="s">
        <v>6</v>
      </c>
      <c r="AT146" s="35"/>
      <c r="AU146" s="67">
        <f t="shared" si="24"/>
        <v>0</v>
      </c>
      <c r="AV146" s="67">
        <f t="shared" si="25"/>
        <v>0</v>
      </c>
      <c r="AW146" s="115" t="str">
        <f t="shared" si="21"/>
        <v/>
      </c>
      <c r="AX146" s="112" t="str">
        <f t="shared" si="22"/>
        <v/>
      </c>
    </row>
    <row r="147" spans="1:50" x14ac:dyDescent="0.25">
      <c r="A147" s="296"/>
      <c r="B147" s="118" t="s">
        <v>27</v>
      </c>
      <c r="C147" s="119">
        <v>2</v>
      </c>
      <c r="D147" s="236"/>
      <c r="E147" s="237"/>
      <c r="F147" s="238"/>
      <c r="G147" s="238"/>
      <c r="H147" s="237"/>
      <c r="I147" s="237"/>
      <c r="J147" s="237"/>
      <c r="K147" s="237"/>
      <c r="L147" s="237"/>
      <c r="M147" s="237"/>
      <c r="N147" s="237"/>
      <c r="O147" s="237"/>
      <c r="P147" s="237"/>
      <c r="Q147" s="237"/>
      <c r="R147" s="237"/>
      <c r="S147" s="237"/>
      <c r="T147" s="237"/>
      <c r="U147" s="237"/>
      <c r="V147" s="237"/>
      <c r="W147" s="237"/>
      <c r="X147" s="237"/>
      <c r="Y147" s="237"/>
      <c r="Z147" s="237"/>
      <c r="AA147" s="237"/>
      <c r="AB147" s="237"/>
      <c r="AC147" s="237"/>
      <c r="AD147" s="237"/>
      <c r="AE147" s="237"/>
      <c r="AF147" s="237"/>
      <c r="AG147" s="237"/>
      <c r="AH147" s="237"/>
      <c r="AI147" s="237"/>
      <c r="AJ147" s="237"/>
      <c r="AK147" s="237"/>
      <c r="AL147" s="237"/>
      <c r="AM147" s="237"/>
      <c r="AN147" s="237"/>
      <c r="AO147" s="237"/>
      <c r="AP147" s="237"/>
      <c r="AQ147" s="239"/>
      <c r="AR147" s="23" t="s">
        <v>11</v>
      </c>
      <c r="AS147" s="24" t="s">
        <v>8</v>
      </c>
      <c r="AT147" s="35"/>
      <c r="AU147" s="67">
        <f t="shared" si="24"/>
        <v>0</v>
      </c>
      <c r="AV147" s="67">
        <f t="shared" si="25"/>
        <v>0</v>
      </c>
      <c r="AW147" s="115" t="str">
        <f t="shared" si="21"/>
        <v/>
      </c>
      <c r="AX147" s="112" t="str">
        <f t="shared" si="22"/>
        <v/>
      </c>
    </row>
    <row r="148" spans="1:50" x14ac:dyDescent="0.25">
      <c r="A148" s="296"/>
      <c r="B148" s="118" t="s">
        <v>28</v>
      </c>
      <c r="C148" s="119">
        <v>3</v>
      </c>
      <c r="D148" s="236"/>
      <c r="E148" s="237"/>
      <c r="F148" s="238"/>
      <c r="G148" s="238"/>
      <c r="H148" s="237"/>
      <c r="I148" s="237"/>
      <c r="J148" s="237"/>
      <c r="K148" s="237"/>
      <c r="L148" s="237"/>
      <c r="M148" s="237"/>
      <c r="N148" s="237"/>
      <c r="O148" s="237"/>
      <c r="P148" s="237"/>
      <c r="Q148" s="237"/>
      <c r="R148" s="237"/>
      <c r="S148" s="237"/>
      <c r="T148" s="237"/>
      <c r="U148" s="237"/>
      <c r="V148" s="237"/>
      <c r="W148" s="237"/>
      <c r="X148" s="237"/>
      <c r="Y148" s="237"/>
      <c r="Z148" s="237"/>
      <c r="AA148" s="237"/>
      <c r="AB148" s="237"/>
      <c r="AC148" s="237"/>
      <c r="AD148" s="237"/>
      <c r="AE148" s="237"/>
      <c r="AF148" s="237"/>
      <c r="AG148" s="237"/>
      <c r="AH148" s="237"/>
      <c r="AI148" s="237"/>
      <c r="AJ148" s="237"/>
      <c r="AK148" s="237"/>
      <c r="AL148" s="237"/>
      <c r="AM148" s="237"/>
      <c r="AN148" s="237"/>
      <c r="AO148" s="237"/>
      <c r="AP148" s="237"/>
      <c r="AQ148" s="239"/>
      <c r="AR148" s="23" t="s">
        <v>11</v>
      </c>
      <c r="AS148" s="24" t="s">
        <v>9</v>
      </c>
      <c r="AT148" s="35"/>
      <c r="AU148" s="67">
        <f t="shared" si="24"/>
        <v>0</v>
      </c>
      <c r="AV148" s="67">
        <f t="shared" si="25"/>
        <v>0</v>
      </c>
      <c r="AW148" s="115" t="str">
        <f t="shared" si="21"/>
        <v/>
      </c>
      <c r="AX148" s="112" t="str">
        <f t="shared" si="22"/>
        <v/>
      </c>
    </row>
    <row r="149" spans="1:50" x14ac:dyDescent="0.25">
      <c r="A149" s="296"/>
      <c r="B149" s="118" t="s">
        <v>29</v>
      </c>
      <c r="C149" s="119">
        <v>1</v>
      </c>
      <c r="D149" s="236"/>
      <c r="E149" s="237"/>
      <c r="F149" s="238"/>
      <c r="G149" s="238"/>
      <c r="H149" s="237"/>
      <c r="I149" s="237"/>
      <c r="J149" s="237"/>
      <c r="K149" s="237"/>
      <c r="L149" s="237"/>
      <c r="M149" s="237"/>
      <c r="N149" s="237"/>
      <c r="O149" s="237"/>
      <c r="P149" s="237"/>
      <c r="Q149" s="237"/>
      <c r="R149" s="237"/>
      <c r="S149" s="237"/>
      <c r="T149" s="237"/>
      <c r="U149" s="237"/>
      <c r="V149" s="237"/>
      <c r="W149" s="237"/>
      <c r="X149" s="237"/>
      <c r="Y149" s="237"/>
      <c r="Z149" s="237"/>
      <c r="AA149" s="237"/>
      <c r="AB149" s="237"/>
      <c r="AC149" s="237"/>
      <c r="AD149" s="237"/>
      <c r="AE149" s="237"/>
      <c r="AF149" s="237"/>
      <c r="AG149" s="237"/>
      <c r="AH149" s="237"/>
      <c r="AI149" s="237"/>
      <c r="AJ149" s="237"/>
      <c r="AK149" s="237"/>
      <c r="AL149" s="237"/>
      <c r="AM149" s="237"/>
      <c r="AN149" s="237"/>
      <c r="AO149" s="237"/>
      <c r="AP149" s="237"/>
      <c r="AQ149" s="239"/>
      <c r="AR149" s="23" t="s">
        <v>5</v>
      </c>
      <c r="AS149" s="24" t="s">
        <v>6</v>
      </c>
      <c r="AT149" s="35"/>
      <c r="AU149" s="67">
        <f t="shared" si="24"/>
        <v>0</v>
      </c>
      <c r="AV149" s="67">
        <f t="shared" si="25"/>
        <v>0</v>
      </c>
      <c r="AW149" s="115" t="str">
        <f t="shared" si="21"/>
        <v/>
      </c>
      <c r="AX149" s="112" t="str">
        <f t="shared" si="22"/>
        <v/>
      </c>
    </row>
    <row r="150" spans="1:50" x14ac:dyDescent="0.25">
      <c r="A150" s="296"/>
      <c r="B150" s="118" t="s">
        <v>30</v>
      </c>
      <c r="C150" s="119">
        <v>4</v>
      </c>
      <c r="D150" s="236"/>
      <c r="E150" s="237"/>
      <c r="F150" s="238"/>
      <c r="G150" s="238"/>
      <c r="H150" s="237"/>
      <c r="I150" s="237"/>
      <c r="J150" s="237"/>
      <c r="K150" s="237"/>
      <c r="L150" s="237"/>
      <c r="M150" s="237"/>
      <c r="N150" s="237"/>
      <c r="O150" s="237"/>
      <c r="P150" s="237"/>
      <c r="Q150" s="237"/>
      <c r="R150" s="237"/>
      <c r="S150" s="237"/>
      <c r="T150" s="237"/>
      <c r="U150" s="237"/>
      <c r="V150" s="237"/>
      <c r="W150" s="237"/>
      <c r="X150" s="237"/>
      <c r="Y150" s="237"/>
      <c r="Z150" s="237"/>
      <c r="AA150" s="237"/>
      <c r="AB150" s="237"/>
      <c r="AC150" s="237"/>
      <c r="AD150" s="237"/>
      <c r="AE150" s="237"/>
      <c r="AF150" s="237"/>
      <c r="AG150" s="237"/>
      <c r="AH150" s="237"/>
      <c r="AI150" s="237"/>
      <c r="AJ150" s="237"/>
      <c r="AK150" s="237"/>
      <c r="AL150" s="237"/>
      <c r="AM150" s="237"/>
      <c r="AN150" s="237"/>
      <c r="AO150" s="237"/>
      <c r="AP150" s="237"/>
      <c r="AQ150" s="239"/>
      <c r="AR150" s="23" t="s">
        <v>7</v>
      </c>
      <c r="AS150" s="24" t="s">
        <v>9</v>
      </c>
      <c r="AT150" s="35"/>
      <c r="AU150" s="67">
        <f t="shared" si="24"/>
        <v>0</v>
      </c>
      <c r="AV150" s="67">
        <f t="shared" si="25"/>
        <v>0</v>
      </c>
      <c r="AW150" s="115" t="str">
        <f t="shared" si="21"/>
        <v/>
      </c>
      <c r="AX150" s="112" t="str">
        <f t="shared" si="22"/>
        <v/>
      </c>
    </row>
    <row r="151" spans="1:50" ht="15.75" thickBot="1" x14ac:dyDescent="0.3">
      <c r="A151" s="297"/>
      <c r="B151" s="130">
        <v>19</v>
      </c>
      <c r="C151" s="131">
        <v>4</v>
      </c>
      <c r="D151" s="236"/>
      <c r="E151" s="237"/>
      <c r="F151" s="238"/>
      <c r="G151" s="238"/>
      <c r="H151" s="237"/>
      <c r="I151" s="237"/>
      <c r="J151" s="237"/>
      <c r="K151" s="237"/>
      <c r="L151" s="237"/>
      <c r="M151" s="237"/>
      <c r="N151" s="237"/>
      <c r="O151" s="237"/>
      <c r="P151" s="237"/>
      <c r="Q151" s="237"/>
      <c r="R151" s="237"/>
      <c r="S151" s="237"/>
      <c r="T151" s="237"/>
      <c r="U151" s="237"/>
      <c r="V151" s="237"/>
      <c r="W151" s="237"/>
      <c r="X151" s="237"/>
      <c r="Y151" s="237"/>
      <c r="Z151" s="237"/>
      <c r="AA151" s="237"/>
      <c r="AB151" s="237"/>
      <c r="AC151" s="237"/>
      <c r="AD151" s="237"/>
      <c r="AE151" s="237"/>
      <c r="AF151" s="237"/>
      <c r="AG151" s="237"/>
      <c r="AH151" s="237"/>
      <c r="AI151" s="237"/>
      <c r="AJ151" s="237"/>
      <c r="AK151" s="237"/>
      <c r="AL151" s="237"/>
      <c r="AM151" s="237"/>
      <c r="AN151" s="237"/>
      <c r="AO151" s="237"/>
      <c r="AP151" s="237"/>
      <c r="AQ151" s="239"/>
      <c r="AR151" s="23" t="s">
        <v>11</v>
      </c>
      <c r="AS151" s="24" t="s">
        <v>6</v>
      </c>
      <c r="AT151" s="35"/>
      <c r="AU151" s="67">
        <f t="shared" si="24"/>
        <v>0</v>
      </c>
      <c r="AV151" s="67">
        <f t="shared" si="25"/>
        <v>0</v>
      </c>
      <c r="AW151" s="115" t="str">
        <f t="shared" si="21"/>
        <v/>
      </c>
      <c r="AX151" s="112" t="str">
        <f t="shared" si="22"/>
        <v/>
      </c>
    </row>
    <row r="152" spans="1:50" x14ac:dyDescent="0.25">
      <c r="B152" s="54"/>
      <c r="C152" s="54"/>
      <c r="D152" s="54"/>
      <c r="E152" s="54"/>
      <c r="F152" s="54"/>
      <c r="G152" s="54"/>
      <c r="H152" s="54"/>
      <c r="I152" s="54"/>
      <c r="J152" s="54"/>
      <c r="K152" s="54"/>
      <c r="L152" s="54"/>
      <c r="M152" s="54"/>
      <c r="N152" s="54"/>
      <c r="O152" s="54"/>
      <c r="P152" s="54"/>
      <c r="Q152" s="54"/>
      <c r="R152" s="54"/>
      <c r="S152" s="54"/>
      <c r="T152" s="54"/>
      <c r="U152" s="54"/>
      <c r="V152" s="54"/>
      <c r="W152" s="54"/>
      <c r="X152" s="54"/>
      <c r="Y152" s="54"/>
      <c r="Z152" s="54"/>
      <c r="AA152" s="54"/>
      <c r="AB152" s="54"/>
      <c r="AC152" s="54"/>
      <c r="AD152" s="54"/>
      <c r="AE152" s="54"/>
      <c r="AF152" s="54"/>
      <c r="AG152" s="54"/>
      <c r="AH152" s="54"/>
      <c r="AI152" s="54"/>
      <c r="AJ152" s="54"/>
      <c r="AK152" s="54"/>
      <c r="AL152" s="54"/>
      <c r="AM152" s="54"/>
      <c r="AN152" s="54"/>
      <c r="AO152" s="54"/>
      <c r="AP152" s="54"/>
      <c r="AQ152" s="54"/>
      <c r="AR152" s="54"/>
      <c r="AS152" s="54"/>
      <c r="AT152" s="54"/>
      <c r="AU152" s="54"/>
      <c r="AV152" s="54"/>
      <c r="AW152" s="44"/>
      <c r="AX152" s="44"/>
    </row>
    <row r="153" spans="1:50" x14ac:dyDescent="0.25">
      <c r="B153" s="54"/>
      <c r="C153" s="54"/>
      <c r="D153" s="54"/>
      <c r="E153" s="54"/>
      <c r="F153" s="54"/>
      <c r="G153" s="54"/>
      <c r="H153" s="54"/>
      <c r="I153" s="54"/>
      <c r="J153" s="54"/>
      <c r="K153" s="54"/>
      <c r="L153" s="54"/>
      <c r="M153" s="54"/>
      <c r="N153" s="54"/>
      <c r="O153" s="54"/>
      <c r="P153" s="54"/>
      <c r="Q153" s="54"/>
      <c r="R153" s="54"/>
      <c r="S153" s="54"/>
      <c r="T153" s="54"/>
      <c r="U153" s="54"/>
      <c r="V153" s="54"/>
      <c r="W153" s="54"/>
      <c r="X153" s="54"/>
      <c r="Y153" s="54"/>
      <c r="Z153" s="54"/>
      <c r="AA153" s="54"/>
      <c r="AB153" s="54"/>
      <c r="AC153" s="54"/>
      <c r="AD153" s="54"/>
      <c r="AE153" s="54"/>
      <c r="AF153" s="54"/>
      <c r="AG153" s="54"/>
      <c r="AH153" s="54"/>
      <c r="AI153" s="54"/>
      <c r="AJ153" s="54"/>
      <c r="AK153" s="54"/>
      <c r="AL153" s="54"/>
      <c r="AM153" s="54"/>
      <c r="AN153" s="54"/>
      <c r="AO153" s="54"/>
      <c r="AP153" s="54"/>
      <c r="AQ153" s="54"/>
      <c r="AR153" s="69" t="s">
        <v>39</v>
      </c>
      <c r="AS153" s="54">
        <f>SUMIF($AR$42:$AR$151,"Number",$C$42:$C$151)</f>
        <v>44</v>
      </c>
      <c r="AT153" s="54"/>
      <c r="AU153" s="54"/>
      <c r="AV153" s="54"/>
      <c r="AW153" s="44"/>
      <c r="AX153" s="44"/>
    </row>
    <row r="154" spans="1:50" x14ac:dyDescent="0.25">
      <c r="B154" s="54"/>
      <c r="C154" s="54"/>
      <c r="D154" s="54"/>
      <c r="E154" s="54"/>
      <c r="F154" s="54"/>
      <c r="G154" s="54"/>
      <c r="H154" s="54"/>
      <c r="I154" s="54"/>
      <c r="J154" s="54"/>
      <c r="K154" s="54"/>
      <c r="L154" s="54"/>
      <c r="M154" s="54"/>
      <c r="N154" s="54"/>
      <c r="O154" s="54"/>
      <c r="P154" s="54"/>
      <c r="Q154" s="54"/>
      <c r="R154" s="54"/>
      <c r="S154" s="54"/>
      <c r="T154" s="54"/>
      <c r="U154" s="54"/>
      <c r="V154" s="54"/>
      <c r="W154" s="54"/>
      <c r="X154" s="54"/>
      <c r="Y154" s="54"/>
      <c r="Z154" s="54"/>
      <c r="AA154" s="54"/>
      <c r="AB154" s="54"/>
      <c r="AC154" s="54"/>
      <c r="AD154" s="54"/>
      <c r="AE154" s="54"/>
      <c r="AF154" s="54"/>
      <c r="AG154" s="54"/>
      <c r="AH154" s="54"/>
      <c r="AI154" s="54"/>
      <c r="AJ154" s="54"/>
      <c r="AK154" s="54"/>
      <c r="AL154" s="54"/>
      <c r="AM154" s="54"/>
      <c r="AN154" s="54"/>
      <c r="AO154" s="54"/>
      <c r="AP154" s="54"/>
      <c r="AQ154" s="54"/>
      <c r="AR154" s="69" t="s">
        <v>40</v>
      </c>
      <c r="AS154" s="54">
        <f>SUMIF($AR$42:$AR$151,"Algebra",$C$42:$C$151)</f>
        <v>87</v>
      </c>
      <c r="AT154" s="54"/>
      <c r="AU154" s="54"/>
      <c r="AV154" s="54"/>
      <c r="AW154" s="44"/>
      <c r="AX154" s="44"/>
    </row>
    <row r="155" spans="1:50" x14ac:dyDescent="0.25">
      <c r="B155" s="54"/>
      <c r="C155" s="54"/>
      <c r="D155" s="54"/>
      <c r="E155" s="54"/>
      <c r="F155" s="54"/>
      <c r="G155" s="54"/>
      <c r="H155" s="54"/>
      <c r="I155" s="54"/>
      <c r="J155" s="54"/>
      <c r="K155" s="54"/>
      <c r="L155" s="54"/>
      <c r="M155" s="54"/>
      <c r="N155" s="54"/>
      <c r="O155" s="54"/>
      <c r="P155" s="54"/>
      <c r="Q155" s="54"/>
      <c r="R155" s="54"/>
      <c r="S155" s="54"/>
      <c r="T155" s="54"/>
      <c r="U155" s="54"/>
      <c r="V155" s="54"/>
      <c r="W155" s="54"/>
      <c r="X155" s="54"/>
      <c r="Y155" s="54"/>
      <c r="Z155" s="54"/>
      <c r="AA155" s="54"/>
      <c r="AB155" s="54"/>
      <c r="AC155" s="54"/>
      <c r="AD155" s="54"/>
      <c r="AE155" s="54"/>
      <c r="AF155" s="54"/>
      <c r="AG155" s="54"/>
      <c r="AH155" s="54"/>
      <c r="AI155" s="54"/>
      <c r="AJ155" s="54"/>
      <c r="AK155" s="54"/>
      <c r="AL155" s="54"/>
      <c r="AM155" s="54"/>
      <c r="AN155" s="54"/>
      <c r="AO155" s="54"/>
      <c r="AP155" s="54"/>
      <c r="AQ155" s="54"/>
      <c r="AR155" s="69" t="s">
        <v>41</v>
      </c>
      <c r="AS155" s="54">
        <f>SUMIF($AR$42:$AR$151,"RPR",$C$42:$C$151)</f>
        <v>61</v>
      </c>
      <c r="AT155" s="54"/>
      <c r="AU155" s="54"/>
      <c r="AV155" s="54"/>
      <c r="AW155" s="44"/>
      <c r="AX155" s="44"/>
    </row>
    <row r="156" spans="1:50" x14ac:dyDescent="0.25">
      <c r="B156" s="54"/>
      <c r="C156" s="54"/>
      <c r="D156" s="54"/>
      <c r="E156" s="54"/>
      <c r="F156" s="54"/>
      <c r="G156" s="54"/>
      <c r="H156" s="54"/>
      <c r="I156" s="54"/>
      <c r="J156" s="54"/>
      <c r="K156" s="54"/>
      <c r="L156" s="54"/>
      <c r="M156" s="54"/>
      <c r="N156" s="54"/>
      <c r="O156" s="54"/>
      <c r="P156" s="54"/>
      <c r="Q156" s="54"/>
      <c r="R156" s="54"/>
      <c r="S156" s="54"/>
      <c r="T156" s="54"/>
      <c r="U156" s="54"/>
      <c r="V156" s="54"/>
      <c r="W156" s="54"/>
      <c r="X156" s="54"/>
      <c r="Y156" s="54"/>
      <c r="Z156" s="54"/>
      <c r="AA156" s="54"/>
      <c r="AB156" s="54"/>
      <c r="AC156" s="54"/>
      <c r="AD156" s="54"/>
      <c r="AE156" s="54"/>
      <c r="AF156" s="54"/>
      <c r="AG156" s="54"/>
      <c r="AH156" s="54"/>
      <c r="AI156" s="54"/>
      <c r="AJ156" s="54"/>
      <c r="AK156" s="54"/>
      <c r="AL156" s="54"/>
      <c r="AM156" s="54"/>
      <c r="AN156" s="54"/>
      <c r="AO156" s="54"/>
      <c r="AP156" s="54"/>
      <c r="AQ156" s="54"/>
      <c r="AR156" s="69" t="s">
        <v>42</v>
      </c>
      <c r="AS156" s="54">
        <f>SUMIF($AR$42:$AR$151,"Geometry and measures",$C$42:$C$151)</f>
        <v>68</v>
      </c>
      <c r="AT156" s="54"/>
      <c r="AU156" s="54"/>
      <c r="AV156" s="54"/>
      <c r="AW156" s="44"/>
      <c r="AX156" s="44"/>
    </row>
    <row r="157" spans="1:50" x14ac:dyDescent="0.25">
      <c r="B157" s="54"/>
      <c r="C157" s="54"/>
      <c r="D157" s="54"/>
      <c r="E157" s="54"/>
      <c r="F157" s="54"/>
      <c r="G157" s="54"/>
      <c r="H157" s="54"/>
      <c r="I157" s="54"/>
      <c r="J157" s="54"/>
      <c r="K157" s="54"/>
      <c r="L157" s="54"/>
      <c r="M157" s="54"/>
      <c r="N157" s="54"/>
      <c r="O157" s="54"/>
      <c r="P157" s="54"/>
      <c r="Q157" s="54"/>
      <c r="R157" s="54"/>
      <c r="S157" s="54"/>
      <c r="T157" s="54"/>
      <c r="U157" s="54"/>
      <c r="V157" s="54"/>
      <c r="W157" s="54"/>
      <c r="X157" s="54"/>
      <c r="Y157" s="54"/>
      <c r="Z157" s="54"/>
      <c r="AA157" s="54"/>
      <c r="AB157" s="54"/>
      <c r="AC157" s="54"/>
      <c r="AD157" s="54"/>
      <c r="AE157" s="54"/>
      <c r="AF157" s="54"/>
      <c r="AG157" s="54"/>
      <c r="AH157" s="54"/>
      <c r="AI157" s="54"/>
      <c r="AJ157" s="54"/>
      <c r="AK157" s="54"/>
      <c r="AL157" s="54"/>
      <c r="AM157" s="54"/>
      <c r="AN157" s="54"/>
      <c r="AO157" s="54"/>
      <c r="AP157" s="54"/>
      <c r="AQ157" s="54"/>
      <c r="AR157" s="69" t="s">
        <v>43</v>
      </c>
      <c r="AS157" s="54">
        <f>SUMIF($AR$42:$AR$151,"Probability",$C$42:$C$151)</f>
        <v>14</v>
      </c>
      <c r="AT157" s="54"/>
      <c r="AU157" s="54"/>
      <c r="AV157" s="54"/>
      <c r="AW157" s="44"/>
      <c r="AX157" s="44"/>
    </row>
    <row r="158" spans="1:50" x14ac:dyDescent="0.25">
      <c r="B158" s="54"/>
      <c r="C158" s="54"/>
      <c r="D158" s="54"/>
      <c r="E158" s="54"/>
      <c r="F158" s="54"/>
      <c r="G158" s="54"/>
      <c r="H158" s="54"/>
      <c r="I158" s="54"/>
      <c r="J158" s="54"/>
      <c r="K158" s="54"/>
      <c r="L158" s="54"/>
      <c r="M158" s="54"/>
      <c r="N158" s="54"/>
      <c r="O158" s="54"/>
      <c r="P158" s="54"/>
      <c r="Q158" s="54"/>
      <c r="R158" s="54"/>
      <c r="S158" s="54"/>
      <c r="T158" s="54"/>
      <c r="U158" s="54"/>
      <c r="V158" s="54"/>
      <c r="W158" s="54"/>
      <c r="X158" s="54"/>
      <c r="Y158" s="54"/>
      <c r="Z158" s="54"/>
      <c r="AA158" s="54"/>
      <c r="AB158" s="54"/>
      <c r="AC158" s="54"/>
      <c r="AD158" s="54"/>
      <c r="AE158" s="54"/>
      <c r="AF158" s="54"/>
      <c r="AG158" s="54"/>
      <c r="AH158" s="54"/>
      <c r="AI158" s="54"/>
      <c r="AJ158" s="54"/>
      <c r="AK158" s="54"/>
      <c r="AL158" s="54"/>
      <c r="AM158" s="54"/>
      <c r="AN158" s="54"/>
      <c r="AO158" s="54"/>
      <c r="AP158" s="54"/>
      <c r="AQ158" s="54"/>
      <c r="AR158" s="69" t="s">
        <v>44</v>
      </c>
      <c r="AS158" s="54">
        <f>SUMIF($AR$42:$AR$151,"Statistics",$C$42:$C$151)</f>
        <v>26</v>
      </c>
      <c r="AT158" s="54"/>
      <c r="AU158" s="54"/>
      <c r="AV158" s="54"/>
      <c r="AW158" s="44"/>
      <c r="AX158" s="44"/>
    </row>
  </sheetData>
  <sheetProtection password="ECC0" sheet="1" objects="1" scenarios="1" formatCells="0" formatColumns="0" formatRows="0"/>
  <mergeCells count="34">
    <mergeCell ref="B9:E9"/>
    <mergeCell ref="A81:A116"/>
    <mergeCell ref="A118:A151"/>
    <mergeCell ref="B11:E11"/>
    <mergeCell ref="B14:E14"/>
    <mergeCell ref="B15:E15"/>
    <mergeCell ref="B16:E16"/>
    <mergeCell ref="B18:E18"/>
    <mergeCell ref="A42:A79"/>
    <mergeCell ref="B29:B30"/>
    <mergeCell ref="B31:B32"/>
    <mergeCell ref="B33:B34"/>
    <mergeCell ref="B36:B39"/>
    <mergeCell ref="B4:I6"/>
    <mergeCell ref="K20:N20"/>
    <mergeCell ref="K4:Q6"/>
    <mergeCell ref="B2:Q2"/>
    <mergeCell ref="B19:E19"/>
    <mergeCell ref="B20:E20"/>
    <mergeCell ref="K11:N11"/>
    <mergeCell ref="K12:N12"/>
    <mergeCell ref="K13:N13"/>
    <mergeCell ref="K14:N14"/>
    <mergeCell ref="K15:N15"/>
    <mergeCell ref="K16:N16"/>
    <mergeCell ref="K18:N18"/>
    <mergeCell ref="K19:N19"/>
    <mergeCell ref="B12:E12"/>
    <mergeCell ref="B13:E13"/>
    <mergeCell ref="S10:T11"/>
    <mergeCell ref="B24:C24"/>
    <mergeCell ref="AW25:AW26"/>
    <mergeCell ref="AX25:AX26"/>
    <mergeCell ref="B27:B28"/>
  </mergeCells>
  <conditionalFormatting sqref="AR153:AR158">
    <cfRule type="cellIs" dxfId="1328" priority="2376" stopIfTrue="1" operator="equal">
      <formula>"Algebra"</formula>
    </cfRule>
    <cfRule type="cellIs" dxfId="1327" priority="2377" stopIfTrue="1" operator="equal">
      <formula>"Number"</formula>
    </cfRule>
    <cfRule type="cellIs" dxfId="1326" priority="2378" stopIfTrue="1" operator="equal">
      <formula>"Geometry and measures"</formula>
    </cfRule>
    <cfRule type="cellIs" dxfId="1325" priority="2379" stopIfTrue="1" operator="equal">
      <formula>"Statistics"</formula>
    </cfRule>
  </conditionalFormatting>
  <conditionalFormatting sqref="AR153:AR158">
    <cfRule type="cellIs" dxfId="1324" priority="2372" operator="equal">
      <formula>"RPR"</formula>
    </cfRule>
  </conditionalFormatting>
  <conditionalFormatting sqref="AR153:AR158">
    <cfRule type="cellIs" dxfId="1323" priority="2371" operator="equal">
      <formula>"Probability"</formula>
    </cfRule>
  </conditionalFormatting>
  <conditionalFormatting sqref="M10">
    <cfRule type="cellIs" dxfId="1322" priority="1258" operator="equal">
      <formula>"Probability"</formula>
    </cfRule>
  </conditionalFormatting>
  <conditionalFormatting sqref="D17">
    <cfRule type="cellIs" dxfId="1321" priority="1257" operator="equal">
      <formula>"Probability"</formula>
    </cfRule>
  </conditionalFormatting>
  <conditionalFormatting sqref="M17">
    <cfRule type="cellIs" dxfId="1320" priority="1256" operator="equal">
      <formula>"Probability"</formula>
    </cfRule>
  </conditionalFormatting>
  <conditionalFormatting sqref="D10">
    <cfRule type="cellIs" dxfId="1319" priority="1255" operator="equal">
      <formula>"Probability"</formula>
    </cfRule>
  </conditionalFormatting>
  <conditionalFormatting sqref="K7">
    <cfRule type="expression" dxfId="1318" priority="1259">
      <formula>COUNTA(D24:AQ24)&gt;1</formula>
    </cfRule>
  </conditionalFormatting>
  <conditionalFormatting sqref="D23">
    <cfRule type="expression" dxfId="1317" priority="1260">
      <formula>COUNTA(D24:AQ24)&gt;1</formula>
    </cfRule>
  </conditionalFormatting>
  <conditionalFormatting sqref="AR63:AR69 AR45:AR47 AR76:AR79">
    <cfRule type="cellIs" dxfId="1316" priority="633" stopIfTrue="1" operator="equal">
      <formula>"Algebra"</formula>
    </cfRule>
    <cfRule type="cellIs" dxfId="1315" priority="634" stopIfTrue="1" operator="equal">
      <formula>"Number"</formula>
    </cfRule>
    <cfRule type="cellIs" dxfId="1314" priority="635" stopIfTrue="1" operator="equal">
      <formula>"Geometry and measures"</formula>
    </cfRule>
    <cfRule type="cellIs" dxfId="1313" priority="636" stopIfTrue="1" operator="equal">
      <formula>"Statistics"</formula>
    </cfRule>
  </conditionalFormatting>
  <conditionalFormatting sqref="AR63:AR69 AR45:AR47 AR76:AR79">
    <cfRule type="cellIs" dxfId="1312" priority="632" operator="equal">
      <formula>"RPR"</formula>
    </cfRule>
  </conditionalFormatting>
  <conditionalFormatting sqref="AR63:AR69 AR45:AR47 AR76:AR79">
    <cfRule type="cellIs" dxfId="1311" priority="631" operator="equal">
      <formula>"Probability"</formula>
    </cfRule>
  </conditionalFormatting>
  <conditionalFormatting sqref="AS47">
    <cfRule type="cellIs" dxfId="1310" priority="628" stopIfTrue="1" operator="equal">
      <formula>"AO3"</formula>
    </cfRule>
    <cfRule type="cellIs" dxfId="1309" priority="629" stopIfTrue="1" operator="equal">
      <formula>"AO2"</formula>
    </cfRule>
    <cfRule type="cellIs" dxfId="1308" priority="630" stopIfTrue="1" operator="equal">
      <formula>"AO1"</formula>
    </cfRule>
  </conditionalFormatting>
  <conditionalFormatting sqref="AS79">
    <cfRule type="cellIs" dxfId="1307" priority="613" stopIfTrue="1" operator="equal">
      <formula>"AO3"</formula>
    </cfRule>
    <cfRule type="cellIs" dxfId="1306" priority="614" stopIfTrue="1" operator="equal">
      <formula>"AO2"</formula>
    </cfRule>
    <cfRule type="cellIs" dxfId="1305" priority="615" stopIfTrue="1" operator="equal">
      <formula>"AO1"</formula>
    </cfRule>
  </conditionalFormatting>
  <conditionalFormatting sqref="AS71 AS73:AS76">
    <cfRule type="cellIs" dxfId="1304" priority="604" stopIfTrue="1" operator="equal">
      <formula>"AO3"</formula>
    </cfRule>
    <cfRule type="cellIs" dxfId="1303" priority="605" stopIfTrue="1" operator="equal">
      <formula>"AO2"</formula>
    </cfRule>
    <cfRule type="cellIs" dxfId="1302" priority="606" stopIfTrue="1" operator="equal">
      <formula>"AO1"</formula>
    </cfRule>
  </conditionalFormatting>
  <conditionalFormatting sqref="AR54:AR55">
    <cfRule type="cellIs" dxfId="1301" priority="624" stopIfTrue="1" operator="equal">
      <formula>"Algebra"</formula>
    </cfRule>
    <cfRule type="cellIs" dxfId="1300" priority="625" stopIfTrue="1" operator="equal">
      <formula>"Number"</formula>
    </cfRule>
    <cfRule type="cellIs" dxfId="1299" priority="626" stopIfTrue="1" operator="equal">
      <formula>"Geometry and measures"</formula>
    </cfRule>
    <cfRule type="cellIs" dxfId="1298" priority="627" stopIfTrue="1" operator="equal">
      <formula>"Statistics"</formula>
    </cfRule>
  </conditionalFormatting>
  <conditionalFormatting sqref="AR54:AR55">
    <cfRule type="cellIs" dxfId="1297" priority="623" operator="equal">
      <formula>"RPR"</formula>
    </cfRule>
  </conditionalFormatting>
  <conditionalFormatting sqref="AR54:AR55">
    <cfRule type="cellIs" dxfId="1296" priority="622" operator="equal">
      <formula>"Probability"</formula>
    </cfRule>
  </conditionalFormatting>
  <conditionalFormatting sqref="AR56">
    <cfRule type="cellIs" dxfId="1295" priority="618" stopIfTrue="1" operator="equal">
      <formula>"Algebra"</formula>
    </cfRule>
    <cfRule type="cellIs" dxfId="1294" priority="619" stopIfTrue="1" operator="equal">
      <formula>"Number"</formula>
    </cfRule>
    <cfRule type="cellIs" dxfId="1293" priority="620" stopIfTrue="1" operator="equal">
      <formula>"Geometry and measures"</formula>
    </cfRule>
    <cfRule type="cellIs" dxfId="1292" priority="621" stopIfTrue="1" operator="equal">
      <formula>"Statistics"</formula>
    </cfRule>
  </conditionalFormatting>
  <conditionalFormatting sqref="AR56">
    <cfRule type="cellIs" dxfId="1291" priority="617" operator="equal">
      <formula>"RPR"</formula>
    </cfRule>
  </conditionalFormatting>
  <conditionalFormatting sqref="AR56">
    <cfRule type="cellIs" dxfId="1290" priority="616" operator="equal">
      <formula>"Probability"</formula>
    </cfRule>
  </conditionalFormatting>
  <conditionalFormatting sqref="AS54:AS55">
    <cfRule type="cellIs" dxfId="1289" priority="610" stopIfTrue="1" operator="equal">
      <formula>"AO3"</formula>
    </cfRule>
    <cfRule type="cellIs" dxfId="1288" priority="611" stopIfTrue="1" operator="equal">
      <formula>"AO2"</formula>
    </cfRule>
    <cfRule type="cellIs" dxfId="1287" priority="612" stopIfTrue="1" operator="equal">
      <formula>"AO1"</formula>
    </cfRule>
  </conditionalFormatting>
  <conditionalFormatting sqref="AS67:AS68">
    <cfRule type="cellIs" dxfId="1286" priority="607" stopIfTrue="1" operator="equal">
      <formula>"AO3"</formula>
    </cfRule>
    <cfRule type="cellIs" dxfId="1285" priority="608" stopIfTrue="1" operator="equal">
      <formula>"AO2"</formula>
    </cfRule>
    <cfRule type="cellIs" dxfId="1284" priority="609" stopIfTrue="1" operator="equal">
      <formula>"AO1"</formula>
    </cfRule>
  </conditionalFormatting>
  <conditionalFormatting sqref="AR59">
    <cfRule type="cellIs" dxfId="1283" priority="598" operator="equal">
      <formula>"Probability"</formula>
    </cfRule>
  </conditionalFormatting>
  <conditionalFormatting sqref="AR59">
    <cfRule type="cellIs" dxfId="1282" priority="600" stopIfTrue="1" operator="equal">
      <formula>"Algebra"</formula>
    </cfRule>
    <cfRule type="cellIs" dxfId="1281" priority="601" stopIfTrue="1" operator="equal">
      <formula>"Number"</formula>
    </cfRule>
    <cfRule type="cellIs" dxfId="1280" priority="602" stopIfTrue="1" operator="equal">
      <formula>"Geometry and measures"</formula>
    </cfRule>
    <cfRule type="cellIs" dxfId="1279" priority="603" stopIfTrue="1" operator="equal">
      <formula>"Statistics"</formula>
    </cfRule>
  </conditionalFormatting>
  <conditionalFormatting sqref="AR59">
    <cfRule type="cellIs" dxfId="1278" priority="599" operator="equal">
      <formula>"RPR"</formula>
    </cfRule>
  </conditionalFormatting>
  <conditionalFormatting sqref="AR71:AR75">
    <cfRule type="cellIs" dxfId="1277" priority="588" stopIfTrue="1" operator="equal">
      <formula>"Algebra"</formula>
    </cfRule>
    <cfRule type="cellIs" dxfId="1276" priority="589" stopIfTrue="1" operator="equal">
      <formula>"Number"</formula>
    </cfRule>
    <cfRule type="cellIs" dxfId="1275" priority="590" stopIfTrue="1" operator="equal">
      <formula>"Geometry and measures"</formula>
    </cfRule>
    <cfRule type="cellIs" dxfId="1274" priority="591" stopIfTrue="1" operator="equal">
      <formula>"Statistics"</formula>
    </cfRule>
  </conditionalFormatting>
  <conditionalFormatting sqref="AR71:AR75">
    <cfRule type="cellIs" dxfId="1273" priority="587" operator="equal">
      <formula>"RPR"</formula>
    </cfRule>
  </conditionalFormatting>
  <conditionalFormatting sqref="AR71:AR75">
    <cfRule type="cellIs" dxfId="1272" priority="586" operator="equal">
      <formula>"Probability"</formula>
    </cfRule>
  </conditionalFormatting>
  <conditionalFormatting sqref="AR70">
    <cfRule type="cellIs" dxfId="1271" priority="594" stopIfTrue="1" operator="equal">
      <formula>"Algebra"</formula>
    </cfRule>
    <cfRule type="cellIs" dxfId="1270" priority="595" stopIfTrue="1" operator="equal">
      <formula>"Number"</formula>
    </cfRule>
    <cfRule type="cellIs" dxfId="1269" priority="596" stopIfTrue="1" operator="equal">
      <formula>"Geometry and measures"</formula>
    </cfRule>
    <cfRule type="cellIs" dxfId="1268" priority="597" stopIfTrue="1" operator="equal">
      <formula>"Statistics"</formula>
    </cfRule>
  </conditionalFormatting>
  <conditionalFormatting sqref="AR70">
    <cfRule type="cellIs" dxfId="1267" priority="593" operator="equal">
      <formula>"RPR"</formula>
    </cfRule>
  </conditionalFormatting>
  <conditionalFormatting sqref="AR70">
    <cfRule type="cellIs" dxfId="1266" priority="592" operator="equal">
      <formula>"Probability"</formula>
    </cfRule>
  </conditionalFormatting>
  <conditionalFormatting sqref="AR42:AR44">
    <cfRule type="cellIs" dxfId="1265" priority="582" stopIfTrue="1" operator="equal">
      <formula>"Algebra"</formula>
    </cfRule>
    <cfRule type="cellIs" dxfId="1264" priority="583" stopIfTrue="1" operator="equal">
      <formula>"Number"</formula>
    </cfRule>
    <cfRule type="cellIs" dxfId="1263" priority="584" stopIfTrue="1" operator="equal">
      <formula>"Geometry and measures"</formula>
    </cfRule>
    <cfRule type="cellIs" dxfId="1262" priority="585" stopIfTrue="1" operator="equal">
      <formula>"Statistics"</formula>
    </cfRule>
  </conditionalFormatting>
  <conditionalFormatting sqref="AR42:AR44">
    <cfRule type="cellIs" dxfId="1261" priority="581" operator="equal">
      <formula>"RPR"</formula>
    </cfRule>
  </conditionalFormatting>
  <conditionalFormatting sqref="AR42:AR44">
    <cfRule type="cellIs" dxfId="1260" priority="580" operator="equal">
      <formula>"Probability"</formula>
    </cfRule>
  </conditionalFormatting>
  <conditionalFormatting sqref="AS42:AS45">
    <cfRule type="cellIs" dxfId="1259" priority="577" stopIfTrue="1" operator="equal">
      <formula>"AO3"</formula>
    </cfRule>
    <cfRule type="cellIs" dxfId="1258" priority="578" stopIfTrue="1" operator="equal">
      <formula>"AO2"</formula>
    </cfRule>
    <cfRule type="cellIs" dxfId="1257" priority="579" stopIfTrue="1" operator="equal">
      <formula>"AO1"</formula>
    </cfRule>
  </conditionalFormatting>
  <conditionalFormatting sqref="AR48:AR49">
    <cfRule type="cellIs" dxfId="1256" priority="573" stopIfTrue="1" operator="equal">
      <formula>"Algebra"</formula>
    </cfRule>
    <cfRule type="cellIs" dxfId="1255" priority="574" stopIfTrue="1" operator="equal">
      <formula>"Number"</formula>
    </cfRule>
    <cfRule type="cellIs" dxfId="1254" priority="575" stopIfTrue="1" operator="equal">
      <formula>"Geometry and measures"</formula>
    </cfRule>
    <cfRule type="cellIs" dxfId="1253" priority="576" stopIfTrue="1" operator="equal">
      <formula>"Statistics"</formula>
    </cfRule>
  </conditionalFormatting>
  <conditionalFormatting sqref="AS49">
    <cfRule type="cellIs" dxfId="1252" priority="570" stopIfTrue="1" operator="equal">
      <formula>"AO3"</formula>
    </cfRule>
    <cfRule type="cellIs" dxfId="1251" priority="571" stopIfTrue="1" operator="equal">
      <formula>"AO2"</formula>
    </cfRule>
    <cfRule type="cellIs" dxfId="1250" priority="572" stopIfTrue="1" operator="equal">
      <formula>"AO1"</formula>
    </cfRule>
  </conditionalFormatting>
  <conditionalFormatting sqref="AR48:AR49">
    <cfRule type="cellIs" dxfId="1249" priority="569" operator="equal">
      <formula>"RPR"</formula>
    </cfRule>
  </conditionalFormatting>
  <conditionalFormatting sqref="AR48:AR49">
    <cfRule type="cellIs" dxfId="1248" priority="568" operator="equal">
      <formula>"Probability"</formula>
    </cfRule>
  </conditionalFormatting>
  <conditionalFormatting sqref="AS48">
    <cfRule type="cellIs" dxfId="1247" priority="565" stopIfTrue="1" operator="equal">
      <formula>"AO3"</formula>
    </cfRule>
    <cfRule type="cellIs" dxfId="1246" priority="566" stopIfTrue="1" operator="equal">
      <formula>"AO2"</formula>
    </cfRule>
    <cfRule type="cellIs" dxfId="1245" priority="567" stopIfTrue="1" operator="equal">
      <formula>"AO1"</formula>
    </cfRule>
  </conditionalFormatting>
  <conditionalFormatting sqref="AR51">
    <cfRule type="cellIs" dxfId="1244" priority="561" stopIfTrue="1" operator="equal">
      <formula>"Algebra"</formula>
    </cfRule>
    <cfRule type="cellIs" dxfId="1243" priority="562" stopIfTrue="1" operator="equal">
      <formula>"Number"</formula>
    </cfRule>
    <cfRule type="cellIs" dxfId="1242" priority="563" stopIfTrue="1" operator="equal">
      <formula>"Geometry and measures"</formula>
    </cfRule>
    <cfRule type="cellIs" dxfId="1241" priority="564" stopIfTrue="1" operator="equal">
      <formula>"Statistics"</formula>
    </cfRule>
  </conditionalFormatting>
  <conditionalFormatting sqref="AS50:AS51">
    <cfRule type="cellIs" dxfId="1240" priority="558" stopIfTrue="1" operator="equal">
      <formula>"AO3"</formula>
    </cfRule>
    <cfRule type="cellIs" dxfId="1239" priority="559" stopIfTrue="1" operator="equal">
      <formula>"AO2"</formula>
    </cfRule>
    <cfRule type="cellIs" dxfId="1238" priority="560" stopIfTrue="1" operator="equal">
      <formula>"AO1"</formula>
    </cfRule>
  </conditionalFormatting>
  <conditionalFormatting sqref="AR51">
    <cfRule type="cellIs" dxfId="1237" priority="557" operator="equal">
      <formula>"RPR"</formula>
    </cfRule>
  </conditionalFormatting>
  <conditionalFormatting sqref="AR51">
    <cfRule type="cellIs" dxfId="1236" priority="556" operator="equal">
      <formula>"Probability"</formula>
    </cfRule>
  </conditionalFormatting>
  <conditionalFormatting sqref="AS52">
    <cfRule type="cellIs" dxfId="1235" priority="553" stopIfTrue="1" operator="equal">
      <formula>"AO3"</formula>
    </cfRule>
    <cfRule type="cellIs" dxfId="1234" priority="554" stopIfTrue="1" operator="equal">
      <formula>"AO2"</formula>
    </cfRule>
    <cfRule type="cellIs" dxfId="1233" priority="555" stopIfTrue="1" operator="equal">
      <formula>"AO1"</formula>
    </cfRule>
  </conditionalFormatting>
  <conditionalFormatting sqref="AR50">
    <cfRule type="cellIs" dxfId="1232" priority="549" stopIfTrue="1" operator="equal">
      <formula>"Algebra"</formula>
    </cfRule>
    <cfRule type="cellIs" dxfId="1231" priority="550" stopIfTrue="1" operator="equal">
      <formula>"Number"</formula>
    </cfRule>
    <cfRule type="cellIs" dxfId="1230" priority="551" stopIfTrue="1" operator="equal">
      <formula>"Geometry and measures"</formula>
    </cfRule>
    <cfRule type="cellIs" dxfId="1229" priority="552" stopIfTrue="1" operator="equal">
      <formula>"Statistics"</formula>
    </cfRule>
  </conditionalFormatting>
  <conditionalFormatting sqref="AR50">
    <cfRule type="cellIs" dxfId="1228" priority="548" operator="equal">
      <formula>"RPR"</formula>
    </cfRule>
  </conditionalFormatting>
  <conditionalFormatting sqref="AR50">
    <cfRule type="cellIs" dxfId="1227" priority="547" operator="equal">
      <formula>"Probability"</formula>
    </cfRule>
  </conditionalFormatting>
  <conditionalFormatting sqref="AR52">
    <cfRule type="cellIs" dxfId="1226" priority="543" stopIfTrue="1" operator="equal">
      <formula>"Algebra"</formula>
    </cfRule>
    <cfRule type="cellIs" dxfId="1225" priority="544" stopIfTrue="1" operator="equal">
      <formula>"Number"</formula>
    </cfRule>
    <cfRule type="cellIs" dxfId="1224" priority="545" stopIfTrue="1" operator="equal">
      <formula>"Geometry and measures"</formula>
    </cfRule>
    <cfRule type="cellIs" dxfId="1223" priority="546" stopIfTrue="1" operator="equal">
      <formula>"Statistics"</formula>
    </cfRule>
  </conditionalFormatting>
  <conditionalFormatting sqref="AR52">
    <cfRule type="cellIs" dxfId="1222" priority="542" operator="equal">
      <formula>"RPR"</formula>
    </cfRule>
  </conditionalFormatting>
  <conditionalFormatting sqref="AR52">
    <cfRule type="cellIs" dxfId="1221" priority="541" operator="equal">
      <formula>"Probability"</formula>
    </cfRule>
  </conditionalFormatting>
  <conditionalFormatting sqref="AS63:AS65">
    <cfRule type="cellIs" dxfId="1220" priority="538" stopIfTrue="1" operator="equal">
      <formula>"AO3"</formula>
    </cfRule>
    <cfRule type="cellIs" dxfId="1219" priority="539" stopIfTrue="1" operator="equal">
      <formula>"AO2"</formula>
    </cfRule>
    <cfRule type="cellIs" dxfId="1218" priority="540" stopIfTrue="1" operator="equal">
      <formula>"AO1"</formula>
    </cfRule>
  </conditionalFormatting>
  <conditionalFormatting sqref="AS66">
    <cfRule type="cellIs" dxfId="1217" priority="535" stopIfTrue="1" operator="equal">
      <formula>"AO3"</formula>
    </cfRule>
    <cfRule type="cellIs" dxfId="1216" priority="536" stopIfTrue="1" operator="equal">
      <formula>"AO2"</formula>
    </cfRule>
    <cfRule type="cellIs" dxfId="1215" priority="537" stopIfTrue="1" operator="equal">
      <formula>"AO1"</formula>
    </cfRule>
  </conditionalFormatting>
  <conditionalFormatting sqref="AS70">
    <cfRule type="cellIs" dxfId="1214" priority="532" stopIfTrue="1" operator="equal">
      <formula>"AO3"</formula>
    </cfRule>
    <cfRule type="cellIs" dxfId="1213" priority="533" stopIfTrue="1" operator="equal">
      <formula>"AO2"</formula>
    </cfRule>
    <cfRule type="cellIs" dxfId="1212" priority="534" stopIfTrue="1" operator="equal">
      <formula>"AO1"</formula>
    </cfRule>
  </conditionalFormatting>
  <conditionalFormatting sqref="AS78">
    <cfRule type="cellIs" dxfId="1211" priority="529" stopIfTrue="1" operator="equal">
      <formula>"AO3"</formula>
    </cfRule>
    <cfRule type="cellIs" dxfId="1210" priority="530" stopIfTrue="1" operator="equal">
      <formula>"AO2"</formula>
    </cfRule>
    <cfRule type="cellIs" dxfId="1209" priority="531" stopIfTrue="1" operator="equal">
      <formula>"AO1"</formula>
    </cfRule>
  </conditionalFormatting>
  <conditionalFormatting sqref="AR62">
    <cfRule type="cellIs" dxfId="1208" priority="525" stopIfTrue="1" operator="equal">
      <formula>"Algebra"</formula>
    </cfRule>
    <cfRule type="cellIs" dxfId="1207" priority="526" stopIfTrue="1" operator="equal">
      <formula>"Number"</formula>
    </cfRule>
    <cfRule type="cellIs" dxfId="1206" priority="527" stopIfTrue="1" operator="equal">
      <formula>"Geometry and measures"</formula>
    </cfRule>
    <cfRule type="cellIs" dxfId="1205" priority="528" stopIfTrue="1" operator="equal">
      <formula>"Statistics"</formula>
    </cfRule>
  </conditionalFormatting>
  <conditionalFormatting sqref="AR62">
    <cfRule type="cellIs" dxfId="1204" priority="524" operator="equal">
      <formula>"RPR"</formula>
    </cfRule>
  </conditionalFormatting>
  <conditionalFormatting sqref="AR62">
    <cfRule type="cellIs" dxfId="1203" priority="523" operator="equal">
      <formula>"Probability"</formula>
    </cfRule>
  </conditionalFormatting>
  <conditionalFormatting sqref="AR53">
    <cfRule type="cellIs" dxfId="1202" priority="519" stopIfTrue="1" operator="equal">
      <formula>"Algebra"</formula>
    </cfRule>
    <cfRule type="cellIs" dxfId="1201" priority="520" stopIfTrue="1" operator="equal">
      <formula>"Number"</formula>
    </cfRule>
    <cfRule type="cellIs" dxfId="1200" priority="521" stopIfTrue="1" operator="equal">
      <formula>"Geometry and measures"</formula>
    </cfRule>
    <cfRule type="cellIs" dxfId="1199" priority="522" stopIfTrue="1" operator="equal">
      <formula>"Statistics"</formula>
    </cfRule>
  </conditionalFormatting>
  <conditionalFormatting sqref="AR53">
    <cfRule type="cellIs" dxfId="1198" priority="518" operator="equal">
      <formula>"RPR"</formula>
    </cfRule>
  </conditionalFormatting>
  <conditionalFormatting sqref="AR53">
    <cfRule type="cellIs" dxfId="1197" priority="517" operator="equal">
      <formula>"Probability"</formula>
    </cfRule>
  </conditionalFormatting>
  <conditionalFormatting sqref="AS53">
    <cfRule type="cellIs" dxfId="1196" priority="514" stopIfTrue="1" operator="equal">
      <formula>"AO3"</formula>
    </cfRule>
    <cfRule type="cellIs" dxfId="1195" priority="515" stopIfTrue="1" operator="equal">
      <formula>"AO2"</formula>
    </cfRule>
    <cfRule type="cellIs" dxfId="1194" priority="516" stopIfTrue="1" operator="equal">
      <formula>"AO1"</formula>
    </cfRule>
  </conditionalFormatting>
  <conditionalFormatting sqref="AR57">
    <cfRule type="cellIs" dxfId="1193" priority="510" stopIfTrue="1" operator="equal">
      <formula>"Algebra"</formula>
    </cfRule>
    <cfRule type="cellIs" dxfId="1192" priority="511" stopIfTrue="1" operator="equal">
      <formula>"Number"</formula>
    </cfRule>
    <cfRule type="cellIs" dxfId="1191" priority="512" stopIfTrue="1" operator="equal">
      <formula>"Geometry and measures"</formula>
    </cfRule>
    <cfRule type="cellIs" dxfId="1190" priority="513" stopIfTrue="1" operator="equal">
      <formula>"Statistics"</formula>
    </cfRule>
  </conditionalFormatting>
  <conditionalFormatting sqref="AR57">
    <cfRule type="cellIs" dxfId="1189" priority="509" operator="equal">
      <formula>"RPR"</formula>
    </cfRule>
  </conditionalFormatting>
  <conditionalFormatting sqref="AR57">
    <cfRule type="cellIs" dxfId="1188" priority="508" operator="equal">
      <formula>"Probability"</formula>
    </cfRule>
  </conditionalFormatting>
  <conditionalFormatting sqref="AS58">
    <cfRule type="cellIs" dxfId="1187" priority="505" stopIfTrue="1" operator="equal">
      <formula>"AO3"</formula>
    </cfRule>
    <cfRule type="cellIs" dxfId="1186" priority="506" stopIfTrue="1" operator="equal">
      <formula>"AO2"</formula>
    </cfRule>
    <cfRule type="cellIs" dxfId="1185" priority="507" stopIfTrue="1" operator="equal">
      <formula>"AO1"</formula>
    </cfRule>
  </conditionalFormatting>
  <conditionalFormatting sqref="AR58">
    <cfRule type="cellIs" dxfId="1184" priority="501" stopIfTrue="1" operator="equal">
      <formula>"Algebra"</formula>
    </cfRule>
    <cfRule type="cellIs" dxfId="1183" priority="502" stopIfTrue="1" operator="equal">
      <formula>"Number"</formula>
    </cfRule>
    <cfRule type="cellIs" dxfId="1182" priority="503" stopIfTrue="1" operator="equal">
      <formula>"Geometry and measures"</formula>
    </cfRule>
    <cfRule type="cellIs" dxfId="1181" priority="504" stopIfTrue="1" operator="equal">
      <formula>"Statistics"</formula>
    </cfRule>
  </conditionalFormatting>
  <conditionalFormatting sqref="AR58">
    <cfRule type="cellIs" dxfId="1180" priority="500" operator="equal">
      <formula>"RPR"</formula>
    </cfRule>
  </conditionalFormatting>
  <conditionalFormatting sqref="AR58">
    <cfRule type="cellIs" dxfId="1179" priority="499" operator="equal">
      <formula>"Probability"</formula>
    </cfRule>
  </conditionalFormatting>
  <conditionalFormatting sqref="AS57">
    <cfRule type="cellIs" dxfId="1178" priority="496" stopIfTrue="1" operator="equal">
      <formula>"AO3"</formula>
    </cfRule>
    <cfRule type="cellIs" dxfId="1177" priority="497" stopIfTrue="1" operator="equal">
      <formula>"AO2"</formula>
    </cfRule>
    <cfRule type="cellIs" dxfId="1176" priority="498" stopIfTrue="1" operator="equal">
      <formula>"AO1"</formula>
    </cfRule>
  </conditionalFormatting>
  <conditionalFormatting sqref="AR60">
    <cfRule type="cellIs" dxfId="1175" priority="492" stopIfTrue="1" operator="equal">
      <formula>"Algebra"</formula>
    </cfRule>
    <cfRule type="cellIs" dxfId="1174" priority="493" stopIfTrue="1" operator="equal">
      <formula>"Number"</formula>
    </cfRule>
    <cfRule type="cellIs" dxfId="1173" priority="494" stopIfTrue="1" operator="equal">
      <formula>"Geometry and measures"</formula>
    </cfRule>
    <cfRule type="cellIs" dxfId="1172" priority="495" stopIfTrue="1" operator="equal">
      <formula>"Statistics"</formula>
    </cfRule>
  </conditionalFormatting>
  <conditionalFormatting sqref="AR60">
    <cfRule type="cellIs" dxfId="1171" priority="491" operator="equal">
      <formula>"RPR"</formula>
    </cfRule>
  </conditionalFormatting>
  <conditionalFormatting sqref="AR60">
    <cfRule type="cellIs" dxfId="1170" priority="490" operator="equal">
      <formula>"Probability"</formula>
    </cfRule>
  </conditionalFormatting>
  <conditionalFormatting sqref="AS60">
    <cfRule type="cellIs" dxfId="1169" priority="487" stopIfTrue="1" operator="equal">
      <formula>"AO3"</formula>
    </cfRule>
    <cfRule type="cellIs" dxfId="1168" priority="488" stopIfTrue="1" operator="equal">
      <formula>"AO2"</formula>
    </cfRule>
    <cfRule type="cellIs" dxfId="1167" priority="489" stopIfTrue="1" operator="equal">
      <formula>"AO1"</formula>
    </cfRule>
  </conditionalFormatting>
  <conditionalFormatting sqref="AR61">
    <cfRule type="cellIs" dxfId="1166" priority="483" stopIfTrue="1" operator="equal">
      <formula>"Algebra"</formula>
    </cfRule>
    <cfRule type="cellIs" dxfId="1165" priority="484" stopIfTrue="1" operator="equal">
      <formula>"Number"</formula>
    </cfRule>
    <cfRule type="cellIs" dxfId="1164" priority="485" stopIfTrue="1" operator="equal">
      <formula>"Geometry and measures"</formula>
    </cfRule>
    <cfRule type="cellIs" dxfId="1163" priority="486" stopIfTrue="1" operator="equal">
      <formula>"Statistics"</formula>
    </cfRule>
  </conditionalFormatting>
  <conditionalFormatting sqref="AR61">
    <cfRule type="cellIs" dxfId="1162" priority="482" operator="equal">
      <formula>"RPR"</formula>
    </cfRule>
  </conditionalFormatting>
  <conditionalFormatting sqref="AR61">
    <cfRule type="cellIs" dxfId="1161" priority="481" operator="equal">
      <formula>"Probability"</formula>
    </cfRule>
  </conditionalFormatting>
  <conditionalFormatting sqref="AS46">
    <cfRule type="cellIs" dxfId="1160" priority="478" stopIfTrue="1" operator="equal">
      <formula>"AO3"</formula>
    </cfRule>
    <cfRule type="cellIs" dxfId="1159" priority="479" stopIfTrue="1" operator="equal">
      <formula>"AO2"</formula>
    </cfRule>
    <cfRule type="cellIs" dxfId="1158" priority="480" stopIfTrue="1" operator="equal">
      <formula>"AO1"</formula>
    </cfRule>
  </conditionalFormatting>
  <conditionalFormatting sqref="AS56">
    <cfRule type="cellIs" dxfId="1157" priority="475" stopIfTrue="1" operator="equal">
      <formula>"AO3"</formula>
    </cfRule>
    <cfRule type="cellIs" dxfId="1156" priority="476" stopIfTrue="1" operator="equal">
      <formula>"AO2"</formula>
    </cfRule>
    <cfRule type="cellIs" dxfId="1155" priority="477" stopIfTrue="1" operator="equal">
      <formula>"AO1"</formula>
    </cfRule>
  </conditionalFormatting>
  <conditionalFormatting sqref="AS59">
    <cfRule type="cellIs" dxfId="1154" priority="472" stopIfTrue="1" operator="equal">
      <formula>"AO3"</formula>
    </cfRule>
    <cfRule type="cellIs" dxfId="1153" priority="473" stopIfTrue="1" operator="equal">
      <formula>"AO2"</formula>
    </cfRule>
    <cfRule type="cellIs" dxfId="1152" priority="474" stopIfTrue="1" operator="equal">
      <formula>"AO1"</formula>
    </cfRule>
  </conditionalFormatting>
  <conditionalFormatting sqref="AS61">
    <cfRule type="cellIs" dxfId="1151" priority="469" stopIfTrue="1" operator="equal">
      <formula>"AO3"</formula>
    </cfRule>
    <cfRule type="cellIs" dxfId="1150" priority="470" stopIfTrue="1" operator="equal">
      <formula>"AO2"</formula>
    </cfRule>
    <cfRule type="cellIs" dxfId="1149" priority="471" stopIfTrue="1" operator="equal">
      <formula>"AO1"</formula>
    </cfRule>
  </conditionalFormatting>
  <conditionalFormatting sqref="AS62">
    <cfRule type="cellIs" dxfId="1148" priority="466" stopIfTrue="1" operator="equal">
      <formula>"AO3"</formula>
    </cfRule>
    <cfRule type="cellIs" dxfId="1147" priority="467" stopIfTrue="1" operator="equal">
      <formula>"AO2"</formula>
    </cfRule>
    <cfRule type="cellIs" dxfId="1146" priority="468" stopIfTrue="1" operator="equal">
      <formula>"AO1"</formula>
    </cfRule>
  </conditionalFormatting>
  <conditionalFormatting sqref="AS69">
    <cfRule type="cellIs" dxfId="1145" priority="463" stopIfTrue="1" operator="equal">
      <formula>"AO3"</formula>
    </cfRule>
    <cfRule type="cellIs" dxfId="1144" priority="464" stopIfTrue="1" operator="equal">
      <formula>"AO2"</formula>
    </cfRule>
    <cfRule type="cellIs" dxfId="1143" priority="465" stopIfTrue="1" operator="equal">
      <formula>"AO1"</formula>
    </cfRule>
  </conditionalFormatting>
  <conditionalFormatting sqref="AS72">
    <cfRule type="cellIs" dxfId="1142" priority="460" stopIfTrue="1" operator="equal">
      <formula>"AO3"</formula>
    </cfRule>
    <cfRule type="cellIs" dxfId="1141" priority="461" stopIfTrue="1" operator="equal">
      <formula>"AO2"</formula>
    </cfRule>
    <cfRule type="cellIs" dxfId="1140" priority="462" stopIfTrue="1" operator="equal">
      <formula>"AO1"</formula>
    </cfRule>
  </conditionalFormatting>
  <conditionalFormatting sqref="AS77">
    <cfRule type="cellIs" dxfId="1139" priority="457" stopIfTrue="1" operator="equal">
      <formula>"AO3"</formula>
    </cfRule>
    <cfRule type="cellIs" dxfId="1138" priority="458" stopIfTrue="1" operator="equal">
      <formula>"AO2"</formula>
    </cfRule>
    <cfRule type="cellIs" dxfId="1137" priority="459" stopIfTrue="1" operator="equal">
      <formula>"AO1"</formula>
    </cfRule>
  </conditionalFormatting>
  <conditionalFormatting sqref="AS105:AS106">
    <cfRule type="cellIs" dxfId="1136" priority="454" stopIfTrue="1" operator="equal">
      <formula>"AO3"</formula>
    </cfRule>
    <cfRule type="cellIs" dxfId="1135" priority="455" stopIfTrue="1" operator="equal">
      <formula>"AO2"</formula>
    </cfRule>
    <cfRule type="cellIs" dxfId="1134" priority="456" stopIfTrue="1" operator="equal">
      <formula>"AO1"</formula>
    </cfRule>
  </conditionalFormatting>
  <conditionalFormatting sqref="AS112">
    <cfRule type="cellIs" dxfId="1133" priority="451" stopIfTrue="1" operator="equal">
      <formula>"AO3"</formula>
    </cfRule>
    <cfRule type="cellIs" dxfId="1132" priority="452" stopIfTrue="1" operator="equal">
      <formula>"AO2"</formula>
    </cfRule>
    <cfRule type="cellIs" dxfId="1131" priority="453" stopIfTrue="1" operator="equal">
      <formula>"AO1"</formula>
    </cfRule>
  </conditionalFormatting>
  <conditionalFormatting sqref="AR91:AR92 AR100:AR102 AR82:AR85 AR104:AR116">
    <cfRule type="cellIs" dxfId="1130" priority="445" operator="equal">
      <formula>"Probability"</formula>
    </cfRule>
  </conditionalFormatting>
  <conditionalFormatting sqref="AR91:AR92 AR100:AR102 AR82:AR85 AR104:AR116">
    <cfRule type="cellIs" dxfId="1129" priority="447" stopIfTrue="1" operator="equal">
      <formula>"Algebra"</formula>
    </cfRule>
    <cfRule type="cellIs" dxfId="1128" priority="448" stopIfTrue="1" operator="equal">
      <formula>"Number"</formula>
    </cfRule>
    <cfRule type="cellIs" dxfId="1127" priority="449" stopIfTrue="1" operator="equal">
      <formula>"Geometry and measures"</formula>
    </cfRule>
    <cfRule type="cellIs" dxfId="1126" priority="450" stopIfTrue="1" operator="equal">
      <formula>"Statistics"</formula>
    </cfRule>
  </conditionalFormatting>
  <conditionalFormatting sqref="AR91:AR92 AR100:AR102 AR82:AR85 AR104:AR116">
    <cfRule type="cellIs" dxfId="1125" priority="446" operator="equal">
      <formula>"RPR"</formula>
    </cfRule>
  </conditionalFormatting>
  <conditionalFormatting sqref="AR81">
    <cfRule type="cellIs" dxfId="1124" priority="441" stopIfTrue="1" operator="equal">
      <formula>"Algebra"</formula>
    </cfRule>
    <cfRule type="cellIs" dxfId="1123" priority="442" stopIfTrue="1" operator="equal">
      <formula>"Number"</formula>
    </cfRule>
    <cfRule type="cellIs" dxfId="1122" priority="443" stopIfTrue="1" operator="equal">
      <formula>"Geometry and measures"</formula>
    </cfRule>
    <cfRule type="cellIs" dxfId="1121" priority="444" stopIfTrue="1" operator="equal">
      <formula>"Statistics"</formula>
    </cfRule>
  </conditionalFormatting>
  <conditionalFormatting sqref="AS81">
    <cfRule type="cellIs" dxfId="1120" priority="438" stopIfTrue="1" operator="equal">
      <formula>"AO3"</formula>
    </cfRule>
    <cfRule type="cellIs" dxfId="1119" priority="439" stopIfTrue="1" operator="equal">
      <formula>"AO2"</formula>
    </cfRule>
    <cfRule type="cellIs" dxfId="1118" priority="440" stopIfTrue="1" operator="equal">
      <formula>"AO1"</formula>
    </cfRule>
  </conditionalFormatting>
  <conditionalFormatting sqref="AR81">
    <cfRule type="cellIs" dxfId="1117" priority="437" operator="equal">
      <formula>"RPR"</formula>
    </cfRule>
  </conditionalFormatting>
  <conditionalFormatting sqref="AR81">
    <cfRule type="cellIs" dxfId="1116" priority="436" operator="equal">
      <formula>"Probability"</formula>
    </cfRule>
  </conditionalFormatting>
  <conditionalFormatting sqref="AS84">
    <cfRule type="cellIs" dxfId="1115" priority="433" stopIfTrue="1" operator="equal">
      <formula>"AO3"</formula>
    </cfRule>
    <cfRule type="cellIs" dxfId="1114" priority="434" stopIfTrue="1" operator="equal">
      <formula>"AO2"</formula>
    </cfRule>
    <cfRule type="cellIs" dxfId="1113" priority="435" stopIfTrue="1" operator="equal">
      <formula>"AO1"</formula>
    </cfRule>
  </conditionalFormatting>
  <conditionalFormatting sqref="AR89">
    <cfRule type="cellIs" dxfId="1112" priority="429" stopIfTrue="1" operator="equal">
      <formula>"Algebra"</formula>
    </cfRule>
    <cfRule type="cellIs" dxfId="1111" priority="430" stopIfTrue="1" operator="equal">
      <formula>"Number"</formula>
    </cfRule>
    <cfRule type="cellIs" dxfId="1110" priority="431" stopIfTrue="1" operator="equal">
      <formula>"Geometry and measures"</formula>
    </cfRule>
    <cfRule type="cellIs" dxfId="1109" priority="432" stopIfTrue="1" operator="equal">
      <formula>"Statistics"</formula>
    </cfRule>
  </conditionalFormatting>
  <conditionalFormatting sqref="AS85">
    <cfRule type="cellIs" dxfId="1108" priority="426" stopIfTrue="1" operator="equal">
      <formula>"AO3"</formula>
    </cfRule>
    <cfRule type="cellIs" dxfId="1107" priority="427" stopIfTrue="1" operator="equal">
      <formula>"AO2"</formula>
    </cfRule>
    <cfRule type="cellIs" dxfId="1106" priority="428" stopIfTrue="1" operator="equal">
      <formula>"AO1"</formula>
    </cfRule>
  </conditionalFormatting>
  <conditionalFormatting sqref="AR89">
    <cfRule type="cellIs" dxfId="1105" priority="425" operator="equal">
      <formula>"RPR"</formula>
    </cfRule>
  </conditionalFormatting>
  <conditionalFormatting sqref="AR89">
    <cfRule type="cellIs" dxfId="1104" priority="424" operator="equal">
      <formula>"Probability"</formula>
    </cfRule>
  </conditionalFormatting>
  <conditionalFormatting sqref="AR96">
    <cfRule type="cellIs" dxfId="1103" priority="420" stopIfTrue="1" operator="equal">
      <formula>"Algebra"</formula>
    </cfRule>
    <cfRule type="cellIs" dxfId="1102" priority="421" stopIfTrue="1" operator="equal">
      <formula>"Number"</formula>
    </cfRule>
    <cfRule type="cellIs" dxfId="1101" priority="422" stopIfTrue="1" operator="equal">
      <formula>"Geometry and measures"</formula>
    </cfRule>
    <cfRule type="cellIs" dxfId="1100" priority="423" stopIfTrue="1" operator="equal">
      <formula>"Statistics"</formula>
    </cfRule>
  </conditionalFormatting>
  <conditionalFormatting sqref="AS96">
    <cfRule type="cellIs" dxfId="1099" priority="417" stopIfTrue="1" operator="equal">
      <formula>"AO3"</formula>
    </cfRule>
    <cfRule type="cellIs" dxfId="1098" priority="418" stopIfTrue="1" operator="equal">
      <formula>"AO2"</formula>
    </cfRule>
    <cfRule type="cellIs" dxfId="1097" priority="419" stopIfTrue="1" operator="equal">
      <formula>"AO1"</formula>
    </cfRule>
  </conditionalFormatting>
  <conditionalFormatting sqref="AR96">
    <cfRule type="cellIs" dxfId="1096" priority="416" operator="equal">
      <formula>"RPR"</formula>
    </cfRule>
  </conditionalFormatting>
  <conditionalFormatting sqref="AR96">
    <cfRule type="cellIs" dxfId="1095" priority="415" operator="equal">
      <formula>"Probability"</formula>
    </cfRule>
  </conditionalFormatting>
  <conditionalFormatting sqref="AR99">
    <cfRule type="cellIs" dxfId="1094" priority="411" stopIfTrue="1" operator="equal">
      <formula>"Algebra"</formula>
    </cfRule>
    <cfRule type="cellIs" dxfId="1093" priority="412" stopIfTrue="1" operator="equal">
      <formula>"Number"</formula>
    </cfRule>
    <cfRule type="cellIs" dxfId="1092" priority="413" stopIfTrue="1" operator="equal">
      <formula>"Geometry and measures"</formula>
    </cfRule>
    <cfRule type="cellIs" dxfId="1091" priority="414" stopIfTrue="1" operator="equal">
      <formula>"Statistics"</formula>
    </cfRule>
  </conditionalFormatting>
  <conditionalFormatting sqref="AR99">
    <cfRule type="cellIs" dxfId="1090" priority="410" operator="equal">
      <formula>"RPR"</formula>
    </cfRule>
  </conditionalFormatting>
  <conditionalFormatting sqref="AR99">
    <cfRule type="cellIs" dxfId="1089" priority="409" operator="equal">
      <formula>"Probability"</formula>
    </cfRule>
  </conditionalFormatting>
  <conditionalFormatting sqref="AS111">
    <cfRule type="cellIs" dxfId="1088" priority="406" stopIfTrue="1" operator="equal">
      <formula>"AO3"</formula>
    </cfRule>
    <cfRule type="cellIs" dxfId="1087" priority="407" stopIfTrue="1" operator="equal">
      <formula>"AO2"</formula>
    </cfRule>
    <cfRule type="cellIs" dxfId="1086" priority="408" stopIfTrue="1" operator="equal">
      <formula>"AO1"</formula>
    </cfRule>
  </conditionalFormatting>
  <conditionalFormatting sqref="AS82">
    <cfRule type="cellIs" dxfId="1085" priority="403" stopIfTrue="1" operator="equal">
      <formula>"AO3"</formula>
    </cfRule>
    <cfRule type="cellIs" dxfId="1084" priority="404" stopIfTrue="1" operator="equal">
      <formula>"AO2"</formula>
    </cfRule>
    <cfRule type="cellIs" dxfId="1083" priority="405" stopIfTrue="1" operator="equal">
      <formula>"AO1"</formula>
    </cfRule>
  </conditionalFormatting>
  <conditionalFormatting sqref="AS91">
    <cfRule type="cellIs" dxfId="1082" priority="400" stopIfTrue="1" operator="equal">
      <formula>"AO3"</formula>
    </cfRule>
    <cfRule type="cellIs" dxfId="1081" priority="401" stopIfTrue="1" operator="equal">
      <formula>"AO2"</formula>
    </cfRule>
    <cfRule type="cellIs" dxfId="1080" priority="402" stopIfTrue="1" operator="equal">
      <formula>"AO1"</formula>
    </cfRule>
  </conditionalFormatting>
  <conditionalFormatting sqref="AS92">
    <cfRule type="cellIs" dxfId="1079" priority="397" stopIfTrue="1" operator="equal">
      <formula>"AO3"</formula>
    </cfRule>
    <cfRule type="cellIs" dxfId="1078" priority="398" stopIfTrue="1" operator="equal">
      <formula>"AO2"</formula>
    </cfRule>
    <cfRule type="cellIs" dxfId="1077" priority="399" stopIfTrue="1" operator="equal">
      <formula>"AO1"</formula>
    </cfRule>
  </conditionalFormatting>
  <conditionalFormatting sqref="AS94">
    <cfRule type="cellIs" dxfId="1076" priority="394" stopIfTrue="1" operator="equal">
      <formula>"AO3"</formula>
    </cfRule>
    <cfRule type="cellIs" dxfId="1075" priority="395" stopIfTrue="1" operator="equal">
      <formula>"AO2"</formula>
    </cfRule>
    <cfRule type="cellIs" dxfId="1074" priority="396" stopIfTrue="1" operator="equal">
      <formula>"AO1"</formula>
    </cfRule>
  </conditionalFormatting>
  <conditionalFormatting sqref="AS95">
    <cfRule type="cellIs" dxfId="1073" priority="391" stopIfTrue="1" operator="equal">
      <formula>"AO3"</formula>
    </cfRule>
    <cfRule type="cellIs" dxfId="1072" priority="392" stopIfTrue="1" operator="equal">
      <formula>"AO2"</formula>
    </cfRule>
    <cfRule type="cellIs" dxfId="1071" priority="393" stopIfTrue="1" operator="equal">
      <formula>"AO1"</formula>
    </cfRule>
  </conditionalFormatting>
  <conditionalFormatting sqref="AS93">
    <cfRule type="cellIs" dxfId="1070" priority="388" stopIfTrue="1" operator="equal">
      <formula>"AO3"</formula>
    </cfRule>
    <cfRule type="cellIs" dxfId="1069" priority="389" stopIfTrue="1" operator="equal">
      <formula>"AO2"</formula>
    </cfRule>
    <cfRule type="cellIs" dxfId="1068" priority="390" stopIfTrue="1" operator="equal">
      <formula>"AO1"</formula>
    </cfRule>
  </conditionalFormatting>
  <conditionalFormatting sqref="AS101">
    <cfRule type="cellIs" dxfId="1067" priority="385" stopIfTrue="1" operator="equal">
      <formula>"AO3"</formula>
    </cfRule>
    <cfRule type="cellIs" dxfId="1066" priority="386" stopIfTrue="1" operator="equal">
      <formula>"AO2"</formula>
    </cfRule>
    <cfRule type="cellIs" dxfId="1065" priority="387" stopIfTrue="1" operator="equal">
      <formula>"AO1"</formula>
    </cfRule>
  </conditionalFormatting>
  <conditionalFormatting sqref="AS102">
    <cfRule type="cellIs" dxfId="1064" priority="382" stopIfTrue="1" operator="equal">
      <formula>"AO3"</formula>
    </cfRule>
    <cfRule type="cellIs" dxfId="1063" priority="383" stopIfTrue="1" operator="equal">
      <formula>"AO2"</formula>
    </cfRule>
    <cfRule type="cellIs" dxfId="1062" priority="384" stopIfTrue="1" operator="equal">
      <formula>"AO1"</formula>
    </cfRule>
  </conditionalFormatting>
  <conditionalFormatting sqref="AS113">
    <cfRule type="cellIs" dxfId="1061" priority="379" stopIfTrue="1" operator="equal">
      <formula>"AO3"</formula>
    </cfRule>
    <cfRule type="cellIs" dxfId="1060" priority="380" stopIfTrue="1" operator="equal">
      <formula>"AO2"</formula>
    </cfRule>
    <cfRule type="cellIs" dxfId="1059" priority="381" stopIfTrue="1" operator="equal">
      <formula>"AO1"</formula>
    </cfRule>
  </conditionalFormatting>
  <conditionalFormatting sqref="AS114">
    <cfRule type="cellIs" dxfId="1058" priority="376" stopIfTrue="1" operator="equal">
      <formula>"AO3"</formula>
    </cfRule>
    <cfRule type="cellIs" dxfId="1057" priority="377" stopIfTrue="1" operator="equal">
      <formula>"AO2"</formula>
    </cfRule>
    <cfRule type="cellIs" dxfId="1056" priority="378" stopIfTrue="1" operator="equal">
      <formula>"AO1"</formula>
    </cfRule>
  </conditionalFormatting>
  <conditionalFormatting sqref="AR93">
    <cfRule type="cellIs" dxfId="1055" priority="370" operator="equal">
      <formula>"Probability"</formula>
    </cfRule>
  </conditionalFormatting>
  <conditionalFormatting sqref="AR93">
    <cfRule type="cellIs" dxfId="1054" priority="372" stopIfTrue="1" operator="equal">
      <formula>"Algebra"</formula>
    </cfRule>
    <cfRule type="cellIs" dxfId="1053" priority="373" stopIfTrue="1" operator="equal">
      <formula>"Number"</formula>
    </cfRule>
    <cfRule type="cellIs" dxfId="1052" priority="374" stopIfTrue="1" operator="equal">
      <formula>"Geometry and measures"</formula>
    </cfRule>
    <cfRule type="cellIs" dxfId="1051" priority="375" stopIfTrue="1" operator="equal">
      <formula>"Statistics"</formula>
    </cfRule>
  </conditionalFormatting>
  <conditionalFormatting sqref="AR93">
    <cfRule type="cellIs" dxfId="1050" priority="371" operator="equal">
      <formula>"RPR"</formula>
    </cfRule>
  </conditionalFormatting>
  <conditionalFormatting sqref="AR94">
    <cfRule type="cellIs" dxfId="1049" priority="364" operator="equal">
      <formula>"Probability"</formula>
    </cfRule>
  </conditionalFormatting>
  <conditionalFormatting sqref="AR94">
    <cfRule type="cellIs" dxfId="1048" priority="366" stopIfTrue="1" operator="equal">
      <formula>"Algebra"</formula>
    </cfRule>
    <cfRule type="cellIs" dxfId="1047" priority="367" stopIfTrue="1" operator="equal">
      <formula>"Number"</formula>
    </cfRule>
    <cfRule type="cellIs" dxfId="1046" priority="368" stopIfTrue="1" operator="equal">
      <formula>"Geometry and measures"</formula>
    </cfRule>
    <cfRule type="cellIs" dxfId="1045" priority="369" stopIfTrue="1" operator="equal">
      <formula>"Statistics"</formula>
    </cfRule>
  </conditionalFormatting>
  <conditionalFormatting sqref="AR94">
    <cfRule type="cellIs" dxfId="1044" priority="365" operator="equal">
      <formula>"RPR"</formula>
    </cfRule>
  </conditionalFormatting>
  <conditionalFormatting sqref="AR95">
    <cfRule type="cellIs" dxfId="1043" priority="360" stopIfTrue="1" operator="equal">
      <formula>"Algebra"</formula>
    </cfRule>
    <cfRule type="cellIs" dxfId="1042" priority="361" stopIfTrue="1" operator="equal">
      <formula>"Number"</formula>
    </cfRule>
    <cfRule type="cellIs" dxfId="1041" priority="362" stopIfTrue="1" operator="equal">
      <formula>"Geometry and measures"</formula>
    </cfRule>
    <cfRule type="cellIs" dxfId="1040" priority="363" stopIfTrue="1" operator="equal">
      <formula>"Statistics"</formula>
    </cfRule>
  </conditionalFormatting>
  <conditionalFormatting sqref="AR95">
    <cfRule type="cellIs" dxfId="1039" priority="359" operator="equal">
      <formula>"RPR"</formula>
    </cfRule>
  </conditionalFormatting>
  <conditionalFormatting sqref="AR95">
    <cfRule type="cellIs" dxfId="1038" priority="358" operator="equal">
      <formula>"Probability"</formula>
    </cfRule>
  </conditionalFormatting>
  <conditionalFormatting sqref="AR86">
    <cfRule type="cellIs" dxfId="1037" priority="354" stopIfTrue="1" operator="equal">
      <formula>"Algebra"</formula>
    </cfRule>
    <cfRule type="cellIs" dxfId="1036" priority="355" stopIfTrue="1" operator="equal">
      <formula>"Number"</formula>
    </cfRule>
    <cfRule type="cellIs" dxfId="1035" priority="356" stopIfTrue="1" operator="equal">
      <formula>"Geometry and measures"</formula>
    </cfRule>
    <cfRule type="cellIs" dxfId="1034" priority="357" stopIfTrue="1" operator="equal">
      <formula>"Statistics"</formula>
    </cfRule>
  </conditionalFormatting>
  <conditionalFormatting sqref="AR86">
    <cfRule type="cellIs" dxfId="1033" priority="353" operator="equal">
      <formula>"RPR"</formula>
    </cfRule>
  </conditionalFormatting>
  <conditionalFormatting sqref="AR86">
    <cfRule type="cellIs" dxfId="1032" priority="352" operator="equal">
      <formula>"Probability"</formula>
    </cfRule>
  </conditionalFormatting>
  <conditionalFormatting sqref="AS86">
    <cfRule type="cellIs" dxfId="1031" priority="349" stopIfTrue="1" operator="equal">
      <formula>"AO3"</formula>
    </cfRule>
    <cfRule type="cellIs" dxfId="1030" priority="350" stopIfTrue="1" operator="equal">
      <formula>"AO2"</formula>
    </cfRule>
    <cfRule type="cellIs" dxfId="1029" priority="351" stopIfTrue="1" operator="equal">
      <formula>"AO1"</formula>
    </cfRule>
  </conditionalFormatting>
  <conditionalFormatting sqref="AR90">
    <cfRule type="cellIs" dxfId="1028" priority="345" stopIfTrue="1" operator="equal">
      <formula>"Algebra"</formula>
    </cfRule>
    <cfRule type="cellIs" dxfId="1027" priority="346" stopIfTrue="1" operator="equal">
      <formula>"Number"</formula>
    </cfRule>
    <cfRule type="cellIs" dxfId="1026" priority="347" stopIfTrue="1" operator="equal">
      <formula>"Geometry and measures"</formula>
    </cfRule>
    <cfRule type="cellIs" dxfId="1025" priority="348" stopIfTrue="1" operator="equal">
      <formula>"Statistics"</formula>
    </cfRule>
  </conditionalFormatting>
  <conditionalFormatting sqref="AR90">
    <cfRule type="cellIs" dxfId="1024" priority="344" operator="equal">
      <formula>"RPR"</formula>
    </cfRule>
  </conditionalFormatting>
  <conditionalFormatting sqref="AR90">
    <cfRule type="cellIs" dxfId="1023" priority="343" operator="equal">
      <formula>"Probability"</formula>
    </cfRule>
  </conditionalFormatting>
  <conditionalFormatting sqref="AS90">
    <cfRule type="cellIs" dxfId="1022" priority="340" stopIfTrue="1" operator="equal">
      <formula>"AO3"</formula>
    </cfRule>
    <cfRule type="cellIs" dxfId="1021" priority="341" stopIfTrue="1" operator="equal">
      <formula>"AO2"</formula>
    </cfRule>
    <cfRule type="cellIs" dxfId="1020" priority="342" stopIfTrue="1" operator="equal">
      <formula>"AO1"</formula>
    </cfRule>
  </conditionalFormatting>
  <conditionalFormatting sqref="AR97:AR98">
    <cfRule type="cellIs" dxfId="1019" priority="336" stopIfTrue="1" operator="equal">
      <formula>"Algebra"</formula>
    </cfRule>
    <cfRule type="cellIs" dxfId="1018" priority="337" stopIfTrue="1" operator="equal">
      <formula>"Number"</formula>
    </cfRule>
    <cfRule type="cellIs" dxfId="1017" priority="338" stopIfTrue="1" operator="equal">
      <formula>"Geometry and measures"</formula>
    </cfRule>
    <cfRule type="cellIs" dxfId="1016" priority="339" stopIfTrue="1" operator="equal">
      <formula>"Statistics"</formula>
    </cfRule>
  </conditionalFormatting>
  <conditionalFormatting sqref="AS98">
    <cfRule type="cellIs" dxfId="1015" priority="333" stopIfTrue="1" operator="equal">
      <formula>"AO3"</formula>
    </cfRule>
    <cfRule type="cellIs" dxfId="1014" priority="334" stopIfTrue="1" operator="equal">
      <formula>"AO2"</formula>
    </cfRule>
    <cfRule type="cellIs" dxfId="1013" priority="335" stopIfTrue="1" operator="equal">
      <formula>"AO1"</formula>
    </cfRule>
  </conditionalFormatting>
  <conditionalFormatting sqref="AR97:AR98">
    <cfRule type="cellIs" dxfId="1012" priority="332" operator="equal">
      <formula>"RPR"</formula>
    </cfRule>
  </conditionalFormatting>
  <conditionalFormatting sqref="AR97:AR98">
    <cfRule type="cellIs" dxfId="1011" priority="331" operator="equal">
      <formula>"Probability"</formula>
    </cfRule>
  </conditionalFormatting>
  <conditionalFormatting sqref="AS97">
    <cfRule type="cellIs" dxfId="1010" priority="328" stopIfTrue="1" operator="equal">
      <formula>"AO3"</formula>
    </cfRule>
    <cfRule type="cellIs" dxfId="1009" priority="329" stopIfTrue="1" operator="equal">
      <formula>"AO2"</formula>
    </cfRule>
    <cfRule type="cellIs" dxfId="1008" priority="330" stopIfTrue="1" operator="equal">
      <formula>"AO1"</formula>
    </cfRule>
  </conditionalFormatting>
  <conditionalFormatting sqref="AR87">
    <cfRule type="cellIs" dxfId="1007" priority="324" stopIfTrue="1" operator="equal">
      <formula>"Algebra"</formula>
    </cfRule>
    <cfRule type="cellIs" dxfId="1006" priority="325" stopIfTrue="1" operator="equal">
      <formula>"Number"</formula>
    </cfRule>
    <cfRule type="cellIs" dxfId="1005" priority="326" stopIfTrue="1" operator="equal">
      <formula>"Geometry and measures"</formula>
    </cfRule>
    <cfRule type="cellIs" dxfId="1004" priority="327" stopIfTrue="1" operator="equal">
      <formula>"Statistics"</formula>
    </cfRule>
  </conditionalFormatting>
  <conditionalFormatting sqref="AR87">
    <cfRule type="cellIs" dxfId="1003" priority="323" operator="equal">
      <formula>"RPR"</formula>
    </cfRule>
  </conditionalFormatting>
  <conditionalFormatting sqref="AR87">
    <cfRule type="cellIs" dxfId="1002" priority="322" operator="equal">
      <formula>"Probability"</formula>
    </cfRule>
  </conditionalFormatting>
  <conditionalFormatting sqref="AS87">
    <cfRule type="cellIs" dxfId="1001" priority="319" stopIfTrue="1" operator="equal">
      <formula>"AO3"</formula>
    </cfRule>
    <cfRule type="cellIs" dxfId="1000" priority="320" stopIfTrue="1" operator="equal">
      <formula>"AO2"</formula>
    </cfRule>
    <cfRule type="cellIs" dxfId="999" priority="321" stopIfTrue="1" operator="equal">
      <formula>"AO1"</formula>
    </cfRule>
  </conditionalFormatting>
  <conditionalFormatting sqref="AR88">
    <cfRule type="cellIs" dxfId="998" priority="315" stopIfTrue="1" operator="equal">
      <formula>"Algebra"</formula>
    </cfRule>
    <cfRule type="cellIs" dxfId="997" priority="316" stopIfTrue="1" operator="equal">
      <formula>"Number"</formula>
    </cfRule>
    <cfRule type="cellIs" dxfId="996" priority="317" stopIfTrue="1" operator="equal">
      <formula>"Geometry and measures"</formula>
    </cfRule>
    <cfRule type="cellIs" dxfId="995" priority="318" stopIfTrue="1" operator="equal">
      <formula>"Statistics"</formula>
    </cfRule>
  </conditionalFormatting>
  <conditionalFormatting sqref="AR88">
    <cfRule type="cellIs" dxfId="994" priority="314" operator="equal">
      <formula>"RPR"</formula>
    </cfRule>
  </conditionalFormatting>
  <conditionalFormatting sqref="AR88">
    <cfRule type="cellIs" dxfId="993" priority="313" operator="equal">
      <formula>"Probability"</formula>
    </cfRule>
  </conditionalFormatting>
  <conditionalFormatting sqref="AS88">
    <cfRule type="cellIs" dxfId="992" priority="310" stopIfTrue="1" operator="equal">
      <formula>"AO3"</formula>
    </cfRule>
    <cfRule type="cellIs" dxfId="991" priority="311" stopIfTrue="1" operator="equal">
      <formula>"AO2"</formula>
    </cfRule>
    <cfRule type="cellIs" dxfId="990" priority="312" stopIfTrue="1" operator="equal">
      <formula>"AO1"</formula>
    </cfRule>
  </conditionalFormatting>
  <conditionalFormatting sqref="AR103">
    <cfRule type="cellIs" dxfId="989" priority="306" stopIfTrue="1" operator="equal">
      <formula>"Algebra"</formula>
    </cfRule>
    <cfRule type="cellIs" dxfId="988" priority="307" stopIfTrue="1" operator="equal">
      <formula>"Number"</formula>
    </cfRule>
    <cfRule type="cellIs" dxfId="987" priority="308" stopIfTrue="1" operator="equal">
      <formula>"Geometry and measures"</formula>
    </cfRule>
    <cfRule type="cellIs" dxfId="986" priority="309" stopIfTrue="1" operator="equal">
      <formula>"Statistics"</formula>
    </cfRule>
  </conditionalFormatting>
  <conditionalFormatting sqref="AR103">
    <cfRule type="cellIs" dxfId="985" priority="305" operator="equal">
      <formula>"RPR"</formula>
    </cfRule>
  </conditionalFormatting>
  <conditionalFormatting sqref="AR103">
    <cfRule type="cellIs" dxfId="984" priority="304" operator="equal">
      <formula>"Probability"</formula>
    </cfRule>
  </conditionalFormatting>
  <conditionalFormatting sqref="AS83">
    <cfRule type="cellIs" dxfId="983" priority="301" stopIfTrue="1" operator="equal">
      <formula>"AO3"</formula>
    </cfRule>
    <cfRule type="cellIs" dxfId="982" priority="302" stopIfTrue="1" operator="equal">
      <formula>"AO2"</formula>
    </cfRule>
    <cfRule type="cellIs" dxfId="981" priority="303" stopIfTrue="1" operator="equal">
      <formula>"AO1"</formula>
    </cfRule>
  </conditionalFormatting>
  <conditionalFormatting sqref="AS89">
    <cfRule type="cellIs" dxfId="980" priority="298" stopIfTrue="1" operator="equal">
      <formula>"AO3"</formula>
    </cfRule>
    <cfRule type="cellIs" dxfId="979" priority="299" stopIfTrue="1" operator="equal">
      <formula>"AO2"</formula>
    </cfRule>
    <cfRule type="cellIs" dxfId="978" priority="300" stopIfTrue="1" operator="equal">
      <formula>"AO1"</formula>
    </cfRule>
  </conditionalFormatting>
  <conditionalFormatting sqref="AS100">
    <cfRule type="cellIs" dxfId="977" priority="295" stopIfTrue="1" operator="equal">
      <formula>"AO3"</formula>
    </cfRule>
    <cfRule type="cellIs" dxfId="976" priority="296" stopIfTrue="1" operator="equal">
      <formula>"AO2"</formula>
    </cfRule>
    <cfRule type="cellIs" dxfId="975" priority="297" stopIfTrue="1" operator="equal">
      <formula>"AO1"</formula>
    </cfRule>
  </conditionalFormatting>
  <conditionalFormatting sqref="AS99">
    <cfRule type="cellIs" dxfId="974" priority="292" stopIfTrue="1" operator="equal">
      <formula>"AO3"</formula>
    </cfRule>
    <cfRule type="cellIs" dxfId="973" priority="293" stopIfTrue="1" operator="equal">
      <formula>"AO2"</formula>
    </cfRule>
    <cfRule type="cellIs" dxfId="972" priority="294" stopIfTrue="1" operator="equal">
      <formula>"AO1"</formula>
    </cfRule>
  </conditionalFormatting>
  <conditionalFormatting sqref="AS103">
    <cfRule type="cellIs" dxfId="971" priority="289" stopIfTrue="1" operator="equal">
      <formula>"AO3"</formula>
    </cfRule>
    <cfRule type="cellIs" dxfId="970" priority="290" stopIfTrue="1" operator="equal">
      <formula>"AO2"</formula>
    </cfRule>
    <cfRule type="cellIs" dxfId="969" priority="291" stopIfTrue="1" operator="equal">
      <formula>"AO1"</formula>
    </cfRule>
  </conditionalFormatting>
  <conditionalFormatting sqref="AS104">
    <cfRule type="cellIs" dxfId="968" priority="286" stopIfTrue="1" operator="equal">
      <formula>"AO3"</formula>
    </cfRule>
    <cfRule type="cellIs" dxfId="967" priority="287" stopIfTrue="1" operator="equal">
      <formula>"AO2"</formula>
    </cfRule>
    <cfRule type="cellIs" dxfId="966" priority="288" stopIfTrue="1" operator="equal">
      <formula>"AO1"</formula>
    </cfRule>
  </conditionalFormatting>
  <conditionalFormatting sqref="AS107">
    <cfRule type="cellIs" dxfId="965" priority="283" stopIfTrue="1" operator="equal">
      <formula>"AO3"</formula>
    </cfRule>
    <cfRule type="cellIs" dxfId="964" priority="284" stopIfTrue="1" operator="equal">
      <formula>"AO2"</formula>
    </cfRule>
    <cfRule type="cellIs" dxfId="963" priority="285" stopIfTrue="1" operator="equal">
      <formula>"AO1"</formula>
    </cfRule>
  </conditionalFormatting>
  <conditionalFormatting sqref="AS108">
    <cfRule type="cellIs" dxfId="962" priority="280" stopIfTrue="1" operator="equal">
      <formula>"AO3"</formula>
    </cfRule>
    <cfRule type="cellIs" dxfId="961" priority="281" stopIfTrue="1" operator="equal">
      <formula>"AO2"</formula>
    </cfRule>
    <cfRule type="cellIs" dxfId="960" priority="282" stopIfTrue="1" operator="equal">
      <formula>"AO1"</formula>
    </cfRule>
  </conditionalFormatting>
  <conditionalFormatting sqref="AS110">
    <cfRule type="cellIs" dxfId="959" priority="277" stopIfTrue="1" operator="equal">
      <formula>"AO3"</formula>
    </cfRule>
    <cfRule type="cellIs" dxfId="958" priority="278" stopIfTrue="1" operator="equal">
      <formula>"AO2"</formula>
    </cfRule>
    <cfRule type="cellIs" dxfId="957" priority="279" stopIfTrue="1" operator="equal">
      <formula>"AO1"</formula>
    </cfRule>
  </conditionalFormatting>
  <conditionalFormatting sqref="AS109">
    <cfRule type="cellIs" dxfId="956" priority="274" stopIfTrue="1" operator="equal">
      <formula>"AO3"</formula>
    </cfRule>
    <cfRule type="cellIs" dxfId="955" priority="275" stopIfTrue="1" operator="equal">
      <formula>"AO2"</formula>
    </cfRule>
    <cfRule type="cellIs" dxfId="954" priority="276" stopIfTrue="1" operator="equal">
      <formula>"AO1"</formula>
    </cfRule>
  </conditionalFormatting>
  <conditionalFormatting sqref="AS115">
    <cfRule type="cellIs" dxfId="953" priority="271" stopIfTrue="1" operator="equal">
      <formula>"AO3"</formula>
    </cfRule>
    <cfRule type="cellIs" dxfId="952" priority="272" stopIfTrue="1" operator="equal">
      <formula>"AO2"</formula>
    </cfRule>
    <cfRule type="cellIs" dxfId="951" priority="273" stopIfTrue="1" operator="equal">
      <formula>"AO1"</formula>
    </cfRule>
  </conditionalFormatting>
  <conditionalFormatting sqref="AS116">
    <cfRule type="cellIs" dxfId="950" priority="268" stopIfTrue="1" operator="equal">
      <formula>"AO3"</formula>
    </cfRule>
    <cfRule type="cellIs" dxfId="949" priority="269" stopIfTrue="1" operator="equal">
      <formula>"AO2"</formula>
    </cfRule>
    <cfRule type="cellIs" dxfId="948" priority="270" stopIfTrue="1" operator="equal">
      <formula>"AO1"</formula>
    </cfRule>
  </conditionalFormatting>
  <conditionalFormatting sqref="AR144:AR149">
    <cfRule type="cellIs" dxfId="947" priority="264" stopIfTrue="1" operator="equal">
      <formula>"Algebra"</formula>
    </cfRule>
    <cfRule type="cellIs" dxfId="946" priority="265" stopIfTrue="1" operator="equal">
      <formula>"Number"</formula>
    </cfRule>
    <cfRule type="cellIs" dxfId="945" priority="266" stopIfTrue="1" operator="equal">
      <formula>"Geometry and measures"</formula>
    </cfRule>
    <cfRule type="cellIs" dxfId="944" priority="267" stopIfTrue="1" operator="equal">
      <formula>"Statistics"</formula>
    </cfRule>
  </conditionalFormatting>
  <conditionalFormatting sqref="AR144:AR149">
    <cfRule type="cellIs" dxfId="943" priority="262" operator="equal">
      <formula>"RPR"</formula>
    </cfRule>
  </conditionalFormatting>
  <conditionalFormatting sqref="AR144:AR149">
    <cfRule type="cellIs" dxfId="942" priority="263" operator="equal">
      <formula>"Probability"</formula>
    </cfRule>
  </conditionalFormatting>
  <conditionalFormatting sqref="AS131">
    <cfRule type="cellIs" dxfId="941" priority="172" stopIfTrue="1" operator="equal">
      <formula>"AO3"</formula>
    </cfRule>
    <cfRule type="cellIs" dxfId="940" priority="173" stopIfTrue="1" operator="equal">
      <formula>"AO2"</formula>
    </cfRule>
    <cfRule type="cellIs" dxfId="939" priority="174" stopIfTrue="1" operator="equal">
      <formula>"AO1"</formula>
    </cfRule>
  </conditionalFormatting>
  <conditionalFormatting sqref="AS134">
    <cfRule type="cellIs" dxfId="938" priority="163" stopIfTrue="1" operator="equal">
      <formula>"AO3"</formula>
    </cfRule>
    <cfRule type="cellIs" dxfId="937" priority="164" stopIfTrue="1" operator="equal">
      <formula>"AO2"</formula>
    </cfRule>
    <cfRule type="cellIs" dxfId="936" priority="165" stopIfTrue="1" operator="equal">
      <formula>"AO1"</formula>
    </cfRule>
  </conditionalFormatting>
  <conditionalFormatting sqref="AR151">
    <cfRule type="cellIs" dxfId="935" priority="258" stopIfTrue="1" operator="equal">
      <formula>"Algebra"</formula>
    </cfRule>
    <cfRule type="cellIs" dxfId="934" priority="259" stopIfTrue="1" operator="equal">
      <formula>"Number"</formula>
    </cfRule>
    <cfRule type="cellIs" dxfId="933" priority="260" stopIfTrue="1" operator="equal">
      <formula>"Geometry and measures"</formula>
    </cfRule>
    <cfRule type="cellIs" dxfId="932" priority="261" stopIfTrue="1" operator="equal">
      <formula>"Statistics"</formula>
    </cfRule>
  </conditionalFormatting>
  <conditionalFormatting sqref="AR151">
    <cfRule type="cellIs" dxfId="931" priority="257" operator="equal">
      <formula>"RPR"</formula>
    </cfRule>
  </conditionalFormatting>
  <conditionalFormatting sqref="AR151">
    <cfRule type="cellIs" dxfId="930" priority="256" operator="equal">
      <formula>"Probability"</formula>
    </cfRule>
  </conditionalFormatting>
  <conditionalFormatting sqref="AR137">
    <cfRule type="cellIs" dxfId="929" priority="252" stopIfTrue="1" operator="equal">
      <formula>"Algebra"</formula>
    </cfRule>
    <cfRule type="cellIs" dxfId="928" priority="253" stopIfTrue="1" operator="equal">
      <formula>"Number"</formula>
    </cfRule>
    <cfRule type="cellIs" dxfId="927" priority="254" stopIfTrue="1" operator="equal">
      <formula>"Geometry and measures"</formula>
    </cfRule>
    <cfRule type="cellIs" dxfId="926" priority="255" stopIfTrue="1" operator="equal">
      <formula>"Statistics"</formula>
    </cfRule>
  </conditionalFormatting>
  <conditionalFormatting sqref="AS137">
    <cfRule type="cellIs" dxfId="925" priority="249" stopIfTrue="1" operator="equal">
      <formula>"AO3"</formula>
    </cfRule>
    <cfRule type="cellIs" dxfId="924" priority="250" stopIfTrue="1" operator="equal">
      <formula>"AO2"</formula>
    </cfRule>
    <cfRule type="cellIs" dxfId="923" priority="251" stopIfTrue="1" operator="equal">
      <formula>"AO1"</formula>
    </cfRule>
  </conditionalFormatting>
  <conditionalFormatting sqref="AR137">
    <cfRule type="cellIs" dxfId="922" priority="248" operator="equal">
      <formula>"RPR"</formula>
    </cfRule>
  </conditionalFormatting>
  <conditionalFormatting sqref="AR137">
    <cfRule type="cellIs" dxfId="921" priority="247" operator="equal">
      <formula>"Probability"</formula>
    </cfRule>
  </conditionalFormatting>
  <conditionalFormatting sqref="AS147">
    <cfRule type="cellIs" dxfId="920" priority="244" stopIfTrue="1" operator="equal">
      <formula>"AO3"</formula>
    </cfRule>
    <cfRule type="cellIs" dxfId="919" priority="245" stopIfTrue="1" operator="equal">
      <formula>"AO2"</formula>
    </cfRule>
    <cfRule type="cellIs" dxfId="918" priority="246" stopIfTrue="1" operator="equal">
      <formula>"AO1"</formula>
    </cfRule>
  </conditionalFormatting>
  <conditionalFormatting sqref="AS123">
    <cfRule type="cellIs" dxfId="917" priority="241" stopIfTrue="1" operator="equal">
      <formula>"AO3"</formula>
    </cfRule>
    <cfRule type="cellIs" dxfId="916" priority="242" stopIfTrue="1" operator="equal">
      <formula>"AO2"</formula>
    </cfRule>
    <cfRule type="cellIs" dxfId="915" priority="243" stopIfTrue="1" operator="equal">
      <formula>"AO1"</formula>
    </cfRule>
  </conditionalFormatting>
  <conditionalFormatting sqref="AS141">
    <cfRule type="cellIs" dxfId="914" priority="238" stopIfTrue="1" operator="equal">
      <formula>"AO3"</formula>
    </cfRule>
    <cfRule type="cellIs" dxfId="913" priority="239" stopIfTrue="1" operator="equal">
      <formula>"AO2"</formula>
    </cfRule>
    <cfRule type="cellIs" dxfId="912" priority="240" stopIfTrue="1" operator="equal">
      <formula>"AO1"</formula>
    </cfRule>
  </conditionalFormatting>
  <conditionalFormatting sqref="AS143:AS144 AS146">
    <cfRule type="cellIs" dxfId="911" priority="235" stopIfTrue="1" operator="equal">
      <formula>"AO3"</formula>
    </cfRule>
    <cfRule type="cellIs" dxfId="910" priority="236" stopIfTrue="1" operator="equal">
      <formula>"AO2"</formula>
    </cfRule>
    <cfRule type="cellIs" dxfId="909" priority="237" stopIfTrue="1" operator="equal">
      <formula>"AO1"</formula>
    </cfRule>
  </conditionalFormatting>
  <conditionalFormatting sqref="AR133">
    <cfRule type="cellIs" dxfId="908" priority="231" stopIfTrue="1" operator="equal">
      <formula>"Algebra"</formula>
    </cfRule>
    <cfRule type="cellIs" dxfId="907" priority="232" stopIfTrue="1" operator="equal">
      <formula>"Number"</formula>
    </cfRule>
    <cfRule type="cellIs" dxfId="906" priority="233" stopIfTrue="1" operator="equal">
      <formula>"Geometry and measures"</formula>
    </cfRule>
    <cfRule type="cellIs" dxfId="905" priority="234" stopIfTrue="1" operator="equal">
      <formula>"Statistics"</formula>
    </cfRule>
  </conditionalFormatting>
  <conditionalFormatting sqref="AR133">
    <cfRule type="cellIs" dxfId="904" priority="230" operator="equal">
      <formula>"RPR"</formula>
    </cfRule>
  </conditionalFormatting>
  <conditionalFormatting sqref="AR133">
    <cfRule type="cellIs" dxfId="903" priority="229" operator="equal">
      <formula>"Probability"</formula>
    </cfRule>
  </conditionalFormatting>
  <conditionalFormatting sqref="AR141">
    <cfRule type="cellIs" dxfId="902" priority="225" stopIfTrue="1" operator="equal">
      <formula>"Algebra"</formula>
    </cfRule>
    <cfRule type="cellIs" dxfId="901" priority="226" stopIfTrue="1" operator="equal">
      <formula>"Number"</formula>
    </cfRule>
    <cfRule type="cellIs" dxfId="900" priority="227" stopIfTrue="1" operator="equal">
      <formula>"Geometry and measures"</formula>
    </cfRule>
    <cfRule type="cellIs" dxfId="899" priority="228" stopIfTrue="1" operator="equal">
      <formula>"Statistics"</formula>
    </cfRule>
  </conditionalFormatting>
  <conditionalFormatting sqref="AR141">
    <cfRule type="cellIs" dxfId="898" priority="224" operator="equal">
      <formula>"RPR"</formula>
    </cfRule>
  </conditionalFormatting>
  <conditionalFormatting sqref="AR141">
    <cfRule type="cellIs" dxfId="897" priority="223" operator="equal">
      <formula>"Probability"</formula>
    </cfRule>
  </conditionalFormatting>
  <conditionalFormatting sqref="AR143">
    <cfRule type="cellIs" dxfId="896" priority="219" stopIfTrue="1" operator="equal">
      <formula>"Algebra"</formula>
    </cfRule>
    <cfRule type="cellIs" dxfId="895" priority="220" stopIfTrue="1" operator="equal">
      <formula>"Number"</formula>
    </cfRule>
    <cfRule type="cellIs" dxfId="894" priority="221" stopIfTrue="1" operator="equal">
      <formula>"Geometry and measures"</formula>
    </cfRule>
    <cfRule type="cellIs" dxfId="893" priority="222" stopIfTrue="1" operator="equal">
      <formula>"Statistics"</formula>
    </cfRule>
  </conditionalFormatting>
  <conditionalFormatting sqref="AR143">
    <cfRule type="cellIs" dxfId="892" priority="218" operator="equal">
      <formula>"RPR"</formula>
    </cfRule>
  </conditionalFormatting>
  <conditionalFormatting sqref="AR143">
    <cfRule type="cellIs" dxfId="891" priority="217" operator="equal">
      <formula>"Probability"</formula>
    </cfRule>
  </conditionalFormatting>
  <conditionalFormatting sqref="AR123:AR124">
    <cfRule type="cellIs" dxfId="890" priority="213" stopIfTrue="1" operator="equal">
      <formula>"Algebra"</formula>
    </cfRule>
    <cfRule type="cellIs" dxfId="889" priority="214" stopIfTrue="1" operator="equal">
      <formula>"Number"</formula>
    </cfRule>
    <cfRule type="cellIs" dxfId="888" priority="215" stopIfTrue="1" operator="equal">
      <formula>"Geometry and measures"</formula>
    </cfRule>
    <cfRule type="cellIs" dxfId="887" priority="216" stopIfTrue="1" operator="equal">
      <formula>"Statistics"</formula>
    </cfRule>
  </conditionalFormatting>
  <conditionalFormatting sqref="AR123:AR124">
    <cfRule type="cellIs" dxfId="886" priority="212" operator="equal">
      <formula>"RPR"</formula>
    </cfRule>
  </conditionalFormatting>
  <conditionalFormatting sqref="AR123:AR124">
    <cfRule type="cellIs" dxfId="885" priority="211" operator="equal">
      <formula>"Probability"</formula>
    </cfRule>
  </conditionalFormatting>
  <conditionalFormatting sqref="AR129">
    <cfRule type="cellIs" dxfId="884" priority="207" stopIfTrue="1" operator="equal">
      <formula>"Algebra"</formula>
    </cfRule>
    <cfRule type="cellIs" dxfId="883" priority="208" stopIfTrue="1" operator="equal">
      <formula>"Number"</formula>
    </cfRule>
    <cfRule type="cellIs" dxfId="882" priority="209" stopIfTrue="1" operator="equal">
      <formula>"Geometry and measures"</formula>
    </cfRule>
    <cfRule type="cellIs" dxfId="881" priority="210" stopIfTrue="1" operator="equal">
      <formula>"Statistics"</formula>
    </cfRule>
  </conditionalFormatting>
  <conditionalFormatting sqref="AR129">
    <cfRule type="cellIs" dxfId="880" priority="206" operator="equal">
      <formula>"RPR"</formula>
    </cfRule>
  </conditionalFormatting>
  <conditionalFormatting sqref="AR129">
    <cfRule type="cellIs" dxfId="879" priority="205" operator="equal">
      <formula>"Probability"</formula>
    </cfRule>
  </conditionalFormatting>
  <conditionalFormatting sqref="AS126">
    <cfRule type="cellIs" dxfId="878" priority="202" stopIfTrue="1" operator="equal">
      <formula>"AO3"</formula>
    </cfRule>
    <cfRule type="cellIs" dxfId="877" priority="203" stopIfTrue="1" operator="equal">
      <formula>"AO2"</formula>
    </cfRule>
    <cfRule type="cellIs" dxfId="876" priority="204" stopIfTrue="1" operator="equal">
      <formula>"AO1"</formula>
    </cfRule>
  </conditionalFormatting>
  <conditionalFormatting sqref="AS128">
    <cfRule type="cellIs" dxfId="875" priority="199" stopIfTrue="1" operator="equal">
      <formula>"AO3"</formula>
    </cfRule>
    <cfRule type="cellIs" dxfId="874" priority="200" stopIfTrue="1" operator="equal">
      <formula>"AO2"</formula>
    </cfRule>
    <cfRule type="cellIs" dxfId="873" priority="201" stopIfTrue="1" operator="equal">
      <formula>"AO1"</formula>
    </cfRule>
  </conditionalFormatting>
  <conditionalFormatting sqref="AR126">
    <cfRule type="cellIs" dxfId="872" priority="195" stopIfTrue="1" operator="equal">
      <formula>"Algebra"</formula>
    </cfRule>
    <cfRule type="cellIs" dxfId="871" priority="196" stopIfTrue="1" operator="equal">
      <formula>"Number"</formula>
    </cfRule>
    <cfRule type="cellIs" dxfId="870" priority="197" stopIfTrue="1" operator="equal">
      <formula>"Geometry and measures"</formula>
    </cfRule>
    <cfRule type="cellIs" dxfId="869" priority="198" stopIfTrue="1" operator="equal">
      <formula>"Statistics"</formula>
    </cfRule>
  </conditionalFormatting>
  <conditionalFormatting sqref="AR126">
    <cfRule type="cellIs" dxfId="868" priority="194" operator="equal">
      <formula>"RPR"</formula>
    </cfRule>
  </conditionalFormatting>
  <conditionalFormatting sqref="AR126">
    <cfRule type="cellIs" dxfId="867" priority="193" operator="equal">
      <formula>"Probability"</formula>
    </cfRule>
  </conditionalFormatting>
  <conditionalFormatting sqref="AR127">
    <cfRule type="cellIs" dxfId="866" priority="189" stopIfTrue="1" operator="equal">
      <formula>"Algebra"</formula>
    </cfRule>
    <cfRule type="cellIs" dxfId="865" priority="190" stopIfTrue="1" operator="equal">
      <formula>"Number"</formula>
    </cfRule>
    <cfRule type="cellIs" dxfId="864" priority="191" stopIfTrue="1" operator="equal">
      <formula>"Geometry and measures"</formula>
    </cfRule>
    <cfRule type="cellIs" dxfId="863" priority="192" stopIfTrue="1" operator="equal">
      <formula>"Statistics"</formula>
    </cfRule>
  </conditionalFormatting>
  <conditionalFormatting sqref="AR127">
    <cfRule type="cellIs" dxfId="862" priority="188" operator="equal">
      <formula>"RPR"</formula>
    </cfRule>
  </conditionalFormatting>
  <conditionalFormatting sqref="AR127">
    <cfRule type="cellIs" dxfId="861" priority="187" operator="equal">
      <formula>"Probability"</formula>
    </cfRule>
  </conditionalFormatting>
  <conditionalFormatting sqref="AR128">
    <cfRule type="cellIs" dxfId="860" priority="183" stopIfTrue="1" operator="equal">
      <formula>"Algebra"</formula>
    </cfRule>
    <cfRule type="cellIs" dxfId="859" priority="184" stopIfTrue="1" operator="equal">
      <formula>"Number"</formula>
    </cfRule>
    <cfRule type="cellIs" dxfId="858" priority="185" stopIfTrue="1" operator="equal">
      <formula>"Geometry and measures"</formula>
    </cfRule>
    <cfRule type="cellIs" dxfId="857" priority="186" stopIfTrue="1" operator="equal">
      <formula>"Statistics"</formula>
    </cfRule>
  </conditionalFormatting>
  <conditionalFormatting sqref="AR128">
    <cfRule type="cellIs" dxfId="856" priority="182" operator="equal">
      <formula>"RPR"</formula>
    </cfRule>
  </conditionalFormatting>
  <conditionalFormatting sqref="AR128">
    <cfRule type="cellIs" dxfId="855" priority="181" operator="equal">
      <formula>"Probability"</formula>
    </cfRule>
  </conditionalFormatting>
  <conditionalFormatting sqref="AR131">
    <cfRule type="cellIs" dxfId="854" priority="177" stopIfTrue="1" operator="equal">
      <formula>"Algebra"</formula>
    </cfRule>
    <cfRule type="cellIs" dxfId="853" priority="178" stopIfTrue="1" operator="equal">
      <formula>"Number"</formula>
    </cfRule>
    <cfRule type="cellIs" dxfId="852" priority="179" stopIfTrue="1" operator="equal">
      <formula>"Geometry and measures"</formula>
    </cfRule>
    <cfRule type="cellIs" dxfId="851" priority="180" stopIfTrue="1" operator="equal">
      <formula>"Statistics"</formula>
    </cfRule>
  </conditionalFormatting>
  <conditionalFormatting sqref="AR131">
    <cfRule type="cellIs" dxfId="850" priority="176" operator="equal">
      <formula>"RPR"</formula>
    </cfRule>
  </conditionalFormatting>
  <conditionalFormatting sqref="AR131">
    <cfRule type="cellIs" dxfId="849" priority="175" operator="equal">
      <formula>"Probability"</formula>
    </cfRule>
  </conditionalFormatting>
  <conditionalFormatting sqref="AR132">
    <cfRule type="cellIs" dxfId="848" priority="168" stopIfTrue="1" operator="equal">
      <formula>"Algebra"</formula>
    </cfRule>
    <cfRule type="cellIs" dxfId="847" priority="169" stopIfTrue="1" operator="equal">
      <formula>"Number"</formula>
    </cfRule>
    <cfRule type="cellIs" dxfId="846" priority="170" stopIfTrue="1" operator="equal">
      <formula>"Geometry and measures"</formula>
    </cfRule>
    <cfRule type="cellIs" dxfId="845" priority="171" stopIfTrue="1" operator="equal">
      <formula>"Statistics"</formula>
    </cfRule>
  </conditionalFormatting>
  <conditionalFormatting sqref="AR132">
    <cfRule type="cellIs" dxfId="844" priority="167" operator="equal">
      <formula>"RPR"</formula>
    </cfRule>
  </conditionalFormatting>
  <conditionalFormatting sqref="AR132">
    <cfRule type="cellIs" dxfId="843" priority="166" operator="equal">
      <formula>"Probability"</formula>
    </cfRule>
  </conditionalFormatting>
  <conditionalFormatting sqref="AS149">
    <cfRule type="cellIs" dxfId="842" priority="160" stopIfTrue="1" operator="equal">
      <formula>"AO3"</formula>
    </cfRule>
    <cfRule type="cellIs" dxfId="841" priority="161" stopIfTrue="1" operator="equal">
      <formula>"AO2"</formula>
    </cfRule>
    <cfRule type="cellIs" dxfId="840" priority="162" stopIfTrue="1" operator="equal">
      <formula>"AO1"</formula>
    </cfRule>
  </conditionalFormatting>
  <conditionalFormatting sqref="AR134">
    <cfRule type="cellIs" dxfId="839" priority="156" stopIfTrue="1" operator="equal">
      <formula>"Algebra"</formula>
    </cfRule>
    <cfRule type="cellIs" dxfId="838" priority="157" stopIfTrue="1" operator="equal">
      <formula>"Number"</formula>
    </cfRule>
    <cfRule type="cellIs" dxfId="837" priority="158" stopIfTrue="1" operator="equal">
      <formula>"Geometry and measures"</formula>
    </cfRule>
    <cfRule type="cellIs" dxfId="836" priority="159" stopIfTrue="1" operator="equal">
      <formula>"Statistics"</formula>
    </cfRule>
  </conditionalFormatting>
  <conditionalFormatting sqref="AR134">
    <cfRule type="cellIs" dxfId="835" priority="155" operator="equal">
      <formula>"RPR"</formula>
    </cfRule>
  </conditionalFormatting>
  <conditionalFormatting sqref="AR134">
    <cfRule type="cellIs" dxfId="834" priority="154" operator="equal">
      <formula>"Probability"</formula>
    </cfRule>
  </conditionalFormatting>
  <conditionalFormatting sqref="AR142">
    <cfRule type="cellIs" dxfId="833" priority="150" stopIfTrue="1" operator="equal">
      <formula>"Algebra"</formula>
    </cfRule>
    <cfRule type="cellIs" dxfId="832" priority="151" stopIfTrue="1" operator="equal">
      <formula>"Number"</formula>
    </cfRule>
    <cfRule type="cellIs" dxfId="831" priority="152" stopIfTrue="1" operator="equal">
      <formula>"Geometry and measures"</formula>
    </cfRule>
    <cfRule type="cellIs" dxfId="830" priority="153" stopIfTrue="1" operator="equal">
      <formula>"Statistics"</formula>
    </cfRule>
  </conditionalFormatting>
  <conditionalFormatting sqref="AR142">
    <cfRule type="cellIs" dxfId="829" priority="149" operator="equal">
      <formula>"RPR"</formula>
    </cfRule>
  </conditionalFormatting>
  <conditionalFormatting sqref="AR142">
    <cfRule type="cellIs" dxfId="828" priority="148" operator="equal">
      <formula>"Probability"</formula>
    </cfRule>
  </conditionalFormatting>
  <conditionalFormatting sqref="AR118">
    <cfRule type="cellIs" dxfId="827" priority="144" stopIfTrue="1" operator="equal">
      <formula>"Algebra"</formula>
    </cfRule>
    <cfRule type="cellIs" dxfId="826" priority="145" stopIfTrue="1" operator="equal">
      <formula>"Number"</formula>
    </cfRule>
    <cfRule type="cellIs" dxfId="825" priority="146" stopIfTrue="1" operator="equal">
      <formula>"Geometry and measures"</formula>
    </cfRule>
    <cfRule type="cellIs" dxfId="824" priority="147" stopIfTrue="1" operator="equal">
      <formula>"Statistics"</formula>
    </cfRule>
  </conditionalFormatting>
  <conditionalFormatting sqref="AR118">
    <cfRule type="cellIs" dxfId="823" priority="143" operator="equal">
      <formula>"RPR"</formula>
    </cfRule>
  </conditionalFormatting>
  <conditionalFormatting sqref="AR118">
    <cfRule type="cellIs" dxfId="822" priority="142" operator="equal">
      <formula>"Probability"</formula>
    </cfRule>
  </conditionalFormatting>
  <conditionalFormatting sqref="AR119">
    <cfRule type="cellIs" dxfId="821" priority="138" stopIfTrue="1" operator="equal">
      <formula>"Algebra"</formula>
    </cfRule>
    <cfRule type="cellIs" dxfId="820" priority="139" stopIfTrue="1" operator="equal">
      <formula>"Number"</formula>
    </cfRule>
    <cfRule type="cellIs" dxfId="819" priority="140" stopIfTrue="1" operator="equal">
      <formula>"Geometry and measures"</formula>
    </cfRule>
    <cfRule type="cellIs" dxfId="818" priority="141" stopIfTrue="1" operator="equal">
      <formula>"Statistics"</formula>
    </cfRule>
  </conditionalFormatting>
  <conditionalFormatting sqref="AR119">
    <cfRule type="cellIs" dxfId="817" priority="137" operator="equal">
      <formula>"RPR"</formula>
    </cfRule>
  </conditionalFormatting>
  <conditionalFormatting sqref="AR119">
    <cfRule type="cellIs" dxfId="816" priority="136" operator="equal">
      <formula>"Probability"</formula>
    </cfRule>
  </conditionalFormatting>
  <conditionalFormatting sqref="AS118">
    <cfRule type="cellIs" dxfId="815" priority="133" stopIfTrue="1" operator="equal">
      <formula>"AO3"</formula>
    </cfRule>
    <cfRule type="cellIs" dxfId="814" priority="134" stopIfTrue="1" operator="equal">
      <formula>"AO2"</formula>
    </cfRule>
    <cfRule type="cellIs" dxfId="813" priority="135" stopIfTrue="1" operator="equal">
      <formula>"AO1"</formula>
    </cfRule>
  </conditionalFormatting>
  <conditionalFormatting sqref="AS119">
    <cfRule type="cellIs" dxfId="812" priority="130" stopIfTrue="1" operator="equal">
      <formula>"AO3"</formula>
    </cfRule>
    <cfRule type="cellIs" dxfId="811" priority="131" stopIfTrue="1" operator="equal">
      <formula>"AO2"</formula>
    </cfRule>
    <cfRule type="cellIs" dxfId="810" priority="132" stopIfTrue="1" operator="equal">
      <formula>"AO1"</formula>
    </cfRule>
  </conditionalFormatting>
  <conditionalFormatting sqref="AR120:AR121">
    <cfRule type="cellIs" dxfId="809" priority="126" stopIfTrue="1" operator="equal">
      <formula>"Algebra"</formula>
    </cfRule>
    <cfRule type="cellIs" dxfId="808" priority="127" stopIfTrue="1" operator="equal">
      <formula>"Number"</formula>
    </cfRule>
    <cfRule type="cellIs" dxfId="807" priority="128" stopIfTrue="1" operator="equal">
      <formula>"Geometry and measures"</formula>
    </cfRule>
    <cfRule type="cellIs" dxfId="806" priority="129" stopIfTrue="1" operator="equal">
      <formula>"Statistics"</formula>
    </cfRule>
  </conditionalFormatting>
  <conditionalFormatting sqref="AR120:AR121">
    <cfRule type="cellIs" dxfId="805" priority="125" operator="equal">
      <formula>"RPR"</formula>
    </cfRule>
  </conditionalFormatting>
  <conditionalFormatting sqref="AR120:AR121">
    <cfRule type="cellIs" dxfId="804" priority="124" operator="equal">
      <formula>"Probability"</formula>
    </cfRule>
  </conditionalFormatting>
  <conditionalFormatting sqref="AS122">
    <cfRule type="cellIs" dxfId="803" priority="121" stopIfTrue="1" operator="equal">
      <formula>"AO3"</formula>
    </cfRule>
    <cfRule type="cellIs" dxfId="802" priority="122" stopIfTrue="1" operator="equal">
      <formula>"AO2"</formula>
    </cfRule>
    <cfRule type="cellIs" dxfId="801" priority="123" stopIfTrue="1" operator="equal">
      <formula>"AO1"</formula>
    </cfRule>
  </conditionalFormatting>
  <conditionalFormatting sqref="AR122">
    <cfRule type="cellIs" dxfId="800" priority="117" stopIfTrue="1" operator="equal">
      <formula>"Algebra"</formula>
    </cfRule>
    <cfRule type="cellIs" dxfId="799" priority="118" stopIfTrue="1" operator="equal">
      <formula>"Number"</formula>
    </cfRule>
    <cfRule type="cellIs" dxfId="798" priority="119" stopIfTrue="1" operator="equal">
      <formula>"Geometry and measures"</formula>
    </cfRule>
    <cfRule type="cellIs" dxfId="797" priority="120" stopIfTrue="1" operator="equal">
      <formula>"Statistics"</formula>
    </cfRule>
  </conditionalFormatting>
  <conditionalFormatting sqref="AR122">
    <cfRule type="cellIs" dxfId="796" priority="116" operator="equal">
      <formula>"RPR"</formula>
    </cfRule>
  </conditionalFormatting>
  <conditionalFormatting sqref="AR122">
    <cfRule type="cellIs" dxfId="795" priority="115" operator="equal">
      <formula>"Probability"</formula>
    </cfRule>
  </conditionalFormatting>
  <conditionalFormatting sqref="AS120:AS121">
    <cfRule type="cellIs" dxfId="794" priority="112" stopIfTrue="1" operator="equal">
      <formula>"AO3"</formula>
    </cfRule>
    <cfRule type="cellIs" dxfId="793" priority="113" stopIfTrue="1" operator="equal">
      <formula>"AO2"</formula>
    </cfRule>
    <cfRule type="cellIs" dxfId="792" priority="114" stopIfTrue="1" operator="equal">
      <formula>"AO1"</formula>
    </cfRule>
  </conditionalFormatting>
  <conditionalFormatting sqref="AS135">
    <cfRule type="cellIs" dxfId="791" priority="109" stopIfTrue="1" operator="equal">
      <formula>"AO3"</formula>
    </cfRule>
    <cfRule type="cellIs" dxfId="790" priority="110" stopIfTrue="1" operator="equal">
      <formula>"AO2"</formula>
    </cfRule>
    <cfRule type="cellIs" dxfId="789" priority="111" stopIfTrue="1" operator="equal">
      <formula>"AO1"</formula>
    </cfRule>
  </conditionalFormatting>
  <conditionalFormatting sqref="AR135">
    <cfRule type="cellIs" dxfId="788" priority="105" stopIfTrue="1" operator="equal">
      <formula>"Algebra"</formula>
    </cfRule>
    <cfRule type="cellIs" dxfId="787" priority="106" stopIfTrue="1" operator="equal">
      <formula>"Number"</formula>
    </cfRule>
    <cfRule type="cellIs" dxfId="786" priority="107" stopIfTrue="1" operator="equal">
      <formula>"Geometry and measures"</formula>
    </cfRule>
    <cfRule type="cellIs" dxfId="785" priority="108" stopIfTrue="1" operator="equal">
      <formula>"Statistics"</formula>
    </cfRule>
  </conditionalFormatting>
  <conditionalFormatting sqref="AR135">
    <cfRule type="cellIs" dxfId="784" priority="104" operator="equal">
      <formula>"RPR"</formula>
    </cfRule>
  </conditionalFormatting>
  <conditionalFormatting sqref="AR135">
    <cfRule type="cellIs" dxfId="783" priority="103" operator="equal">
      <formula>"Probability"</formula>
    </cfRule>
  </conditionalFormatting>
  <conditionalFormatting sqref="AR125">
    <cfRule type="cellIs" dxfId="782" priority="99" stopIfTrue="1" operator="equal">
      <formula>"Algebra"</formula>
    </cfRule>
    <cfRule type="cellIs" dxfId="781" priority="100" stopIfTrue="1" operator="equal">
      <formula>"Number"</formula>
    </cfRule>
    <cfRule type="cellIs" dxfId="780" priority="101" stopIfTrue="1" operator="equal">
      <formula>"Geometry and measures"</formula>
    </cfRule>
    <cfRule type="cellIs" dxfId="779" priority="102" stopIfTrue="1" operator="equal">
      <formula>"Statistics"</formula>
    </cfRule>
  </conditionalFormatting>
  <conditionalFormatting sqref="AR125">
    <cfRule type="cellIs" dxfId="778" priority="98" operator="equal">
      <formula>"RPR"</formula>
    </cfRule>
  </conditionalFormatting>
  <conditionalFormatting sqref="AR125">
    <cfRule type="cellIs" dxfId="777" priority="97" operator="equal">
      <formula>"Probability"</formula>
    </cfRule>
  </conditionalFormatting>
  <conditionalFormatting sqref="AR130">
    <cfRule type="cellIs" dxfId="776" priority="93" stopIfTrue="1" operator="equal">
      <formula>"Algebra"</formula>
    </cfRule>
    <cfRule type="cellIs" dxfId="775" priority="94" stopIfTrue="1" operator="equal">
      <formula>"Number"</formula>
    </cfRule>
    <cfRule type="cellIs" dxfId="774" priority="95" stopIfTrue="1" operator="equal">
      <formula>"Geometry and measures"</formula>
    </cfRule>
    <cfRule type="cellIs" dxfId="773" priority="96" stopIfTrue="1" operator="equal">
      <formula>"Statistics"</formula>
    </cfRule>
  </conditionalFormatting>
  <conditionalFormatting sqref="AR130">
    <cfRule type="cellIs" dxfId="772" priority="92" operator="equal">
      <formula>"RPR"</formula>
    </cfRule>
  </conditionalFormatting>
  <conditionalFormatting sqref="AR130">
    <cfRule type="cellIs" dxfId="771" priority="91" operator="equal">
      <formula>"Probability"</formula>
    </cfRule>
  </conditionalFormatting>
  <conditionalFormatting sqref="AR136">
    <cfRule type="cellIs" dxfId="770" priority="87" stopIfTrue="1" operator="equal">
      <formula>"Algebra"</formula>
    </cfRule>
    <cfRule type="cellIs" dxfId="769" priority="88" stopIfTrue="1" operator="equal">
      <formula>"Number"</formula>
    </cfRule>
    <cfRule type="cellIs" dxfId="768" priority="89" stopIfTrue="1" operator="equal">
      <formula>"Geometry and measures"</formula>
    </cfRule>
    <cfRule type="cellIs" dxfId="767" priority="90" stopIfTrue="1" operator="equal">
      <formula>"Statistics"</formula>
    </cfRule>
  </conditionalFormatting>
  <conditionalFormatting sqref="AR136">
    <cfRule type="cellIs" dxfId="766" priority="86" operator="equal">
      <formula>"RPR"</formula>
    </cfRule>
  </conditionalFormatting>
  <conditionalFormatting sqref="AR136">
    <cfRule type="cellIs" dxfId="765" priority="85" operator="equal">
      <formula>"Probability"</formula>
    </cfRule>
  </conditionalFormatting>
  <conditionalFormatting sqref="AR138">
    <cfRule type="cellIs" dxfId="764" priority="81" stopIfTrue="1" operator="equal">
      <formula>"Algebra"</formula>
    </cfRule>
    <cfRule type="cellIs" dxfId="763" priority="82" stopIfTrue="1" operator="equal">
      <formula>"Number"</formula>
    </cfRule>
    <cfRule type="cellIs" dxfId="762" priority="83" stopIfTrue="1" operator="equal">
      <formula>"Geometry and measures"</formula>
    </cfRule>
    <cfRule type="cellIs" dxfId="761" priority="84" stopIfTrue="1" operator="equal">
      <formula>"Statistics"</formula>
    </cfRule>
  </conditionalFormatting>
  <conditionalFormatting sqref="AR138">
    <cfRule type="cellIs" dxfId="760" priority="80" operator="equal">
      <formula>"RPR"</formula>
    </cfRule>
  </conditionalFormatting>
  <conditionalFormatting sqref="AR138">
    <cfRule type="cellIs" dxfId="759" priority="79" operator="equal">
      <formula>"Probability"</formula>
    </cfRule>
  </conditionalFormatting>
  <conditionalFormatting sqref="AR139">
    <cfRule type="cellIs" dxfId="758" priority="75" stopIfTrue="1" operator="equal">
      <formula>"Algebra"</formula>
    </cfRule>
    <cfRule type="cellIs" dxfId="757" priority="76" stopIfTrue="1" operator="equal">
      <formula>"Number"</formula>
    </cfRule>
    <cfRule type="cellIs" dxfId="756" priority="77" stopIfTrue="1" operator="equal">
      <formula>"Geometry and measures"</formula>
    </cfRule>
    <cfRule type="cellIs" dxfId="755" priority="78" stopIfTrue="1" operator="equal">
      <formula>"Statistics"</formula>
    </cfRule>
  </conditionalFormatting>
  <conditionalFormatting sqref="AR139">
    <cfRule type="cellIs" dxfId="754" priority="74" operator="equal">
      <formula>"RPR"</formula>
    </cfRule>
  </conditionalFormatting>
  <conditionalFormatting sqref="AR139">
    <cfRule type="cellIs" dxfId="753" priority="73" operator="equal">
      <formula>"Probability"</formula>
    </cfRule>
  </conditionalFormatting>
  <conditionalFormatting sqref="AR140">
    <cfRule type="cellIs" dxfId="752" priority="69" stopIfTrue="1" operator="equal">
      <formula>"Algebra"</formula>
    </cfRule>
    <cfRule type="cellIs" dxfId="751" priority="70" stopIfTrue="1" operator="equal">
      <formula>"Number"</formula>
    </cfRule>
    <cfRule type="cellIs" dxfId="750" priority="71" stopIfTrue="1" operator="equal">
      <formula>"Geometry and measures"</formula>
    </cfRule>
    <cfRule type="cellIs" dxfId="749" priority="72" stopIfTrue="1" operator="equal">
      <formula>"Statistics"</formula>
    </cfRule>
  </conditionalFormatting>
  <conditionalFormatting sqref="AR140">
    <cfRule type="cellIs" dxfId="748" priority="68" operator="equal">
      <formula>"RPR"</formula>
    </cfRule>
  </conditionalFormatting>
  <conditionalFormatting sqref="AR140">
    <cfRule type="cellIs" dxfId="747" priority="67" operator="equal">
      <formula>"Probability"</formula>
    </cfRule>
  </conditionalFormatting>
  <conditionalFormatting sqref="AR150">
    <cfRule type="cellIs" dxfId="746" priority="63" stopIfTrue="1" operator="equal">
      <formula>"Algebra"</formula>
    </cfRule>
    <cfRule type="cellIs" dxfId="745" priority="64" stopIfTrue="1" operator="equal">
      <formula>"Number"</formula>
    </cfRule>
    <cfRule type="cellIs" dxfId="744" priority="65" stopIfTrue="1" operator="equal">
      <formula>"Geometry and measures"</formula>
    </cfRule>
    <cfRule type="cellIs" dxfId="743" priority="66" stopIfTrue="1" operator="equal">
      <formula>"Statistics"</formula>
    </cfRule>
  </conditionalFormatting>
  <conditionalFormatting sqref="AR150">
    <cfRule type="cellIs" dxfId="742" priority="62" operator="equal">
      <formula>"RPR"</formula>
    </cfRule>
  </conditionalFormatting>
  <conditionalFormatting sqref="AR150">
    <cfRule type="cellIs" dxfId="741" priority="61" operator="equal">
      <formula>"Probability"</formula>
    </cfRule>
  </conditionalFormatting>
  <conditionalFormatting sqref="AS124">
    <cfRule type="cellIs" dxfId="740" priority="58" stopIfTrue="1" operator="equal">
      <formula>"AO3"</formula>
    </cfRule>
    <cfRule type="cellIs" dxfId="739" priority="59" stopIfTrue="1" operator="equal">
      <formula>"AO2"</formula>
    </cfRule>
    <cfRule type="cellIs" dxfId="738" priority="60" stopIfTrue="1" operator="equal">
      <formula>"AO1"</formula>
    </cfRule>
  </conditionalFormatting>
  <conditionalFormatting sqref="AS125">
    <cfRule type="cellIs" dxfId="737" priority="55" stopIfTrue="1" operator="equal">
      <formula>"AO3"</formula>
    </cfRule>
    <cfRule type="cellIs" dxfId="736" priority="56" stopIfTrue="1" operator="equal">
      <formula>"AO2"</formula>
    </cfRule>
    <cfRule type="cellIs" dxfId="735" priority="57" stopIfTrue="1" operator="equal">
      <formula>"AO1"</formula>
    </cfRule>
  </conditionalFormatting>
  <conditionalFormatting sqref="AS127">
    <cfRule type="cellIs" dxfId="734" priority="52" stopIfTrue="1" operator="equal">
      <formula>"AO3"</formula>
    </cfRule>
    <cfRule type="cellIs" dxfId="733" priority="53" stopIfTrue="1" operator="equal">
      <formula>"AO2"</formula>
    </cfRule>
    <cfRule type="cellIs" dxfId="732" priority="54" stopIfTrue="1" operator="equal">
      <formula>"AO1"</formula>
    </cfRule>
  </conditionalFormatting>
  <conditionalFormatting sqref="AS129">
    <cfRule type="cellIs" dxfId="731" priority="49" stopIfTrue="1" operator="equal">
      <formula>"AO3"</formula>
    </cfRule>
    <cfRule type="cellIs" dxfId="730" priority="50" stopIfTrue="1" operator="equal">
      <formula>"AO2"</formula>
    </cfRule>
    <cfRule type="cellIs" dxfId="729" priority="51" stopIfTrue="1" operator="equal">
      <formula>"AO1"</formula>
    </cfRule>
  </conditionalFormatting>
  <conditionalFormatting sqref="AS130">
    <cfRule type="cellIs" dxfId="728" priority="46" stopIfTrue="1" operator="equal">
      <formula>"AO3"</formula>
    </cfRule>
    <cfRule type="cellIs" dxfId="727" priority="47" stopIfTrue="1" operator="equal">
      <formula>"AO2"</formula>
    </cfRule>
    <cfRule type="cellIs" dxfId="726" priority="48" stopIfTrue="1" operator="equal">
      <formula>"AO1"</formula>
    </cfRule>
  </conditionalFormatting>
  <conditionalFormatting sqref="AS133">
    <cfRule type="cellIs" dxfId="725" priority="43" stopIfTrue="1" operator="equal">
      <formula>"AO3"</formula>
    </cfRule>
    <cfRule type="cellIs" dxfId="724" priority="44" stopIfTrue="1" operator="equal">
      <formula>"AO2"</formula>
    </cfRule>
    <cfRule type="cellIs" dxfId="723" priority="45" stopIfTrue="1" operator="equal">
      <formula>"AO1"</formula>
    </cfRule>
  </conditionalFormatting>
  <conditionalFormatting sqref="AS132">
    <cfRule type="cellIs" dxfId="722" priority="40" stopIfTrue="1" operator="equal">
      <formula>"AO3"</formula>
    </cfRule>
    <cfRule type="cellIs" dxfId="721" priority="41" stopIfTrue="1" operator="equal">
      <formula>"AO2"</formula>
    </cfRule>
    <cfRule type="cellIs" dxfId="720" priority="42" stopIfTrue="1" operator="equal">
      <formula>"AO1"</formula>
    </cfRule>
  </conditionalFormatting>
  <conditionalFormatting sqref="AS136">
    <cfRule type="cellIs" dxfId="719" priority="37" stopIfTrue="1" operator="equal">
      <formula>"AO3"</formula>
    </cfRule>
    <cfRule type="cellIs" dxfId="718" priority="38" stopIfTrue="1" operator="equal">
      <formula>"AO2"</formula>
    </cfRule>
    <cfRule type="cellIs" dxfId="717" priority="39" stopIfTrue="1" operator="equal">
      <formula>"AO1"</formula>
    </cfRule>
  </conditionalFormatting>
  <conditionalFormatting sqref="AS138">
    <cfRule type="cellIs" dxfId="716" priority="34" stopIfTrue="1" operator="equal">
      <formula>"AO3"</formula>
    </cfRule>
    <cfRule type="cellIs" dxfId="715" priority="35" stopIfTrue="1" operator="equal">
      <formula>"AO2"</formula>
    </cfRule>
    <cfRule type="cellIs" dxfId="714" priority="36" stopIfTrue="1" operator="equal">
      <formula>"AO1"</formula>
    </cfRule>
  </conditionalFormatting>
  <conditionalFormatting sqref="AS139">
    <cfRule type="cellIs" dxfId="713" priority="31" stopIfTrue="1" operator="equal">
      <formula>"AO3"</formula>
    </cfRule>
    <cfRule type="cellIs" dxfId="712" priority="32" stopIfTrue="1" operator="equal">
      <formula>"AO2"</formula>
    </cfRule>
    <cfRule type="cellIs" dxfId="711" priority="33" stopIfTrue="1" operator="equal">
      <formula>"AO1"</formula>
    </cfRule>
  </conditionalFormatting>
  <conditionalFormatting sqref="AS140">
    <cfRule type="cellIs" dxfId="710" priority="28" stopIfTrue="1" operator="equal">
      <formula>"AO3"</formula>
    </cfRule>
    <cfRule type="cellIs" dxfId="709" priority="29" stopIfTrue="1" operator="equal">
      <formula>"AO2"</formula>
    </cfRule>
    <cfRule type="cellIs" dxfId="708" priority="30" stopIfTrue="1" operator="equal">
      <formula>"AO1"</formula>
    </cfRule>
  </conditionalFormatting>
  <conditionalFormatting sqref="AS142">
    <cfRule type="cellIs" dxfId="707" priority="25" stopIfTrue="1" operator="equal">
      <formula>"AO3"</formula>
    </cfRule>
    <cfRule type="cellIs" dxfId="706" priority="26" stopIfTrue="1" operator="equal">
      <formula>"AO2"</formula>
    </cfRule>
    <cfRule type="cellIs" dxfId="705" priority="27" stopIfTrue="1" operator="equal">
      <formula>"AO1"</formula>
    </cfRule>
  </conditionalFormatting>
  <conditionalFormatting sqref="AS145">
    <cfRule type="cellIs" dxfId="704" priority="22" stopIfTrue="1" operator="equal">
      <formula>"AO3"</formula>
    </cfRule>
    <cfRule type="cellIs" dxfId="703" priority="23" stopIfTrue="1" operator="equal">
      <formula>"AO2"</formula>
    </cfRule>
    <cfRule type="cellIs" dxfId="702" priority="24" stopIfTrue="1" operator="equal">
      <formula>"AO1"</formula>
    </cfRule>
  </conditionalFormatting>
  <conditionalFormatting sqref="AS148">
    <cfRule type="cellIs" dxfId="701" priority="19" stopIfTrue="1" operator="equal">
      <formula>"AO3"</formula>
    </cfRule>
    <cfRule type="cellIs" dxfId="700" priority="20" stopIfTrue="1" operator="equal">
      <formula>"AO2"</formula>
    </cfRule>
    <cfRule type="cellIs" dxfId="699" priority="21" stopIfTrue="1" operator="equal">
      <formula>"AO1"</formula>
    </cfRule>
  </conditionalFormatting>
  <conditionalFormatting sqref="AS150">
    <cfRule type="cellIs" dxfId="698" priority="16" stopIfTrue="1" operator="equal">
      <formula>"AO3"</formula>
    </cfRule>
    <cfRule type="cellIs" dxfId="697" priority="17" stopIfTrue="1" operator="equal">
      <formula>"AO2"</formula>
    </cfRule>
    <cfRule type="cellIs" dxfId="696" priority="18" stopIfTrue="1" operator="equal">
      <formula>"AO1"</formula>
    </cfRule>
  </conditionalFormatting>
  <conditionalFormatting sqref="AS151">
    <cfRule type="cellIs" dxfId="695" priority="13" stopIfTrue="1" operator="equal">
      <formula>"AO3"</formula>
    </cfRule>
    <cfRule type="cellIs" dxfId="694" priority="14" stopIfTrue="1" operator="equal">
      <formula>"AO2"</formula>
    </cfRule>
    <cfRule type="cellIs" dxfId="693" priority="15" stopIfTrue="1" operator="equal">
      <formula>"AO1"</formula>
    </cfRule>
  </conditionalFormatting>
  <conditionalFormatting sqref="D149:AQ149 D143:AQ143 D141:AQ141 D131:AQ131 D113:AQ113 D111:AQ111 D98:AQ98 D96:AQ96 D94:AQ94 D91:AQ91 D84:AQ84 D74:AQ76 D68:AQ68 D63:AQ64 D58:AQ58 D54:AQ54 D50:AQ50 D48:AQ48 D44:AQ44">
    <cfRule type="cellIs" dxfId="692" priority="6" operator="greaterThan">
      <formula>1</formula>
    </cfRule>
  </conditionalFormatting>
  <conditionalFormatting sqref="D146:AQ147 D144:AQ144 D137:AQ137 D132:AQ132 D128:AQ128 D121:AQ121 D114:AQ115 D112:AQ112 D105:AQ106 D101:AQ102 D92:AQ93 D85:AQ85 D87:AQ87 D71:AQ72 D69:AQ69 D65:AQ66 D55:AQ55 D51:AQ51 D49:AQ49 D46:AQ47 D42:AQ43">
    <cfRule type="cellIs" dxfId="691" priority="5" operator="greaterThan">
      <formula>2</formula>
    </cfRule>
  </conditionalFormatting>
  <conditionalFormatting sqref="D148:AQ148 D145:AQ145 D140:AQ140 D133:AQ134 D129:AQ129 D126:AQ126 D122:AQ124 D120:AQ120 D118:AQ118 D108:AQ108 D100:AQ100 D97:AQ97 D95:AQ95 D88:AQ88 D86:AQ86 D81:AQ83 D73:AQ73 D70:AQ70 D67:AQ67 D52:AQ52 D45:AQ45">
    <cfRule type="cellIs" dxfId="690" priority="4" operator="greaterThan">
      <formula>3</formula>
    </cfRule>
  </conditionalFormatting>
  <conditionalFormatting sqref="D150:AQ151 D142:AQ142 D139:AQ139 D135:AQ135 D130:AQ130 D127:AQ127 D125:AQ125 D119:AQ119 D110:AQ110 D107:AQ107 D104:AQ104 D89:AQ89 D78:AQ78 D62:AQ62 D56:AQ56">
    <cfRule type="cellIs" dxfId="689" priority="3" operator="greaterThan">
      <formula>4</formula>
    </cfRule>
  </conditionalFormatting>
  <conditionalFormatting sqref="D53:AQ53 D59:AQ59 D57:AQ57 D61:AQ61 D103:AQ103 D116:AQ116 D136:AQ136 D138:AQ138">
    <cfRule type="cellIs" dxfId="688" priority="2" operator="greaterThan">
      <formula>5</formula>
    </cfRule>
  </conditionalFormatting>
  <conditionalFormatting sqref="D109:AQ109 D99:AQ99 D90:AQ90 D79:AQ79 D77:AQ77 D60:AQ60">
    <cfRule type="cellIs" dxfId="687" priority="1" operator="greaterThan">
      <formula>6</formula>
    </cfRule>
  </conditionalFormatting>
  <dataValidations count="3">
    <dataValidation type="whole" operator="lessThanOrEqual" allowBlank="1" showInputMessage="1" showErrorMessage="1" errorTitle="Error" error="The maximum mark for this question is 3 marks." sqref="VID123:VJG123 D65622:AQ65622 JB65622:KE65622 SX65622:UA65622 ACT65622:ADW65622 AMP65622:ANS65622 AWL65622:AXO65622 BGH65622:BHK65622 BQD65622:BRG65622 BZZ65622:CBC65622 CJV65622:CKY65622 CTR65622:CUU65622 DDN65622:DEQ65622 DNJ65622:DOM65622 DXF65622:DYI65622 EHB65622:EIE65622 EQX65622:ESA65622 FAT65622:FBW65622 FKP65622:FLS65622 FUL65622:FVO65622 GEH65622:GFK65622 GOD65622:GPG65622 GXZ65622:GZC65622 HHV65622:HIY65622 HRR65622:HSU65622 IBN65622:ICQ65622 ILJ65622:IMM65622 IVF65622:IWI65622 JFB65622:JGE65622 JOX65622:JQA65622 JYT65622:JZW65622 KIP65622:KJS65622 KSL65622:KTO65622 LCH65622:LDK65622 LMD65622:LNG65622 LVZ65622:LXC65622 MFV65622:MGY65622 MPR65622:MQU65622 MZN65622:NAQ65622 NJJ65622:NKM65622 NTF65622:NUI65622 ODB65622:OEE65622 OMX65622:OOA65622 OWT65622:OXW65622 PGP65622:PHS65622 PQL65622:PRO65622 QAH65622:QBK65622 QKD65622:QLG65622 QTZ65622:QVC65622 RDV65622:REY65622 RNR65622:ROU65622 RXN65622:RYQ65622 SHJ65622:SIM65622 SRF65622:SSI65622 TBB65622:TCE65622 TKX65622:TMA65622 TUT65622:TVW65622 UEP65622:UFS65622 UOL65622:UPO65622 UYH65622:UZK65622 VID65622:VJG65622 VRZ65622:VTC65622 WBV65622:WCY65622 WLR65622:WMU65622 WVN65622:WWQ65622 D131158:AQ131158 JB131158:KE131158 SX131158:UA131158 ACT131158:ADW131158 AMP131158:ANS131158 AWL131158:AXO131158 BGH131158:BHK131158 BQD131158:BRG131158 BZZ131158:CBC131158 CJV131158:CKY131158 CTR131158:CUU131158 DDN131158:DEQ131158 DNJ131158:DOM131158 DXF131158:DYI131158 EHB131158:EIE131158 EQX131158:ESA131158 FAT131158:FBW131158 FKP131158:FLS131158 FUL131158:FVO131158 GEH131158:GFK131158 GOD131158:GPG131158 GXZ131158:GZC131158 HHV131158:HIY131158 HRR131158:HSU131158 IBN131158:ICQ131158 ILJ131158:IMM131158 IVF131158:IWI131158 JFB131158:JGE131158 JOX131158:JQA131158 JYT131158:JZW131158 KIP131158:KJS131158 KSL131158:KTO131158 LCH131158:LDK131158 LMD131158:LNG131158 LVZ131158:LXC131158 MFV131158:MGY131158 MPR131158:MQU131158 MZN131158:NAQ131158 NJJ131158:NKM131158 NTF131158:NUI131158 ODB131158:OEE131158 OMX131158:OOA131158 OWT131158:OXW131158 PGP131158:PHS131158 PQL131158:PRO131158 QAH131158:QBK131158 QKD131158:QLG131158 QTZ131158:QVC131158 RDV131158:REY131158 RNR131158:ROU131158 RXN131158:RYQ131158 SHJ131158:SIM131158 SRF131158:SSI131158 TBB131158:TCE131158 TKX131158:TMA131158 TUT131158:TVW131158 UEP131158:UFS131158 UOL131158:UPO131158 UYH131158:UZK131158 VID131158:VJG131158 VRZ131158:VTC131158 WBV131158:WCY131158 WLR131158:WMU131158 WVN131158:WWQ131158 D196694:AQ196694 JB196694:KE196694 SX196694:UA196694 ACT196694:ADW196694 AMP196694:ANS196694 AWL196694:AXO196694 BGH196694:BHK196694 BQD196694:BRG196694 BZZ196694:CBC196694 CJV196694:CKY196694 CTR196694:CUU196694 DDN196694:DEQ196694 DNJ196694:DOM196694 DXF196694:DYI196694 EHB196694:EIE196694 EQX196694:ESA196694 FAT196694:FBW196694 FKP196694:FLS196694 FUL196694:FVO196694 GEH196694:GFK196694 GOD196694:GPG196694 GXZ196694:GZC196694 HHV196694:HIY196694 HRR196694:HSU196694 IBN196694:ICQ196694 ILJ196694:IMM196694 IVF196694:IWI196694 JFB196694:JGE196694 JOX196694:JQA196694 JYT196694:JZW196694 KIP196694:KJS196694 KSL196694:KTO196694 LCH196694:LDK196694 LMD196694:LNG196694 LVZ196694:LXC196694 MFV196694:MGY196694 MPR196694:MQU196694 MZN196694:NAQ196694 NJJ196694:NKM196694 NTF196694:NUI196694 ODB196694:OEE196694 OMX196694:OOA196694 OWT196694:OXW196694 PGP196694:PHS196694 PQL196694:PRO196694 QAH196694:QBK196694 QKD196694:QLG196694 QTZ196694:QVC196694 RDV196694:REY196694 RNR196694:ROU196694 RXN196694:RYQ196694 SHJ196694:SIM196694 SRF196694:SSI196694 TBB196694:TCE196694 TKX196694:TMA196694 TUT196694:TVW196694 UEP196694:UFS196694 UOL196694:UPO196694 UYH196694:UZK196694 VID196694:VJG196694 VRZ196694:VTC196694 WBV196694:WCY196694 WLR196694:WMU196694 WVN196694:WWQ196694 D262230:AQ262230 JB262230:KE262230 SX262230:UA262230 ACT262230:ADW262230 AMP262230:ANS262230 AWL262230:AXO262230 BGH262230:BHK262230 BQD262230:BRG262230 BZZ262230:CBC262230 CJV262230:CKY262230 CTR262230:CUU262230 DDN262230:DEQ262230 DNJ262230:DOM262230 DXF262230:DYI262230 EHB262230:EIE262230 EQX262230:ESA262230 FAT262230:FBW262230 FKP262230:FLS262230 FUL262230:FVO262230 GEH262230:GFK262230 GOD262230:GPG262230 GXZ262230:GZC262230 HHV262230:HIY262230 HRR262230:HSU262230 IBN262230:ICQ262230 ILJ262230:IMM262230 IVF262230:IWI262230 JFB262230:JGE262230 JOX262230:JQA262230 JYT262230:JZW262230 KIP262230:KJS262230 KSL262230:KTO262230 LCH262230:LDK262230 LMD262230:LNG262230 LVZ262230:LXC262230 MFV262230:MGY262230 MPR262230:MQU262230 MZN262230:NAQ262230 NJJ262230:NKM262230 NTF262230:NUI262230 ODB262230:OEE262230 OMX262230:OOA262230 OWT262230:OXW262230 PGP262230:PHS262230 PQL262230:PRO262230 QAH262230:QBK262230 QKD262230:QLG262230 QTZ262230:QVC262230 RDV262230:REY262230 RNR262230:ROU262230 RXN262230:RYQ262230 SHJ262230:SIM262230 SRF262230:SSI262230 TBB262230:TCE262230 TKX262230:TMA262230 TUT262230:TVW262230 UEP262230:UFS262230 UOL262230:UPO262230 UYH262230:UZK262230 VID262230:VJG262230 VRZ262230:VTC262230 WBV262230:WCY262230 WLR262230:WMU262230 WVN262230:WWQ262230 D327766:AQ327766 JB327766:KE327766 SX327766:UA327766 ACT327766:ADW327766 AMP327766:ANS327766 AWL327766:AXO327766 BGH327766:BHK327766 BQD327766:BRG327766 BZZ327766:CBC327766 CJV327766:CKY327766 CTR327766:CUU327766 DDN327766:DEQ327766 DNJ327766:DOM327766 DXF327766:DYI327766 EHB327766:EIE327766 EQX327766:ESA327766 FAT327766:FBW327766 FKP327766:FLS327766 FUL327766:FVO327766 GEH327766:GFK327766 GOD327766:GPG327766 GXZ327766:GZC327766 HHV327766:HIY327766 HRR327766:HSU327766 IBN327766:ICQ327766 ILJ327766:IMM327766 IVF327766:IWI327766 JFB327766:JGE327766 JOX327766:JQA327766 JYT327766:JZW327766 KIP327766:KJS327766 KSL327766:KTO327766 LCH327766:LDK327766 LMD327766:LNG327766 LVZ327766:LXC327766 MFV327766:MGY327766 MPR327766:MQU327766 MZN327766:NAQ327766 NJJ327766:NKM327766 NTF327766:NUI327766 ODB327766:OEE327766 OMX327766:OOA327766 OWT327766:OXW327766 PGP327766:PHS327766 PQL327766:PRO327766 QAH327766:QBK327766 QKD327766:QLG327766 QTZ327766:QVC327766 RDV327766:REY327766 RNR327766:ROU327766 RXN327766:RYQ327766 SHJ327766:SIM327766 SRF327766:SSI327766 TBB327766:TCE327766 TKX327766:TMA327766 TUT327766:TVW327766 UEP327766:UFS327766 UOL327766:UPO327766 UYH327766:UZK327766 VID327766:VJG327766 VRZ327766:VTC327766 WBV327766:WCY327766 WLR327766:WMU327766 WVN327766:WWQ327766 D393302:AQ393302 JB393302:KE393302 SX393302:UA393302 ACT393302:ADW393302 AMP393302:ANS393302 AWL393302:AXO393302 BGH393302:BHK393302 BQD393302:BRG393302 BZZ393302:CBC393302 CJV393302:CKY393302 CTR393302:CUU393302 DDN393302:DEQ393302 DNJ393302:DOM393302 DXF393302:DYI393302 EHB393302:EIE393302 EQX393302:ESA393302 FAT393302:FBW393302 FKP393302:FLS393302 FUL393302:FVO393302 GEH393302:GFK393302 GOD393302:GPG393302 GXZ393302:GZC393302 HHV393302:HIY393302 HRR393302:HSU393302 IBN393302:ICQ393302 ILJ393302:IMM393302 IVF393302:IWI393302 JFB393302:JGE393302 JOX393302:JQA393302 JYT393302:JZW393302 KIP393302:KJS393302 KSL393302:KTO393302 LCH393302:LDK393302 LMD393302:LNG393302 LVZ393302:LXC393302 MFV393302:MGY393302 MPR393302:MQU393302 MZN393302:NAQ393302 NJJ393302:NKM393302 NTF393302:NUI393302 ODB393302:OEE393302 OMX393302:OOA393302 OWT393302:OXW393302 PGP393302:PHS393302 PQL393302:PRO393302 QAH393302:QBK393302 QKD393302:QLG393302 QTZ393302:QVC393302 RDV393302:REY393302 RNR393302:ROU393302 RXN393302:RYQ393302 SHJ393302:SIM393302 SRF393302:SSI393302 TBB393302:TCE393302 TKX393302:TMA393302 TUT393302:TVW393302 UEP393302:UFS393302 UOL393302:UPO393302 UYH393302:UZK393302 VID393302:VJG393302 VRZ393302:VTC393302 WBV393302:WCY393302 WLR393302:WMU393302 WVN393302:WWQ393302 D458838:AQ458838 JB458838:KE458838 SX458838:UA458838 ACT458838:ADW458838 AMP458838:ANS458838 AWL458838:AXO458838 BGH458838:BHK458838 BQD458838:BRG458838 BZZ458838:CBC458838 CJV458838:CKY458838 CTR458838:CUU458838 DDN458838:DEQ458838 DNJ458838:DOM458838 DXF458838:DYI458838 EHB458838:EIE458838 EQX458838:ESA458838 FAT458838:FBW458838 FKP458838:FLS458838 FUL458838:FVO458838 GEH458838:GFK458838 GOD458838:GPG458838 GXZ458838:GZC458838 HHV458838:HIY458838 HRR458838:HSU458838 IBN458838:ICQ458838 ILJ458838:IMM458838 IVF458838:IWI458838 JFB458838:JGE458838 JOX458838:JQA458838 JYT458838:JZW458838 KIP458838:KJS458838 KSL458838:KTO458838 LCH458838:LDK458838 LMD458838:LNG458838 LVZ458838:LXC458838 MFV458838:MGY458838 MPR458838:MQU458838 MZN458838:NAQ458838 NJJ458838:NKM458838 NTF458838:NUI458838 ODB458838:OEE458838 OMX458838:OOA458838 OWT458838:OXW458838 PGP458838:PHS458838 PQL458838:PRO458838 QAH458838:QBK458838 QKD458838:QLG458838 QTZ458838:QVC458838 RDV458838:REY458838 RNR458838:ROU458838 RXN458838:RYQ458838 SHJ458838:SIM458838 SRF458838:SSI458838 TBB458838:TCE458838 TKX458838:TMA458838 TUT458838:TVW458838 UEP458838:UFS458838 UOL458838:UPO458838 UYH458838:UZK458838 VID458838:VJG458838 VRZ458838:VTC458838 WBV458838:WCY458838 WLR458838:WMU458838 WVN458838:WWQ458838 D524374:AQ524374 JB524374:KE524374 SX524374:UA524374 ACT524374:ADW524374 AMP524374:ANS524374 AWL524374:AXO524374 BGH524374:BHK524374 BQD524374:BRG524374 BZZ524374:CBC524374 CJV524374:CKY524374 CTR524374:CUU524374 DDN524374:DEQ524374 DNJ524374:DOM524374 DXF524374:DYI524374 EHB524374:EIE524374 EQX524374:ESA524374 FAT524374:FBW524374 FKP524374:FLS524374 FUL524374:FVO524374 GEH524374:GFK524374 GOD524374:GPG524374 GXZ524374:GZC524374 HHV524374:HIY524374 HRR524374:HSU524374 IBN524374:ICQ524374 ILJ524374:IMM524374 IVF524374:IWI524374 JFB524374:JGE524374 JOX524374:JQA524374 JYT524374:JZW524374 KIP524374:KJS524374 KSL524374:KTO524374 LCH524374:LDK524374 LMD524374:LNG524374 LVZ524374:LXC524374 MFV524374:MGY524374 MPR524374:MQU524374 MZN524374:NAQ524374 NJJ524374:NKM524374 NTF524374:NUI524374 ODB524374:OEE524374 OMX524374:OOA524374 OWT524374:OXW524374 PGP524374:PHS524374 PQL524374:PRO524374 QAH524374:QBK524374 QKD524374:QLG524374 QTZ524374:QVC524374 RDV524374:REY524374 RNR524374:ROU524374 RXN524374:RYQ524374 SHJ524374:SIM524374 SRF524374:SSI524374 TBB524374:TCE524374 TKX524374:TMA524374 TUT524374:TVW524374 UEP524374:UFS524374 UOL524374:UPO524374 UYH524374:UZK524374 VID524374:VJG524374 VRZ524374:VTC524374 WBV524374:WCY524374 WLR524374:WMU524374 WVN524374:WWQ524374 D589910:AQ589910 JB589910:KE589910 SX589910:UA589910 ACT589910:ADW589910 AMP589910:ANS589910 AWL589910:AXO589910 BGH589910:BHK589910 BQD589910:BRG589910 BZZ589910:CBC589910 CJV589910:CKY589910 CTR589910:CUU589910 DDN589910:DEQ589910 DNJ589910:DOM589910 DXF589910:DYI589910 EHB589910:EIE589910 EQX589910:ESA589910 FAT589910:FBW589910 FKP589910:FLS589910 FUL589910:FVO589910 GEH589910:GFK589910 GOD589910:GPG589910 GXZ589910:GZC589910 HHV589910:HIY589910 HRR589910:HSU589910 IBN589910:ICQ589910 ILJ589910:IMM589910 IVF589910:IWI589910 JFB589910:JGE589910 JOX589910:JQA589910 JYT589910:JZW589910 KIP589910:KJS589910 KSL589910:KTO589910 LCH589910:LDK589910 LMD589910:LNG589910 LVZ589910:LXC589910 MFV589910:MGY589910 MPR589910:MQU589910 MZN589910:NAQ589910 NJJ589910:NKM589910 NTF589910:NUI589910 ODB589910:OEE589910 OMX589910:OOA589910 OWT589910:OXW589910 PGP589910:PHS589910 PQL589910:PRO589910 QAH589910:QBK589910 QKD589910:QLG589910 QTZ589910:QVC589910 RDV589910:REY589910 RNR589910:ROU589910 RXN589910:RYQ589910 SHJ589910:SIM589910 SRF589910:SSI589910 TBB589910:TCE589910 TKX589910:TMA589910 TUT589910:TVW589910 UEP589910:UFS589910 UOL589910:UPO589910 UYH589910:UZK589910 VID589910:VJG589910 VRZ589910:VTC589910 WBV589910:WCY589910 WLR589910:WMU589910 WVN589910:WWQ589910 D655446:AQ655446 JB655446:KE655446 SX655446:UA655446 ACT655446:ADW655446 AMP655446:ANS655446 AWL655446:AXO655446 BGH655446:BHK655446 BQD655446:BRG655446 BZZ655446:CBC655446 CJV655446:CKY655446 CTR655446:CUU655446 DDN655446:DEQ655446 DNJ655446:DOM655446 DXF655446:DYI655446 EHB655446:EIE655446 EQX655446:ESA655446 FAT655446:FBW655446 FKP655446:FLS655446 FUL655446:FVO655446 GEH655446:GFK655446 GOD655446:GPG655446 GXZ655446:GZC655446 HHV655446:HIY655446 HRR655446:HSU655446 IBN655446:ICQ655446 ILJ655446:IMM655446 IVF655446:IWI655446 JFB655446:JGE655446 JOX655446:JQA655446 JYT655446:JZW655446 KIP655446:KJS655446 KSL655446:KTO655446 LCH655446:LDK655446 LMD655446:LNG655446 LVZ655446:LXC655446 MFV655446:MGY655446 MPR655446:MQU655446 MZN655446:NAQ655446 NJJ655446:NKM655446 NTF655446:NUI655446 ODB655446:OEE655446 OMX655446:OOA655446 OWT655446:OXW655446 PGP655446:PHS655446 PQL655446:PRO655446 QAH655446:QBK655446 QKD655446:QLG655446 QTZ655446:QVC655446 RDV655446:REY655446 RNR655446:ROU655446 RXN655446:RYQ655446 SHJ655446:SIM655446 SRF655446:SSI655446 TBB655446:TCE655446 TKX655446:TMA655446 TUT655446:TVW655446 UEP655446:UFS655446 UOL655446:UPO655446 UYH655446:UZK655446 VID655446:VJG655446 VRZ655446:VTC655446 WBV655446:WCY655446 WLR655446:WMU655446 WVN655446:WWQ655446 D720982:AQ720982 JB720982:KE720982 SX720982:UA720982 ACT720982:ADW720982 AMP720982:ANS720982 AWL720982:AXO720982 BGH720982:BHK720982 BQD720982:BRG720982 BZZ720982:CBC720982 CJV720982:CKY720982 CTR720982:CUU720982 DDN720982:DEQ720982 DNJ720982:DOM720982 DXF720982:DYI720982 EHB720982:EIE720982 EQX720982:ESA720982 FAT720982:FBW720982 FKP720982:FLS720982 FUL720982:FVO720982 GEH720982:GFK720982 GOD720982:GPG720982 GXZ720982:GZC720982 HHV720982:HIY720982 HRR720982:HSU720982 IBN720982:ICQ720982 ILJ720982:IMM720982 IVF720982:IWI720982 JFB720982:JGE720982 JOX720982:JQA720982 JYT720982:JZW720982 KIP720982:KJS720982 KSL720982:KTO720982 LCH720982:LDK720982 LMD720982:LNG720982 LVZ720982:LXC720982 MFV720982:MGY720982 MPR720982:MQU720982 MZN720982:NAQ720982 NJJ720982:NKM720982 NTF720982:NUI720982 ODB720982:OEE720982 OMX720982:OOA720982 OWT720982:OXW720982 PGP720982:PHS720982 PQL720982:PRO720982 QAH720982:QBK720982 QKD720982:QLG720982 QTZ720982:QVC720982 RDV720982:REY720982 RNR720982:ROU720982 RXN720982:RYQ720982 SHJ720982:SIM720982 SRF720982:SSI720982 TBB720982:TCE720982 TKX720982:TMA720982 TUT720982:TVW720982 UEP720982:UFS720982 UOL720982:UPO720982 UYH720982:UZK720982 VID720982:VJG720982 VRZ720982:VTC720982 WBV720982:WCY720982 WLR720982:WMU720982 WVN720982:WWQ720982 D786518:AQ786518 JB786518:KE786518 SX786518:UA786518 ACT786518:ADW786518 AMP786518:ANS786518 AWL786518:AXO786518 BGH786518:BHK786518 BQD786518:BRG786518 BZZ786518:CBC786518 CJV786518:CKY786518 CTR786518:CUU786518 DDN786518:DEQ786518 DNJ786518:DOM786518 DXF786518:DYI786518 EHB786518:EIE786518 EQX786518:ESA786518 FAT786518:FBW786518 FKP786518:FLS786518 FUL786518:FVO786518 GEH786518:GFK786518 GOD786518:GPG786518 GXZ786518:GZC786518 HHV786518:HIY786518 HRR786518:HSU786518 IBN786518:ICQ786518 ILJ786518:IMM786518 IVF786518:IWI786518 JFB786518:JGE786518 JOX786518:JQA786518 JYT786518:JZW786518 KIP786518:KJS786518 KSL786518:KTO786518 LCH786518:LDK786518 LMD786518:LNG786518 LVZ786518:LXC786518 MFV786518:MGY786518 MPR786518:MQU786518 MZN786518:NAQ786518 NJJ786518:NKM786518 NTF786518:NUI786518 ODB786518:OEE786518 OMX786518:OOA786518 OWT786518:OXW786518 PGP786518:PHS786518 PQL786518:PRO786518 QAH786518:QBK786518 QKD786518:QLG786518 QTZ786518:QVC786518 RDV786518:REY786518 RNR786518:ROU786518 RXN786518:RYQ786518 SHJ786518:SIM786518 SRF786518:SSI786518 TBB786518:TCE786518 TKX786518:TMA786518 TUT786518:TVW786518 UEP786518:UFS786518 UOL786518:UPO786518 UYH786518:UZK786518 VID786518:VJG786518 VRZ786518:VTC786518 WBV786518:WCY786518 WLR786518:WMU786518 WVN786518:WWQ786518 D852054:AQ852054 JB852054:KE852054 SX852054:UA852054 ACT852054:ADW852054 AMP852054:ANS852054 AWL852054:AXO852054 BGH852054:BHK852054 BQD852054:BRG852054 BZZ852054:CBC852054 CJV852054:CKY852054 CTR852054:CUU852054 DDN852054:DEQ852054 DNJ852054:DOM852054 DXF852054:DYI852054 EHB852054:EIE852054 EQX852054:ESA852054 FAT852054:FBW852054 FKP852054:FLS852054 FUL852054:FVO852054 GEH852054:GFK852054 GOD852054:GPG852054 GXZ852054:GZC852054 HHV852054:HIY852054 HRR852054:HSU852054 IBN852054:ICQ852054 ILJ852054:IMM852054 IVF852054:IWI852054 JFB852054:JGE852054 JOX852054:JQA852054 JYT852054:JZW852054 KIP852054:KJS852054 KSL852054:KTO852054 LCH852054:LDK852054 LMD852054:LNG852054 LVZ852054:LXC852054 MFV852054:MGY852054 MPR852054:MQU852054 MZN852054:NAQ852054 NJJ852054:NKM852054 NTF852054:NUI852054 ODB852054:OEE852054 OMX852054:OOA852054 OWT852054:OXW852054 PGP852054:PHS852054 PQL852054:PRO852054 QAH852054:QBK852054 QKD852054:QLG852054 QTZ852054:QVC852054 RDV852054:REY852054 RNR852054:ROU852054 RXN852054:RYQ852054 SHJ852054:SIM852054 SRF852054:SSI852054 TBB852054:TCE852054 TKX852054:TMA852054 TUT852054:TVW852054 UEP852054:UFS852054 UOL852054:UPO852054 UYH852054:UZK852054 VID852054:VJG852054 VRZ852054:VTC852054 WBV852054:WCY852054 WLR852054:WMU852054 WVN852054:WWQ852054 D917590:AQ917590 JB917590:KE917590 SX917590:UA917590 ACT917590:ADW917590 AMP917590:ANS917590 AWL917590:AXO917590 BGH917590:BHK917590 BQD917590:BRG917590 BZZ917590:CBC917590 CJV917590:CKY917590 CTR917590:CUU917590 DDN917590:DEQ917590 DNJ917590:DOM917590 DXF917590:DYI917590 EHB917590:EIE917590 EQX917590:ESA917590 FAT917590:FBW917590 FKP917590:FLS917590 FUL917590:FVO917590 GEH917590:GFK917590 GOD917590:GPG917590 GXZ917590:GZC917590 HHV917590:HIY917590 HRR917590:HSU917590 IBN917590:ICQ917590 ILJ917590:IMM917590 IVF917590:IWI917590 JFB917590:JGE917590 JOX917590:JQA917590 JYT917590:JZW917590 KIP917590:KJS917590 KSL917590:KTO917590 LCH917590:LDK917590 LMD917590:LNG917590 LVZ917590:LXC917590 MFV917590:MGY917590 MPR917590:MQU917590 MZN917590:NAQ917590 NJJ917590:NKM917590 NTF917590:NUI917590 ODB917590:OEE917590 OMX917590:OOA917590 OWT917590:OXW917590 PGP917590:PHS917590 PQL917590:PRO917590 QAH917590:QBK917590 QKD917590:QLG917590 QTZ917590:QVC917590 RDV917590:REY917590 RNR917590:ROU917590 RXN917590:RYQ917590 SHJ917590:SIM917590 SRF917590:SSI917590 TBB917590:TCE917590 TKX917590:TMA917590 TUT917590:TVW917590 UEP917590:UFS917590 UOL917590:UPO917590 UYH917590:UZK917590 VID917590:VJG917590 VRZ917590:VTC917590 WBV917590:WCY917590 WLR917590:WMU917590 WVN917590:WWQ917590 D983126:AQ983126 JB983126:KE983126 SX983126:UA983126 ACT983126:ADW983126 AMP983126:ANS983126 AWL983126:AXO983126 BGH983126:BHK983126 BQD983126:BRG983126 BZZ983126:CBC983126 CJV983126:CKY983126 CTR983126:CUU983126 DDN983126:DEQ983126 DNJ983126:DOM983126 DXF983126:DYI983126 EHB983126:EIE983126 EQX983126:ESA983126 FAT983126:FBW983126 FKP983126:FLS983126 FUL983126:FVO983126 GEH983126:GFK983126 GOD983126:GPG983126 GXZ983126:GZC983126 HHV983126:HIY983126 HRR983126:HSU983126 IBN983126:ICQ983126 ILJ983126:IMM983126 IVF983126:IWI983126 JFB983126:JGE983126 JOX983126:JQA983126 JYT983126:JZW983126 KIP983126:KJS983126 KSL983126:KTO983126 LCH983126:LDK983126 LMD983126:LNG983126 LVZ983126:LXC983126 MFV983126:MGY983126 MPR983126:MQU983126 MZN983126:NAQ983126 NJJ983126:NKM983126 NTF983126:NUI983126 ODB983126:OEE983126 OMX983126:OOA983126 OWT983126:OXW983126 PGP983126:PHS983126 PQL983126:PRO983126 QAH983126:QBK983126 QKD983126:QLG983126 QTZ983126:QVC983126 RDV983126:REY983126 RNR983126:ROU983126 RXN983126:RYQ983126 SHJ983126:SIM983126 SRF983126:SSI983126 TBB983126:TCE983126 TKX983126:TMA983126 TUT983126:TVW983126 UEP983126:UFS983126 UOL983126:UPO983126 UYH983126:UZK983126 VID983126:VJG983126 VRZ983126:VTC983126 WBV983126:WCY983126 WLR983126:WMU983126 WVN983126:WWQ983126 WLR123:WMU123 JB113:KE115 SX113:UA115 ACT113:ADW115 AMP113:ANS115 AWL113:AXO115 BGH113:BHK115 BQD113:BRG115 BZZ113:CBC115 CJV113:CKY115 CTR113:CUU115 DDN113:DEQ115 DNJ113:DOM115 DXF113:DYI115 EHB113:EIE115 EQX113:ESA115 FAT113:FBW115 FKP113:FLS115 FUL113:FVO115 GEH113:GFK115 GOD113:GPG115 GXZ113:GZC115 HHV113:HIY115 HRR113:HSU115 IBN113:ICQ115 ILJ113:IMM115 IVF113:IWI115 JFB113:JGE115 JOX113:JQA115 JYT113:JZW115 KIP113:KJS115 KSL113:KTO115 LCH113:LDK115 LMD113:LNG115 LVZ113:LXC115 MFV113:MGY115 MPR113:MQU115 MZN113:NAQ115 NJJ113:NKM115 NTF113:NUI115 ODB113:OEE115 OMX113:OOA115 OWT113:OXW115 PGP113:PHS115 PQL113:PRO115 QAH113:QBK115 QKD113:QLG115 QTZ113:QVC115 RDV113:REY115 RNR113:ROU115 RXN113:RYQ115 SHJ113:SIM115 SRF113:SSI115 TBB113:TCE115 TKX113:TMA115 TUT113:TVW115 UEP113:UFS115 UOL113:UPO115 UYH113:UZK115 VID113:VJG115 VRZ113:VTC115 WBV113:WCY115 WLR113:WMU115 WVN113:WWQ115 D65605:AQ65606 JB65605:KE65606 SX65605:UA65606 ACT65605:ADW65606 AMP65605:ANS65606 AWL65605:AXO65606 BGH65605:BHK65606 BQD65605:BRG65606 BZZ65605:CBC65606 CJV65605:CKY65606 CTR65605:CUU65606 DDN65605:DEQ65606 DNJ65605:DOM65606 DXF65605:DYI65606 EHB65605:EIE65606 EQX65605:ESA65606 FAT65605:FBW65606 FKP65605:FLS65606 FUL65605:FVO65606 GEH65605:GFK65606 GOD65605:GPG65606 GXZ65605:GZC65606 HHV65605:HIY65606 HRR65605:HSU65606 IBN65605:ICQ65606 ILJ65605:IMM65606 IVF65605:IWI65606 JFB65605:JGE65606 JOX65605:JQA65606 JYT65605:JZW65606 KIP65605:KJS65606 KSL65605:KTO65606 LCH65605:LDK65606 LMD65605:LNG65606 LVZ65605:LXC65606 MFV65605:MGY65606 MPR65605:MQU65606 MZN65605:NAQ65606 NJJ65605:NKM65606 NTF65605:NUI65606 ODB65605:OEE65606 OMX65605:OOA65606 OWT65605:OXW65606 PGP65605:PHS65606 PQL65605:PRO65606 QAH65605:QBK65606 QKD65605:QLG65606 QTZ65605:QVC65606 RDV65605:REY65606 RNR65605:ROU65606 RXN65605:RYQ65606 SHJ65605:SIM65606 SRF65605:SSI65606 TBB65605:TCE65606 TKX65605:TMA65606 TUT65605:TVW65606 UEP65605:UFS65606 UOL65605:UPO65606 UYH65605:UZK65606 VID65605:VJG65606 VRZ65605:VTC65606 WBV65605:WCY65606 WLR65605:WMU65606 WVN65605:WWQ65606 D131141:AQ131142 JB131141:KE131142 SX131141:UA131142 ACT131141:ADW131142 AMP131141:ANS131142 AWL131141:AXO131142 BGH131141:BHK131142 BQD131141:BRG131142 BZZ131141:CBC131142 CJV131141:CKY131142 CTR131141:CUU131142 DDN131141:DEQ131142 DNJ131141:DOM131142 DXF131141:DYI131142 EHB131141:EIE131142 EQX131141:ESA131142 FAT131141:FBW131142 FKP131141:FLS131142 FUL131141:FVO131142 GEH131141:GFK131142 GOD131141:GPG131142 GXZ131141:GZC131142 HHV131141:HIY131142 HRR131141:HSU131142 IBN131141:ICQ131142 ILJ131141:IMM131142 IVF131141:IWI131142 JFB131141:JGE131142 JOX131141:JQA131142 JYT131141:JZW131142 KIP131141:KJS131142 KSL131141:KTO131142 LCH131141:LDK131142 LMD131141:LNG131142 LVZ131141:LXC131142 MFV131141:MGY131142 MPR131141:MQU131142 MZN131141:NAQ131142 NJJ131141:NKM131142 NTF131141:NUI131142 ODB131141:OEE131142 OMX131141:OOA131142 OWT131141:OXW131142 PGP131141:PHS131142 PQL131141:PRO131142 QAH131141:QBK131142 QKD131141:QLG131142 QTZ131141:QVC131142 RDV131141:REY131142 RNR131141:ROU131142 RXN131141:RYQ131142 SHJ131141:SIM131142 SRF131141:SSI131142 TBB131141:TCE131142 TKX131141:TMA131142 TUT131141:TVW131142 UEP131141:UFS131142 UOL131141:UPO131142 UYH131141:UZK131142 VID131141:VJG131142 VRZ131141:VTC131142 WBV131141:WCY131142 WLR131141:WMU131142 WVN131141:WWQ131142 D196677:AQ196678 JB196677:KE196678 SX196677:UA196678 ACT196677:ADW196678 AMP196677:ANS196678 AWL196677:AXO196678 BGH196677:BHK196678 BQD196677:BRG196678 BZZ196677:CBC196678 CJV196677:CKY196678 CTR196677:CUU196678 DDN196677:DEQ196678 DNJ196677:DOM196678 DXF196677:DYI196678 EHB196677:EIE196678 EQX196677:ESA196678 FAT196677:FBW196678 FKP196677:FLS196678 FUL196677:FVO196678 GEH196677:GFK196678 GOD196677:GPG196678 GXZ196677:GZC196678 HHV196677:HIY196678 HRR196677:HSU196678 IBN196677:ICQ196678 ILJ196677:IMM196678 IVF196677:IWI196678 JFB196677:JGE196678 JOX196677:JQA196678 JYT196677:JZW196678 KIP196677:KJS196678 KSL196677:KTO196678 LCH196677:LDK196678 LMD196677:LNG196678 LVZ196677:LXC196678 MFV196677:MGY196678 MPR196677:MQU196678 MZN196677:NAQ196678 NJJ196677:NKM196678 NTF196677:NUI196678 ODB196677:OEE196678 OMX196677:OOA196678 OWT196677:OXW196678 PGP196677:PHS196678 PQL196677:PRO196678 QAH196677:QBK196678 QKD196677:QLG196678 QTZ196677:QVC196678 RDV196677:REY196678 RNR196677:ROU196678 RXN196677:RYQ196678 SHJ196677:SIM196678 SRF196677:SSI196678 TBB196677:TCE196678 TKX196677:TMA196678 TUT196677:TVW196678 UEP196677:UFS196678 UOL196677:UPO196678 UYH196677:UZK196678 VID196677:VJG196678 VRZ196677:VTC196678 WBV196677:WCY196678 WLR196677:WMU196678 WVN196677:WWQ196678 D262213:AQ262214 JB262213:KE262214 SX262213:UA262214 ACT262213:ADW262214 AMP262213:ANS262214 AWL262213:AXO262214 BGH262213:BHK262214 BQD262213:BRG262214 BZZ262213:CBC262214 CJV262213:CKY262214 CTR262213:CUU262214 DDN262213:DEQ262214 DNJ262213:DOM262214 DXF262213:DYI262214 EHB262213:EIE262214 EQX262213:ESA262214 FAT262213:FBW262214 FKP262213:FLS262214 FUL262213:FVO262214 GEH262213:GFK262214 GOD262213:GPG262214 GXZ262213:GZC262214 HHV262213:HIY262214 HRR262213:HSU262214 IBN262213:ICQ262214 ILJ262213:IMM262214 IVF262213:IWI262214 JFB262213:JGE262214 JOX262213:JQA262214 JYT262213:JZW262214 KIP262213:KJS262214 KSL262213:KTO262214 LCH262213:LDK262214 LMD262213:LNG262214 LVZ262213:LXC262214 MFV262213:MGY262214 MPR262213:MQU262214 MZN262213:NAQ262214 NJJ262213:NKM262214 NTF262213:NUI262214 ODB262213:OEE262214 OMX262213:OOA262214 OWT262213:OXW262214 PGP262213:PHS262214 PQL262213:PRO262214 QAH262213:QBK262214 QKD262213:QLG262214 QTZ262213:QVC262214 RDV262213:REY262214 RNR262213:ROU262214 RXN262213:RYQ262214 SHJ262213:SIM262214 SRF262213:SSI262214 TBB262213:TCE262214 TKX262213:TMA262214 TUT262213:TVW262214 UEP262213:UFS262214 UOL262213:UPO262214 UYH262213:UZK262214 VID262213:VJG262214 VRZ262213:VTC262214 WBV262213:WCY262214 WLR262213:WMU262214 WVN262213:WWQ262214 D327749:AQ327750 JB327749:KE327750 SX327749:UA327750 ACT327749:ADW327750 AMP327749:ANS327750 AWL327749:AXO327750 BGH327749:BHK327750 BQD327749:BRG327750 BZZ327749:CBC327750 CJV327749:CKY327750 CTR327749:CUU327750 DDN327749:DEQ327750 DNJ327749:DOM327750 DXF327749:DYI327750 EHB327749:EIE327750 EQX327749:ESA327750 FAT327749:FBW327750 FKP327749:FLS327750 FUL327749:FVO327750 GEH327749:GFK327750 GOD327749:GPG327750 GXZ327749:GZC327750 HHV327749:HIY327750 HRR327749:HSU327750 IBN327749:ICQ327750 ILJ327749:IMM327750 IVF327749:IWI327750 JFB327749:JGE327750 JOX327749:JQA327750 JYT327749:JZW327750 KIP327749:KJS327750 KSL327749:KTO327750 LCH327749:LDK327750 LMD327749:LNG327750 LVZ327749:LXC327750 MFV327749:MGY327750 MPR327749:MQU327750 MZN327749:NAQ327750 NJJ327749:NKM327750 NTF327749:NUI327750 ODB327749:OEE327750 OMX327749:OOA327750 OWT327749:OXW327750 PGP327749:PHS327750 PQL327749:PRO327750 QAH327749:QBK327750 QKD327749:QLG327750 QTZ327749:QVC327750 RDV327749:REY327750 RNR327749:ROU327750 RXN327749:RYQ327750 SHJ327749:SIM327750 SRF327749:SSI327750 TBB327749:TCE327750 TKX327749:TMA327750 TUT327749:TVW327750 UEP327749:UFS327750 UOL327749:UPO327750 UYH327749:UZK327750 VID327749:VJG327750 VRZ327749:VTC327750 WBV327749:WCY327750 WLR327749:WMU327750 WVN327749:WWQ327750 D393285:AQ393286 JB393285:KE393286 SX393285:UA393286 ACT393285:ADW393286 AMP393285:ANS393286 AWL393285:AXO393286 BGH393285:BHK393286 BQD393285:BRG393286 BZZ393285:CBC393286 CJV393285:CKY393286 CTR393285:CUU393286 DDN393285:DEQ393286 DNJ393285:DOM393286 DXF393285:DYI393286 EHB393285:EIE393286 EQX393285:ESA393286 FAT393285:FBW393286 FKP393285:FLS393286 FUL393285:FVO393286 GEH393285:GFK393286 GOD393285:GPG393286 GXZ393285:GZC393286 HHV393285:HIY393286 HRR393285:HSU393286 IBN393285:ICQ393286 ILJ393285:IMM393286 IVF393285:IWI393286 JFB393285:JGE393286 JOX393285:JQA393286 JYT393285:JZW393286 KIP393285:KJS393286 KSL393285:KTO393286 LCH393285:LDK393286 LMD393285:LNG393286 LVZ393285:LXC393286 MFV393285:MGY393286 MPR393285:MQU393286 MZN393285:NAQ393286 NJJ393285:NKM393286 NTF393285:NUI393286 ODB393285:OEE393286 OMX393285:OOA393286 OWT393285:OXW393286 PGP393285:PHS393286 PQL393285:PRO393286 QAH393285:QBK393286 QKD393285:QLG393286 QTZ393285:QVC393286 RDV393285:REY393286 RNR393285:ROU393286 RXN393285:RYQ393286 SHJ393285:SIM393286 SRF393285:SSI393286 TBB393285:TCE393286 TKX393285:TMA393286 TUT393285:TVW393286 UEP393285:UFS393286 UOL393285:UPO393286 UYH393285:UZK393286 VID393285:VJG393286 VRZ393285:VTC393286 WBV393285:WCY393286 WLR393285:WMU393286 WVN393285:WWQ393286 D458821:AQ458822 JB458821:KE458822 SX458821:UA458822 ACT458821:ADW458822 AMP458821:ANS458822 AWL458821:AXO458822 BGH458821:BHK458822 BQD458821:BRG458822 BZZ458821:CBC458822 CJV458821:CKY458822 CTR458821:CUU458822 DDN458821:DEQ458822 DNJ458821:DOM458822 DXF458821:DYI458822 EHB458821:EIE458822 EQX458821:ESA458822 FAT458821:FBW458822 FKP458821:FLS458822 FUL458821:FVO458822 GEH458821:GFK458822 GOD458821:GPG458822 GXZ458821:GZC458822 HHV458821:HIY458822 HRR458821:HSU458822 IBN458821:ICQ458822 ILJ458821:IMM458822 IVF458821:IWI458822 JFB458821:JGE458822 JOX458821:JQA458822 JYT458821:JZW458822 KIP458821:KJS458822 KSL458821:KTO458822 LCH458821:LDK458822 LMD458821:LNG458822 LVZ458821:LXC458822 MFV458821:MGY458822 MPR458821:MQU458822 MZN458821:NAQ458822 NJJ458821:NKM458822 NTF458821:NUI458822 ODB458821:OEE458822 OMX458821:OOA458822 OWT458821:OXW458822 PGP458821:PHS458822 PQL458821:PRO458822 QAH458821:QBK458822 QKD458821:QLG458822 QTZ458821:QVC458822 RDV458821:REY458822 RNR458821:ROU458822 RXN458821:RYQ458822 SHJ458821:SIM458822 SRF458821:SSI458822 TBB458821:TCE458822 TKX458821:TMA458822 TUT458821:TVW458822 UEP458821:UFS458822 UOL458821:UPO458822 UYH458821:UZK458822 VID458821:VJG458822 VRZ458821:VTC458822 WBV458821:WCY458822 WLR458821:WMU458822 WVN458821:WWQ458822 D524357:AQ524358 JB524357:KE524358 SX524357:UA524358 ACT524357:ADW524358 AMP524357:ANS524358 AWL524357:AXO524358 BGH524357:BHK524358 BQD524357:BRG524358 BZZ524357:CBC524358 CJV524357:CKY524358 CTR524357:CUU524358 DDN524357:DEQ524358 DNJ524357:DOM524358 DXF524357:DYI524358 EHB524357:EIE524358 EQX524357:ESA524358 FAT524357:FBW524358 FKP524357:FLS524358 FUL524357:FVO524358 GEH524357:GFK524358 GOD524357:GPG524358 GXZ524357:GZC524358 HHV524357:HIY524358 HRR524357:HSU524358 IBN524357:ICQ524358 ILJ524357:IMM524358 IVF524357:IWI524358 JFB524357:JGE524358 JOX524357:JQA524358 JYT524357:JZW524358 KIP524357:KJS524358 KSL524357:KTO524358 LCH524357:LDK524358 LMD524357:LNG524358 LVZ524357:LXC524358 MFV524357:MGY524358 MPR524357:MQU524358 MZN524357:NAQ524358 NJJ524357:NKM524358 NTF524357:NUI524358 ODB524357:OEE524358 OMX524357:OOA524358 OWT524357:OXW524358 PGP524357:PHS524358 PQL524357:PRO524358 QAH524357:QBK524358 QKD524357:QLG524358 QTZ524357:QVC524358 RDV524357:REY524358 RNR524357:ROU524358 RXN524357:RYQ524358 SHJ524357:SIM524358 SRF524357:SSI524358 TBB524357:TCE524358 TKX524357:TMA524358 TUT524357:TVW524358 UEP524357:UFS524358 UOL524357:UPO524358 UYH524357:UZK524358 VID524357:VJG524358 VRZ524357:VTC524358 WBV524357:WCY524358 WLR524357:WMU524358 WVN524357:WWQ524358 D589893:AQ589894 JB589893:KE589894 SX589893:UA589894 ACT589893:ADW589894 AMP589893:ANS589894 AWL589893:AXO589894 BGH589893:BHK589894 BQD589893:BRG589894 BZZ589893:CBC589894 CJV589893:CKY589894 CTR589893:CUU589894 DDN589893:DEQ589894 DNJ589893:DOM589894 DXF589893:DYI589894 EHB589893:EIE589894 EQX589893:ESA589894 FAT589893:FBW589894 FKP589893:FLS589894 FUL589893:FVO589894 GEH589893:GFK589894 GOD589893:GPG589894 GXZ589893:GZC589894 HHV589893:HIY589894 HRR589893:HSU589894 IBN589893:ICQ589894 ILJ589893:IMM589894 IVF589893:IWI589894 JFB589893:JGE589894 JOX589893:JQA589894 JYT589893:JZW589894 KIP589893:KJS589894 KSL589893:KTO589894 LCH589893:LDK589894 LMD589893:LNG589894 LVZ589893:LXC589894 MFV589893:MGY589894 MPR589893:MQU589894 MZN589893:NAQ589894 NJJ589893:NKM589894 NTF589893:NUI589894 ODB589893:OEE589894 OMX589893:OOA589894 OWT589893:OXW589894 PGP589893:PHS589894 PQL589893:PRO589894 QAH589893:QBK589894 QKD589893:QLG589894 QTZ589893:QVC589894 RDV589893:REY589894 RNR589893:ROU589894 RXN589893:RYQ589894 SHJ589893:SIM589894 SRF589893:SSI589894 TBB589893:TCE589894 TKX589893:TMA589894 TUT589893:TVW589894 UEP589893:UFS589894 UOL589893:UPO589894 UYH589893:UZK589894 VID589893:VJG589894 VRZ589893:VTC589894 WBV589893:WCY589894 WLR589893:WMU589894 WVN589893:WWQ589894 D655429:AQ655430 JB655429:KE655430 SX655429:UA655430 ACT655429:ADW655430 AMP655429:ANS655430 AWL655429:AXO655430 BGH655429:BHK655430 BQD655429:BRG655430 BZZ655429:CBC655430 CJV655429:CKY655430 CTR655429:CUU655430 DDN655429:DEQ655430 DNJ655429:DOM655430 DXF655429:DYI655430 EHB655429:EIE655430 EQX655429:ESA655430 FAT655429:FBW655430 FKP655429:FLS655430 FUL655429:FVO655430 GEH655429:GFK655430 GOD655429:GPG655430 GXZ655429:GZC655430 HHV655429:HIY655430 HRR655429:HSU655430 IBN655429:ICQ655430 ILJ655429:IMM655430 IVF655429:IWI655430 JFB655429:JGE655430 JOX655429:JQA655430 JYT655429:JZW655430 KIP655429:KJS655430 KSL655429:KTO655430 LCH655429:LDK655430 LMD655429:LNG655430 LVZ655429:LXC655430 MFV655429:MGY655430 MPR655429:MQU655430 MZN655429:NAQ655430 NJJ655429:NKM655430 NTF655429:NUI655430 ODB655429:OEE655430 OMX655429:OOA655430 OWT655429:OXW655430 PGP655429:PHS655430 PQL655429:PRO655430 QAH655429:QBK655430 QKD655429:QLG655430 QTZ655429:QVC655430 RDV655429:REY655430 RNR655429:ROU655430 RXN655429:RYQ655430 SHJ655429:SIM655430 SRF655429:SSI655430 TBB655429:TCE655430 TKX655429:TMA655430 TUT655429:TVW655430 UEP655429:UFS655430 UOL655429:UPO655430 UYH655429:UZK655430 VID655429:VJG655430 VRZ655429:VTC655430 WBV655429:WCY655430 WLR655429:WMU655430 WVN655429:WWQ655430 D720965:AQ720966 JB720965:KE720966 SX720965:UA720966 ACT720965:ADW720966 AMP720965:ANS720966 AWL720965:AXO720966 BGH720965:BHK720966 BQD720965:BRG720966 BZZ720965:CBC720966 CJV720965:CKY720966 CTR720965:CUU720966 DDN720965:DEQ720966 DNJ720965:DOM720966 DXF720965:DYI720966 EHB720965:EIE720966 EQX720965:ESA720966 FAT720965:FBW720966 FKP720965:FLS720966 FUL720965:FVO720966 GEH720965:GFK720966 GOD720965:GPG720966 GXZ720965:GZC720966 HHV720965:HIY720966 HRR720965:HSU720966 IBN720965:ICQ720966 ILJ720965:IMM720966 IVF720965:IWI720966 JFB720965:JGE720966 JOX720965:JQA720966 JYT720965:JZW720966 KIP720965:KJS720966 KSL720965:KTO720966 LCH720965:LDK720966 LMD720965:LNG720966 LVZ720965:LXC720966 MFV720965:MGY720966 MPR720965:MQU720966 MZN720965:NAQ720966 NJJ720965:NKM720966 NTF720965:NUI720966 ODB720965:OEE720966 OMX720965:OOA720966 OWT720965:OXW720966 PGP720965:PHS720966 PQL720965:PRO720966 QAH720965:QBK720966 QKD720965:QLG720966 QTZ720965:QVC720966 RDV720965:REY720966 RNR720965:ROU720966 RXN720965:RYQ720966 SHJ720965:SIM720966 SRF720965:SSI720966 TBB720965:TCE720966 TKX720965:TMA720966 TUT720965:TVW720966 UEP720965:UFS720966 UOL720965:UPO720966 UYH720965:UZK720966 VID720965:VJG720966 VRZ720965:VTC720966 WBV720965:WCY720966 WLR720965:WMU720966 WVN720965:WWQ720966 D786501:AQ786502 JB786501:KE786502 SX786501:UA786502 ACT786501:ADW786502 AMP786501:ANS786502 AWL786501:AXO786502 BGH786501:BHK786502 BQD786501:BRG786502 BZZ786501:CBC786502 CJV786501:CKY786502 CTR786501:CUU786502 DDN786501:DEQ786502 DNJ786501:DOM786502 DXF786501:DYI786502 EHB786501:EIE786502 EQX786501:ESA786502 FAT786501:FBW786502 FKP786501:FLS786502 FUL786501:FVO786502 GEH786501:GFK786502 GOD786501:GPG786502 GXZ786501:GZC786502 HHV786501:HIY786502 HRR786501:HSU786502 IBN786501:ICQ786502 ILJ786501:IMM786502 IVF786501:IWI786502 JFB786501:JGE786502 JOX786501:JQA786502 JYT786501:JZW786502 KIP786501:KJS786502 KSL786501:KTO786502 LCH786501:LDK786502 LMD786501:LNG786502 LVZ786501:LXC786502 MFV786501:MGY786502 MPR786501:MQU786502 MZN786501:NAQ786502 NJJ786501:NKM786502 NTF786501:NUI786502 ODB786501:OEE786502 OMX786501:OOA786502 OWT786501:OXW786502 PGP786501:PHS786502 PQL786501:PRO786502 QAH786501:QBK786502 QKD786501:QLG786502 QTZ786501:QVC786502 RDV786501:REY786502 RNR786501:ROU786502 RXN786501:RYQ786502 SHJ786501:SIM786502 SRF786501:SSI786502 TBB786501:TCE786502 TKX786501:TMA786502 TUT786501:TVW786502 UEP786501:UFS786502 UOL786501:UPO786502 UYH786501:UZK786502 VID786501:VJG786502 VRZ786501:VTC786502 WBV786501:WCY786502 WLR786501:WMU786502 WVN786501:WWQ786502 D852037:AQ852038 JB852037:KE852038 SX852037:UA852038 ACT852037:ADW852038 AMP852037:ANS852038 AWL852037:AXO852038 BGH852037:BHK852038 BQD852037:BRG852038 BZZ852037:CBC852038 CJV852037:CKY852038 CTR852037:CUU852038 DDN852037:DEQ852038 DNJ852037:DOM852038 DXF852037:DYI852038 EHB852037:EIE852038 EQX852037:ESA852038 FAT852037:FBW852038 FKP852037:FLS852038 FUL852037:FVO852038 GEH852037:GFK852038 GOD852037:GPG852038 GXZ852037:GZC852038 HHV852037:HIY852038 HRR852037:HSU852038 IBN852037:ICQ852038 ILJ852037:IMM852038 IVF852037:IWI852038 JFB852037:JGE852038 JOX852037:JQA852038 JYT852037:JZW852038 KIP852037:KJS852038 KSL852037:KTO852038 LCH852037:LDK852038 LMD852037:LNG852038 LVZ852037:LXC852038 MFV852037:MGY852038 MPR852037:MQU852038 MZN852037:NAQ852038 NJJ852037:NKM852038 NTF852037:NUI852038 ODB852037:OEE852038 OMX852037:OOA852038 OWT852037:OXW852038 PGP852037:PHS852038 PQL852037:PRO852038 QAH852037:QBK852038 QKD852037:QLG852038 QTZ852037:QVC852038 RDV852037:REY852038 RNR852037:ROU852038 RXN852037:RYQ852038 SHJ852037:SIM852038 SRF852037:SSI852038 TBB852037:TCE852038 TKX852037:TMA852038 TUT852037:TVW852038 UEP852037:UFS852038 UOL852037:UPO852038 UYH852037:UZK852038 VID852037:VJG852038 VRZ852037:VTC852038 WBV852037:WCY852038 WLR852037:WMU852038 WVN852037:WWQ852038 D917573:AQ917574 JB917573:KE917574 SX917573:UA917574 ACT917573:ADW917574 AMP917573:ANS917574 AWL917573:AXO917574 BGH917573:BHK917574 BQD917573:BRG917574 BZZ917573:CBC917574 CJV917573:CKY917574 CTR917573:CUU917574 DDN917573:DEQ917574 DNJ917573:DOM917574 DXF917573:DYI917574 EHB917573:EIE917574 EQX917573:ESA917574 FAT917573:FBW917574 FKP917573:FLS917574 FUL917573:FVO917574 GEH917573:GFK917574 GOD917573:GPG917574 GXZ917573:GZC917574 HHV917573:HIY917574 HRR917573:HSU917574 IBN917573:ICQ917574 ILJ917573:IMM917574 IVF917573:IWI917574 JFB917573:JGE917574 JOX917573:JQA917574 JYT917573:JZW917574 KIP917573:KJS917574 KSL917573:KTO917574 LCH917573:LDK917574 LMD917573:LNG917574 LVZ917573:LXC917574 MFV917573:MGY917574 MPR917573:MQU917574 MZN917573:NAQ917574 NJJ917573:NKM917574 NTF917573:NUI917574 ODB917573:OEE917574 OMX917573:OOA917574 OWT917573:OXW917574 PGP917573:PHS917574 PQL917573:PRO917574 QAH917573:QBK917574 QKD917573:QLG917574 QTZ917573:QVC917574 RDV917573:REY917574 RNR917573:ROU917574 RXN917573:RYQ917574 SHJ917573:SIM917574 SRF917573:SSI917574 TBB917573:TCE917574 TKX917573:TMA917574 TUT917573:TVW917574 UEP917573:UFS917574 UOL917573:UPO917574 UYH917573:UZK917574 VID917573:VJG917574 VRZ917573:VTC917574 WBV917573:WCY917574 WLR917573:WMU917574 WVN917573:WWQ917574 D983109:AQ983110 JB983109:KE983110 SX983109:UA983110 ACT983109:ADW983110 AMP983109:ANS983110 AWL983109:AXO983110 BGH983109:BHK983110 BQD983109:BRG983110 BZZ983109:CBC983110 CJV983109:CKY983110 CTR983109:CUU983110 DDN983109:DEQ983110 DNJ983109:DOM983110 DXF983109:DYI983110 EHB983109:EIE983110 EQX983109:ESA983110 FAT983109:FBW983110 FKP983109:FLS983110 FUL983109:FVO983110 GEH983109:GFK983110 GOD983109:GPG983110 GXZ983109:GZC983110 HHV983109:HIY983110 HRR983109:HSU983110 IBN983109:ICQ983110 ILJ983109:IMM983110 IVF983109:IWI983110 JFB983109:JGE983110 JOX983109:JQA983110 JYT983109:JZW983110 KIP983109:KJS983110 KSL983109:KTO983110 LCH983109:LDK983110 LMD983109:LNG983110 LVZ983109:LXC983110 MFV983109:MGY983110 MPR983109:MQU983110 MZN983109:NAQ983110 NJJ983109:NKM983110 NTF983109:NUI983110 ODB983109:OEE983110 OMX983109:OOA983110 OWT983109:OXW983110 PGP983109:PHS983110 PQL983109:PRO983110 QAH983109:QBK983110 QKD983109:QLG983110 QTZ983109:QVC983110 RDV983109:REY983110 RNR983109:ROU983110 RXN983109:RYQ983110 SHJ983109:SIM983110 SRF983109:SSI983110 TBB983109:TCE983110 TKX983109:TMA983110 TUT983109:TVW983110 UEP983109:UFS983110 UOL983109:UPO983110 UYH983109:UZK983110 VID983109:VJG983110 VRZ983109:VTC983110 WBV983109:WCY983110 WLR983109:WMU983110 WVN983109:WWQ983110 WVN123:WWQ123 JB86:KE86 SX86:UA86 ACT86:ADW86 AMP86:ANS86 AWL86:AXO86 BGH86:BHK86 BQD86:BRG86 BZZ86:CBC86 CJV86:CKY86 CTR86:CUU86 DDN86:DEQ86 DNJ86:DOM86 DXF86:DYI86 EHB86:EIE86 EQX86:ESA86 FAT86:FBW86 FKP86:FLS86 FUL86:FVO86 GEH86:GFK86 GOD86:GPG86 GXZ86:GZC86 HHV86:HIY86 HRR86:HSU86 IBN86:ICQ86 ILJ86:IMM86 IVF86:IWI86 JFB86:JGE86 JOX86:JQA86 JYT86:JZW86 KIP86:KJS86 KSL86:KTO86 LCH86:LDK86 LMD86:LNG86 LVZ86:LXC86 MFV86:MGY86 MPR86:MQU86 MZN86:NAQ86 NJJ86:NKM86 NTF86:NUI86 ODB86:OEE86 OMX86:OOA86 OWT86:OXW86 PGP86:PHS86 PQL86:PRO86 QAH86:QBK86 QKD86:QLG86 QTZ86:QVC86 RDV86:REY86 RNR86:ROU86 RXN86:RYQ86 SHJ86:SIM86 SRF86:SSI86 TBB86:TCE86 TKX86:TMA86 TUT86:TVW86 UEP86:UFS86 UOL86:UPO86 UYH86:UZK86 VID86:VJG86 VRZ86:VTC86 WBV86:WCY86 WLR86:WMU86 WVN86:WWQ86 D65581:AQ65581 JB65581:KE65581 SX65581:UA65581 ACT65581:ADW65581 AMP65581:ANS65581 AWL65581:AXO65581 BGH65581:BHK65581 BQD65581:BRG65581 BZZ65581:CBC65581 CJV65581:CKY65581 CTR65581:CUU65581 DDN65581:DEQ65581 DNJ65581:DOM65581 DXF65581:DYI65581 EHB65581:EIE65581 EQX65581:ESA65581 FAT65581:FBW65581 FKP65581:FLS65581 FUL65581:FVO65581 GEH65581:GFK65581 GOD65581:GPG65581 GXZ65581:GZC65581 HHV65581:HIY65581 HRR65581:HSU65581 IBN65581:ICQ65581 ILJ65581:IMM65581 IVF65581:IWI65581 JFB65581:JGE65581 JOX65581:JQA65581 JYT65581:JZW65581 KIP65581:KJS65581 KSL65581:KTO65581 LCH65581:LDK65581 LMD65581:LNG65581 LVZ65581:LXC65581 MFV65581:MGY65581 MPR65581:MQU65581 MZN65581:NAQ65581 NJJ65581:NKM65581 NTF65581:NUI65581 ODB65581:OEE65581 OMX65581:OOA65581 OWT65581:OXW65581 PGP65581:PHS65581 PQL65581:PRO65581 QAH65581:QBK65581 QKD65581:QLG65581 QTZ65581:QVC65581 RDV65581:REY65581 RNR65581:ROU65581 RXN65581:RYQ65581 SHJ65581:SIM65581 SRF65581:SSI65581 TBB65581:TCE65581 TKX65581:TMA65581 TUT65581:TVW65581 UEP65581:UFS65581 UOL65581:UPO65581 UYH65581:UZK65581 VID65581:VJG65581 VRZ65581:VTC65581 WBV65581:WCY65581 WLR65581:WMU65581 WVN65581:WWQ65581 D131117:AQ131117 JB131117:KE131117 SX131117:UA131117 ACT131117:ADW131117 AMP131117:ANS131117 AWL131117:AXO131117 BGH131117:BHK131117 BQD131117:BRG131117 BZZ131117:CBC131117 CJV131117:CKY131117 CTR131117:CUU131117 DDN131117:DEQ131117 DNJ131117:DOM131117 DXF131117:DYI131117 EHB131117:EIE131117 EQX131117:ESA131117 FAT131117:FBW131117 FKP131117:FLS131117 FUL131117:FVO131117 GEH131117:GFK131117 GOD131117:GPG131117 GXZ131117:GZC131117 HHV131117:HIY131117 HRR131117:HSU131117 IBN131117:ICQ131117 ILJ131117:IMM131117 IVF131117:IWI131117 JFB131117:JGE131117 JOX131117:JQA131117 JYT131117:JZW131117 KIP131117:KJS131117 KSL131117:KTO131117 LCH131117:LDK131117 LMD131117:LNG131117 LVZ131117:LXC131117 MFV131117:MGY131117 MPR131117:MQU131117 MZN131117:NAQ131117 NJJ131117:NKM131117 NTF131117:NUI131117 ODB131117:OEE131117 OMX131117:OOA131117 OWT131117:OXW131117 PGP131117:PHS131117 PQL131117:PRO131117 QAH131117:QBK131117 QKD131117:QLG131117 QTZ131117:QVC131117 RDV131117:REY131117 RNR131117:ROU131117 RXN131117:RYQ131117 SHJ131117:SIM131117 SRF131117:SSI131117 TBB131117:TCE131117 TKX131117:TMA131117 TUT131117:TVW131117 UEP131117:UFS131117 UOL131117:UPO131117 UYH131117:UZK131117 VID131117:VJG131117 VRZ131117:VTC131117 WBV131117:WCY131117 WLR131117:WMU131117 WVN131117:WWQ131117 D196653:AQ196653 JB196653:KE196653 SX196653:UA196653 ACT196653:ADW196653 AMP196653:ANS196653 AWL196653:AXO196653 BGH196653:BHK196653 BQD196653:BRG196653 BZZ196653:CBC196653 CJV196653:CKY196653 CTR196653:CUU196653 DDN196653:DEQ196653 DNJ196653:DOM196653 DXF196653:DYI196653 EHB196653:EIE196653 EQX196653:ESA196653 FAT196653:FBW196653 FKP196653:FLS196653 FUL196653:FVO196653 GEH196653:GFK196653 GOD196653:GPG196653 GXZ196653:GZC196653 HHV196653:HIY196653 HRR196653:HSU196653 IBN196653:ICQ196653 ILJ196653:IMM196653 IVF196653:IWI196653 JFB196653:JGE196653 JOX196653:JQA196653 JYT196653:JZW196653 KIP196653:KJS196653 KSL196653:KTO196653 LCH196653:LDK196653 LMD196653:LNG196653 LVZ196653:LXC196653 MFV196653:MGY196653 MPR196653:MQU196653 MZN196653:NAQ196653 NJJ196653:NKM196653 NTF196653:NUI196653 ODB196653:OEE196653 OMX196653:OOA196653 OWT196653:OXW196653 PGP196653:PHS196653 PQL196653:PRO196653 QAH196653:QBK196653 QKD196653:QLG196653 QTZ196653:QVC196653 RDV196653:REY196653 RNR196653:ROU196653 RXN196653:RYQ196653 SHJ196653:SIM196653 SRF196653:SSI196653 TBB196653:TCE196653 TKX196653:TMA196653 TUT196653:TVW196653 UEP196653:UFS196653 UOL196653:UPO196653 UYH196653:UZK196653 VID196653:VJG196653 VRZ196653:VTC196653 WBV196653:WCY196653 WLR196653:WMU196653 WVN196653:WWQ196653 D262189:AQ262189 JB262189:KE262189 SX262189:UA262189 ACT262189:ADW262189 AMP262189:ANS262189 AWL262189:AXO262189 BGH262189:BHK262189 BQD262189:BRG262189 BZZ262189:CBC262189 CJV262189:CKY262189 CTR262189:CUU262189 DDN262189:DEQ262189 DNJ262189:DOM262189 DXF262189:DYI262189 EHB262189:EIE262189 EQX262189:ESA262189 FAT262189:FBW262189 FKP262189:FLS262189 FUL262189:FVO262189 GEH262189:GFK262189 GOD262189:GPG262189 GXZ262189:GZC262189 HHV262189:HIY262189 HRR262189:HSU262189 IBN262189:ICQ262189 ILJ262189:IMM262189 IVF262189:IWI262189 JFB262189:JGE262189 JOX262189:JQA262189 JYT262189:JZW262189 KIP262189:KJS262189 KSL262189:KTO262189 LCH262189:LDK262189 LMD262189:LNG262189 LVZ262189:LXC262189 MFV262189:MGY262189 MPR262189:MQU262189 MZN262189:NAQ262189 NJJ262189:NKM262189 NTF262189:NUI262189 ODB262189:OEE262189 OMX262189:OOA262189 OWT262189:OXW262189 PGP262189:PHS262189 PQL262189:PRO262189 QAH262189:QBK262189 QKD262189:QLG262189 QTZ262189:QVC262189 RDV262189:REY262189 RNR262189:ROU262189 RXN262189:RYQ262189 SHJ262189:SIM262189 SRF262189:SSI262189 TBB262189:TCE262189 TKX262189:TMA262189 TUT262189:TVW262189 UEP262189:UFS262189 UOL262189:UPO262189 UYH262189:UZK262189 VID262189:VJG262189 VRZ262189:VTC262189 WBV262189:WCY262189 WLR262189:WMU262189 WVN262189:WWQ262189 D327725:AQ327725 JB327725:KE327725 SX327725:UA327725 ACT327725:ADW327725 AMP327725:ANS327725 AWL327725:AXO327725 BGH327725:BHK327725 BQD327725:BRG327725 BZZ327725:CBC327725 CJV327725:CKY327725 CTR327725:CUU327725 DDN327725:DEQ327725 DNJ327725:DOM327725 DXF327725:DYI327725 EHB327725:EIE327725 EQX327725:ESA327725 FAT327725:FBW327725 FKP327725:FLS327725 FUL327725:FVO327725 GEH327725:GFK327725 GOD327725:GPG327725 GXZ327725:GZC327725 HHV327725:HIY327725 HRR327725:HSU327725 IBN327725:ICQ327725 ILJ327725:IMM327725 IVF327725:IWI327725 JFB327725:JGE327725 JOX327725:JQA327725 JYT327725:JZW327725 KIP327725:KJS327725 KSL327725:KTO327725 LCH327725:LDK327725 LMD327725:LNG327725 LVZ327725:LXC327725 MFV327725:MGY327725 MPR327725:MQU327725 MZN327725:NAQ327725 NJJ327725:NKM327725 NTF327725:NUI327725 ODB327725:OEE327725 OMX327725:OOA327725 OWT327725:OXW327725 PGP327725:PHS327725 PQL327725:PRO327725 QAH327725:QBK327725 QKD327725:QLG327725 QTZ327725:QVC327725 RDV327725:REY327725 RNR327725:ROU327725 RXN327725:RYQ327725 SHJ327725:SIM327725 SRF327725:SSI327725 TBB327725:TCE327725 TKX327725:TMA327725 TUT327725:TVW327725 UEP327725:UFS327725 UOL327725:UPO327725 UYH327725:UZK327725 VID327725:VJG327725 VRZ327725:VTC327725 WBV327725:WCY327725 WLR327725:WMU327725 WVN327725:WWQ327725 D393261:AQ393261 JB393261:KE393261 SX393261:UA393261 ACT393261:ADW393261 AMP393261:ANS393261 AWL393261:AXO393261 BGH393261:BHK393261 BQD393261:BRG393261 BZZ393261:CBC393261 CJV393261:CKY393261 CTR393261:CUU393261 DDN393261:DEQ393261 DNJ393261:DOM393261 DXF393261:DYI393261 EHB393261:EIE393261 EQX393261:ESA393261 FAT393261:FBW393261 FKP393261:FLS393261 FUL393261:FVO393261 GEH393261:GFK393261 GOD393261:GPG393261 GXZ393261:GZC393261 HHV393261:HIY393261 HRR393261:HSU393261 IBN393261:ICQ393261 ILJ393261:IMM393261 IVF393261:IWI393261 JFB393261:JGE393261 JOX393261:JQA393261 JYT393261:JZW393261 KIP393261:KJS393261 KSL393261:KTO393261 LCH393261:LDK393261 LMD393261:LNG393261 LVZ393261:LXC393261 MFV393261:MGY393261 MPR393261:MQU393261 MZN393261:NAQ393261 NJJ393261:NKM393261 NTF393261:NUI393261 ODB393261:OEE393261 OMX393261:OOA393261 OWT393261:OXW393261 PGP393261:PHS393261 PQL393261:PRO393261 QAH393261:QBK393261 QKD393261:QLG393261 QTZ393261:QVC393261 RDV393261:REY393261 RNR393261:ROU393261 RXN393261:RYQ393261 SHJ393261:SIM393261 SRF393261:SSI393261 TBB393261:TCE393261 TKX393261:TMA393261 TUT393261:TVW393261 UEP393261:UFS393261 UOL393261:UPO393261 UYH393261:UZK393261 VID393261:VJG393261 VRZ393261:VTC393261 WBV393261:WCY393261 WLR393261:WMU393261 WVN393261:WWQ393261 D458797:AQ458797 JB458797:KE458797 SX458797:UA458797 ACT458797:ADW458797 AMP458797:ANS458797 AWL458797:AXO458797 BGH458797:BHK458797 BQD458797:BRG458797 BZZ458797:CBC458797 CJV458797:CKY458797 CTR458797:CUU458797 DDN458797:DEQ458797 DNJ458797:DOM458797 DXF458797:DYI458797 EHB458797:EIE458797 EQX458797:ESA458797 FAT458797:FBW458797 FKP458797:FLS458797 FUL458797:FVO458797 GEH458797:GFK458797 GOD458797:GPG458797 GXZ458797:GZC458797 HHV458797:HIY458797 HRR458797:HSU458797 IBN458797:ICQ458797 ILJ458797:IMM458797 IVF458797:IWI458797 JFB458797:JGE458797 JOX458797:JQA458797 JYT458797:JZW458797 KIP458797:KJS458797 KSL458797:KTO458797 LCH458797:LDK458797 LMD458797:LNG458797 LVZ458797:LXC458797 MFV458797:MGY458797 MPR458797:MQU458797 MZN458797:NAQ458797 NJJ458797:NKM458797 NTF458797:NUI458797 ODB458797:OEE458797 OMX458797:OOA458797 OWT458797:OXW458797 PGP458797:PHS458797 PQL458797:PRO458797 QAH458797:QBK458797 QKD458797:QLG458797 QTZ458797:QVC458797 RDV458797:REY458797 RNR458797:ROU458797 RXN458797:RYQ458797 SHJ458797:SIM458797 SRF458797:SSI458797 TBB458797:TCE458797 TKX458797:TMA458797 TUT458797:TVW458797 UEP458797:UFS458797 UOL458797:UPO458797 UYH458797:UZK458797 VID458797:VJG458797 VRZ458797:VTC458797 WBV458797:WCY458797 WLR458797:WMU458797 WVN458797:WWQ458797 D524333:AQ524333 JB524333:KE524333 SX524333:UA524333 ACT524333:ADW524333 AMP524333:ANS524333 AWL524333:AXO524333 BGH524333:BHK524333 BQD524333:BRG524333 BZZ524333:CBC524333 CJV524333:CKY524333 CTR524333:CUU524333 DDN524333:DEQ524333 DNJ524333:DOM524333 DXF524333:DYI524333 EHB524333:EIE524333 EQX524333:ESA524333 FAT524333:FBW524333 FKP524333:FLS524333 FUL524333:FVO524333 GEH524333:GFK524333 GOD524333:GPG524333 GXZ524333:GZC524333 HHV524333:HIY524333 HRR524333:HSU524333 IBN524333:ICQ524333 ILJ524333:IMM524333 IVF524333:IWI524333 JFB524333:JGE524333 JOX524333:JQA524333 JYT524333:JZW524333 KIP524333:KJS524333 KSL524333:KTO524333 LCH524333:LDK524333 LMD524333:LNG524333 LVZ524333:LXC524333 MFV524333:MGY524333 MPR524333:MQU524333 MZN524333:NAQ524333 NJJ524333:NKM524333 NTF524333:NUI524333 ODB524333:OEE524333 OMX524333:OOA524333 OWT524333:OXW524333 PGP524333:PHS524333 PQL524333:PRO524333 QAH524333:QBK524333 QKD524333:QLG524333 QTZ524333:QVC524333 RDV524333:REY524333 RNR524333:ROU524333 RXN524333:RYQ524333 SHJ524333:SIM524333 SRF524333:SSI524333 TBB524333:TCE524333 TKX524333:TMA524333 TUT524333:TVW524333 UEP524333:UFS524333 UOL524333:UPO524333 UYH524333:UZK524333 VID524333:VJG524333 VRZ524333:VTC524333 WBV524333:WCY524333 WLR524333:WMU524333 WVN524333:WWQ524333 D589869:AQ589869 JB589869:KE589869 SX589869:UA589869 ACT589869:ADW589869 AMP589869:ANS589869 AWL589869:AXO589869 BGH589869:BHK589869 BQD589869:BRG589869 BZZ589869:CBC589869 CJV589869:CKY589869 CTR589869:CUU589869 DDN589869:DEQ589869 DNJ589869:DOM589869 DXF589869:DYI589869 EHB589869:EIE589869 EQX589869:ESA589869 FAT589869:FBW589869 FKP589869:FLS589869 FUL589869:FVO589869 GEH589869:GFK589869 GOD589869:GPG589869 GXZ589869:GZC589869 HHV589869:HIY589869 HRR589869:HSU589869 IBN589869:ICQ589869 ILJ589869:IMM589869 IVF589869:IWI589869 JFB589869:JGE589869 JOX589869:JQA589869 JYT589869:JZW589869 KIP589869:KJS589869 KSL589869:KTO589869 LCH589869:LDK589869 LMD589869:LNG589869 LVZ589869:LXC589869 MFV589869:MGY589869 MPR589869:MQU589869 MZN589869:NAQ589869 NJJ589869:NKM589869 NTF589869:NUI589869 ODB589869:OEE589869 OMX589869:OOA589869 OWT589869:OXW589869 PGP589869:PHS589869 PQL589869:PRO589869 QAH589869:QBK589869 QKD589869:QLG589869 QTZ589869:QVC589869 RDV589869:REY589869 RNR589869:ROU589869 RXN589869:RYQ589869 SHJ589869:SIM589869 SRF589869:SSI589869 TBB589869:TCE589869 TKX589869:TMA589869 TUT589869:TVW589869 UEP589869:UFS589869 UOL589869:UPO589869 UYH589869:UZK589869 VID589869:VJG589869 VRZ589869:VTC589869 WBV589869:WCY589869 WLR589869:WMU589869 WVN589869:WWQ589869 D655405:AQ655405 JB655405:KE655405 SX655405:UA655405 ACT655405:ADW655405 AMP655405:ANS655405 AWL655405:AXO655405 BGH655405:BHK655405 BQD655405:BRG655405 BZZ655405:CBC655405 CJV655405:CKY655405 CTR655405:CUU655405 DDN655405:DEQ655405 DNJ655405:DOM655405 DXF655405:DYI655405 EHB655405:EIE655405 EQX655405:ESA655405 FAT655405:FBW655405 FKP655405:FLS655405 FUL655405:FVO655405 GEH655405:GFK655405 GOD655405:GPG655405 GXZ655405:GZC655405 HHV655405:HIY655405 HRR655405:HSU655405 IBN655405:ICQ655405 ILJ655405:IMM655405 IVF655405:IWI655405 JFB655405:JGE655405 JOX655405:JQA655405 JYT655405:JZW655405 KIP655405:KJS655405 KSL655405:KTO655405 LCH655405:LDK655405 LMD655405:LNG655405 LVZ655405:LXC655405 MFV655405:MGY655405 MPR655405:MQU655405 MZN655405:NAQ655405 NJJ655405:NKM655405 NTF655405:NUI655405 ODB655405:OEE655405 OMX655405:OOA655405 OWT655405:OXW655405 PGP655405:PHS655405 PQL655405:PRO655405 QAH655405:QBK655405 QKD655405:QLG655405 QTZ655405:QVC655405 RDV655405:REY655405 RNR655405:ROU655405 RXN655405:RYQ655405 SHJ655405:SIM655405 SRF655405:SSI655405 TBB655405:TCE655405 TKX655405:TMA655405 TUT655405:TVW655405 UEP655405:UFS655405 UOL655405:UPO655405 UYH655405:UZK655405 VID655405:VJG655405 VRZ655405:VTC655405 WBV655405:WCY655405 WLR655405:WMU655405 WVN655405:WWQ655405 D720941:AQ720941 JB720941:KE720941 SX720941:UA720941 ACT720941:ADW720941 AMP720941:ANS720941 AWL720941:AXO720941 BGH720941:BHK720941 BQD720941:BRG720941 BZZ720941:CBC720941 CJV720941:CKY720941 CTR720941:CUU720941 DDN720941:DEQ720941 DNJ720941:DOM720941 DXF720941:DYI720941 EHB720941:EIE720941 EQX720941:ESA720941 FAT720941:FBW720941 FKP720941:FLS720941 FUL720941:FVO720941 GEH720941:GFK720941 GOD720941:GPG720941 GXZ720941:GZC720941 HHV720941:HIY720941 HRR720941:HSU720941 IBN720941:ICQ720941 ILJ720941:IMM720941 IVF720941:IWI720941 JFB720941:JGE720941 JOX720941:JQA720941 JYT720941:JZW720941 KIP720941:KJS720941 KSL720941:KTO720941 LCH720941:LDK720941 LMD720941:LNG720941 LVZ720941:LXC720941 MFV720941:MGY720941 MPR720941:MQU720941 MZN720941:NAQ720941 NJJ720941:NKM720941 NTF720941:NUI720941 ODB720941:OEE720941 OMX720941:OOA720941 OWT720941:OXW720941 PGP720941:PHS720941 PQL720941:PRO720941 QAH720941:QBK720941 QKD720941:QLG720941 QTZ720941:QVC720941 RDV720941:REY720941 RNR720941:ROU720941 RXN720941:RYQ720941 SHJ720941:SIM720941 SRF720941:SSI720941 TBB720941:TCE720941 TKX720941:TMA720941 TUT720941:TVW720941 UEP720941:UFS720941 UOL720941:UPO720941 UYH720941:UZK720941 VID720941:VJG720941 VRZ720941:VTC720941 WBV720941:WCY720941 WLR720941:WMU720941 WVN720941:WWQ720941 D786477:AQ786477 JB786477:KE786477 SX786477:UA786477 ACT786477:ADW786477 AMP786477:ANS786477 AWL786477:AXO786477 BGH786477:BHK786477 BQD786477:BRG786477 BZZ786477:CBC786477 CJV786477:CKY786477 CTR786477:CUU786477 DDN786477:DEQ786477 DNJ786477:DOM786477 DXF786477:DYI786477 EHB786477:EIE786477 EQX786477:ESA786477 FAT786477:FBW786477 FKP786477:FLS786477 FUL786477:FVO786477 GEH786477:GFK786477 GOD786477:GPG786477 GXZ786477:GZC786477 HHV786477:HIY786477 HRR786477:HSU786477 IBN786477:ICQ786477 ILJ786477:IMM786477 IVF786477:IWI786477 JFB786477:JGE786477 JOX786477:JQA786477 JYT786477:JZW786477 KIP786477:KJS786477 KSL786477:KTO786477 LCH786477:LDK786477 LMD786477:LNG786477 LVZ786477:LXC786477 MFV786477:MGY786477 MPR786477:MQU786477 MZN786477:NAQ786477 NJJ786477:NKM786477 NTF786477:NUI786477 ODB786477:OEE786477 OMX786477:OOA786477 OWT786477:OXW786477 PGP786477:PHS786477 PQL786477:PRO786477 QAH786477:QBK786477 QKD786477:QLG786477 QTZ786477:QVC786477 RDV786477:REY786477 RNR786477:ROU786477 RXN786477:RYQ786477 SHJ786477:SIM786477 SRF786477:SSI786477 TBB786477:TCE786477 TKX786477:TMA786477 TUT786477:TVW786477 UEP786477:UFS786477 UOL786477:UPO786477 UYH786477:UZK786477 VID786477:VJG786477 VRZ786477:VTC786477 WBV786477:WCY786477 WLR786477:WMU786477 WVN786477:WWQ786477 D852013:AQ852013 JB852013:KE852013 SX852013:UA852013 ACT852013:ADW852013 AMP852013:ANS852013 AWL852013:AXO852013 BGH852013:BHK852013 BQD852013:BRG852013 BZZ852013:CBC852013 CJV852013:CKY852013 CTR852013:CUU852013 DDN852013:DEQ852013 DNJ852013:DOM852013 DXF852013:DYI852013 EHB852013:EIE852013 EQX852013:ESA852013 FAT852013:FBW852013 FKP852013:FLS852013 FUL852013:FVO852013 GEH852013:GFK852013 GOD852013:GPG852013 GXZ852013:GZC852013 HHV852013:HIY852013 HRR852013:HSU852013 IBN852013:ICQ852013 ILJ852013:IMM852013 IVF852013:IWI852013 JFB852013:JGE852013 JOX852013:JQA852013 JYT852013:JZW852013 KIP852013:KJS852013 KSL852013:KTO852013 LCH852013:LDK852013 LMD852013:LNG852013 LVZ852013:LXC852013 MFV852013:MGY852013 MPR852013:MQU852013 MZN852013:NAQ852013 NJJ852013:NKM852013 NTF852013:NUI852013 ODB852013:OEE852013 OMX852013:OOA852013 OWT852013:OXW852013 PGP852013:PHS852013 PQL852013:PRO852013 QAH852013:QBK852013 QKD852013:QLG852013 QTZ852013:QVC852013 RDV852013:REY852013 RNR852013:ROU852013 RXN852013:RYQ852013 SHJ852013:SIM852013 SRF852013:SSI852013 TBB852013:TCE852013 TKX852013:TMA852013 TUT852013:TVW852013 UEP852013:UFS852013 UOL852013:UPO852013 UYH852013:UZK852013 VID852013:VJG852013 VRZ852013:VTC852013 WBV852013:WCY852013 WLR852013:WMU852013 WVN852013:WWQ852013 D917549:AQ917549 JB917549:KE917549 SX917549:UA917549 ACT917549:ADW917549 AMP917549:ANS917549 AWL917549:AXO917549 BGH917549:BHK917549 BQD917549:BRG917549 BZZ917549:CBC917549 CJV917549:CKY917549 CTR917549:CUU917549 DDN917549:DEQ917549 DNJ917549:DOM917549 DXF917549:DYI917549 EHB917549:EIE917549 EQX917549:ESA917549 FAT917549:FBW917549 FKP917549:FLS917549 FUL917549:FVO917549 GEH917549:GFK917549 GOD917549:GPG917549 GXZ917549:GZC917549 HHV917549:HIY917549 HRR917549:HSU917549 IBN917549:ICQ917549 ILJ917549:IMM917549 IVF917549:IWI917549 JFB917549:JGE917549 JOX917549:JQA917549 JYT917549:JZW917549 KIP917549:KJS917549 KSL917549:KTO917549 LCH917549:LDK917549 LMD917549:LNG917549 LVZ917549:LXC917549 MFV917549:MGY917549 MPR917549:MQU917549 MZN917549:NAQ917549 NJJ917549:NKM917549 NTF917549:NUI917549 ODB917549:OEE917549 OMX917549:OOA917549 OWT917549:OXW917549 PGP917549:PHS917549 PQL917549:PRO917549 QAH917549:QBK917549 QKD917549:QLG917549 QTZ917549:QVC917549 RDV917549:REY917549 RNR917549:ROU917549 RXN917549:RYQ917549 SHJ917549:SIM917549 SRF917549:SSI917549 TBB917549:TCE917549 TKX917549:TMA917549 TUT917549:TVW917549 UEP917549:UFS917549 UOL917549:UPO917549 UYH917549:UZK917549 VID917549:VJG917549 VRZ917549:VTC917549 WBV917549:WCY917549 WLR917549:WMU917549 WVN917549:WWQ917549 D983085:AQ983085 JB983085:KE983085 SX983085:UA983085 ACT983085:ADW983085 AMP983085:ANS983085 AWL983085:AXO983085 BGH983085:BHK983085 BQD983085:BRG983085 BZZ983085:CBC983085 CJV983085:CKY983085 CTR983085:CUU983085 DDN983085:DEQ983085 DNJ983085:DOM983085 DXF983085:DYI983085 EHB983085:EIE983085 EQX983085:ESA983085 FAT983085:FBW983085 FKP983085:FLS983085 FUL983085:FVO983085 GEH983085:GFK983085 GOD983085:GPG983085 GXZ983085:GZC983085 HHV983085:HIY983085 HRR983085:HSU983085 IBN983085:ICQ983085 ILJ983085:IMM983085 IVF983085:IWI983085 JFB983085:JGE983085 JOX983085:JQA983085 JYT983085:JZW983085 KIP983085:KJS983085 KSL983085:KTO983085 LCH983085:LDK983085 LMD983085:LNG983085 LVZ983085:LXC983085 MFV983085:MGY983085 MPR983085:MQU983085 MZN983085:NAQ983085 NJJ983085:NKM983085 NTF983085:NUI983085 ODB983085:OEE983085 OMX983085:OOA983085 OWT983085:OXW983085 PGP983085:PHS983085 PQL983085:PRO983085 QAH983085:QBK983085 QKD983085:QLG983085 QTZ983085:QVC983085 RDV983085:REY983085 RNR983085:ROU983085 RXN983085:RYQ983085 SHJ983085:SIM983085 SRF983085:SSI983085 TBB983085:TCE983085 TKX983085:TMA983085 TUT983085:TVW983085 UEP983085:UFS983085 UOL983085:UPO983085 UYH983085:UZK983085 VID983085:VJG983085 VRZ983085:VTC983085 WBV983085:WCY983085 WLR983085:WMU983085 WVN983085:WWQ983085 UYH123:UZK123 VRZ123:VTC123 JB149:KE150 SX149:UA150 ACT149:ADW150 AMP149:ANS150 AWL149:AXO150 BGH149:BHK150 BQD149:BRG150 BZZ149:CBC150 CJV149:CKY150 CTR149:CUU150 DDN149:DEQ150 DNJ149:DOM150 DXF149:DYI150 EHB149:EIE150 EQX149:ESA150 FAT149:FBW150 FKP149:FLS150 FUL149:FVO150 GEH149:GFK150 GOD149:GPG150 GXZ149:GZC150 HHV149:HIY150 HRR149:HSU150 IBN149:ICQ150 ILJ149:IMM150 IVF149:IWI150 JFB149:JGE150 JOX149:JQA150 JYT149:JZW150 KIP149:KJS150 KSL149:KTO150 LCH149:LDK150 LMD149:LNG150 LVZ149:LXC150 MFV149:MGY150 MPR149:MQU150 MZN149:NAQ150 NJJ149:NKM150 NTF149:NUI150 ODB149:OEE150 OMX149:OOA150 OWT149:OXW150 PGP149:PHS150 PQL149:PRO150 QAH149:QBK150 QKD149:QLG150 QTZ149:QVC150 RDV149:REY150 RNR149:ROU150 RXN149:RYQ150 SHJ149:SIM150 SRF149:SSI150 TBB149:TCE150 TKX149:TMA150 TUT149:TVW150 UEP149:UFS150 UOL149:UPO150 UYH149:UZK150 VID149:VJG150 VRZ149:VTC150 WBV149:WCY150 WLR149:WMU150 WVN149:WWQ150 WBV123:WCY123 JB123:KE123 SX123:UA123 ACT123:ADW123 AMP123:ANS123 AWL123:AXO123 BGH123:BHK123 BQD123:BRG123 BZZ123:CBC123 CJV123:CKY123 CTR123:CUU123 DDN123:DEQ123 DNJ123:DOM123 DXF123:DYI123 EHB123:EIE123 EQX123:ESA123 FAT123:FBW123 FKP123:FLS123 FUL123:FVO123 GEH123:GFK123 GOD123:GPG123 GXZ123:GZC123 HHV123:HIY123 HRR123:HSU123 IBN123:ICQ123 ILJ123:IMM123 IVF123:IWI123 JFB123:JGE123 JOX123:JQA123 JYT123:JZW123 KIP123:KJS123 KSL123:KTO123 LCH123:LDK123 LMD123:LNG123 LVZ123:LXC123 MFV123:MGY123 MPR123:MQU123 MZN123:NAQ123 NJJ123:NKM123 NTF123:NUI123 ODB123:OEE123 OMX123:OOA123 OWT123:OXW123 PGP123:PHS123 PQL123:PRO123 QAH123:QBK123 QKD123:QLG123 QTZ123:QVC123 RDV123:REY123 RNR123:ROU123 RXN123:RYQ123 SHJ123:SIM123 SRF123:SSI123 TBB123:TCE123 TKX123:TMA123 TUT123:TVW123 UEP123:UFS123 UOL123:UPO123">
      <formula1>3</formula1>
    </dataValidation>
    <dataValidation type="whole" operator="lessThanOrEqual" allowBlank="1" showInputMessage="1" showErrorMessage="1" errorTitle="Error" error="The maximum mark for this question is 4 marks." sqref="VRZ141:VTC141 D65621:AQ65621 JB65621:KE65621 SX65621:UA65621 ACT65621:ADW65621 AMP65621:ANS65621 AWL65621:AXO65621 BGH65621:BHK65621 BQD65621:BRG65621 BZZ65621:CBC65621 CJV65621:CKY65621 CTR65621:CUU65621 DDN65621:DEQ65621 DNJ65621:DOM65621 DXF65621:DYI65621 EHB65621:EIE65621 EQX65621:ESA65621 FAT65621:FBW65621 FKP65621:FLS65621 FUL65621:FVO65621 GEH65621:GFK65621 GOD65621:GPG65621 GXZ65621:GZC65621 HHV65621:HIY65621 HRR65621:HSU65621 IBN65621:ICQ65621 ILJ65621:IMM65621 IVF65621:IWI65621 JFB65621:JGE65621 JOX65621:JQA65621 JYT65621:JZW65621 KIP65621:KJS65621 KSL65621:KTO65621 LCH65621:LDK65621 LMD65621:LNG65621 LVZ65621:LXC65621 MFV65621:MGY65621 MPR65621:MQU65621 MZN65621:NAQ65621 NJJ65621:NKM65621 NTF65621:NUI65621 ODB65621:OEE65621 OMX65621:OOA65621 OWT65621:OXW65621 PGP65621:PHS65621 PQL65621:PRO65621 QAH65621:QBK65621 QKD65621:QLG65621 QTZ65621:QVC65621 RDV65621:REY65621 RNR65621:ROU65621 RXN65621:RYQ65621 SHJ65621:SIM65621 SRF65621:SSI65621 TBB65621:TCE65621 TKX65621:TMA65621 TUT65621:TVW65621 UEP65621:UFS65621 UOL65621:UPO65621 UYH65621:UZK65621 VID65621:VJG65621 VRZ65621:VTC65621 WBV65621:WCY65621 WLR65621:WMU65621 WVN65621:WWQ65621 D131157:AQ131157 JB131157:KE131157 SX131157:UA131157 ACT131157:ADW131157 AMP131157:ANS131157 AWL131157:AXO131157 BGH131157:BHK131157 BQD131157:BRG131157 BZZ131157:CBC131157 CJV131157:CKY131157 CTR131157:CUU131157 DDN131157:DEQ131157 DNJ131157:DOM131157 DXF131157:DYI131157 EHB131157:EIE131157 EQX131157:ESA131157 FAT131157:FBW131157 FKP131157:FLS131157 FUL131157:FVO131157 GEH131157:GFK131157 GOD131157:GPG131157 GXZ131157:GZC131157 HHV131157:HIY131157 HRR131157:HSU131157 IBN131157:ICQ131157 ILJ131157:IMM131157 IVF131157:IWI131157 JFB131157:JGE131157 JOX131157:JQA131157 JYT131157:JZW131157 KIP131157:KJS131157 KSL131157:KTO131157 LCH131157:LDK131157 LMD131157:LNG131157 LVZ131157:LXC131157 MFV131157:MGY131157 MPR131157:MQU131157 MZN131157:NAQ131157 NJJ131157:NKM131157 NTF131157:NUI131157 ODB131157:OEE131157 OMX131157:OOA131157 OWT131157:OXW131157 PGP131157:PHS131157 PQL131157:PRO131157 QAH131157:QBK131157 QKD131157:QLG131157 QTZ131157:QVC131157 RDV131157:REY131157 RNR131157:ROU131157 RXN131157:RYQ131157 SHJ131157:SIM131157 SRF131157:SSI131157 TBB131157:TCE131157 TKX131157:TMA131157 TUT131157:TVW131157 UEP131157:UFS131157 UOL131157:UPO131157 UYH131157:UZK131157 VID131157:VJG131157 VRZ131157:VTC131157 WBV131157:WCY131157 WLR131157:WMU131157 WVN131157:WWQ131157 D196693:AQ196693 JB196693:KE196693 SX196693:UA196693 ACT196693:ADW196693 AMP196693:ANS196693 AWL196693:AXO196693 BGH196693:BHK196693 BQD196693:BRG196693 BZZ196693:CBC196693 CJV196693:CKY196693 CTR196693:CUU196693 DDN196693:DEQ196693 DNJ196693:DOM196693 DXF196693:DYI196693 EHB196693:EIE196693 EQX196693:ESA196693 FAT196693:FBW196693 FKP196693:FLS196693 FUL196693:FVO196693 GEH196693:GFK196693 GOD196693:GPG196693 GXZ196693:GZC196693 HHV196693:HIY196693 HRR196693:HSU196693 IBN196693:ICQ196693 ILJ196693:IMM196693 IVF196693:IWI196693 JFB196693:JGE196693 JOX196693:JQA196693 JYT196693:JZW196693 KIP196693:KJS196693 KSL196693:KTO196693 LCH196693:LDK196693 LMD196693:LNG196693 LVZ196693:LXC196693 MFV196693:MGY196693 MPR196693:MQU196693 MZN196693:NAQ196693 NJJ196693:NKM196693 NTF196693:NUI196693 ODB196693:OEE196693 OMX196693:OOA196693 OWT196693:OXW196693 PGP196693:PHS196693 PQL196693:PRO196693 QAH196693:QBK196693 QKD196693:QLG196693 QTZ196693:QVC196693 RDV196693:REY196693 RNR196693:ROU196693 RXN196693:RYQ196693 SHJ196693:SIM196693 SRF196693:SSI196693 TBB196693:TCE196693 TKX196693:TMA196693 TUT196693:TVW196693 UEP196693:UFS196693 UOL196693:UPO196693 UYH196693:UZK196693 VID196693:VJG196693 VRZ196693:VTC196693 WBV196693:WCY196693 WLR196693:WMU196693 WVN196693:WWQ196693 D262229:AQ262229 JB262229:KE262229 SX262229:UA262229 ACT262229:ADW262229 AMP262229:ANS262229 AWL262229:AXO262229 BGH262229:BHK262229 BQD262229:BRG262229 BZZ262229:CBC262229 CJV262229:CKY262229 CTR262229:CUU262229 DDN262229:DEQ262229 DNJ262229:DOM262229 DXF262229:DYI262229 EHB262229:EIE262229 EQX262229:ESA262229 FAT262229:FBW262229 FKP262229:FLS262229 FUL262229:FVO262229 GEH262229:GFK262229 GOD262229:GPG262229 GXZ262229:GZC262229 HHV262229:HIY262229 HRR262229:HSU262229 IBN262229:ICQ262229 ILJ262229:IMM262229 IVF262229:IWI262229 JFB262229:JGE262229 JOX262229:JQA262229 JYT262229:JZW262229 KIP262229:KJS262229 KSL262229:KTO262229 LCH262229:LDK262229 LMD262229:LNG262229 LVZ262229:LXC262229 MFV262229:MGY262229 MPR262229:MQU262229 MZN262229:NAQ262229 NJJ262229:NKM262229 NTF262229:NUI262229 ODB262229:OEE262229 OMX262229:OOA262229 OWT262229:OXW262229 PGP262229:PHS262229 PQL262229:PRO262229 QAH262229:QBK262229 QKD262229:QLG262229 QTZ262229:QVC262229 RDV262229:REY262229 RNR262229:ROU262229 RXN262229:RYQ262229 SHJ262229:SIM262229 SRF262229:SSI262229 TBB262229:TCE262229 TKX262229:TMA262229 TUT262229:TVW262229 UEP262229:UFS262229 UOL262229:UPO262229 UYH262229:UZK262229 VID262229:VJG262229 VRZ262229:VTC262229 WBV262229:WCY262229 WLR262229:WMU262229 WVN262229:WWQ262229 D327765:AQ327765 JB327765:KE327765 SX327765:UA327765 ACT327765:ADW327765 AMP327765:ANS327765 AWL327765:AXO327765 BGH327765:BHK327765 BQD327765:BRG327765 BZZ327765:CBC327765 CJV327765:CKY327765 CTR327765:CUU327765 DDN327765:DEQ327765 DNJ327765:DOM327765 DXF327765:DYI327765 EHB327765:EIE327765 EQX327765:ESA327765 FAT327765:FBW327765 FKP327765:FLS327765 FUL327765:FVO327765 GEH327765:GFK327765 GOD327765:GPG327765 GXZ327765:GZC327765 HHV327765:HIY327765 HRR327765:HSU327765 IBN327765:ICQ327765 ILJ327765:IMM327765 IVF327765:IWI327765 JFB327765:JGE327765 JOX327765:JQA327765 JYT327765:JZW327765 KIP327765:KJS327765 KSL327765:KTO327765 LCH327765:LDK327765 LMD327765:LNG327765 LVZ327765:LXC327765 MFV327765:MGY327765 MPR327765:MQU327765 MZN327765:NAQ327765 NJJ327765:NKM327765 NTF327765:NUI327765 ODB327765:OEE327765 OMX327765:OOA327765 OWT327765:OXW327765 PGP327765:PHS327765 PQL327765:PRO327765 QAH327765:QBK327765 QKD327765:QLG327765 QTZ327765:QVC327765 RDV327765:REY327765 RNR327765:ROU327765 RXN327765:RYQ327765 SHJ327765:SIM327765 SRF327765:SSI327765 TBB327765:TCE327765 TKX327765:TMA327765 TUT327765:TVW327765 UEP327765:UFS327765 UOL327765:UPO327765 UYH327765:UZK327765 VID327765:VJG327765 VRZ327765:VTC327765 WBV327765:WCY327765 WLR327765:WMU327765 WVN327765:WWQ327765 D393301:AQ393301 JB393301:KE393301 SX393301:UA393301 ACT393301:ADW393301 AMP393301:ANS393301 AWL393301:AXO393301 BGH393301:BHK393301 BQD393301:BRG393301 BZZ393301:CBC393301 CJV393301:CKY393301 CTR393301:CUU393301 DDN393301:DEQ393301 DNJ393301:DOM393301 DXF393301:DYI393301 EHB393301:EIE393301 EQX393301:ESA393301 FAT393301:FBW393301 FKP393301:FLS393301 FUL393301:FVO393301 GEH393301:GFK393301 GOD393301:GPG393301 GXZ393301:GZC393301 HHV393301:HIY393301 HRR393301:HSU393301 IBN393301:ICQ393301 ILJ393301:IMM393301 IVF393301:IWI393301 JFB393301:JGE393301 JOX393301:JQA393301 JYT393301:JZW393301 KIP393301:KJS393301 KSL393301:KTO393301 LCH393301:LDK393301 LMD393301:LNG393301 LVZ393301:LXC393301 MFV393301:MGY393301 MPR393301:MQU393301 MZN393301:NAQ393301 NJJ393301:NKM393301 NTF393301:NUI393301 ODB393301:OEE393301 OMX393301:OOA393301 OWT393301:OXW393301 PGP393301:PHS393301 PQL393301:PRO393301 QAH393301:QBK393301 QKD393301:QLG393301 QTZ393301:QVC393301 RDV393301:REY393301 RNR393301:ROU393301 RXN393301:RYQ393301 SHJ393301:SIM393301 SRF393301:SSI393301 TBB393301:TCE393301 TKX393301:TMA393301 TUT393301:TVW393301 UEP393301:UFS393301 UOL393301:UPO393301 UYH393301:UZK393301 VID393301:VJG393301 VRZ393301:VTC393301 WBV393301:WCY393301 WLR393301:WMU393301 WVN393301:WWQ393301 D458837:AQ458837 JB458837:KE458837 SX458837:UA458837 ACT458837:ADW458837 AMP458837:ANS458837 AWL458837:AXO458837 BGH458837:BHK458837 BQD458837:BRG458837 BZZ458837:CBC458837 CJV458837:CKY458837 CTR458837:CUU458837 DDN458837:DEQ458837 DNJ458837:DOM458837 DXF458837:DYI458837 EHB458837:EIE458837 EQX458837:ESA458837 FAT458837:FBW458837 FKP458837:FLS458837 FUL458837:FVO458837 GEH458837:GFK458837 GOD458837:GPG458837 GXZ458837:GZC458837 HHV458837:HIY458837 HRR458837:HSU458837 IBN458837:ICQ458837 ILJ458837:IMM458837 IVF458837:IWI458837 JFB458837:JGE458837 JOX458837:JQA458837 JYT458837:JZW458837 KIP458837:KJS458837 KSL458837:KTO458837 LCH458837:LDK458837 LMD458837:LNG458837 LVZ458837:LXC458837 MFV458837:MGY458837 MPR458837:MQU458837 MZN458837:NAQ458837 NJJ458837:NKM458837 NTF458837:NUI458837 ODB458837:OEE458837 OMX458837:OOA458837 OWT458837:OXW458837 PGP458837:PHS458837 PQL458837:PRO458837 QAH458837:QBK458837 QKD458837:QLG458837 QTZ458837:QVC458837 RDV458837:REY458837 RNR458837:ROU458837 RXN458837:RYQ458837 SHJ458837:SIM458837 SRF458837:SSI458837 TBB458837:TCE458837 TKX458837:TMA458837 TUT458837:TVW458837 UEP458837:UFS458837 UOL458837:UPO458837 UYH458837:UZK458837 VID458837:VJG458837 VRZ458837:VTC458837 WBV458837:WCY458837 WLR458837:WMU458837 WVN458837:WWQ458837 D524373:AQ524373 JB524373:KE524373 SX524373:UA524373 ACT524373:ADW524373 AMP524373:ANS524373 AWL524373:AXO524373 BGH524373:BHK524373 BQD524373:BRG524373 BZZ524373:CBC524373 CJV524373:CKY524373 CTR524373:CUU524373 DDN524373:DEQ524373 DNJ524373:DOM524373 DXF524373:DYI524373 EHB524373:EIE524373 EQX524373:ESA524373 FAT524373:FBW524373 FKP524373:FLS524373 FUL524373:FVO524373 GEH524373:GFK524373 GOD524373:GPG524373 GXZ524373:GZC524373 HHV524373:HIY524373 HRR524373:HSU524373 IBN524373:ICQ524373 ILJ524373:IMM524373 IVF524373:IWI524373 JFB524373:JGE524373 JOX524373:JQA524373 JYT524373:JZW524373 KIP524373:KJS524373 KSL524373:KTO524373 LCH524373:LDK524373 LMD524373:LNG524373 LVZ524373:LXC524373 MFV524373:MGY524373 MPR524373:MQU524373 MZN524373:NAQ524373 NJJ524373:NKM524373 NTF524373:NUI524373 ODB524373:OEE524373 OMX524373:OOA524373 OWT524373:OXW524373 PGP524373:PHS524373 PQL524373:PRO524373 QAH524373:QBK524373 QKD524373:QLG524373 QTZ524373:QVC524373 RDV524373:REY524373 RNR524373:ROU524373 RXN524373:RYQ524373 SHJ524373:SIM524373 SRF524373:SSI524373 TBB524373:TCE524373 TKX524373:TMA524373 TUT524373:TVW524373 UEP524373:UFS524373 UOL524373:UPO524373 UYH524373:UZK524373 VID524373:VJG524373 VRZ524373:VTC524373 WBV524373:WCY524373 WLR524373:WMU524373 WVN524373:WWQ524373 D589909:AQ589909 JB589909:KE589909 SX589909:UA589909 ACT589909:ADW589909 AMP589909:ANS589909 AWL589909:AXO589909 BGH589909:BHK589909 BQD589909:BRG589909 BZZ589909:CBC589909 CJV589909:CKY589909 CTR589909:CUU589909 DDN589909:DEQ589909 DNJ589909:DOM589909 DXF589909:DYI589909 EHB589909:EIE589909 EQX589909:ESA589909 FAT589909:FBW589909 FKP589909:FLS589909 FUL589909:FVO589909 GEH589909:GFK589909 GOD589909:GPG589909 GXZ589909:GZC589909 HHV589909:HIY589909 HRR589909:HSU589909 IBN589909:ICQ589909 ILJ589909:IMM589909 IVF589909:IWI589909 JFB589909:JGE589909 JOX589909:JQA589909 JYT589909:JZW589909 KIP589909:KJS589909 KSL589909:KTO589909 LCH589909:LDK589909 LMD589909:LNG589909 LVZ589909:LXC589909 MFV589909:MGY589909 MPR589909:MQU589909 MZN589909:NAQ589909 NJJ589909:NKM589909 NTF589909:NUI589909 ODB589909:OEE589909 OMX589909:OOA589909 OWT589909:OXW589909 PGP589909:PHS589909 PQL589909:PRO589909 QAH589909:QBK589909 QKD589909:QLG589909 QTZ589909:QVC589909 RDV589909:REY589909 RNR589909:ROU589909 RXN589909:RYQ589909 SHJ589909:SIM589909 SRF589909:SSI589909 TBB589909:TCE589909 TKX589909:TMA589909 TUT589909:TVW589909 UEP589909:UFS589909 UOL589909:UPO589909 UYH589909:UZK589909 VID589909:VJG589909 VRZ589909:VTC589909 WBV589909:WCY589909 WLR589909:WMU589909 WVN589909:WWQ589909 D655445:AQ655445 JB655445:KE655445 SX655445:UA655445 ACT655445:ADW655445 AMP655445:ANS655445 AWL655445:AXO655445 BGH655445:BHK655445 BQD655445:BRG655445 BZZ655445:CBC655445 CJV655445:CKY655445 CTR655445:CUU655445 DDN655445:DEQ655445 DNJ655445:DOM655445 DXF655445:DYI655445 EHB655445:EIE655445 EQX655445:ESA655445 FAT655445:FBW655445 FKP655445:FLS655445 FUL655445:FVO655445 GEH655445:GFK655445 GOD655445:GPG655445 GXZ655445:GZC655445 HHV655445:HIY655445 HRR655445:HSU655445 IBN655445:ICQ655445 ILJ655445:IMM655445 IVF655445:IWI655445 JFB655445:JGE655445 JOX655445:JQA655445 JYT655445:JZW655445 KIP655445:KJS655445 KSL655445:KTO655445 LCH655445:LDK655445 LMD655445:LNG655445 LVZ655445:LXC655445 MFV655445:MGY655445 MPR655445:MQU655445 MZN655445:NAQ655445 NJJ655445:NKM655445 NTF655445:NUI655445 ODB655445:OEE655445 OMX655445:OOA655445 OWT655445:OXW655445 PGP655445:PHS655445 PQL655445:PRO655445 QAH655445:QBK655445 QKD655445:QLG655445 QTZ655445:QVC655445 RDV655445:REY655445 RNR655445:ROU655445 RXN655445:RYQ655445 SHJ655445:SIM655445 SRF655445:SSI655445 TBB655445:TCE655445 TKX655445:TMA655445 TUT655445:TVW655445 UEP655445:UFS655445 UOL655445:UPO655445 UYH655445:UZK655445 VID655445:VJG655445 VRZ655445:VTC655445 WBV655445:WCY655445 WLR655445:WMU655445 WVN655445:WWQ655445 D720981:AQ720981 JB720981:KE720981 SX720981:UA720981 ACT720981:ADW720981 AMP720981:ANS720981 AWL720981:AXO720981 BGH720981:BHK720981 BQD720981:BRG720981 BZZ720981:CBC720981 CJV720981:CKY720981 CTR720981:CUU720981 DDN720981:DEQ720981 DNJ720981:DOM720981 DXF720981:DYI720981 EHB720981:EIE720981 EQX720981:ESA720981 FAT720981:FBW720981 FKP720981:FLS720981 FUL720981:FVO720981 GEH720981:GFK720981 GOD720981:GPG720981 GXZ720981:GZC720981 HHV720981:HIY720981 HRR720981:HSU720981 IBN720981:ICQ720981 ILJ720981:IMM720981 IVF720981:IWI720981 JFB720981:JGE720981 JOX720981:JQA720981 JYT720981:JZW720981 KIP720981:KJS720981 KSL720981:KTO720981 LCH720981:LDK720981 LMD720981:LNG720981 LVZ720981:LXC720981 MFV720981:MGY720981 MPR720981:MQU720981 MZN720981:NAQ720981 NJJ720981:NKM720981 NTF720981:NUI720981 ODB720981:OEE720981 OMX720981:OOA720981 OWT720981:OXW720981 PGP720981:PHS720981 PQL720981:PRO720981 QAH720981:QBK720981 QKD720981:QLG720981 QTZ720981:QVC720981 RDV720981:REY720981 RNR720981:ROU720981 RXN720981:RYQ720981 SHJ720981:SIM720981 SRF720981:SSI720981 TBB720981:TCE720981 TKX720981:TMA720981 TUT720981:TVW720981 UEP720981:UFS720981 UOL720981:UPO720981 UYH720981:UZK720981 VID720981:VJG720981 VRZ720981:VTC720981 WBV720981:WCY720981 WLR720981:WMU720981 WVN720981:WWQ720981 D786517:AQ786517 JB786517:KE786517 SX786517:UA786517 ACT786517:ADW786517 AMP786517:ANS786517 AWL786517:AXO786517 BGH786517:BHK786517 BQD786517:BRG786517 BZZ786517:CBC786517 CJV786517:CKY786517 CTR786517:CUU786517 DDN786517:DEQ786517 DNJ786517:DOM786517 DXF786517:DYI786517 EHB786517:EIE786517 EQX786517:ESA786517 FAT786517:FBW786517 FKP786517:FLS786517 FUL786517:FVO786517 GEH786517:GFK786517 GOD786517:GPG786517 GXZ786517:GZC786517 HHV786517:HIY786517 HRR786517:HSU786517 IBN786517:ICQ786517 ILJ786517:IMM786517 IVF786517:IWI786517 JFB786517:JGE786517 JOX786517:JQA786517 JYT786517:JZW786517 KIP786517:KJS786517 KSL786517:KTO786517 LCH786517:LDK786517 LMD786517:LNG786517 LVZ786517:LXC786517 MFV786517:MGY786517 MPR786517:MQU786517 MZN786517:NAQ786517 NJJ786517:NKM786517 NTF786517:NUI786517 ODB786517:OEE786517 OMX786517:OOA786517 OWT786517:OXW786517 PGP786517:PHS786517 PQL786517:PRO786517 QAH786517:QBK786517 QKD786517:QLG786517 QTZ786517:QVC786517 RDV786517:REY786517 RNR786517:ROU786517 RXN786517:RYQ786517 SHJ786517:SIM786517 SRF786517:SSI786517 TBB786517:TCE786517 TKX786517:TMA786517 TUT786517:TVW786517 UEP786517:UFS786517 UOL786517:UPO786517 UYH786517:UZK786517 VID786517:VJG786517 VRZ786517:VTC786517 WBV786517:WCY786517 WLR786517:WMU786517 WVN786517:WWQ786517 D852053:AQ852053 JB852053:KE852053 SX852053:UA852053 ACT852053:ADW852053 AMP852053:ANS852053 AWL852053:AXO852053 BGH852053:BHK852053 BQD852053:BRG852053 BZZ852053:CBC852053 CJV852053:CKY852053 CTR852053:CUU852053 DDN852053:DEQ852053 DNJ852053:DOM852053 DXF852053:DYI852053 EHB852053:EIE852053 EQX852053:ESA852053 FAT852053:FBW852053 FKP852053:FLS852053 FUL852053:FVO852053 GEH852053:GFK852053 GOD852053:GPG852053 GXZ852053:GZC852053 HHV852053:HIY852053 HRR852053:HSU852053 IBN852053:ICQ852053 ILJ852053:IMM852053 IVF852053:IWI852053 JFB852053:JGE852053 JOX852053:JQA852053 JYT852053:JZW852053 KIP852053:KJS852053 KSL852053:KTO852053 LCH852053:LDK852053 LMD852053:LNG852053 LVZ852053:LXC852053 MFV852053:MGY852053 MPR852053:MQU852053 MZN852053:NAQ852053 NJJ852053:NKM852053 NTF852053:NUI852053 ODB852053:OEE852053 OMX852053:OOA852053 OWT852053:OXW852053 PGP852053:PHS852053 PQL852053:PRO852053 QAH852053:QBK852053 QKD852053:QLG852053 QTZ852053:QVC852053 RDV852053:REY852053 RNR852053:ROU852053 RXN852053:RYQ852053 SHJ852053:SIM852053 SRF852053:SSI852053 TBB852053:TCE852053 TKX852053:TMA852053 TUT852053:TVW852053 UEP852053:UFS852053 UOL852053:UPO852053 UYH852053:UZK852053 VID852053:VJG852053 VRZ852053:VTC852053 WBV852053:WCY852053 WLR852053:WMU852053 WVN852053:WWQ852053 D917589:AQ917589 JB917589:KE917589 SX917589:UA917589 ACT917589:ADW917589 AMP917589:ANS917589 AWL917589:AXO917589 BGH917589:BHK917589 BQD917589:BRG917589 BZZ917589:CBC917589 CJV917589:CKY917589 CTR917589:CUU917589 DDN917589:DEQ917589 DNJ917589:DOM917589 DXF917589:DYI917589 EHB917589:EIE917589 EQX917589:ESA917589 FAT917589:FBW917589 FKP917589:FLS917589 FUL917589:FVO917589 GEH917589:GFK917589 GOD917589:GPG917589 GXZ917589:GZC917589 HHV917589:HIY917589 HRR917589:HSU917589 IBN917589:ICQ917589 ILJ917589:IMM917589 IVF917589:IWI917589 JFB917589:JGE917589 JOX917589:JQA917589 JYT917589:JZW917589 KIP917589:KJS917589 KSL917589:KTO917589 LCH917589:LDK917589 LMD917589:LNG917589 LVZ917589:LXC917589 MFV917589:MGY917589 MPR917589:MQU917589 MZN917589:NAQ917589 NJJ917589:NKM917589 NTF917589:NUI917589 ODB917589:OEE917589 OMX917589:OOA917589 OWT917589:OXW917589 PGP917589:PHS917589 PQL917589:PRO917589 QAH917589:QBK917589 QKD917589:QLG917589 QTZ917589:QVC917589 RDV917589:REY917589 RNR917589:ROU917589 RXN917589:RYQ917589 SHJ917589:SIM917589 SRF917589:SSI917589 TBB917589:TCE917589 TKX917589:TMA917589 TUT917589:TVW917589 UEP917589:UFS917589 UOL917589:UPO917589 UYH917589:UZK917589 VID917589:VJG917589 VRZ917589:VTC917589 WBV917589:WCY917589 WLR917589:WMU917589 WVN917589:WWQ917589 D983125:AQ983125 JB983125:KE983125 SX983125:UA983125 ACT983125:ADW983125 AMP983125:ANS983125 AWL983125:AXO983125 BGH983125:BHK983125 BQD983125:BRG983125 BZZ983125:CBC983125 CJV983125:CKY983125 CTR983125:CUU983125 DDN983125:DEQ983125 DNJ983125:DOM983125 DXF983125:DYI983125 EHB983125:EIE983125 EQX983125:ESA983125 FAT983125:FBW983125 FKP983125:FLS983125 FUL983125:FVO983125 GEH983125:GFK983125 GOD983125:GPG983125 GXZ983125:GZC983125 HHV983125:HIY983125 HRR983125:HSU983125 IBN983125:ICQ983125 ILJ983125:IMM983125 IVF983125:IWI983125 JFB983125:JGE983125 JOX983125:JQA983125 JYT983125:JZW983125 KIP983125:KJS983125 KSL983125:KTO983125 LCH983125:LDK983125 LMD983125:LNG983125 LVZ983125:LXC983125 MFV983125:MGY983125 MPR983125:MQU983125 MZN983125:NAQ983125 NJJ983125:NKM983125 NTF983125:NUI983125 ODB983125:OEE983125 OMX983125:OOA983125 OWT983125:OXW983125 PGP983125:PHS983125 PQL983125:PRO983125 QAH983125:QBK983125 QKD983125:QLG983125 QTZ983125:QVC983125 RDV983125:REY983125 RNR983125:ROU983125 RXN983125:RYQ983125 SHJ983125:SIM983125 SRF983125:SSI983125 TBB983125:TCE983125 TKX983125:TMA983125 TUT983125:TVW983125 UEP983125:UFS983125 UOL983125:UPO983125 UYH983125:UZK983125 VID983125:VJG983125 VRZ983125:VTC983125 WBV983125:WCY983125 WLR983125:WMU983125 WVN983125:WWQ983125 WVN141:WWQ141 JB116:KE116 SX116:UA116 ACT116:ADW116 AMP116:ANS116 AWL116:AXO116 BGH116:BHK116 BQD116:BRG116 BZZ116:CBC116 CJV116:CKY116 CTR116:CUU116 DDN116:DEQ116 DNJ116:DOM116 DXF116:DYI116 EHB116:EIE116 EQX116:ESA116 FAT116:FBW116 FKP116:FLS116 FUL116:FVO116 GEH116:GFK116 GOD116:GPG116 GXZ116:GZC116 HHV116:HIY116 HRR116:HSU116 IBN116:ICQ116 ILJ116:IMM116 IVF116:IWI116 JFB116:JGE116 JOX116:JQA116 JYT116:JZW116 KIP116:KJS116 KSL116:KTO116 LCH116:LDK116 LMD116:LNG116 LVZ116:LXC116 MFV116:MGY116 MPR116:MQU116 MZN116:NAQ116 NJJ116:NKM116 NTF116:NUI116 ODB116:OEE116 OMX116:OOA116 OWT116:OXW116 PGP116:PHS116 PQL116:PRO116 QAH116:QBK116 QKD116:QLG116 QTZ116:QVC116 RDV116:REY116 RNR116:ROU116 RXN116:RYQ116 SHJ116:SIM116 SRF116:SSI116 TBB116:TCE116 TKX116:TMA116 TUT116:TVW116 UEP116:UFS116 UOL116:UPO116 UYH116:UZK116 VID116:VJG116 VRZ116:VTC116 WBV116:WCY116 WLR116:WMU116 WVN116:WWQ116 D65607:AQ65607 JB65607:KE65607 SX65607:UA65607 ACT65607:ADW65607 AMP65607:ANS65607 AWL65607:AXO65607 BGH65607:BHK65607 BQD65607:BRG65607 BZZ65607:CBC65607 CJV65607:CKY65607 CTR65607:CUU65607 DDN65607:DEQ65607 DNJ65607:DOM65607 DXF65607:DYI65607 EHB65607:EIE65607 EQX65607:ESA65607 FAT65607:FBW65607 FKP65607:FLS65607 FUL65607:FVO65607 GEH65607:GFK65607 GOD65607:GPG65607 GXZ65607:GZC65607 HHV65607:HIY65607 HRR65607:HSU65607 IBN65607:ICQ65607 ILJ65607:IMM65607 IVF65607:IWI65607 JFB65607:JGE65607 JOX65607:JQA65607 JYT65607:JZW65607 KIP65607:KJS65607 KSL65607:KTO65607 LCH65607:LDK65607 LMD65607:LNG65607 LVZ65607:LXC65607 MFV65607:MGY65607 MPR65607:MQU65607 MZN65607:NAQ65607 NJJ65607:NKM65607 NTF65607:NUI65607 ODB65607:OEE65607 OMX65607:OOA65607 OWT65607:OXW65607 PGP65607:PHS65607 PQL65607:PRO65607 QAH65607:QBK65607 QKD65607:QLG65607 QTZ65607:QVC65607 RDV65607:REY65607 RNR65607:ROU65607 RXN65607:RYQ65607 SHJ65607:SIM65607 SRF65607:SSI65607 TBB65607:TCE65607 TKX65607:TMA65607 TUT65607:TVW65607 UEP65607:UFS65607 UOL65607:UPO65607 UYH65607:UZK65607 VID65607:VJG65607 VRZ65607:VTC65607 WBV65607:WCY65607 WLR65607:WMU65607 WVN65607:WWQ65607 D131143:AQ131143 JB131143:KE131143 SX131143:UA131143 ACT131143:ADW131143 AMP131143:ANS131143 AWL131143:AXO131143 BGH131143:BHK131143 BQD131143:BRG131143 BZZ131143:CBC131143 CJV131143:CKY131143 CTR131143:CUU131143 DDN131143:DEQ131143 DNJ131143:DOM131143 DXF131143:DYI131143 EHB131143:EIE131143 EQX131143:ESA131143 FAT131143:FBW131143 FKP131143:FLS131143 FUL131143:FVO131143 GEH131143:GFK131143 GOD131143:GPG131143 GXZ131143:GZC131143 HHV131143:HIY131143 HRR131143:HSU131143 IBN131143:ICQ131143 ILJ131143:IMM131143 IVF131143:IWI131143 JFB131143:JGE131143 JOX131143:JQA131143 JYT131143:JZW131143 KIP131143:KJS131143 KSL131143:KTO131143 LCH131143:LDK131143 LMD131143:LNG131143 LVZ131143:LXC131143 MFV131143:MGY131143 MPR131143:MQU131143 MZN131143:NAQ131143 NJJ131143:NKM131143 NTF131143:NUI131143 ODB131143:OEE131143 OMX131143:OOA131143 OWT131143:OXW131143 PGP131143:PHS131143 PQL131143:PRO131143 QAH131143:QBK131143 QKD131143:QLG131143 QTZ131143:QVC131143 RDV131143:REY131143 RNR131143:ROU131143 RXN131143:RYQ131143 SHJ131143:SIM131143 SRF131143:SSI131143 TBB131143:TCE131143 TKX131143:TMA131143 TUT131143:TVW131143 UEP131143:UFS131143 UOL131143:UPO131143 UYH131143:UZK131143 VID131143:VJG131143 VRZ131143:VTC131143 WBV131143:WCY131143 WLR131143:WMU131143 WVN131143:WWQ131143 D196679:AQ196679 JB196679:KE196679 SX196679:UA196679 ACT196679:ADW196679 AMP196679:ANS196679 AWL196679:AXO196679 BGH196679:BHK196679 BQD196679:BRG196679 BZZ196679:CBC196679 CJV196679:CKY196679 CTR196679:CUU196679 DDN196679:DEQ196679 DNJ196679:DOM196679 DXF196679:DYI196679 EHB196679:EIE196679 EQX196679:ESA196679 FAT196679:FBW196679 FKP196679:FLS196679 FUL196679:FVO196679 GEH196679:GFK196679 GOD196679:GPG196679 GXZ196679:GZC196679 HHV196679:HIY196679 HRR196679:HSU196679 IBN196679:ICQ196679 ILJ196679:IMM196679 IVF196679:IWI196679 JFB196679:JGE196679 JOX196679:JQA196679 JYT196679:JZW196679 KIP196679:KJS196679 KSL196679:KTO196679 LCH196679:LDK196679 LMD196679:LNG196679 LVZ196679:LXC196679 MFV196679:MGY196679 MPR196679:MQU196679 MZN196679:NAQ196679 NJJ196679:NKM196679 NTF196679:NUI196679 ODB196679:OEE196679 OMX196679:OOA196679 OWT196679:OXW196679 PGP196679:PHS196679 PQL196679:PRO196679 QAH196679:QBK196679 QKD196679:QLG196679 QTZ196679:QVC196679 RDV196679:REY196679 RNR196679:ROU196679 RXN196679:RYQ196679 SHJ196679:SIM196679 SRF196679:SSI196679 TBB196679:TCE196679 TKX196679:TMA196679 TUT196679:TVW196679 UEP196679:UFS196679 UOL196679:UPO196679 UYH196679:UZK196679 VID196679:VJG196679 VRZ196679:VTC196679 WBV196679:WCY196679 WLR196679:WMU196679 WVN196679:WWQ196679 D262215:AQ262215 JB262215:KE262215 SX262215:UA262215 ACT262215:ADW262215 AMP262215:ANS262215 AWL262215:AXO262215 BGH262215:BHK262215 BQD262215:BRG262215 BZZ262215:CBC262215 CJV262215:CKY262215 CTR262215:CUU262215 DDN262215:DEQ262215 DNJ262215:DOM262215 DXF262215:DYI262215 EHB262215:EIE262215 EQX262215:ESA262215 FAT262215:FBW262215 FKP262215:FLS262215 FUL262215:FVO262215 GEH262215:GFK262215 GOD262215:GPG262215 GXZ262215:GZC262215 HHV262215:HIY262215 HRR262215:HSU262215 IBN262215:ICQ262215 ILJ262215:IMM262215 IVF262215:IWI262215 JFB262215:JGE262215 JOX262215:JQA262215 JYT262215:JZW262215 KIP262215:KJS262215 KSL262215:KTO262215 LCH262215:LDK262215 LMD262215:LNG262215 LVZ262215:LXC262215 MFV262215:MGY262215 MPR262215:MQU262215 MZN262215:NAQ262215 NJJ262215:NKM262215 NTF262215:NUI262215 ODB262215:OEE262215 OMX262215:OOA262215 OWT262215:OXW262215 PGP262215:PHS262215 PQL262215:PRO262215 QAH262215:QBK262215 QKD262215:QLG262215 QTZ262215:QVC262215 RDV262215:REY262215 RNR262215:ROU262215 RXN262215:RYQ262215 SHJ262215:SIM262215 SRF262215:SSI262215 TBB262215:TCE262215 TKX262215:TMA262215 TUT262215:TVW262215 UEP262215:UFS262215 UOL262215:UPO262215 UYH262215:UZK262215 VID262215:VJG262215 VRZ262215:VTC262215 WBV262215:WCY262215 WLR262215:WMU262215 WVN262215:WWQ262215 D327751:AQ327751 JB327751:KE327751 SX327751:UA327751 ACT327751:ADW327751 AMP327751:ANS327751 AWL327751:AXO327751 BGH327751:BHK327751 BQD327751:BRG327751 BZZ327751:CBC327751 CJV327751:CKY327751 CTR327751:CUU327751 DDN327751:DEQ327751 DNJ327751:DOM327751 DXF327751:DYI327751 EHB327751:EIE327751 EQX327751:ESA327751 FAT327751:FBW327751 FKP327751:FLS327751 FUL327751:FVO327751 GEH327751:GFK327751 GOD327751:GPG327751 GXZ327751:GZC327751 HHV327751:HIY327751 HRR327751:HSU327751 IBN327751:ICQ327751 ILJ327751:IMM327751 IVF327751:IWI327751 JFB327751:JGE327751 JOX327751:JQA327751 JYT327751:JZW327751 KIP327751:KJS327751 KSL327751:KTO327751 LCH327751:LDK327751 LMD327751:LNG327751 LVZ327751:LXC327751 MFV327751:MGY327751 MPR327751:MQU327751 MZN327751:NAQ327751 NJJ327751:NKM327751 NTF327751:NUI327751 ODB327751:OEE327751 OMX327751:OOA327751 OWT327751:OXW327751 PGP327751:PHS327751 PQL327751:PRO327751 QAH327751:QBK327751 QKD327751:QLG327751 QTZ327751:QVC327751 RDV327751:REY327751 RNR327751:ROU327751 RXN327751:RYQ327751 SHJ327751:SIM327751 SRF327751:SSI327751 TBB327751:TCE327751 TKX327751:TMA327751 TUT327751:TVW327751 UEP327751:UFS327751 UOL327751:UPO327751 UYH327751:UZK327751 VID327751:VJG327751 VRZ327751:VTC327751 WBV327751:WCY327751 WLR327751:WMU327751 WVN327751:WWQ327751 D393287:AQ393287 JB393287:KE393287 SX393287:UA393287 ACT393287:ADW393287 AMP393287:ANS393287 AWL393287:AXO393287 BGH393287:BHK393287 BQD393287:BRG393287 BZZ393287:CBC393287 CJV393287:CKY393287 CTR393287:CUU393287 DDN393287:DEQ393287 DNJ393287:DOM393287 DXF393287:DYI393287 EHB393287:EIE393287 EQX393287:ESA393287 FAT393287:FBW393287 FKP393287:FLS393287 FUL393287:FVO393287 GEH393287:GFK393287 GOD393287:GPG393287 GXZ393287:GZC393287 HHV393287:HIY393287 HRR393287:HSU393287 IBN393287:ICQ393287 ILJ393287:IMM393287 IVF393287:IWI393287 JFB393287:JGE393287 JOX393287:JQA393287 JYT393287:JZW393287 KIP393287:KJS393287 KSL393287:KTO393287 LCH393287:LDK393287 LMD393287:LNG393287 LVZ393287:LXC393287 MFV393287:MGY393287 MPR393287:MQU393287 MZN393287:NAQ393287 NJJ393287:NKM393287 NTF393287:NUI393287 ODB393287:OEE393287 OMX393287:OOA393287 OWT393287:OXW393287 PGP393287:PHS393287 PQL393287:PRO393287 QAH393287:QBK393287 QKD393287:QLG393287 QTZ393287:QVC393287 RDV393287:REY393287 RNR393287:ROU393287 RXN393287:RYQ393287 SHJ393287:SIM393287 SRF393287:SSI393287 TBB393287:TCE393287 TKX393287:TMA393287 TUT393287:TVW393287 UEP393287:UFS393287 UOL393287:UPO393287 UYH393287:UZK393287 VID393287:VJG393287 VRZ393287:VTC393287 WBV393287:WCY393287 WLR393287:WMU393287 WVN393287:WWQ393287 D458823:AQ458823 JB458823:KE458823 SX458823:UA458823 ACT458823:ADW458823 AMP458823:ANS458823 AWL458823:AXO458823 BGH458823:BHK458823 BQD458823:BRG458823 BZZ458823:CBC458823 CJV458823:CKY458823 CTR458823:CUU458823 DDN458823:DEQ458823 DNJ458823:DOM458823 DXF458823:DYI458823 EHB458823:EIE458823 EQX458823:ESA458823 FAT458823:FBW458823 FKP458823:FLS458823 FUL458823:FVO458823 GEH458823:GFK458823 GOD458823:GPG458823 GXZ458823:GZC458823 HHV458823:HIY458823 HRR458823:HSU458823 IBN458823:ICQ458823 ILJ458823:IMM458823 IVF458823:IWI458823 JFB458823:JGE458823 JOX458823:JQA458823 JYT458823:JZW458823 KIP458823:KJS458823 KSL458823:KTO458823 LCH458823:LDK458823 LMD458823:LNG458823 LVZ458823:LXC458823 MFV458823:MGY458823 MPR458823:MQU458823 MZN458823:NAQ458823 NJJ458823:NKM458823 NTF458823:NUI458823 ODB458823:OEE458823 OMX458823:OOA458823 OWT458823:OXW458823 PGP458823:PHS458823 PQL458823:PRO458823 QAH458823:QBK458823 QKD458823:QLG458823 QTZ458823:QVC458823 RDV458823:REY458823 RNR458823:ROU458823 RXN458823:RYQ458823 SHJ458823:SIM458823 SRF458823:SSI458823 TBB458823:TCE458823 TKX458823:TMA458823 TUT458823:TVW458823 UEP458823:UFS458823 UOL458823:UPO458823 UYH458823:UZK458823 VID458823:VJG458823 VRZ458823:VTC458823 WBV458823:WCY458823 WLR458823:WMU458823 WVN458823:WWQ458823 D524359:AQ524359 JB524359:KE524359 SX524359:UA524359 ACT524359:ADW524359 AMP524359:ANS524359 AWL524359:AXO524359 BGH524359:BHK524359 BQD524359:BRG524359 BZZ524359:CBC524359 CJV524359:CKY524359 CTR524359:CUU524359 DDN524359:DEQ524359 DNJ524359:DOM524359 DXF524359:DYI524359 EHB524359:EIE524359 EQX524359:ESA524359 FAT524359:FBW524359 FKP524359:FLS524359 FUL524359:FVO524359 GEH524359:GFK524359 GOD524359:GPG524359 GXZ524359:GZC524359 HHV524359:HIY524359 HRR524359:HSU524359 IBN524359:ICQ524359 ILJ524359:IMM524359 IVF524359:IWI524359 JFB524359:JGE524359 JOX524359:JQA524359 JYT524359:JZW524359 KIP524359:KJS524359 KSL524359:KTO524359 LCH524359:LDK524359 LMD524359:LNG524359 LVZ524359:LXC524359 MFV524359:MGY524359 MPR524359:MQU524359 MZN524359:NAQ524359 NJJ524359:NKM524359 NTF524359:NUI524359 ODB524359:OEE524359 OMX524359:OOA524359 OWT524359:OXW524359 PGP524359:PHS524359 PQL524359:PRO524359 QAH524359:QBK524359 QKD524359:QLG524359 QTZ524359:QVC524359 RDV524359:REY524359 RNR524359:ROU524359 RXN524359:RYQ524359 SHJ524359:SIM524359 SRF524359:SSI524359 TBB524359:TCE524359 TKX524359:TMA524359 TUT524359:TVW524359 UEP524359:UFS524359 UOL524359:UPO524359 UYH524359:UZK524359 VID524359:VJG524359 VRZ524359:VTC524359 WBV524359:WCY524359 WLR524359:WMU524359 WVN524359:WWQ524359 D589895:AQ589895 JB589895:KE589895 SX589895:UA589895 ACT589895:ADW589895 AMP589895:ANS589895 AWL589895:AXO589895 BGH589895:BHK589895 BQD589895:BRG589895 BZZ589895:CBC589895 CJV589895:CKY589895 CTR589895:CUU589895 DDN589895:DEQ589895 DNJ589895:DOM589895 DXF589895:DYI589895 EHB589895:EIE589895 EQX589895:ESA589895 FAT589895:FBW589895 FKP589895:FLS589895 FUL589895:FVO589895 GEH589895:GFK589895 GOD589895:GPG589895 GXZ589895:GZC589895 HHV589895:HIY589895 HRR589895:HSU589895 IBN589895:ICQ589895 ILJ589895:IMM589895 IVF589895:IWI589895 JFB589895:JGE589895 JOX589895:JQA589895 JYT589895:JZW589895 KIP589895:KJS589895 KSL589895:KTO589895 LCH589895:LDK589895 LMD589895:LNG589895 LVZ589895:LXC589895 MFV589895:MGY589895 MPR589895:MQU589895 MZN589895:NAQ589895 NJJ589895:NKM589895 NTF589895:NUI589895 ODB589895:OEE589895 OMX589895:OOA589895 OWT589895:OXW589895 PGP589895:PHS589895 PQL589895:PRO589895 QAH589895:QBK589895 QKD589895:QLG589895 QTZ589895:QVC589895 RDV589895:REY589895 RNR589895:ROU589895 RXN589895:RYQ589895 SHJ589895:SIM589895 SRF589895:SSI589895 TBB589895:TCE589895 TKX589895:TMA589895 TUT589895:TVW589895 UEP589895:UFS589895 UOL589895:UPO589895 UYH589895:UZK589895 VID589895:VJG589895 VRZ589895:VTC589895 WBV589895:WCY589895 WLR589895:WMU589895 WVN589895:WWQ589895 D655431:AQ655431 JB655431:KE655431 SX655431:UA655431 ACT655431:ADW655431 AMP655431:ANS655431 AWL655431:AXO655431 BGH655431:BHK655431 BQD655431:BRG655431 BZZ655431:CBC655431 CJV655431:CKY655431 CTR655431:CUU655431 DDN655431:DEQ655431 DNJ655431:DOM655431 DXF655431:DYI655431 EHB655431:EIE655431 EQX655431:ESA655431 FAT655431:FBW655431 FKP655431:FLS655431 FUL655431:FVO655431 GEH655431:GFK655431 GOD655431:GPG655431 GXZ655431:GZC655431 HHV655431:HIY655431 HRR655431:HSU655431 IBN655431:ICQ655431 ILJ655431:IMM655431 IVF655431:IWI655431 JFB655431:JGE655431 JOX655431:JQA655431 JYT655431:JZW655431 KIP655431:KJS655431 KSL655431:KTO655431 LCH655431:LDK655431 LMD655431:LNG655431 LVZ655431:LXC655431 MFV655431:MGY655431 MPR655431:MQU655431 MZN655431:NAQ655431 NJJ655431:NKM655431 NTF655431:NUI655431 ODB655431:OEE655431 OMX655431:OOA655431 OWT655431:OXW655431 PGP655431:PHS655431 PQL655431:PRO655431 QAH655431:QBK655431 QKD655431:QLG655431 QTZ655431:QVC655431 RDV655431:REY655431 RNR655431:ROU655431 RXN655431:RYQ655431 SHJ655431:SIM655431 SRF655431:SSI655431 TBB655431:TCE655431 TKX655431:TMA655431 TUT655431:TVW655431 UEP655431:UFS655431 UOL655431:UPO655431 UYH655431:UZK655431 VID655431:VJG655431 VRZ655431:VTC655431 WBV655431:WCY655431 WLR655431:WMU655431 WVN655431:WWQ655431 D720967:AQ720967 JB720967:KE720967 SX720967:UA720967 ACT720967:ADW720967 AMP720967:ANS720967 AWL720967:AXO720967 BGH720967:BHK720967 BQD720967:BRG720967 BZZ720967:CBC720967 CJV720967:CKY720967 CTR720967:CUU720967 DDN720967:DEQ720967 DNJ720967:DOM720967 DXF720967:DYI720967 EHB720967:EIE720967 EQX720967:ESA720967 FAT720967:FBW720967 FKP720967:FLS720967 FUL720967:FVO720967 GEH720967:GFK720967 GOD720967:GPG720967 GXZ720967:GZC720967 HHV720967:HIY720967 HRR720967:HSU720967 IBN720967:ICQ720967 ILJ720967:IMM720967 IVF720967:IWI720967 JFB720967:JGE720967 JOX720967:JQA720967 JYT720967:JZW720967 KIP720967:KJS720967 KSL720967:KTO720967 LCH720967:LDK720967 LMD720967:LNG720967 LVZ720967:LXC720967 MFV720967:MGY720967 MPR720967:MQU720967 MZN720967:NAQ720967 NJJ720967:NKM720967 NTF720967:NUI720967 ODB720967:OEE720967 OMX720967:OOA720967 OWT720967:OXW720967 PGP720967:PHS720967 PQL720967:PRO720967 QAH720967:QBK720967 QKD720967:QLG720967 QTZ720967:QVC720967 RDV720967:REY720967 RNR720967:ROU720967 RXN720967:RYQ720967 SHJ720967:SIM720967 SRF720967:SSI720967 TBB720967:TCE720967 TKX720967:TMA720967 TUT720967:TVW720967 UEP720967:UFS720967 UOL720967:UPO720967 UYH720967:UZK720967 VID720967:VJG720967 VRZ720967:VTC720967 WBV720967:WCY720967 WLR720967:WMU720967 WVN720967:WWQ720967 D786503:AQ786503 JB786503:KE786503 SX786503:UA786503 ACT786503:ADW786503 AMP786503:ANS786503 AWL786503:AXO786503 BGH786503:BHK786503 BQD786503:BRG786503 BZZ786503:CBC786503 CJV786503:CKY786503 CTR786503:CUU786503 DDN786503:DEQ786503 DNJ786503:DOM786503 DXF786503:DYI786503 EHB786503:EIE786503 EQX786503:ESA786503 FAT786503:FBW786503 FKP786503:FLS786503 FUL786503:FVO786503 GEH786503:GFK786503 GOD786503:GPG786503 GXZ786503:GZC786503 HHV786503:HIY786503 HRR786503:HSU786503 IBN786503:ICQ786503 ILJ786503:IMM786503 IVF786503:IWI786503 JFB786503:JGE786503 JOX786503:JQA786503 JYT786503:JZW786503 KIP786503:KJS786503 KSL786503:KTO786503 LCH786503:LDK786503 LMD786503:LNG786503 LVZ786503:LXC786503 MFV786503:MGY786503 MPR786503:MQU786503 MZN786503:NAQ786503 NJJ786503:NKM786503 NTF786503:NUI786503 ODB786503:OEE786503 OMX786503:OOA786503 OWT786503:OXW786503 PGP786503:PHS786503 PQL786503:PRO786503 QAH786503:QBK786503 QKD786503:QLG786503 QTZ786503:QVC786503 RDV786503:REY786503 RNR786503:ROU786503 RXN786503:RYQ786503 SHJ786503:SIM786503 SRF786503:SSI786503 TBB786503:TCE786503 TKX786503:TMA786503 TUT786503:TVW786503 UEP786503:UFS786503 UOL786503:UPO786503 UYH786503:UZK786503 VID786503:VJG786503 VRZ786503:VTC786503 WBV786503:WCY786503 WLR786503:WMU786503 WVN786503:WWQ786503 D852039:AQ852039 JB852039:KE852039 SX852039:UA852039 ACT852039:ADW852039 AMP852039:ANS852039 AWL852039:AXO852039 BGH852039:BHK852039 BQD852039:BRG852039 BZZ852039:CBC852039 CJV852039:CKY852039 CTR852039:CUU852039 DDN852039:DEQ852039 DNJ852039:DOM852039 DXF852039:DYI852039 EHB852039:EIE852039 EQX852039:ESA852039 FAT852039:FBW852039 FKP852039:FLS852039 FUL852039:FVO852039 GEH852039:GFK852039 GOD852039:GPG852039 GXZ852039:GZC852039 HHV852039:HIY852039 HRR852039:HSU852039 IBN852039:ICQ852039 ILJ852039:IMM852039 IVF852039:IWI852039 JFB852039:JGE852039 JOX852039:JQA852039 JYT852039:JZW852039 KIP852039:KJS852039 KSL852039:KTO852039 LCH852039:LDK852039 LMD852039:LNG852039 LVZ852039:LXC852039 MFV852039:MGY852039 MPR852039:MQU852039 MZN852039:NAQ852039 NJJ852039:NKM852039 NTF852039:NUI852039 ODB852039:OEE852039 OMX852039:OOA852039 OWT852039:OXW852039 PGP852039:PHS852039 PQL852039:PRO852039 QAH852039:QBK852039 QKD852039:QLG852039 QTZ852039:QVC852039 RDV852039:REY852039 RNR852039:ROU852039 RXN852039:RYQ852039 SHJ852039:SIM852039 SRF852039:SSI852039 TBB852039:TCE852039 TKX852039:TMA852039 TUT852039:TVW852039 UEP852039:UFS852039 UOL852039:UPO852039 UYH852039:UZK852039 VID852039:VJG852039 VRZ852039:VTC852039 WBV852039:WCY852039 WLR852039:WMU852039 WVN852039:WWQ852039 D917575:AQ917575 JB917575:KE917575 SX917575:UA917575 ACT917575:ADW917575 AMP917575:ANS917575 AWL917575:AXO917575 BGH917575:BHK917575 BQD917575:BRG917575 BZZ917575:CBC917575 CJV917575:CKY917575 CTR917575:CUU917575 DDN917575:DEQ917575 DNJ917575:DOM917575 DXF917575:DYI917575 EHB917575:EIE917575 EQX917575:ESA917575 FAT917575:FBW917575 FKP917575:FLS917575 FUL917575:FVO917575 GEH917575:GFK917575 GOD917575:GPG917575 GXZ917575:GZC917575 HHV917575:HIY917575 HRR917575:HSU917575 IBN917575:ICQ917575 ILJ917575:IMM917575 IVF917575:IWI917575 JFB917575:JGE917575 JOX917575:JQA917575 JYT917575:JZW917575 KIP917575:KJS917575 KSL917575:KTO917575 LCH917575:LDK917575 LMD917575:LNG917575 LVZ917575:LXC917575 MFV917575:MGY917575 MPR917575:MQU917575 MZN917575:NAQ917575 NJJ917575:NKM917575 NTF917575:NUI917575 ODB917575:OEE917575 OMX917575:OOA917575 OWT917575:OXW917575 PGP917575:PHS917575 PQL917575:PRO917575 QAH917575:QBK917575 QKD917575:QLG917575 QTZ917575:QVC917575 RDV917575:REY917575 RNR917575:ROU917575 RXN917575:RYQ917575 SHJ917575:SIM917575 SRF917575:SSI917575 TBB917575:TCE917575 TKX917575:TMA917575 TUT917575:TVW917575 UEP917575:UFS917575 UOL917575:UPO917575 UYH917575:UZK917575 VID917575:VJG917575 VRZ917575:VTC917575 WBV917575:WCY917575 WLR917575:WMU917575 WVN917575:WWQ917575 D983111:AQ983111 JB983111:KE983111 SX983111:UA983111 ACT983111:ADW983111 AMP983111:ANS983111 AWL983111:AXO983111 BGH983111:BHK983111 BQD983111:BRG983111 BZZ983111:CBC983111 CJV983111:CKY983111 CTR983111:CUU983111 DDN983111:DEQ983111 DNJ983111:DOM983111 DXF983111:DYI983111 EHB983111:EIE983111 EQX983111:ESA983111 FAT983111:FBW983111 FKP983111:FLS983111 FUL983111:FVO983111 GEH983111:GFK983111 GOD983111:GPG983111 GXZ983111:GZC983111 HHV983111:HIY983111 HRR983111:HSU983111 IBN983111:ICQ983111 ILJ983111:IMM983111 IVF983111:IWI983111 JFB983111:JGE983111 JOX983111:JQA983111 JYT983111:JZW983111 KIP983111:KJS983111 KSL983111:KTO983111 LCH983111:LDK983111 LMD983111:LNG983111 LVZ983111:LXC983111 MFV983111:MGY983111 MPR983111:MQU983111 MZN983111:NAQ983111 NJJ983111:NKM983111 NTF983111:NUI983111 ODB983111:OEE983111 OMX983111:OOA983111 OWT983111:OXW983111 PGP983111:PHS983111 PQL983111:PRO983111 QAH983111:QBK983111 QKD983111:QLG983111 QTZ983111:QVC983111 RDV983111:REY983111 RNR983111:ROU983111 RXN983111:RYQ983111 SHJ983111:SIM983111 SRF983111:SSI983111 TBB983111:TCE983111 TKX983111:TMA983111 TUT983111:TVW983111 UEP983111:UFS983111 UOL983111:UPO983111 UYH983111:UZK983111 VID983111:VJG983111 VRZ983111:VTC983111 WBV983111:WCY983111 WLR983111:WMU983111 WVN983111:WWQ983111 WBV141:WCY141 JB105:KE105 SX105:UA105 ACT105:ADW105 AMP105:ANS105 AWL105:AXO105 BGH105:BHK105 BQD105:BRG105 BZZ105:CBC105 CJV105:CKY105 CTR105:CUU105 DDN105:DEQ105 DNJ105:DOM105 DXF105:DYI105 EHB105:EIE105 EQX105:ESA105 FAT105:FBW105 FKP105:FLS105 FUL105:FVO105 GEH105:GFK105 GOD105:GPG105 GXZ105:GZC105 HHV105:HIY105 HRR105:HSU105 IBN105:ICQ105 ILJ105:IMM105 IVF105:IWI105 JFB105:JGE105 JOX105:JQA105 JYT105:JZW105 KIP105:KJS105 KSL105:KTO105 LCH105:LDK105 LMD105:LNG105 LVZ105:LXC105 MFV105:MGY105 MPR105:MQU105 MZN105:NAQ105 NJJ105:NKM105 NTF105:NUI105 ODB105:OEE105 OMX105:OOA105 OWT105:OXW105 PGP105:PHS105 PQL105:PRO105 QAH105:QBK105 QKD105:QLG105 QTZ105:QVC105 RDV105:REY105 RNR105:ROU105 RXN105:RYQ105 SHJ105:SIM105 SRF105:SSI105 TBB105:TCE105 TKX105:TMA105 TUT105:TVW105 UEP105:UFS105 UOL105:UPO105 UYH105:UZK105 VID105:VJG105 VRZ105:VTC105 WBV105:WCY105 WLR105:WMU105 WVN105:WWQ105 D65600:AQ65600 JB65600:KE65600 SX65600:UA65600 ACT65600:ADW65600 AMP65600:ANS65600 AWL65600:AXO65600 BGH65600:BHK65600 BQD65600:BRG65600 BZZ65600:CBC65600 CJV65600:CKY65600 CTR65600:CUU65600 DDN65600:DEQ65600 DNJ65600:DOM65600 DXF65600:DYI65600 EHB65600:EIE65600 EQX65600:ESA65600 FAT65600:FBW65600 FKP65600:FLS65600 FUL65600:FVO65600 GEH65600:GFK65600 GOD65600:GPG65600 GXZ65600:GZC65600 HHV65600:HIY65600 HRR65600:HSU65600 IBN65600:ICQ65600 ILJ65600:IMM65600 IVF65600:IWI65600 JFB65600:JGE65600 JOX65600:JQA65600 JYT65600:JZW65600 KIP65600:KJS65600 KSL65600:KTO65600 LCH65600:LDK65600 LMD65600:LNG65600 LVZ65600:LXC65600 MFV65600:MGY65600 MPR65600:MQU65600 MZN65600:NAQ65600 NJJ65600:NKM65600 NTF65600:NUI65600 ODB65600:OEE65600 OMX65600:OOA65600 OWT65600:OXW65600 PGP65600:PHS65600 PQL65600:PRO65600 QAH65600:QBK65600 QKD65600:QLG65600 QTZ65600:QVC65600 RDV65600:REY65600 RNR65600:ROU65600 RXN65600:RYQ65600 SHJ65600:SIM65600 SRF65600:SSI65600 TBB65600:TCE65600 TKX65600:TMA65600 TUT65600:TVW65600 UEP65600:UFS65600 UOL65600:UPO65600 UYH65600:UZK65600 VID65600:VJG65600 VRZ65600:VTC65600 WBV65600:WCY65600 WLR65600:WMU65600 WVN65600:WWQ65600 D131136:AQ131136 JB131136:KE131136 SX131136:UA131136 ACT131136:ADW131136 AMP131136:ANS131136 AWL131136:AXO131136 BGH131136:BHK131136 BQD131136:BRG131136 BZZ131136:CBC131136 CJV131136:CKY131136 CTR131136:CUU131136 DDN131136:DEQ131136 DNJ131136:DOM131136 DXF131136:DYI131136 EHB131136:EIE131136 EQX131136:ESA131136 FAT131136:FBW131136 FKP131136:FLS131136 FUL131136:FVO131136 GEH131136:GFK131136 GOD131136:GPG131136 GXZ131136:GZC131136 HHV131136:HIY131136 HRR131136:HSU131136 IBN131136:ICQ131136 ILJ131136:IMM131136 IVF131136:IWI131136 JFB131136:JGE131136 JOX131136:JQA131136 JYT131136:JZW131136 KIP131136:KJS131136 KSL131136:KTO131136 LCH131136:LDK131136 LMD131136:LNG131136 LVZ131136:LXC131136 MFV131136:MGY131136 MPR131136:MQU131136 MZN131136:NAQ131136 NJJ131136:NKM131136 NTF131136:NUI131136 ODB131136:OEE131136 OMX131136:OOA131136 OWT131136:OXW131136 PGP131136:PHS131136 PQL131136:PRO131136 QAH131136:QBK131136 QKD131136:QLG131136 QTZ131136:QVC131136 RDV131136:REY131136 RNR131136:ROU131136 RXN131136:RYQ131136 SHJ131136:SIM131136 SRF131136:SSI131136 TBB131136:TCE131136 TKX131136:TMA131136 TUT131136:TVW131136 UEP131136:UFS131136 UOL131136:UPO131136 UYH131136:UZK131136 VID131136:VJG131136 VRZ131136:VTC131136 WBV131136:WCY131136 WLR131136:WMU131136 WVN131136:WWQ131136 D196672:AQ196672 JB196672:KE196672 SX196672:UA196672 ACT196672:ADW196672 AMP196672:ANS196672 AWL196672:AXO196672 BGH196672:BHK196672 BQD196672:BRG196672 BZZ196672:CBC196672 CJV196672:CKY196672 CTR196672:CUU196672 DDN196672:DEQ196672 DNJ196672:DOM196672 DXF196672:DYI196672 EHB196672:EIE196672 EQX196672:ESA196672 FAT196672:FBW196672 FKP196672:FLS196672 FUL196672:FVO196672 GEH196672:GFK196672 GOD196672:GPG196672 GXZ196672:GZC196672 HHV196672:HIY196672 HRR196672:HSU196672 IBN196672:ICQ196672 ILJ196672:IMM196672 IVF196672:IWI196672 JFB196672:JGE196672 JOX196672:JQA196672 JYT196672:JZW196672 KIP196672:KJS196672 KSL196672:KTO196672 LCH196672:LDK196672 LMD196672:LNG196672 LVZ196672:LXC196672 MFV196672:MGY196672 MPR196672:MQU196672 MZN196672:NAQ196672 NJJ196672:NKM196672 NTF196672:NUI196672 ODB196672:OEE196672 OMX196672:OOA196672 OWT196672:OXW196672 PGP196672:PHS196672 PQL196672:PRO196672 QAH196672:QBK196672 QKD196672:QLG196672 QTZ196672:QVC196672 RDV196672:REY196672 RNR196672:ROU196672 RXN196672:RYQ196672 SHJ196672:SIM196672 SRF196672:SSI196672 TBB196672:TCE196672 TKX196672:TMA196672 TUT196672:TVW196672 UEP196672:UFS196672 UOL196672:UPO196672 UYH196672:UZK196672 VID196672:VJG196672 VRZ196672:VTC196672 WBV196672:WCY196672 WLR196672:WMU196672 WVN196672:WWQ196672 D262208:AQ262208 JB262208:KE262208 SX262208:UA262208 ACT262208:ADW262208 AMP262208:ANS262208 AWL262208:AXO262208 BGH262208:BHK262208 BQD262208:BRG262208 BZZ262208:CBC262208 CJV262208:CKY262208 CTR262208:CUU262208 DDN262208:DEQ262208 DNJ262208:DOM262208 DXF262208:DYI262208 EHB262208:EIE262208 EQX262208:ESA262208 FAT262208:FBW262208 FKP262208:FLS262208 FUL262208:FVO262208 GEH262208:GFK262208 GOD262208:GPG262208 GXZ262208:GZC262208 HHV262208:HIY262208 HRR262208:HSU262208 IBN262208:ICQ262208 ILJ262208:IMM262208 IVF262208:IWI262208 JFB262208:JGE262208 JOX262208:JQA262208 JYT262208:JZW262208 KIP262208:KJS262208 KSL262208:KTO262208 LCH262208:LDK262208 LMD262208:LNG262208 LVZ262208:LXC262208 MFV262208:MGY262208 MPR262208:MQU262208 MZN262208:NAQ262208 NJJ262208:NKM262208 NTF262208:NUI262208 ODB262208:OEE262208 OMX262208:OOA262208 OWT262208:OXW262208 PGP262208:PHS262208 PQL262208:PRO262208 QAH262208:QBK262208 QKD262208:QLG262208 QTZ262208:QVC262208 RDV262208:REY262208 RNR262208:ROU262208 RXN262208:RYQ262208 SHJ262208:SIM262208 SRF262208:SSI262208 TBB262208:TCE262208 TKX262208:TMA262208 TUT262208:TVW262208 UEP262208:UFS262208 UOL262208:UPO262208 UYH262208:UZK262208 VID262208:VJG262208 VRZ262208:VTC262208 WBV262208:WCY262208 WLR262208:WMU262208 WVN262208:WWQ262208 D327744:AQ327744 JB327744:KE327744 SX327744:UA327744 ACT327744:ADW327744 AMP327744:ANS327744 AWL327744:AXO327744 BGH327744:BHK327744 BQD327744:BRG327744 BZZ327744:CBC327744 CJV327744:CKY327744 CTR327744:CUU327744 DDN327744:DEQ327744 DNJ327744:DOM327744 DXF327744:DYI327744 EHB327744:EIE327744 EQX327744:ESA327744 FAT327744:FBW327744 FKP327744:FLS327744 FUL327744:FVO327744 GEH327744:GFK327744 GOD327744:GPG327744 GXZ327744:GZC327744 HHV327744:HIY327744 HRR327744:HSU327744 IBN327744:ICQ327744 ILJ327744:IMM327744 IVF327744:IWI327744 JFB327744:JGE327744 JOX327744:JQA327744 JYT327744:JZW327744 KIP327744:KJS327744 KSL327744:KTO327744 LCH327744:LDK327744 LMD327744:LNG327744 LVZ327744:LXC327744 MFV327744:MGY327744 MPR327744:MQU327744 MZN327744:NAQ327744 NJJ327744:NKM327744 NTF327744:NUI327744 ODB327744:OEE327744 OMX327744:OOA327744 OWT327744:OXW327744 PGP327744:PHS327744 PQL327744:PRO327744 QAH327744:QBK327744 QKD327744:QLG327744 QTZ327744:QVC327744 RDV327744:REY327744 RNR327744:ROU327744 RXN327744:RYQ327744 SHJ327744:SIM327744 SRF327744:SSI327744 TBB327744:TCE327744 TKX327744:TMA327744 TUT327744:TVW327744 UEP327744:UFS327744 UOL327744:UPO327744 UYH327744:UZK327744 VID327744:VJG327744 VRZ327744:VTC327744 WBV327744:WCY327744 WLR327744:WMU327744 WVN327744:WWQ327744 D393280:AQ393280 JB393280:KE393280 SX393280:UA393280 ACT393280:ADW393280 AMP393280:ANS393280 AWL393280:AXO393280 BGH393280:BHK393280 BQD393280:BRG393280 BZZ393280:CBC393280 CJV393280:CKY393280 CTR393280:CUU393280 DDN393280:DEQ393280 DNJ393280:DOM393280 DXF393280:DYI393280 EHB393280:EIE393280 EQX393280:ESA393280 FAT393280:FBW393280 FKP393280:FLS393280 FUL393280:FVO393280 GEH393280:GFK393280 GOD393280:GPG393280 GXZ393280:GZC393280 HHV393280:HIY393280 HRR393280:HSU393280 IBN393280:ICQ393280 ILJ393280:IMM393280 IVF393280:IWI393280 JFB393280:JGE393280 JOX393280:JQA393280 JYT393280:JZW393280 KIP393280:KJS393280 KSL393280:KTO393280 LCH393280:LDK393280 LMD393280:LNG393280 LVZ393280:LXC393280 MFV393280:MGY393280 MPR393280:MQU393280 MZN393280:NAQ393280 NJJ393280:NKM393280 NTF393280:NUI393280 ODB393280:OEE393280 OMX393280:OOA393280 OWT393280:OXW393280 PGP393280:PHS393280 PQL393280:PRO393280 QAH393280:QBK393280 QKD393280:QLG393280 QTZ393280:QVC393280 RDV393280:REY393280 RNR393280:ROU393280 RXN393280:RYQ393280 SHJ393280:SIM393280 SRF393280:SSI393280 TBB393280:TCE393280 TKX393280:TMA393280 TUT393280:TVW393280 UEP393280:UFS393280 UOL393280:UPO393280 UYH393280:UZK393280 VID393280:VJG393280 VRZ393280:VTC393280 WBV393280:WCY393280 WLR393280:WMU393280 WVN393280:WWQ393280 D458816:AQ458816 JB458816:KE458816 SX458816:UA458816 ACT458816:ADW458816 AMP458816:ANS458816 AWL458816:AXO458816 BGH458816:BHK458816 BQD458816:BRG458816 BZZ458816:CBC458816 CJV458816:CKY458816 CTR458816:CUU458816 DDN458816:DEQ458816 DNJ458816:DOM458816 DXF458816:DYI458816 EHB458816:EIE458816 EQX458816:ESA458816 FAT458816:FBW458816 FKP458816:FLS458816 FUL458816:FVO458816 GEH458816:GFK458816 GOD458816:GPG458816 GXZ458816:GZC458816 HHV458816:HIY458816 HRR458816:HSU458816 IBN458816:ICQ458816 ILJ458816:IMM458816 IVF458816:IWI458816 JFB458816:JGE458816 JOX458816:JQA458816 JYT458816:JZW458816 KIP458816:KJS458816 KSL458816:KTO458816 LCH458816:LDK458816 LMD458816:LNG458816 LVZ458816:LXC458816 MFV458816:MGY458816 MPR458816:MQU458816 MZN458816:NAQ458816 NJJ458816:NKM458816 NTF458816:NUI458816 ODB458816:OEE458816 OMX458816:OOA458816 OWT458816:OXW458816 PGP458816:PHS458816 PQL458816:PRO458816 QAH458816:QBK458816 QKD458816:QLG458816 QTZ458816:QVC458816 RDV458816:REY458816 RNR458816:ROU458816 RXN458816:RYQ458816 SHJ458816:SIM458816 SRF458816:SSI458816 TBB458816:TCE458816 TKX458816:TMA458816 TUT458816:TVW458816 UEP458816:UFS458816 UOL458816:UPO458816 UYH458816:UZK458816 VID458816:VJG458816 VRZ458816:VTC458816 WBV458816:WCY458816 WLR458816:WMU458816 WVN458816:WWQ458816 D524352:AQ524352 JB524352:KE524352 SX524352:UA524352 ACT524352:ADW524352 AMP524352:ANS524352 AWL524352:AXO524352 BGH524352:BHK524352 BQD524352:BRG524352 BZZ524352:CBC524352 CJV524352:CKY524352 CTR524352:CUU524352 DDN524352:DEQ524352 DNJ524352:DOM524352 DXF524352:DYI524352 EHB524352:EIE524352 EQX524352:ESA524352 FAT524352:FBW524352 FKP524352:FLS524352 FUL524352:FVO524352 GEH524352:GFK524352 GOD524352:GPG524352 GXZ524352:GZC524352 HHV524352:HIY524352 HRR524352:HSU524352 IBN524352:ICQ524352 ILJ524352:IMM524352 IVF524352:IWI524352 JFB524352:JGE524352 JOX524352:JQA524352 JYT524352:JZW524352 KIP524352:KJS524352 KSL524352:KTO524352 LCH524352:LDK524352 LMD524352:LNG524352 LVZ524352:LXC524352 MFV524352:MGY524352 MPR524352:MQU524352 MZN524352:NAQ524352 NJJ524352:NKM524352 NTF524352:NUI524352 ODB524352:OEE524352 OMX524352:OOA524352 OWT524352:OXW524352 PGP524352:PHS524352 PQL524352:PRO524352 QAH524352:QBK524352 QKD524352:QLG524352 QTZ524352:QVC524352 RDV524352:REY524352 RNR524352:ROU524352 RXN524352:RYQ524352 SHJ524352:SIM524352 SRF524352:SSI524352 TBB524352:TCE524352 TKX524352:TMA524352 TUT524352:TVW524352 UEP524352:UFS524352 UOL524352:UPO524352 UYH524352:UZK524352 VID524352:VJG524352 VRZ524352:VTC524352 WBV524352:WCY524352 WLR524352:WMU524352 WVN524352:WWQ524352 D589888:AQ589888 JB589888:KE589888 SX589888:UA589888 ACT589888:ADW589888 AMP589888:ANS589888 AWL589888:AXO589888 BGH589888:BHK589888 BQD589888:BRG589888 BZZ589888:CBC589888 CJV589888:CKY589888 CTR589888:CUU589888 DDN589888:DEQ589888 DNJ589888:DOM589888 DXF589888:DYI589888 EHB589888:EIE589888 EQX589888:ESA589888 FAT589888:FBW589888 FKP589888:FLS589888 FUL589888:FVO589888 GEH589888:GFK589888 GOD589888:GPG589888 GXZ589888:GZC589888 HHV589888:HIY589888 HRR589888:HSU589888 IBN589888:ICQ589888 ILJ589888:IMM589888 IVF589888:IWI589888 JFB589888:JGE589888 JOX589888:JQA589888 JYT589888:JZW589888 KIP589888:KJS589888 KSL589888:KTO589888 LCH589888:LDK589888 LMD589888:LNG589888 LVZ589888:LXC589888 MFV589888:MGY589888 MPR589888:MQU589888 MZN589888:NAQ589888 NJJ589888:NKM589888 NTF589888:NUI589888 ODB589888:OEE589888 OMX589888:OOA589888 OWT589888:OXW589888 PGP589888:PHS589888 PQL589888:PRO589888 QAH589888:QBK589888 QKD589888:QLG589888 QTZ589888:QVC589888 RDV589888:REY589888 RNR589888:ROU589888 RXN589888:RYQ589888 SHJ589888:SIM589888 SRF589888:SSI589888 TBB589888:TCE589888 TKX589888:TMA589888 TUT589888:TVW589888 UEP589888:UFS589888 UOL589888:UPO589888 UYH589888:UZK589888 VID589888:VJG589888 VRZ589888:VTC589888 WBV589888:WCY589888 WLR589888:WMU589888 WVN589888:WWQ589888 D655424:AQ655424 JB655424:KE655424 SX655424:UA655424 ACT655424:ADW655424 AMP655424:ANS655424 AWL655424:AXO655424 BGH655424:BHK655424 BQD655424:BRG655424 BZZ655424:CBC655424 CJV655424:CKY655424 CTR655424:CUU655424 DDN655424:DEQ655424 DNJ655424:DOM655424 DXF655424:DYI655424 EHB655424:EIE655424 EQX655424:ESA655424 FAT655424:FBW655424 FKP655424:FLS655424 FUL655424:FVO655424 GEH655424:GFK655424 GOD655424:GPG655424 GXZ655424:GZC655424 HHV655424:HIY655424 HRR655424:HSU655424 IBN655424:ICQ655424 ILJ655424:IMM655424 IVF655424:IWI655424 JFB655424:JGE655424 JOX655424:JQA655424 JYT655424:JZW655424 KIP655424:KJS655424 KSL655424:KTO655424 LCH655424:LDK655424 LMD655424:LNG655424 LVZ655424:LXC655424 MFV655424:MGY655424 MPR655424:MQU655424 MZN655424:NAQ655424 NJJ655424:NKM655424 NTF655424:NUI655424 ODB655424:OEE655424 OMX655424:OOA655424 OWT655424:OXW655424 PGP655424:PHS655424 PQL655424:PRO655424 QAH655424:QBK655424 QKD655424:QLG655424 QTZ655424:QVC655424 RDV655424:REY655424 RNR655424:ROU655424 RXN655424:RYQ655424 SHJ655424:SIM655424 SRF655424:SSI655424 TBB655424:TCE655424 TKX655424:TMA655424 TUT655424:TVW655424 UEP655424:UFS655424 UOL655424:UPO655424 UYH655424:UZK655424 VID655424:VJG655424 VRZ655424:VTC655424 WBV655424:WCY655424 WLR655424:WMU655424 WVN655424:WWQ655424 D720960:AQ720960 JB720960:KE720960 SX720960:UA720960 ACT720960:ADW720960 AMP720960:ANS720960 AWL720960:AXO720960 BGH720960:BHK720960 BQD720960:BRG720960 BZZ720960:CBC720960 CJV720960:CKY720960 CTR720960:CUU720960 DDN720960:DEQ720960 DNJ720960:DOM720960 DXF720960:DYI720960 EHB720960:EIE720960 EQX720960:ESA720960 FAT720960:FBW720960 FKP720960:FLS720960 FUL720960:FVO720960 GEH720960:GFK720960 GOD720960:GPG720960 GXZ720960:GZC720960 HHV720960:HIY720960 HRR720960:HSU720960 IBN720960:ICQ720960 ILJ720960:IMM720960 IVF720960:IWI720960 JFB720960:JGE720960 JOX720960:JQA720960 JYT720960:JZW720960 KIP720960:KJS720960 KSL720960:KTO720960 LCH720960:LDK720960 LMD720960:LNG720960 LVZ720960:LXC720960 MFV720960:MGY720960 MPR720960:MQU720960 MZN720960:NAQ720960 NJJ720960:NKM720960 NTF720960:NUI720960 ODB720960:OEE720960 OMX720960:OOA720960 OWT720960:OXW720960 PGP720960:PHS720960 PQL720960:PRO720960 QAH720960:QBK720960 QKD720960:QLG720960 QTZ720960:QVC720960 RDV720960:REY720960 RNR720960:ROU720960 RXN720960:RYQ720960 SHJ720960:SIM720960 SRF720960:SSI720960 TBB720960:TCE720960 TKX720960:TMA720960 TUT720960:TVW720960 UEP720960:UFS720960 UOL720960:UPO720960 UYH720960:UZK720960 VID720960:VJG720960 VRZ720960:VTC720960 WBV720960:WCY720960 WLR720960:WMU720960 WVN720960:WWQ720960 D786496:AQ786496 JB786496:KE786496 SX786496:UA786496 ACT786496:ADW786496 AMP786496:ANS786496 AWL786496:AXO786496 BGH786496:BHK786496 BQD786496:BRG786496 BZZ786496:CBC786496 CJV786496:CKY786496 CTR786496:CUU786496 DDN786496:DEQ786496 DNJ786496:DOM786496 DXF786496:DYI786496 EHB786496:EIE786496 EQX786496:ESA786496 FAT786496:FBW786496 FKP786496:FLS786496 FUL786496:FVO786496 GEH786496:GFK786496 GOD786496:GPG786496 GXZ786496:GZC786496 HHV786496:HIY786496 HRR786496:HSU786496 IBN786496:ICQ786496 ILJ786496:IMM786496 IVF786496:IWI786496 JFB786496:JGE786496 JOX786496:JQA786496 JYT786496:JZW786496 KIP786496:KJS786496 KSL786496:KTO786496 LCH786496:LDK786496 LMD786496:LNG786496 LVZ786496:LXC786496 MFV786496:MGY786496 MPR786496:MQU786496 MZN786496:NAQ786496 NJJ786496:NKM786496 NTF786496:NUI786496 ODB786496:OEE786496 OMX786496:OOA786496 OWT786496:OXW786496 PGP786496:PHS786496 PQL786496:PRO786496 QAH786496:QBK786496 QKD786496:QLG786496 QTZ786496:QVC786496 RDV786496:REY786496 RNR786496:ROU786496 RXN786496:RYQ786496 SHJ786496:SIM786496 SRF786496:SSI786496 TBB786496:TCE786496 TKX786496:TMA786496 TUT786496:TVW786496 UEP786496:UFS786496 UOL786496:UPO786496 UYH786496:UZK786496 VID786496:VJG786496 VRZ786496:VTC786496 WBV786496:WCY786496 WLR786496:WMU786496 WVN786496:WWQ786496 D852032:AQ852032 JB852032:KE852032 SX852032:UA852032 ACT852032:ADW852032 AMP852032:ANS852032 AWL852032:AXO852032 BGH852032:BHK852032 BQD852032:BRG852032 BZZ852032:CBC852032 CJV852032:CKY852032 CTR852032:CUU852032 DDN852032:DEQ852032 DNJ852032:DOM852032 DXF852032:DYI852032 EHB852032:EIE852032 EQX852032:ESA852032 FAT852032:FBW852032 FKP852032:FLS852032 FUL852032:FVO852032 GEH852032:GFK852032 GOD852032:GPG852032 GXZ852032:GZC852032 HHV852032:HIY852032 HRR852032:HSU852032 IBN852032:ICQ852032 ILJ852032:IMM852032 IVF852032:IWI852032 JFB852032:JGE852032 JOX852032:JQA852032 JYT852032:JZW852032 KIP852032:KJS852032 KSL852032:KTO852032 LCH852032:LDK852032 LMD852032:LNG852032 LVZ852032:LXC852032 MFV852032:MGY852032 MPR852032:MQU852032 MZN852032:NAQ852032 NJJ852032:NKM852032 NTF852032:NUI852032 ODB852032:OEE852032 OMX852032:OOA852032 OWT852032:OXW852032 PGP852032:PHS852032 PQL852032:PRO852032 QAH852032:QBK852032 QKD852032:QLG852032 QTZ852032:QVC852032 RDV852032:REY852032 RNR852032:ROU852032 RXN852032:RYQ852032 SHJ852032:SIM852032 SRF852032:SSI852032 TBB852032:TCE852032 TKX852032:TMA852032 TUT852032:TVW852032 UEP852032:UFS852032 UOL852032:UPO852032 UYH852032:UZK852032 VID852032:VJG852032 VRZ852032:VTC852032 WBV852032:WCY852032 WLR852032:WMU852032 WVN852032:WWQ852032 D917568:AQ917568 JB917568:KE917568 SX917568:UA917568 ACT917568:ADW917568 AMP917568:ANS917568 AWL917568:AXO917568 BGH917568:BHK917568 BQD917568:BRG917568 BZZ917568:CBC917568 CJV917568:CKY917568 CTR917568:CUU917568 DDN917568:DEQ917568 DNJ917568:DOM917568 DXF917568:DYI917568 EHB917568:EIE917568 EQX917568:ESA917568 FAT917568:FBW917568 FKP917568:FLS917568 FUL917568:FVO917568 GEH917568:GFK917568 GOD917568:GPG917568 GXZ917568:GZC917568 HHV917568:HIY917568 HRR917568:HSU917568 IBN917568:ICQ917568 ILJ917568:IMM917568 IVF917568:IWI917568 JFB917568:JGE917568 JOX917568:JQA917568 JYT917568:JZW917568 KIP917568:KJS917568 KSL917568:KTO917568 LCH917568:LDK917568 LMD917568:LNG917568 LVZ917568:LXC917568 MFV917568:MGY917568 MPR917568:MQU917568 MZN917568:NAQ917568 NJJ917568:NKM917568 NTF917568:NUI917568 ODB917568:OEE917568 OMX917568:OOA917568 OWT917568:OXW917568 PGP917568:PHS917568 PQL917568:PRO917568 QAH917568:QBK917568 QKD917568:QLG917568 QTZ917568:QVC917568 RDV917568:REY917568 RNR917568:ROU917568 RXN917568:RYQ917568 SHJ917568:SIM917568 SRF917568:SSI917568 TBB917568:TCE917568 TKX917568:TMA917568 TUT917568:TVW917568 UEP917568:UFS917568 UOL917568:UPO917568 UYH917568:UZK917568 VID917568:VJG917568 VRZ917568:VTC917568 WBV917568:WCY917568 WLR917568:WMU917568 WVN917568:WWQ917568 D983104:AQ983104 JB983104:KE983104 SX983104:UA983104 ACT983104:ADW983104 AMP983104:ANS983104 AWL983104:AXO983104 BGH983104:BHK983104 BQD983104:BRG983104 BZZ983104:CBC983104 CJV983104:CKY983104 CTR983104:CUU983104 DDN983104:DEQ983104 DNJ983104:DOM983104 DXF983104:DYI983104 EHB983104:EIE983104 EQX983104:ESA983104 FAT983104:FBW983104 FKP983104:FLS983104 FUL983104:FVO983104 GEH983104:GFK983104 GOD983104:GPG983104 GXZ983104:GZC983104 HHV983104:HIY983104 HRR983104:HSU983104 IBN983104:ICQ983104 ILJ983104:IMM983104 IVF983104:IWI983104 JFB983104:JGE983104 JOX983104:JQA983104 JYT983104:JZW983104 KIP983104:KJS983104 KSL983104:KTO983104 LCH983104:LDK983104 LMD983104:LNG983104 LVZ983104:LXC983104 MFV983104:MGY983104 MPR983104:MQU983104 MZN983104:NAQ983104 NJJ983104:NKM983104 NTF983104:NUI983104 ODB983104:OEE983104 OMX983104:OOA983104 OWT983104:OXW983104 PGP983104:PHS983104 PQL983104:PRO983104 QAH983104:QBK983104 QKD983104:QLG983104 QTZ983104:QVC983104 RDV983104:REY983104 RNR983104:ROU983104 RXN983104:RYQ983104 SHJ983104:SIM983104 SRF983104:SSI983104 TBB983104:TCE983104 TKX983104:TMA983104 TUT983104:TVW983104 UEP983104:UFS983104 UOL983104:UPO983104 UYH983104:UZK983104 VID983104:VJG983104 VRZ983104:VTC983104 WBV983104:WCY983104 WLR983104:WMU983104 WVN983104:WWQ983104 D65629:AQ65630 JB65629:KE65630 SX65629:UA65630 ACT65629:ADW65630 AMP65629:ANS65630 AWL65629:AXO65630 BGH65629:BHK65630 BQD65629:BRG65630 BZZ65629:CBC65630 CJV65629:CKY65630 CTR65629:CUU65630 DDN65629:DEQ65630 DNJ65629:DOM65630 DXF65629:DYI65630 EHB65629:EIE65630 EQX65629:ESA65630 FAT65629:FBW65630 FKP65629:FLS65630 FUL65629:FVO65630 GEH65629:GFK65630 GOD65629:GPG65630 GXZ65629:GZC65630 HHV65629:HIY65630 HRR65629:HSU65630 IBN65629:ICQ65630 ILJ65629:IMM65630 IVF65629:IWI65630 JFB65629:JGE65630 JOX65629:JQA65630 JYT65629:JZW65630 KIP65629:KJS65630 KSL65629:KTO65630 LCH65629:LDK65630 LMD65629:LNG65630 LVZ65629:LXC65630 MFV65629:MGY65630 MPR65629:MQU65630 MZN65629:NAQ65630 NJJ65629:NKM65630 NTF65629:NUI65630 ODB65629:OEE65630 OMX65629:OOA65630 OWT65629:OXW65630 PGP65629:PHS65630 PQL65629:PRO65630 QAH65629:QBK65630 QKD65629:QLG65630 QTZ65629:QVC65630 RDV65629:REY65630 RNR65629:ROU65630 RXN65629:RYQ65630 SHJ65629:SIM65630 SRF65629:SSI65630 TBB65629:TCE65630 TKX65629:TMA65630 TUT65629:TVW65630 UEP65629:UFS65630 UOL65629:UPO65630 UYH65629:UZK65630 VID65629:VJG65630 VRZ65629:VTC65630 WBV65629:WCY65630 WLR65629:WMU65630 WVN65629:WWQ65630 D131165:AQ131166 JB131165:KE131166 SX131165:UA131166 ACT131165:ADW131166 AMP131165:ANS131166 AWL131165:AXO131166 BGH131165:BHK131166 BQD131165:BRG131166 BZZ131165:CBC131166 CJV131165:CKY131166 CTR131165:CUU131166 DDN131165:DEQ131166 DNJ131165:DOM131166 DXF131165:DYI131166 EHB131165:EIE131166 EQX131165:ESA131166 FAT131165:FBW131166 FKP131165:FLS131166 FUL131165:FVO131166 GEH131165:GFK131166 GOD131165:GPG131166 GXZ131165:GZC131166 HHV131165:HIY131166 HRR131165:HSU131166 IBN131165:ICQ131166 ILJ131165:IMM131166 IVF131165:IWI131166 JFB131165:JGE131166 JOX131165:JQA131166 JYT131165:JZW131166 KIP131165:KJS131166 KSL131165:KTO131166 LCH131165:LDK131166 LMD131165:LNG131166 LVZ131165:LXC131166 MFV131165:MGY131166 MPR131165:MQU131166 MZN131165:NAQ131166 NJJ131165:NKM131166 NTF131165:NUI131166 ODB131165:OEE131166 OMX131165:OOA131166 OWT131165:OXW131166 PGP131165:PHS131166 PQL131165:PRO131166 QAH131165:QBK131166 QKD131165:QLG131166 QTZ131165:QVC131166 RDV131165:REY131166 RNR131165:ROU131166 RXN131165:RYQ131166 SHJ131165:SIM131166 SRF131165:SSI131166 TBB131165:TCE131166 TKX131165:TMA131166 TUT131165:TVW131166 UEP131165:UFS131166 UOL131165:UPO131166 UYH131165:UZK131166 VID131165:VJG131166 VRZ131165:VTC131166 WBV131165:WCY131166 WLR131165:WMU131166 WVN131165:WWQ131166 D196701:AQ196702 JB196701:KE196702 SX196701:UA196702 ACT196701:ADW196702 AMP196701:ANS196702 AWL196701:AXO196702 BGH196701:BHK196702 BQD196701:BRG196702 BZZ196701:CBC196702 CJV196701:CKY196702 CTR196701:CUU196702 DDN196701:DEQ196702 DNJ196701:DOM196702 DXF196701:DYI196702 EHB196701:EIE196702 EQX196701:ESA196702 FAT196701:FBW196702 FKP196701:FLS196702 FUL196701:FVO196702 GEH196701:GFK196702 GOD196701:GPG196702 GXZ196701:GZC196702 HHV196701:HIY196702 HRR196701:HSU196702 IBN196701:ICQ196702 ILJ196701:IMM196702 IVF196701:IWI196702 JFB196701:JGE196702 JOX196701:JQA196702 JYT196701:JZW196702 KIP196701:KJS196702 KSL196701:KTO196702 LCH196701:LDK196702 LMD196701:LNG196702 LVZ196701:LXC196702 MFV196701:MGY196702 MPR196701:MQU196702 MZN196701:NAQ196702 NJJ196701:NKM196702 NTF196701:NUI196702 ODB196701:OEE196702 OMX196701:OOA196702 OWT196701:OXW196702 PGP196701:PHS196702 PQL196701:PRO196702 QAH196701:QBK196702 QKD196701:QLG196702 QTZ196701:QVC196702 RDV196701:REY196702 RNR196701:ROU196702 RXN196701:RYQ196702 SHJ196701:SIM196702 SRF196701:SSI196702 TBB196701:TCE196702 TKX196701:TMA196702 TUT196701:TVW196702 UEP196701:UFS196702 UOL196701:UPO196702 UYH196701:UZK196702 VID196701:VJG196702 VRZ196701:VTC196702 WBV196701:WCY196702 WLR196701:WMU196702 WVN196701:WWQ196702 D262237:AQ262238 JB262237:KE262238 SX262237:UA262238 ACT262237:ADW262238 AMP262237:ANS262238 AWL262237:AXO262238 BGH262237:BHK262238 BQD262237:BRG262238 BZZ262237:CBC262238 CJV262237:CKY262238 CTR262237:CUU262238 DDN262237:DEQ262238 DNJ262237:DOM262238 DXF262237:DYI262238 EHB262237:EIE262238 EQX262237:ESA262238 FAT262237:FBW262238 FKP262237:FLS262238 FUL262237:FVO262238 GEH262237:GFK262238 GOD262237:GPG262238 GXZ262237:GZC262238 HHV262237:HIY262238 HRR262237:HSU262238 IBN262237:ICQ262238 ILJ262237:IMM262238 IVF262237:IWI262238 JFB262237:JGE262238 JOX262237:JQA262238 JYT262237:JZW262238 KIP262237:KJS262238 KSL262237:KTO262238 LCH262237:LDK262238 LMD262237:LNG262238 LVZ262237:LXC262238 MFV262237:MGY262238 MPR262237:MQU262238 MZN262237:NAQ262238 NJJ262237:NKM262238 NTF262237:NUI262238 ODB262237:OEE262238 OMX262237:OOA262238 OWT262237:OXW262238 PGP262237:PHS262238 PQL262237:PRO262238 QAH262237:QBK262238 QKD262237:QLG262238 QTZ262237:QVC262238 RDV262237:REY262238 RNR262237:ROU262238 RXN262237:RYQ262238 SHJ262237:SIM262238 SRF262237:SSI262238 TBB262237:TCE262238 TKX262237:TMA262238 TUT262237:TVW262238 UEP262237:UFS262238 UOL262237:UPO262238 UYH262237:UZK262238 VID262237:VJG262238 VRZ262237:VTC262238 WBV262237:WCY262238 WLR262237:WMU262238 WVN262237:WWQ262238 D327773:AQ327774 JB327773:KE327774 SX327773:UA327774 ACT327773:ADW327774 AMP327773:ANS327774 AWL327773:AXO327774 BGH327773:BHK327774 BQD327773:BRG327774 BZZ327773:CBC327774 CJV327773:CKY327774 CTR327773:CUU327774 DDN327773:DEQ327774 DNJ327773:DOM327774 DXF327773:DYI327774 EHB327773:EIE327774 EQX327773:ESA327774 FAT327773:FBW327774 FKP327773:FLS327774 FUL327773:FVO327774 GEH327773:GFK327774 GOD327773:GPG327774 GXZ327773:GZC327774 HHV327773:HIY327774 HRR327773:HSU327774 IBN327773:ICQ327774 ILJ327773:IMM327774 IVF327773:IWI327774 JFB327773:JGE327774 JOX327773:JQA327774 JYT327773:JZW327774 KIP327773:KJS327774 KSL327773:KTO327774 LCH327773:LDK327774 LMD327773:LNG327774 LVZ327773:LXC327774 MFV327773:MGY327774 MPR327773:MQU327774 MZN327773:NAQ327774 NJJ327773:NKM327774 NTF327773:NUI327774 ODB327773:OEE327774 OMX327773:OOA327774 OWT327773:OXW327774 PGP327773:PHS327774 PQL327773:PRO327774 QAH327773:QBK327774 QKD327773:QLG327774 QTZ327773:QVC327774 RDV327773:REY327774 RNR327773:ROU327774 RXN327773:RYQ327774 SHJ327773:SIM327774 SRF327773:SSI327774 TBB327773:TCE327774 TKX327773:TMA327774 TUT327773:TVW327774 UEP327773:UFS327774 UOL327773:UPO327774 UYH327773:UZK327774 VID327773:VJG327774 VRZ327773:VTC327774 WBV327773:WCY327774 WLR327773:WMU327774 WVN327773:WWQ327774 D393309:AQ393310 JB393309:KE393310 SX393309:UA393310 ACT393309:ADW393310 AMP393309:ANS393310 AWL393309:AXO393310 BGH393309:BHK393310 BQD393309:BRG393310 BZZ393309:CBC393310 CJV393309:CKY393310 CTR393309:CUU393310 DDN393309:DEQ393310 DNJ393309:DOM393310 DXF393309:DYI393310 EHB393309:EIE393310 EQX393309:ESA393310 FAT393309:FBW393310 FKP393309:FLS393310 FUL393309:FVO393310 GEH393309:GFK393310 GOD393309:GPG393310 GXZ393309:GZC393310 HHV393309:HIY393310 HRR393309:HSU393310 IBN393309:ICQ393310 ILJ393309:IMM393310 IVF393309:IWI393310 JFB393309:JGE393310 JOX393309:JQA393310 JYT393309:JZW393310 KIP393309:KJS393310 KSL393309:KTO393310 LCH393309:LDK393310 LMD393309:LNG393310 LVZ393309:LXC393310 MFV393309:MGY393310 MPR393309:MQU393310 MZN393309:NAQ393310 NJJ393309:NKM393310 NTF393309:NUI393310 ODB393309:OEE393310 OMX393309:OOA393310 OWT393309:OXW393310 PGP393309:PHS393310 PQL393309:PRO393310 QAH393309:QBK393310 QKD393309:QLG393310 QTZ393309:QVC393310 RDV393309:REY393310 RNR393309:ROU393310 RXN393309:RYQ393310 SHJ393309:SIM393310 SRF393309:SSI393310 TBB393309:TCE393310 TKX393309:TMA393310 TUT393309:TVW393310 UEP393309:UFS393310 UOL393309:UPO393310 UYH393309:UZK393310 VID393309:VJG393310 VRZ393309:VTC393310 WBV393309:WCY393310 WLR393309:WMU393310 WVN393309:WWQ393310 D458845:AQ458846 JB458845:KE458846 SX458845:UA458846 ACT458845:ADW458846 AMP458845:ANS458846 AWL458845:AXO458846 BGH458845:BHK458846 BQD458845:BRG458846 BZZ458845:CBC458846 CJV458845:CKY458846 CTR458845:CUU458846 DDN458845:DEQ458846 DNJ458845:DOM458846 DXF458845:DYI458846 EHB458845:EIE458846 EQX458845:ESA458846 FAT458845:FBW458846 FKP458845:FLS458846 FUL458845:FVO458846 GEH458845:GFK458846 GOD458845:GPG458846 GXZ458845:GZC458846 HHV458845:HIY458846 HRR458845:HSU458846 IBN458845:ICQ458846 ILJ458845:IMM458846 IVF458845:IWI458846 JFB458845:JGE458846 JOX458845:JQA458846 JYT458845:JZW458846 KIP458845:KJS458846 KSL458845:KTO458846 LCH458845:LDK458846 LMD458845:LNG458846 LVZ458845:LXC458846 MFV458845:MGY458846 MPR458845:MQU458846 MZN458845:NAQ458846 NJJ458845:NKM458846 NTF458845:NUI458846 ODB458845:OEE458846 OMX458845:OOA458846 OWT458845:OXW458846 PGP458845:PHS458846 PQL458845:PRO458846 QAH458845:QBK458846 QKD458845:QLG458846 QTZ458845:QVC458846 RDV458845:REY458846 RNR458845:ROU458846 RXN458845:RYQ458846 SHJ458845:SIM458846 SRF458845:SSI458846 TBB458845:TCE458846 TKX458845:TMA458846 TUT458845:TVW458846 UEP458845:UFS458846 UOL458845:UPO458846 UYH458845:UZK458846 VID458845:VJG458846 VRZ458845:VTC458846 WBV458845:WCY458846 WLR458845:WMU458846 WVN458845:WWQ458846 D524381:AQ524382 JB524381:KE524382 SX524381:UA524382 ACT524381:ADW524382 AMP524381:ANS524382 AWL524381:AXO524382 BGH524381:BHK524382 BQD524381:BRG524382 BZZ524381:CBC524382 CJV524381:CKY524382 CTR524381:CUU524382 DDN524381:DEQ524382 DNJ524381:DOM524382 DXF524381:DYI524382 EHB524381:EIE524382 EQX524381:ESA524382 FAT524381:FBW524382 FKP524381:FLS524382 FUL524381:FVO524382 GEH524381:GFK524382 GOD524381:GPG524382 GXZ524381:GZC524382 HHV524381:HIY524382 HRR524381:HSU524382 IBN524381:ICQ524382 ILJ524381:IMM524382 IVF524381:IWI524382 JFB524381:JGE524382 JOX524381:JQA524382 JYT524381:JZW524382 KIP524381:KJS524382 KSL524381:KTO524382 LCH524381:LDK524382 LMD524381:LNG524382 LVZ524381:LXC524382 MFV524381:MGY524382 MPR524381:MQU524382 MZN524381:NAQ524382 NJJ524381:NKM524382 NTF524381:NUI524382 ODB524381:OEE524382 OMX524381:OOA524382 OWT524381:OXW524382 PGP524381:PHS524382 PQL524381:PRO524382 QAH524381:QBK524382 QKD524381:QLG524382 QTZ524381:QVC524382 RDV524381:REY524382 RNR524381:ROU524382 RXN524381:RYQ524382 SHJ524381:SIM524382 SRF524381:SSI524382 TBB524381:TCE524382 TKX524381:TMA524382 TUT524381:TVW524382 UEP524381:UFS524382 UOL524381:UPO524382 UYH524381:UZK524382 VID524381:VJG524382 VRZ524381:VTC524382 WBV524381:WCY524382 WLR524381:WMU524382 WVN524381:WWQ524382 D589917:AQ589918 JB589917:KE589918 SX589917:UA589918 ACT589917:ADW589918 AMP589917:ANS589918 AWL589917:AXO589918 BGH589917:BHK589918 BQD589917:BRG589918 BZZ589917:CBC589918 CJV589917:CKY589918 CTR589917:CUU589918 DDN589917:DEQ589918 DNJ589917:DOM589918 DXF589917:DYI589918 EHB589917:EIE589918 EQX589917:ESA589918 FAT589917:FBW589918 FKP589917:FLS589918 FUL589917:FVO589918 GEH589917:GFK589918 GOD589917:GPG589918 GXZ589917:GZC589918 HHV589917:HIY589918 HRR589917:HSU589918 IBN589917:ICQ589918 ILJ589917:IMM589918 IVF589917:IWI589918 JFB589917:JGE589918 JOX589917:JQA589918 JYT589917:JZW589918 KIP589917:KJS589918 KSL589917:KTO589918 LCH589917:LDK589918 LMD589917:LNG589918 LVZ589917:LXC589918 MFV589917:MGY589918 MPR589917:MQU589918 MZN589917:NAQ589918 NJJ589917:NKM589918 NTF589917:NUI589918 ODB589917:OEE589918 OMX589917:OOA589918 OWT589917:OXW589918 PGP589917:PHS589918 PQL589917:PRO589918 QAH589917:QBK589918 QKD589917:QLG589918 QTZ589917:QVC589918 RDV589917:REY589918 RNR589917:ROU589918 RXN589917:RYQ589918 SHJ589917:SIM589918 SRF589917:SSI589918 TBB589917:TCE589918 TKX589917:TMA589918 TUT589917:TVW589918 UEP589917:UFS589918 UOL589917:UPO589918 UYH589917:UZK589918 VID589917:VJG589918 VRZ589917:VTC589918 WBV589917:WCY589918 WLR589917:WMU589918 WVN589917:WWQ589918 D655453:AQ655454 JB655453:KE655454 SX655453:UA655454 ACT655453:ADW655454 AMP655453:ANS655454 AWL655453:AXO655454 BGH655453:BHK655454 BQD655453:BRG655454 BZZ655453:CBC655454 CJV655453:CKY655454 CTR655453:CUU655454 DDN655453:DEQ655454 DNJ655453:DOM655454 DXF655453:DYI655454 EHB655453:EIE655454 EQX655453:ESA655454 FAT655453:FBW655454 FKP655453:FLS655454 FUL655453:FVO655454 GEH655453:GFK655454 GOD655453:GPG655454 GXZ655453:GZC655454 HHV655453:HIY655454 HRR655453:HSU655454 IBN655453:ICQ655454 ILJ655453:IMM655454 IVF655453:IWI655454 JFB655453:JGE655454 JOX655453:JQA655454 JYT655453:JZW655454 KIP655453:KJS655454 KSL655453:KTO655454 LCH655453:LDK655454 LMD655453:LNG655454 LVZ655453:LXC655454 MFV655453:MGY655454 MPR655453:MQU655454 MZN655453:NAQ655454 NJJ655453:NKM655454 NTF655453:NUI655454 ODB655453:OEE655454 OMX655453:OOA655454 OWT655453:OXW655454 PGP655453:PHS655454 PQL655453:PRO655454 QAH655453:QBK655454 QKD655453:QLG655454 QTZ655453:QVC655454 RDV655453:REY655454 RNR655453:ROU655454 RXN655453:RYQ655454 SHJ655453:SIM655454 SRF655453:SSI655454 TBB655453:TCE655454 TKX655453:TMA655454 TUT655453:TVW655454 UEP655453:UFS655454 UOL655453:UPO655454 UYH655453:UZK655454 VID655453:VJG655454 VRZ655453:VTC655454 WBV655453:WCY655454 WLR655453:WMU655454 WVN655453:WWQ655454 D720989:AQ720990 JB720989:KE720990 SX720989:UA720990 ACT720989:ADW720990 AMP720989:ANS720990 AWL720989:AXO720990 BGH720989:BHK720990 BQD720989:BRG720990 BZZ720989:CBC720990 CJV720989:CKY720990 CTR720989:CUU720990 DDN720989:DEQ720990 DNJ720989:DOM720990 DXF720989:DYI720990 EHB720989:EIE720990 EQX720989:ESA720990 FAT720989:FBW720990 FKP720989:FLS720990 FUL720989:FVO720990 GEH720989:GFK720990 GOD720989:GPG720990 GXZ720989:GZC720990 HHV720989:HIY720990 HRR720989:HSU720990 IBN720989:ICQ720990 ILJ720989:IMM720990 IVF720989:IWI720990 JFB720989:JGE720990 JOX720989:JQA720990 JYT720989:JZW720990 KIP720989:KJS720990 KSL720989:KTO720990 LCH720989:LDK720990 LMD720989:LNG720990 LVZ720989:LXC720990 MFV720989:MGY720990 MPR720989:MQU720990 MZN720989:NAQ720990 NJJ720989:NKM720990 NTF720989:NUI720990 ODB720989:OEE720990 OMX720989:OOA720990 OWT720989:OXW720990 PGP720989:PHS720990 PQL720989:PRO720990 QAH720989:QBK720990 QKD720989:QLG720990 QTZ720989:QVC720990 RDV720989:REY720990 RNR720989:ROU720990 RXN720989:RYQ720990 SHJ720989:SIM720990 SRF720989:SSI720990 TBB720989:TCE720990 TKX720989:TMA720990 TUT720989:TVW720990 UEP720989:UFS720990 UOL720989:UPO720990 UYH720989:UZK720990 VID720989:VJG720990 VRZ720989:VTC720990 WBV720989:WCY720990 WLR720989:WMU720990 WVN720989:WWQ720990 D786525:AQ786526 JB786525:KE786526 SX786525:UA786526 ACT786525:ADW786526 AMP786525:ANS786526 AWL786525:AXO786526 BGH786525:BHK786526 BQD786525:BRG786526 BZZ786525:CBC786526 CJV786525:CKY786526 CTR786525:CUU786526 DDN786525:DEQ786526 DNJ786525:DOM786526 DXF786525:DYI786526 EHB786525:EIE786526 EQX786525:ESA786526 FAT786525:FBW786526 FKP786525:FLS786526 FUL786525:FVO786526 GEH786525:GFK786526 GOD786525:GPG786526 GXZ786525:GZC786526 HHV786525:HIY786526 HRR786525:HSU786526 IBN786525:ICQ786526 ILJ786525:IMM786526 IVF786525:IWI786526 JFB786525:JGE786526 JOX786525:JQA786526 JYT786525:JZW786526 KIP786525:KJS786526 KSL786525:KTO786526 LCH786525:LDK786526 LMD786525:LNG786526 LVZ786525:LXC786526 MFV786525:MGY786526 MPR786525:MQU786526 MZN786525:NAQ786526 NJJ786525:NKM786526 NTF786525:NUI786526 ODB786525:OEE786526 OMX786525:OOA786526 OWT786525:OXW786526 PGP786525:PHS786526 PQL786525:PRO786526 QAH786525:QBK786526 QKD786525:QLG786526 QTZ786525:QVC786526 RDV786525:REY786526 RNR786525:ROU786526 RXN786525:RYQ786526 SHJ786525:SIM786526 SRF786525:SSI786526 TBB786525:TCE786526 TKX786525:TMA786526 TUT786525:TVW786526 UEP786525:UFS786526 UOL786525:UPO786526 UYH786525:UZK786526 VID786525:VJG786526 VRZ786525:VTC786526 WBV786525:WCY786526 WLR786525:WMU786526 WVN786525:WWQ786526 D852061:AQ852062 JB852061:KE852062 SX852061:UA852062 ACT852061:ADW852062 AMP852061:ANS852062 AWL852061:AXO852062 BGH852061:BHK852062 BQD852061:BRG852062 BZZ852061:CBC852062 CJV852061:CKY852062 CTR852061:CUU852062 DDN852061:DEQ852062 DNJ852061:DOM852062 DXF852061:DYI852062 EHB852061:EIE852062 EQX852061:ESA852062 FAT852061:FBW852062 FKP852061:FLS852062 FUL852061:FVO852062 GEH852061:GFK852062 GOD852061:GPG852062 GXZ852061:GZC852062 HHV852061:HIY852062 HRR852061:HSU852062 IBN852061:ICQ852062 ILJ852061:IMM852062 IVF852061:IWI852062 JFB852061:JGE852062 JOX852061:JQA852062 JYT852061:JZW852062 KIP852061:KJS852062 KSL852061:KTO852062 LCH852061:LDK852062 LMD852061:LNG852062 LVZ852061:LXC852062 MFV852061:MGY852062 MPR852061:MQU852062 MZN852061:NAQ852062 NJJ852061:NKM852062 NTF852061:NUI852062 ODB852061:OEE852062 OMX852061:OOA852062 OWT852061:OXW852062 PGP852061:PHS852062 PQL852061:PRO852062 QAH852061:QBK852062 QKD852061:QLG852062 QTZ852061:QVC852062 RDV852061:REY852062 RNR852061:ROU852062 RXN852061:RYQ852062 SHJ852061:SIM852062 SRF852061:SSI852062 TBB852061:TCE852062 TKX852061:TMA852062 TUT852061:TVW852062 UEP852061:UFS852062 UOL852061:UPO852062 UYH852061:UZK852062 VID852061:VJG852062 VRZ852061:VTC852062 WBV852061:WCY852062 WLR852061:WMU852062 WVN852061:WWQ852062 D917597:AQ917598 JB917597:KE917598 SX917597:UA917598 ACT917597:ADW917598 AMP917597:ANS917598 AWL917597:AXO917598 BGH917597:BHK917598 BQD917597:BRG917598 BZZ917597:CBC917598 CJV917597:CKY917598 CTR917597:CUU917598 DDN917597:DEQ917598 DNJ917597:DOM917598 DXF917597:DYI917598 EHB917597:EIE917598 EQX917597:ESA917598 FAT917597:FBW917598 FKP917597:FLS917598 FUL917597:FVO917598 GEH917597:GFK917598 GOD917597:GPG917598 GXZ917597:GZC917598 HHV917597:HIY917598 HRR917597:HSU917598 IBN917597:ICQ917598 ILJ917597:IMM917598 IVF917597:IWI917598 JFB917597:JGE917598 JOX917597:JQA917598 JYT917597:JZW917598 KIP917597:KJS917598 KSL917597:KTO917598 LCH917597:LDK917598 LMD917597:LNG917598 LVZ917597:LXC917598 MFV917597:MGY917598 MPR917597:MQU917598 MZN917597:NAQ917598 NJJ917597:NKM917598 NTF917597:NUI917598 ODB917597:OEE917598 OMX917597:OOA917598 OWT917597:OXW917598 PGP917597:PHS917598 PQL917597:PRO917598 QAH917597:QBK917598 QKD917597:QLG917598 QTZ917597:QVC917598 RDV917597:REY917598 RNR917597:ROU917598 RXN917597:RYQ917598 SHJ917597:SIM917598 SRF917597:SSI917598 TBB917597:TCE917598 TKX917597:TMA917598 TUT917597:TVW917598 UEP917597:UFS917598 UOL917597:UPO917598 UYH917597:UZK917598 VID917597:VJG917598 VRZ917597:VTC917598 WBV917597:WCY917598 WLR917597:WMU917598 WVN917597:WWQ917598 D983133:AQ983134 JB983133:KE983134 SX983133:UA983134 ACT983133:ADW983134 AMP983133:ANS983134 AWL983133:AXO983134 BGH983133:BHK983134 BQD983133:BRG983134 BZZ983133:CBC983134 CJV983133:CKY983134 CTR983133:CUU983134 DDN983133:DEQ983134 DNJ983133:DOM983134 DXF983133:DYI983134 EHB983133:EIE983134 EQX983133:ESA983134 FAT983133:FBW983134 FKP983133:FLS983134 FUL983133:FVO983134 GEH983133:GFK983134 GOD983133:GPG983134 GXZ983133:GZC983134 HHV983133:HIY983134 HRR983133:HSU983134 IBN983133:ICQ983134 ILJ983133:IMM983134 IVF983133:IWI983134 JFB983133:JGE983134 JOX983133:JQA983134 JYT983133:JZW983134 KIP983133:KJS983134 KSL983133:KTO983134 LCH983133:LDK983134 LMD983133:LNG983134 LVZ983133:LXC983134 MFV983133:MGY983134 MPR983133:MQU983134 MZN983133:NAQ983134 NJJ983133:NKM983134 NTF983133:NUI983134 ODB983133:OEE983134 OMX983133:OOA983134 OWT983133:OXW983134 PGP983133:PHS983134 PQL983133:PRO983134 QAH983133:QBK983134 QKD983133:QLG983134 QTZ983133:QVC983134 RDV983133:REY983134 RNR983133:ROU983134 RXN983133:RYQ983134 SHJ983133:SIM983134 SRF983133:SSI983134 TBB983133:TCE983134 TKX983133:TMA983134 TUT983133:TVW983134 UEP983133:UFS983134 UOL983133:UPO983134 UYH983133:UZK983134 VID983133:VJG983134 VRZ983133:VTC983134 WBV983133:WCY983134 WLR983133:WMU983134 WVN983133:WWQ983134 WLR141:WMU141 UYH141:UZK141 VID141:VJG141 JB141:KE141 SX141:UA141 ACT141:ADW141 AMP141:ANS141 AWL141:AXO141 BGH141:BHK141 BQD141:BRG141 BZZ141:CBC141 CJV141:CKY141 CTR141:CUU141 DDN141:DEQ141 DNJ141:DOM141 DXF141:DYI141 EHB141:EIE141 EQX141:ESA141 FAT141:FBW141 FKP141:FLS141 FUL141:FVO141 GEH141:GFK141 GOD141:GPG141 GXZ141:GZC141 HHV141:HIY141 HRR141:HSU141 IBN141:ICQ141 ILJ141:IMM141 IVF141:IWI141 JFB141:JGE141 JOX141:JQA141 JYT141:JZW141 KIP141:KJS141 KSL141:KTO141 LCH141:LDK141 LMD141:LNG141 LVZ141:LXC141 MFV141:MGY141 MPR141:MQU141 MZN141:NAQ141 NJJ141:NKM141 NTF141:NUI141 ODB141:OEE141 OMX141:OOA141 OWT141:OXW141 PGP141:PHS141 PQL141:PRO141 QAH141:QBK141 QKD141:QLG141 QTZ141:QVC141 RDV141:REY141 RNR141:ROU141 RXN141:RYQ141 SHJ141:SIM141 SRF141:SSI141 TBB141:TCE141 TKX141:TMA141 TUT141:TVW141 UEP141:UFS141 UOL141:UPO141">
      <formula1>4</formula1>
    </dataValidation>
    <dataValidation type="list" allowBlank="1" showInputMessage="1" showErrorMessage="1" sqref="D24:AQ24">
      <formula1>"x"</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2">
        <x14:dataValidation type="whole" operator="lessThanOrEqual" allowBlank="1" showInputMessage="1" showErrorMessage="1" errorTitle="Error" error="The maximum mark for this question is 1 mark.">
          <x14:formula1>
            <xm:f>1</xm:f>
          </x14:formula1>
          <xm:sqref>SHJ118:SIM122 JB87:KE98 SX87:UA98 ACT87:ADW98 AMP87:ANS98 AWL87:AXO98 BGH87:BHK98 BQD87:BRG98 BZZ87:CBC98 CJV87:CKY98 CTR87:CUU98 DDN87:DEQ98 DNJ87:DOM98 DXF87:DYI98 EHB87:EIE98 EQX87:ESA98 FAT87:FBW98 FKP87:FLS98 FUL87:FVO98 GEH87:GFK98 GOD87:GPG98 GXZ87:GZC98 HHV87:HIY98 HRR87:HSU98 IBN87:ICQ98 ILJ87:IMM98 IVF87:IWI98 JFB87:JGE98 JOX87:JQA98 JYT87:JZW98 KIP87:KJS98 KSL87:KTO98 LCH87:LDK98 LMD87:LNG98 LVZ87:LXC98 MFV87:MGY98 MPR87:MQU98 MZN87:NAQ98 NJJ87:NKM98 NTF87:NUI98 ODB87:OEE98 OMX87:OOA98 OWT87:OXW98 PGP87:PHS98 PQL87:PRO98 QAH87:QBK98 QKD87:QLG98 QTZ87:QVC98 RDV87:REY98 RNR87:ROU98 RXN87:RYQ98 SHJ87:SIM98 SRF87:SSI98 TBB87:TCE98 TKX87:TMA98 TUT87:TVW98 UEP87:UFS98 UOL87:UPO98 UYH87:UZK98 VID87:VJG98 VRZ87:VTC98 WBV87:WCY98 WLR87:WMU98 WVN87:WWQ98 D65582:AQ65593 JB65582:KE65593 SX65582:UA65593 ACT65582:ADW65593 AMP65582:ANS65593 AWL65582:AXO65593 BGH65582:BHK65593 BQD65582:BRG65593 BZZ65582:CBC65593 CJV65582:CKY65593 CTR65582:CUU65593 DDN65582:DEQ65593 DNJ65582:DOM65593 DXF65582:DYI65593 EHB65582:EIE65593 EQX65582:ESA65593 FAT65582:FBW65593 FKP65582:FLS65593 FUL65582:FVO65593 GEH65582:GFK65593 GOD65582:GPG65593 GXZ65582:GZC65593 HHV65582:HIY65593 HRR65582:HSU65593 IBN65582:ICQ65593 ILJ65582:IMM65593 IVF65582:IWI65593 JFB65582:JGE65593 JOX65582:JQA65593 JYT65582:JZW65593 KIP65582:KJS65593 KSL65582:KTO65593 LCH65582:LDK65593 LMD65582:LNG65593 LVZ65582:LXC65593 MFV65582:MGY65593 MPR65582:MQU65593 MZN65582:NAQ65593 NJJ65582:NKM65593 NTF65582:NUI65593 ODB65582:OEE65593 OMX65582:OOA65593 OWT65582:OXW65593 PGP65582:PHS65593 PQL65582:PRO65593 QAH65582:QBK65593 QKD65582:QLG65593 QTZ65582:QVC65593 RDV65582:REY65593 RNR65582:ROU65593 RXN65582:RYQ65593 SHJ65582:SIM65593 SRF65582:SSI65593 TBB65582:TCE65593 TKX65582:TMA65593 TUT65582:TVW65593 UEP65582:UFS65593 UOL65582:UPO65593 UYH65582:UZK65593 VID65582:VJG65593 VRZ65582:VTC65593 WBV65582:WCY65593 WLR65582:WMU65593 WVN65582:WWQ65593 D131118:AQ131129 JB131118:KE131129 SX131118:UA131129 ACT131118:ADW131129 AMP131118:ANS131129 AWL131118:AXO131129 BGH131118:BHK131129 BQD131118:BRG131129 BZZ131118:CBC131129 CJV131118:CKY131129 CTR131118:CUU131129 DDN131118:DEQ131129 DNJ131118:DOM131129 DXF131118:DYI131129 EHB131118:EIE131129 EQX131118:ESA131129 FAT131118:FBW131129 FKP131118:FLS131129 FUL131118:FVO131129 GEH131118:GFK131129 GOD131118:GPG131129 GXZ131118:GZC131129 HHV131118:HIY131129 HRR131118:HSU131129 IBN131118:ICQ131129 ILJ131118:IMM131129 IVF131118:IWI131129 JFB131118:JGE131129 JOX131118:JQA131129 JYT131118:JZW131129 KIP131118:KJS131129 KSL131118:KTO131129 LCH131118:LDK131129 LMD131118:LNG131129 LVZ131118:LXC131129 MFV131118:MGY131129 MPR131118:MQU131129 MZN131118:NAQ131129 NJJ131118:NKM131129 NTF131118:NUI131129 ODB131118:OEE131129 OMX131118:OOA131129 OWT131118:OXW131129 PGP131118:PHS131129 PQL131118:PRO131129 QAH131118:QBK131129 QKD131118:QLG131129 QTZ131118:QVC131129 RDV131118:REY131129 RNR131118:ROU131129 RXN131118:RYQ131129 SHJ131118:SIM131129 SRF131118:SSI131129 TBB131118:TCE131129 TKX131118:TMA131129 TUT131118:TVW131129 UEP131118:UFS131129 UOL131118:UPO131129 UYH131118:UZK131129 VID131118:VJG131129 VRZ131118:VTC131129 WBV131118:WCY131129 WLR131118:WMU131129 WVN131118:WWQ131129 D196654:AQ196665 JB196654:KE196665 SX196654:UA196665 ACT196654:ADW196665 AMP196654:ANS196665 AWL196654:AXO196665 BGH196654:BHK196665 BQD196654:BRG196665 BZZ196654:CBC196665 CJV196654:CKY196665 CTR196654:CUU196665 DDN196654:DEQ196665 DNJ196654:DOM196665 DXF196654:DYI196665 EHB196654:EIE196665 EQX196654:ESA196665 FAT196654:FBW196665 FKP196654:FLS196665 FUL196654:FVO196665 GEH196654:GFK196665 GOD196654:GPG196665 GXZ196654:GZC196665 HHV196654:HIY196665 HRR196654:HSU196665 IBN196654:ICQ196665 ILJ196654:IMM196665 IVF196654:IWI196665 JFB196654:JGE196665 JOX196654:JQA196665 JYT196654:JZW196665 KIP196654:KJS196665 KSL196654:KTO196665 LCH196654:LDK196665 LMD196654:LNG196665 LVZ196654:LXC196665 MFV196654:MGY196665 MPR196654:MQU196665 MZN196654:NAQ196665 NJJ196654:NKM196665 NTF196654:NUI196665 ODB196654:OEE196665 OMX196654:OOA196665 OWT196654:OXW196665 PGP196654:PHS196665 PQL196654:PRO196665 QAH196654:QBK196665 QKD196654:QLG196665 QTZ196654:QVC196665 RDV196654:REY196665 RNR196654:ROU196665 RXN196654:RYQ196665 SHJ196654:SIM196665 SRF196654:SSI196665 TBB196654:TCE196665 TKX196654:TMA196665 TUT196654:TVW196665 UEP196654:UFS196665 UOL196654:UPO196665 UYH196654:UZK196665 VID196654:VJG196665 VRZ196654:VTC196665 WBV196654:WCY196665 WLR196654:WMU196665 WVN196654:WWQ196665 D262190:AQ262201 JB262190:KE262201 SX262190:UA262201 ACT262190:ADW262201 AMP262190:ANS262201 AWL262190:AXO262201 BGH262190:BHK262201 BQD262190:BRG262201 BZZ262190:CBC262201 CJV262190:CKY262201 CTR262190:CUU262201 DDN262190:DEQ262201 DNJ262190:DOM262201 DXF262190:DYI262201 EHB262190:EIE262201 EQX262190:ESA262201 FAT262190:FBW262201 FKP262190:FLS262201 FUL262190:FVO262201 GEH262190:GFK262201 GOD262190:GPG262201 GXZ262190:GZC262201 HHV262190:HIY262201 HRR262190:HSU262201 IBN262190:ICQ262201 ILJ262190:IMM262201 IVF262190:IWI262201 JFB262190:JGE262201 JOX262190:JQA262201 JYT262190:JZW262201 KIP262190:KJS262201 KSL262190:KTO262201 LCH262190:LDK262201 LMD262190:LNG262201 LVZ262190:LXC262201 MFV262190:MGY262201 MPR262190:MQU262201 MZN262190:NAQ262201 NJJ262190:NKM262201 NTF262190:NUI262201 ODB262190:OEE262201 OMX262190:OOA262201 OWT262190:OXW262201 PGP262190:PHS262201 PQL262190:PRO262201 QAH262190:QBK262201 QKD262190:QLG262201 QTZ262190:QVC262201 RDV262190:REY262201 RNR262190:ROU262201 RXN262190:RYQ262201 SHJ262190:SIM262201 SRF262190:SSI262201 TBB262190:TCE262201 TKX262190:TMA262201 TUT262190:TVW262201 UEP262190:UFS262201 UOL262190:UPO262201 UYH262190:UZK262201 VID262190:VJG262201 VRZ262190:VTC262201 WBV262190:WCY262201 WLR262190:WMU262201 WVN262190:WWQ262201 D327726:AQ327737 JB327726:KE327737 SX327726:UA327737 ACT327726:ADW327737 AMP327726:ANS327737 AWL327726:AXO327737 BGH327726:BHK327737 BQD327726:BRG327737 BZZ327726:CBC327737 CJV327726:CKY327737 CTR327726:CUU327737 DDN327726:DEQ327737 DNJ327726:DOM327737 DXF327726:DYI327737 EHB327726:EIE327737 EQX327726:ESA327737 FAT327726:FBW327737 FKP327726:FLS327737 FUL327726:FVO327737 GEH327726:GFK327737 GOD327726:GPG327737 GXZ327726:GZC327737 HHV327726:HIY327737 HRR327726:HSU327737 IBN327726:ICQ327737 ILJ327726:IMM327737 IVF327726:IWI327737 JFB327726:JGE327737 JOX327726:JQA327737 JYT327726:JZW327737 KIP327726:KJS327737 KSL327726:KTO327737 LCH327726:LDK327737 LMD327726:LNG327737 LVZ327726:LXC327737 MFV327726:MGY327737 MPR327726:MQU327737 MZN327726:NAQ327737 NJJ327726:NKM327737 NTF327726:NUI327737 ODB327726:OEE327737 OMX327726:OOA327737 OWT327726:OXW327737 PGP327726:PHS327737 PQL327726:PRO327737 QAH327726:QBK327737 QKD327726:QLG327737 QTZ327726:QVC327737 RDV327726:REY327737 RNR327726:ROU327737 RXN327726:RYQ327737 SHJ327726:SIM327737 SRF327726:SSI327737 TBB327726:TCE327737 TKX327726:TMA327737 TUT327726:TVW327737 UEP327726:UFS327737 UOL327726:UPO327737 UYH327726:UZK327737 VID327726:VJG327737 VRZ327726:VTC327737 WBV327726:WCY327737 WLR327726:WMU327737 WVN327726:WWQ327737 D393262:AQ393273 JB393262:KE393273 SX393262:UA393273 ACT393262:ADW393273 AMP393262:ANS393273 AWL393262:AXO393273 BGH393262:BHK393273 BQD393262:BRG393273 BZZ393262:CBC393273 CJV393262:CKY393273 CTR393262:CUU393273 DDN393262:DEQ393273 DNJ393262:DOM393273 DXF393262:DYI393273 EHB393262:EIE393273 EQX393262:ESA393273 FAT393262:FBW393273 FKP393262:FLS393273 FUL393262:FVO393273 GEH393262:GFK393273 GOD393262:GPG393273 GXZ393262:GZC393273 HHV393262:HIY393273 HRR393262:HSU393273 IBN393262:ICQ393273 ILJ393262:IMM393273 IVF393262:IWI393273 JFB393262:JGE393273 JOX393262:JQA393273 JYT393262:JZW393273 KIP393262:KJS393273 KSL393262:KTO393273 LCH393262:LDK393273 LMD393262:LNG393273 LVZ393262:LXC393273 MFV393262:MGY393273 MPR393262:MQU393273 MZN393262:NAQ393273 NJJ393262:NKM393273 NTF393262:NUI393273 ODB393262:OEE393273 OMX393262:OOA393273 OWT393262:OXW393273 PGP393262:PHS393273 PQL393262:PRO393273 QAH393262:QBK393273 QKD393262:QLG393273 QTZ393262:QVC393273 RDV393262:REY393273 RNR393262:ROU393273 RXN393262:RYQ393273 SHJ393262:SIM393273 SRF393262:SSI393273 TBB393262:TCE393273 TKX393262:TMA393273 TUT393262:TVW393273 UEP393262:UFS393273 UOL393262:UPO393273 UYH393262:UZK393273 VID393262:VJG393273 VRZ393262:VTC393273 WBV393262:WCY393273 WLR393262:WMU393273 WVN393262:WWQ393273 D458798:AQ458809 JB458798:KE458809 SX458798:UA458809 ACT458798:ADW458809 AMP458798:ANS458809 AWL458798:AXO458809 BGH458798:BHK458809 BQD458798:BRG458809 BZZ458798:CBC458809 CJV458798:CKY458809 CTR458798:CUU458809 DDN458798:DEQ458809 DNJ458798:DOM458809 DXF458798:DYI458809 EHB458798:EIE458809 EQX458798:ESA458809 FAT458798:FBW458809 FKP458798:FLS458809 FUL458798:FVO458809 GEH458798:GFK458809 GOD458798:GPG458809 GXZ458798:GZC458809 HHV458798:HIY458809 HRR458798:HSU458809 IBN458798:ICQ458809 ILJ458798:IMM458809 IVF458798:IWI458809 JFB458798:JGE458809 JOX458798:JQA458809 JYT458798:JZW458809 KIP458798:KJS458809 KSL458798:KTO458809 LCH458798:LDK458809 LMD458798:LNG458809 LVZ458798:LXC458809 MFV458798:MGY458809 MPR458798:MQU458809 MZN458798:NAQ458809 NJJ458798:NKM458809 NTF458798:NUI458809 ODB458798:OEE458809 OMX458798:OOA458809 OWT458798:OXW458809 PGP458798:PHS458809 PQL458798:PRO458809 QAH458798:QBK458809 QKD458798:QLG458809 QTZ458798:QVC458809 RDV458798:REY458809 RNR458798:ROU458809 RXN458798:RYQ458809 SHJ458798:SIM458809 SRF458798:SSI458809 TBB458798:TCE458809 TKX458798:TMA458809 TUT458798:TVW458809 UEP458798:UFS458809 UOL458798:UPO458809 UYH458798:UZK458809 VID458798:VJG458809 VRZ458798:VTC458809 WBV458798:WCY458809 WLR458798:WMU458809 WVN458798:WWQ458809 D524334:AQ524345 JB524334:KE524345 SX524334:UA524345 ACT524334:ADW524345 AMP524334:ANS524345 AWL524334:AXO524345 BGH524334:BHK524345 BQD524334:BRG524345 BZZ524334:CBC524345 CJV524334:CKY524345 CTR524334:CUU524345 DDN524334:DEQ524345 DNJ524334:DOM524345 DXF524334:DYI524345 EHB524334:EIE524345 EQX524334:ESA524345 FAT524334:FBW524345 FKP524334:FLS524345 FUL524334:FVO524345 GEH524334:GFK524345 GOD524334:GPG524345 GXZ524334:GZC524345 HHV524334:HIY524345 HRR524334:HSU524345 IBN524334:ICQ524345 ILJ524334:IMM524345 IVF524334:IWI524345 JFB524334:JGE524345 JOX524334:JQA524345 JYT524334:JZW524345 KIP524334:KJS524345 KSL524334:KTO524345 LCH524334:LDK524345 LMD524334:LNG524345 LVZ524334:LXC524345 MFV524334:MGY524345 MPR524334:MQU524345 MZN524334:NAQ524345 NJJ524334:NKM524345 NTF524334:NUI524345 ODB524334:OEE524345 OMX524334:OOA524345 OWT524334:OXW524345 PGP524334:PHS524345 PQL524334:PRO524345 QAH524334:QBK524345 QKD524334:QLG524345 QTZ524334:QVC524345 RDV524334:REY524345 RNR524334:ROU524345 RXN524334:RYQ524345 SHJ524334:SIM524345 SRF524334:SSI524345 TBB524334:TCE524345 TKX524334:TMA524345 TUT524334:TVW524345 UEP524334:UFS524345 UOL524334:UPO524345 UYH524334:UZK524345 VID524334:VJG524345 VRZ524334:VTC524345 WBV524334:WCY524345 WLR524334:WMU524345 WVN524334:WWQ524345 D589870:AQ589881 JB589870:KE589881 SX589870:UA589881 ACT589870:ADW589881 AMP589870:ANS589881 AWL589870:AXO589881 BGH589870:BHK589881 BQD589870:BRG589881 BZZ589870:CBC589881 CJV589870:CKY589881 CTR589870:CUU589881 DDN589870:DEQ589881 DNJ589870:DOM589881 DXF589870:DYI589881 EHB589870:EIE589881 EQX589870:ESA589881 FAT589870:FBW589881 FKP589870:FLS589881 FUL589870:FVO589881 GEH589870:GFK589881 GOD589870:GPG589881 GXZ589870:GZC589881 HHV589870:HIY589881 HRR589870:HSU589881 IBN589870:ICQ589881 ILJ589870:IMM589881 IVF589870:IWI589881 JFB589870:JGE589881 JOX589870:JQA589881 JYT589870:JZW589881 KIP589870:KJS589881 KSL589870:KTO589881 LCH589870:LDK589881 LMD589870:LNG589881 LVZ589870:LXC589881 MFV589870:MGY589881 MPR589870:MQU589881 MZN589870:NAQ589881 NJJ589870:NKM589881 NTF589870:NUI589881 ODB589870:OEE589881 OMX589870:OOA589881 OWT589870:OXW589881 PGP589870:PHS589881 PQL589870:PRO589881 QAH589870:QBK589881 QKD589870:QLG589881 QTZ589870:QVC589881 RDV589870:REY589881 RNR589870:ROU589881 RXN589870:RYQ589881 SHJ589870:SIM589881 SRF589870:SSI589881 TBB589870:TCE589881 TKX589870:TMA589881 TUT589870:TVW589881 UEP589870:UFS589881 UOL589870:UPO589881 UYH589870:UZK589881 VID589870:VJG589881 VRZ589870:VTC589881 WBV589870:WCY589881 WLR589870:WMU589881 WVN589870:WWQ589881 D655406:AQ655417 JB655406:KE655417 SX655406:UA655417 ACT655406:ADW655417 AMP655406:ANS655417 AWL655406:AXO655417 BGH655406:BHK655417 BQD655406:BRG655417 BZZ655406:CBC655417 CJV655406:CKY655417 CTR655406:CUU655417 DDN655406:DEQ655417 DNJ655406:DOM655417 DXF655406:DYI655417 EHB655406:EIE655417 EQX655406:ESA655417 FAT655406:FBW655417 FKP655406:FLS655417 FUL655406:FVO655417 GEH655406:GFK655417 GOD655406:GPG655417 GXZ655406:GZC655417 HHV655406:HIY655417 HRR655406:HSU655417 IBN655406:ICQ655417 ILJ655406:IMM655417 IVF655406:IWI655417 JFB655406:JGE655417 JOX655406:JQA655417 JYT655406:JZW655417 KIP655406:KJS655417 KSL655406:KTO655417 LCH655406:LDK655417 LMD655406:LNG655417 LVZ655406:LXC655417 MFV655406:MGY655417 MPR655406:MQU655417 MZN655406:NAQ655417 NJJ655406:NKM655417 NTF655406:NUI655417 ODB655406:OEE655417 OMX655406:OOA655417 OWT655406:OXW655417 PGP655406:PHS655417 PQL655406:PRO655417 QAH655406:QBK655417 QKD655406:QLG655417 QTZ655406:QVC655417 RDV655406:REY655417 RNR655406:ROU655417 RXN655406:RYQ655417 SHJ655406:SIM655417 SRF655406:SSI655417 TBB655406:TCE655417 TKX655406:TMA655417 TUT655406:TVW655417 UEP655406:UFS655417 UOL655406:UPO655417 UYH655406:UZK655417 VID655406:VJG655417 VRZ655406:VTC655417 WBV655406:WCY655417 WLR655406:WMU655417 WVN655406:WWQ655417 D720942:AQ720953 JB720942:KE720953 SX720942:UA720953 ACT720942:ADW720953 AMP720942:ANS720953 AWL720942:AXO720953 BGH720942:BHK720953 BQD720942:BRG720953 BZZ720942:CBC720953 CJV720942:CKY720953 CTR720942:CUU720953 DDN720942:DEQ720953 DNJ720942:DOM720953 DXF720942:DYI720953 EHB720942:EIE720953 EQX720942:ESA720953 FAT720942:FBW720953 FKP720942:FLS720953 FUL720942:FVO720953 GEH720942:GFK720953 GOD720942:GPG720953 GXZ720942:GZC720953 HHV720942:HIY720953 HRR720942:HSU720953 IBN720942:ICQ720953 ILJ720942:IMM720953 IVF720942:IWI720953 JFB720942:JGE720953 JOX720942:JQA720953 JYT720942:JZW720953 KIP720942:KJS720953 KSL720942:KTO720953 LCH720942:LDK720953 LMD720942:LNG720953 LVZ720942:LXC720953 MFV720942:MGY720953 MPR720942:MQU720953 MZN720942:NAQ720953 NJJ720942:NKM720953 NTF720942:NUI720953 ODB720942:OEE720953 OMX720942:OOA720953 OWT720942:OXW720953 PGP720942:PHS720953 PQL720942:PRO720953 QAH720942:QBK720953 QKD720942:QLG720953 QTZ720942:QVC720953 RDV720942:REY720953 RNR720942:ROU720953 RXN720942:RYQ720953 SHJ720942:SIM720953 SRF720942:SSI720953 TBB720942:TCE720953 TKX720942:TMA720953 TUT720942:TVW720953 UEP720942:UFS720953 UOL720942:UPO720953 UYH720942:UZK720953 VID720942:VJG720953 VRZ720942:VTC720953 WBV720942:WCY720953 WLR720942:WMU720953 WVN720942:WWQ720953 D786478:AQ786489 JB786478:KE786489 SX786478:UA786489 ACT786478:ADW786489 AMP786478:ANS786489 AWL786478:AXO786489 BGH786478:BHK786489 BQD786478:BRG786489 BZZ786478:CBC786489 CJV786478:CKY786489 CTR786478:CUU786489 DDN786478:DEQ786489 DNJ786478:DOM786489 DXF786478:DYI786489 EHB786478:EIE786489 EQX786478:ESA786489 FAT786478:FBW786489 FKP786478:FLS786489 FUL786478:FVO786489 GEH786478:GFK786489 GOD786478:GPG786489 GXZ786478:GZC786489 HHV786478:HIY786489 HRR786478:HSU786489 IBN786478:ICQ786489 ILJ786478:IMM786489 IVF786478:IWI786489 JFB786478:JGE786489 JOX786478:JQA786489 JYT786478:JZW786489 KIP786478:KJS786489 KSL786478:KTO786489 LCH786478:LDK786489 LMD786478:LNG786489 LVZ786478:LXC786489 MFV786478:MGY786489 MPR786478:MQU786489 MZN786478:NAQ786489 NJJ786478:NKM786489 NTF786478:NUI786489 ODB786478:OEE786489 OMX786478:OOA786489 OWT786478:OXW786489 PGP786478:PHS786489 PQL786478:PRO786489 QAH786478:QBK786489 QKD786478:QLG786489 QTZ786478:QVC786489 RDV786478:REY786489 RNR786478:ROU786489 RXN786478:RYQ786489 SHJ786478:SIM786489 SRF786478:SSI786489 TBB786478:TCE786489 TKX786478:TMA786489 TUT786478:TVW786489 UEP786478:UFS786489 UOL786478:UPO786489 UYH786478:UZK786489 VID786478:VJG786489 VRZ786478:VTC786489 WBV786478:WCY786489 WLR786478:WMU786489 WVN786478:WWQ786489 D852014:AQ852025 JB852014:KE852025 SX852014:UA852025 ACT852014:ADW852025 AMP852014:ANS852025 AWL852014:AXO852025 BGH852014:BHK852025 BQD852014:BRG852025 BZZ852014:CBC852025 CJV852014:CKY852025 CTR852014:CUU852025 DDN852014:DEQ852025 DNJ852014:DOM852025 DXF852014:DYI852025 EHB852014:EIE852025 EQX852014:ESA852025 FAT852014:FBW852025 FKP852014:FLS852025 FUL852014:FVO852025 GEH852014:GFK852025 GOD852014:GPG852025 GXZ852014:GZC852025 HHV852014:HIY852025 HRR852014:HSU852025 IBN852014:ICQ852025 ILJ852014:IMM852025 IVF852014:IWI852025 JFB852014:JGE852025 JOX852014:JQA852025 JYT852014:JZW852025 KIP852014:KJS852025 KSL852014:KTO852025 LCH852014:LDK852025 LMD852014:LNG852025 LVZ852014:LXC852025 MFV852014:MGY852025 MPR852014:MQU852025 MZN852014:NAQ852025 NJJ852014:NKM852025 NTF852014:NUI852025 ODB852014:OEE852025 OMX852014:OOA852025 OWT852014:OXW852025 PGP852014:PHS852025 PQL852014:PRO852025 QAH852014:QBK852025 QKD852014:QLG852025 QTZ852014:QVC852025 RDV852014:REY852025 RNR852014:ROU852025 RXN852014:RYQ852025 SHJ852014:SIM852025 SRF852014:SSI852025 TBB852014:TCE852025 TKX852014:TMA852025 TUT852014:TVW852025 UEP852014:UFS852025 UOL852014:UPO852025 UYH852014:UZK852025 VID852014:VJG852025 VRZ852014:VTC852025 WBV852014:WCY852025 WLR852014:WMU852025 WVN852014:WWQ852025 D917550:AQ917561 JB917550:KE917561 SX917550:UA917561 ACT917550:ADW917561 AMP917550:ANS917561 AWL917550:AXO917561 BGH917550:BHK917561 BQD917550:BRG917561 BZZ917550:CBC917561 CJV917550:CKY917561 CTR917550:CUU917561 DDN917550:DEQ917561 DNJ917550:DOM917561 DXF917550:DYI917561 EHB917550:EIE917561 EQX917550:ESA917561 FAT917550:FBW917561 FKP917550:FLS917561 FUL917550:FVO917561 GEH917550:GFK917561 GOD917550:GPG917561 GXZ917550:GZC917561 HHV917550:HIY917561 HRR917550:HSU917561 IBN917550:ICQ917561 ILJ917550:IMM917561 IVF917550:IWI917561 JFB917550:JGE917561 JOX917550:JQA917561 JYT917550:JZW917561 KIP917550:KJS917561 KSL917550:KTO917561 LCH917550:LDK917561 LMD917550:LNG917561 LVZ917550:LXC917561 MFV917550:MGY917561 MPR917550:MQU917561 MZN917550:NAQ917561 NJJ917550:NKM917561 NTF917550:NUI917561 ODB917550:OEE917561 OMX917550:OOA917561 OWT917550:OXW917561 PGP917550:PHS917561 PQL917550:PRO917561 QAH917550:QBK917561 QKD917550:QLG917561 QTZ917550:QVC917561 RDV917550:REY917561 RNR917550:ROU917561 RXN917550:RYQ917561 SHJ917550:SIM917561 SRF917550:SSI917561 TBB917550:TCE917561 TKX917550:TMA917561 TUT917550:TVW917561 UEP917550:UFS917561 UOL917550:UPO917561 UYH917550:UZK917561 VID917550:VJG917561 VRZ917550:VTC917561 WBV917550:WCY917561 WLR917550:WMU917561 WVN917550:WWQ917561 D983086:AQ983097 JB983086:KE983097 SX983086:UA983097 ACT983086:ADW983097 AMP983086:ANS983097 AWL983086:AXO983097 BGH983086:BHK983097 BQD983086:BRG983097 BZZ983086:CBC983097 CJV983086:CKY983097 CTR983086:CUU983097 DDN983086:DEQ983097 DNJ983086:DOM983097 DXF983086:DYI983097 EHB983086:EIE983097 EQX983086:ESA983097 FAT983086:FBW983097 FKP983086:FLS983097 FUL983086:FVO983097 GEH983086:GFK983097 GOD983086:GPG983097 GXZ983086:GZC983097 HHV983086:HIY983097 HRR983086:HSU983097 IBN983086:ICQ983097 ILJ983086:IMM983097 IVF983086:IWI983097 JFB983086:JGE983097 JOX983086:JQA983097 JYT983086:JZW983097 KIP983086:KJS983097 KSL983086:KTO983097 LCH983086:LDK983097 LMD983086:LNG983097 LVZ983086:LXC983097 MFV983086:MGY983097 MPR983086:MQU983097 MZN983086:NAQ983097 NJJ983086:NKM983097 NTF983086:NUI983097 ODB983086:OEE983097 OMX983086:OOA983097 OWT983086:OXW983097 PGP983086:PHS983097 PQL983086:PRO983097 QAH983086:QBK983097 QKD983086:QLG983097 QTZ983086:QVC983097 RDV983086:REY983097 RNR983086:ROU983097 RXN983086:RYQ983097 SHJ983086:SIM983097 SRF983086:SSI983097 TBB983086:TCE983097 TKX983086:TMA983097 TUT983086:TVW983097 UEP983086:UFS983097 UOL983086:UPO983097 UYH983086:UZK983097 VID983086:VJG983097 VRZ983086:VTC983097 WBV983086:WCY983097 WLR983086:WMU983097 WVN983086:WWQ983097 WBV118:WCY122 JB100:KE102 SX100:UA102 ACT100:ADW102 AMP100:ANS102 AWL100:AXO102 BGH100:BHK102 BQD100:BRG102 BZZ100:CBC102 CJV100:CKY102 CTR100:CUU102 DDN100:DEQ102 DNJ100:DOM102 DXF100:DYI102 EHB100:EIE102 EQX100:ESA102 FAT100:FBW102 FKP100:FLS102 FUL100:FVO102 GEH100:GFK102 GOD100:GPG102 GXZ100:GZC102 HHV100:HIY102 HRR100:HSU102 IBN100:ICQ102 ILJ100:IMM102 IVF100:IWI102 JFB100:JGE102 JOX100:JQA102 JYT100:JZW102 KIP100:KJS102 KSL100:KTO102 LCH100:LDK102 LMD100:LNG102 LVZ100:LXC102 MFV100:MGY102 MPR100:MQU102 MZN100:NAQ102 NJJ100:NKM102 NTF100:NUI102 ODB100:OEE102 OMX100:OOA102 OWT100:OXW102 PGP100:PHS102 PQL100:PRO102 QAH100:QBK102 QKD100:QLG102 QTZ100:QVC102 RDV100:REY102 RNR100:ROU102 RXN100:RYQ102 SHJ100:SIM102 SRF100:SSI102 TBB100:TCE102 TKX100:TMA102 TUT100:TVW102 UEP100:UFS102 UOL100:UPO102 UYH100:UZK102 VID100:VJG102 VRZ100:VTC102 WBV100:WCY102 WLR100:WMU102 WVN100:WWQ102 D65595:AQ65597 JB65595:KE65597 SX65595:UA65597 ACT65595:ADW65597 AMP65595:ANS65597 AWL65595:AXO65597 BGH65595:BHK65597 BQD65595:BRG65597 BZZ65595:CBC65597 CJV65595:CKY65597 CTR65595:CUU65597 DDN65595:DEQ65597 DNJ65595:DOM65597 DXF65595:DYI65597 EHB65595:EIE65597 EQX65595:ESA65597 FAT65595:FBW65597 FKP65595:FLS65597 FUL65595:FVO65597 GEH65595:GFK65597 GOD65595:GPG65597 GXZ65595:GZC65597 HHV65595:HIY65597 HRR65595:HSU65597 IBN65595:ICQ65597 ILJ65595:IMM65597 IVF65595:IWI65597 JFB65595:JGE65597 JOX65595:JQA65597 JYT65595:JZW65597 KIP65595:KJS65597 KSL65595:KTO65597 LCH65595:LDK65597 LMD65595:LNG65597 LVZ65595:LXC65597 MFV65595:MGY65597 MPR65595:MQU65597 MZN65595:NAQ65597 NJJ65595:NKM65597 NTF65595:NUI65597 ODB65595:OEE65597 OMX65595:OOA65597 OWT65595:OXW65597 PGP65595:PHS65597 PQL65595:PRO65597 QAH65595:QBK65597 QKD65595:QLG65597 QTZ65595:QVC65597 RDV65595:REY65597 RNR65595:ROU65597 RXN65595:RYQ65597 SHJ65595:SIM65597 SRF65595:SSI65597 TBB65595:TCE65597 TKX65595:TMA65597 TUT65595:TVW65597 UEP65595:UFS65597 UOL65595:UPO65597 UYH65595:UZK65597 VID65595:VJG65597 VRZ65595:VTC65597 WBV65595:WCY65597 WLR65595:WMU65597 WVN65595:WWQ65597 D131131:AQ131133 JB131131:KE131133 SX131131:UA131133 ACT131131:ADW131133 AMP131131:ANS131133 AWL131131:AXO131133 BGH131131:BHK131133 BQD131131:BRG131133 BZZ131131:CBC131133 CJV131131:CKY131133 CTR131131:CUU131133 DDN131131:DEQ131133 DNJ131131:DOM131133 DXF131131:DYI131133 EHB131131:EIE131133 EQX131131:ESA131133 FAT131131:FBW131133 FKP131131:FLS131133 FUL131131:FVO131133 GEH131131:GFK131133 GOD131131:GPG131133 GXZ131131:GZC131133 HHV131131:HIY131133 HRR131131:HSU131133 IBN131131:ICQ131133 ILJ131131:IMM131133 IVF131131:IWI131133 JFB131131:JGE131133 JOX131131:JQA131133 JYT131131:JZW131133 KIP131131:KJS131133 KSL131131:KTO131133 LCH131131:LDK131133 LMD131131:LNG131133 LVZ131131:LXC131133 MFV131131:MGY131133 MPR131131:MQU131133 MZN131131:NAQ131133 NJJ131131:NKM131133 NTF131131:NUI131133 ODB131131:OEE131133 OMX131131:OOA131133 OWT131131:OXW131133 PGP131131:PHS131133 PQL131131:PRO131133 QAH131131:QBK131133 QKD131131:QLG131133 QTZ131131:QVC131133 RDV131131:REY131133 RNR131131:ROU131133 RXN131131:RYQ131133 SHJ131131:SIM131133 SRF131131:SSI131133 TBB131131:TCE131133 TKX131131:TMA131133 TUT131131:TVW131133 UEP131131:UFS131133 UOL131131:UPO131133 UYH131131:UZK131133 VID131131:VJG131133 VRZ131131:VTC131133 WBV131131:WCY131133 WLR131131:WMU131133 WVN131131:WWQ131133 D196667:AQ196669 JB196667:KE196669 SX196667:UA196669 ACT196667:ADW196669 AMP196667:ANS196669 AWL196667:AXO196669 BGH196667:BHK196669 BQD196667:BRG196669 BZZ196667:CBC196669 CJV196667:CKY196669 CTR196667:CUU196669 DDN196667:DEQ196669 DNJ196667:DOM196669 DXF196667:DYI196669 EHB196667:EIE196669 EQX196667:ESA196669 FAT196667:FBW196669 FKP196667:FLS196669 FUL196667:FVO196669 GEH196667:GFK196669 GOD196667:GPG196669 GXZ196667:GZC196669 HHV196667:HIY196669 HRR196667:HSU196669 IBN196667:ICQ196669 ILJ196667:IMM196669 IVF196667:IWI196669 JFB196667:JGE196669 JOX196667:JQA196669 JYT196667:JZW196669 KIP196667:KJS196669 KSL196667:KTO196669 LCH196667:LDK196669 LMD196667:LNG196669 LVZ196667:LXC196669 MFV196667:MGY196669 MPR196667:MQU196669 MZN196667:NAQ196669 NJJ196667:NKM196669 NTF196667:NUI196669 ODB196667:OEE196669 OMX196667:OOA196669 OWT196667:OXW196669 PGP196667:PHS196669 PQL196667:PRO196669 QAH196667:QBK196669 QKD196667:QLG196669 QTZ196667:QVC196669 RDV196667:REY196669 RNR196667:ROU196669 RXN196667:RYQ196669 SHJ196667:SIM196669 SRF196667:SSI196669 TBB196667:TCE196669 TKX196667:TMA196669 TUT196667:TVW196669 UEP196667:UFS196669 UOL196667:UPO196669 UYH196667:UZK196669 VID196667:VJG196669 VRZ196667:VTC196669 WBV196667:WCY196669 WLR196667:WMU196669 WVN196667:WWQ196669 D262203:AQ262205 JB262203:KE262205 SX262203:UA262205 ACT262203:ADW262205 AMP262203:ANS262205 AWL262203:AXO262205 BGH262203:BHK262205 BQD262203:BRG262205 BZZ262203:CBC262205 CJV262203:CKY262205 CTR262203:CUU262205 DDN262203:DEQ262205 DNJ262203:DOM262205 DXF262203:DYI262205 EHB262203:EIE262205 EQX262203:ESA262205 FAT262203:FBW262205 FKP262203:FLS262205 FUL262203:FVO262205 GEH262203:GFK262205 GOD262203:GPG262205 GXZ262203:GZC262205 HHV262203:HIY262205 HRR262203:HSU262205 IBN262203:ICQ262205 ILJ262203:IMM262205 IVF262203:IWI262205 JFB262203:JGE262205 JOX262203:JQA262205 JYT262203:JZW262205 KIP262203:KJS262205 KSL262203:KTO262205 LCH262203:LDK262205 LMD262203:LNG262205 LVZ262203:LXC262205 MFV262203:MGY262205 MPR262203:MQU262205 MZN262203:NAQ262205 NJJ262203:NKM262205 NTF262203:NUI262205 ODB262203:OEE262205 OMX262203:OOA262205 OWT262203:OXW262205 PGP262203:PHS262205 PQL262203:PRO262205 QAH262203:QBK262205 QKD262203:QLG262205 QTZ262203:QVC262205 RDV262203:REY262205 RNR262203:ROU262205 RXN262203:RYQ262205 SHJ262203:SIM262205 SRF262203:SSI262205 TBB262203:TCE262205 TKX262203:TMA262205 TUT262203:TVW262205 UEP262203:UFS262205 UOL262203:UPO262205 UYH262203:UZK262205 VID262203:VJG262205 VRZ262203:VTC262205 WBV262203:WCY262205 WLR262203:WMU262205 WVN262203:WWQ262205 D327739:AQ327741 JB327739:KE327741 SX327739:UA327741 ACT327739:ADW327741 AMP327739:ANS327741 AWL327739:AXO327741 BGH327739:BHK327741 BQD327739:BRG327741 BZZ327739:CBC327741 CJV327739:CKY327741 CTR327739:CUU327741 DDN327739:DEQ327741 DNJ327739:DOM327741 DXF327739:DYI327741 EHB327739:EIE327741 EQX327739:ESA327741 FAT327739:FBW327741 FKP327739:FLS327741 FUL327739:FVO327741 GEH327739:GFK327741 GOD327739:GPG327741 GXZ327739:GZC327741 HHV327739:HIY327741 HRR327739:HSU327741 IBN327739:ICQ327741 ILJ327739:IMM327741 IVF327739:IWI327741 JFB327739:JGE327741 JOX327739:JQA327741 JYT327739:JZW327741 KIP327739:KJS327741 KSL327739:KTO327741 LCH327739:LDK327741 LMD327739:LNG327741 LVZ327739:LXC327741 MFV327739:MGY327741 MPR327739:MQU327741 MZN327739:NAQ327741 NJJ327739:NKM327741 NTF327739:NUI327741 ODB327739:OEE327741 OMX327739:OOA327741 OWT327739:OXW327741 PGP327739:PHS327741 PQL327739:PRO327741 QAH327739:QBK327741 QKD327739:QLG327741 QTZ327739:QVC327741 RDV327739:REY327741 RNR327739:ROU327741 RXN327739:RYQ327741 SHJ327739:SIM327741 SRF327739:SSI327741 TBB327739:TCE327741 TKX327739:TMA327741 TUT327739:TVW327741 UEP327739:UFS327741 UOL327739:UPO327741 UYH327739:UZK327741 VID327739:VJG327741 VRZ327739:VTC327741 WBV327739:WCY327741 WLR327739:WMU327741 WVN327739:WWQ327741 D393275:AQ393277 JB393275:KE393277 SX393275:UA393277 ACT393275:ADW393277 AMP393275:ANS393277 AWL393275:AXO393277 BGH393275:BHK393277 BQD393275:BRG393277 BZZ393275:CBC393277 CJV393275:CKY393277 CTR393275:CUU393277 DDN393275:DEQ393277 DNJ393275:DOM393277 DXF393275:DYI393277 EHB393275:EIE393277 EQX393275:ESA393277 FAT393275:FBW393277 FKP393275:FLS393277 FUL393275:FVO393277 GEH393275:GFK393277 GOD393275:GPG393277 GXZ393275:GZC393277 HHV393275:HIY393277 HRR393275:HSU393277 IBN393275:ICQ393277 ILJ393275:IMM393277 IVF393275:IWI393277 JFB393275:JGE393277 JOX393275:JQA393277 JYT393275:JZW393277 KIP393275:KJS393277 KSL393275:KTO393277 LCH393275:LDK393277 LMD393275:LNG393277 LVZ393275:LXC393277 MFV393275:MGY393277 MPR393275:MQU393277 MZN393275:NAQ393277 NJJ393275:NKM393277 NTF393275:NUI393277 ODB393275:OEE393277 OMX393275:OOA393277 OWT393275:OXW393277 PGP393275:PHS393277 PQL393275:PRO393277 QAH393275:QBK393277 QKD393275:QLG393277 QTZ393275:QVC393277 RDV393275:REY393277 RNR393275:ROU393277 RXN393275:RYQ393277 SHJ393275:SIM393277 SRF393275:SSI393277 TBB393275:TCE393277 TKX393275:TMA393277 TUT393275:TVW393277 UEP393275:UFS393277 UOL393275:UPO393277 UYH393275:UZK393277 VID393275:VJG393277 VRZ393275:VTC393277 WBV393275:WCY393277 WLR393275:WMU393277 WVN393275:WWQ393277 D458811:AQ458813 JB458811:KE458813 SX458811:UA458813 ACT458811:ADW458813 AMP458811:ANS458813 AWL458811:AXO458813 BGH458811:BHK458813 BQD458811:BRG458813 BZZ458811:CBC458813 CJV458811:CKY458813 CTR458811:CUU458813 DDN458811:DEQ458813 DNJ458811:DOM458813 DXF458811:DYI458813 EHB458811:EIE458813 EQX458811:ESA458813 FAT458811:FBW458813 FKP458811:FLS458813 FUL458811:FVO458813 GEH458811:GFK458813 GOD458811:GPG458813 GXZ458811:GZC458813 HHV458811:HIY458813 HRR458811:HSU458813 IBN458811:ICQ458813 ILJ458811:IMM458813 IVF458811:IWI458813 JFB458811:JGE458813 JOX458811:JQA458813 JYT458811:JZW458813 KIP458811:KJS458813 KSL458811:KTO458813 LCH458811:LDK458813 LMD458811:LNG458813 LVZ458811:LXC458813 MFV458811:MGY458813 MPR458811:MQU458813 MZN458811:NAQ458813 NJJ458811:NKM458813 NTF458811:NUI458813 ODB458811:OEE458813 OMX458811:OOA458813 OWT458811:OXW458813 PGP458811:PHS458813 PQL458811:PRO458813 QAH458811:QBK458813 QKD458811:QLG458813 QTZ458811:QVC458813 RDV458811:REY458813 RNR458811:ROU458813 RXN458811:RYQ458813 SHJ458811:SIM458813 SRF458811:SSI458813 TBB458811:TCE458813 TKX458811:TMA458813 TUT458811:TVW458813 UEP458811:UFS458813 UOL458811:UPO458813 UYH458811:UZK458813 VID458811:VJG458813 VRZ458811:VTC458813 WBV458811:WCY458813 WLR458811:WMU458813 WVN458811:WWQ458813 D524347:AQ524349 JB524347:KE524349 SX524347:UA524349 ACT524347:ADW524349 AMP524347:ANS524349 AWL524347:AXO524349 BGH524347:BHK524349 BQD524347:BRG524349 BZZ524347:CBC524349 CJV524347:CKY524349 CTR524347:CUU524349 DDN524347:DEQ524349 DNJ524347:DOM524349 DXF524347:DYI524349 EHB524347:EIE524349 EQX524347:ESA524349 FAT524347:FBW524349 FKP524347:FLS524349 FUL524347:FVO524349 GEH524347:GFK524349 GOD524347:GPG524349 GXZ524347:GZC524349 HHV524347:HIY524349 HRR524347:HSU524349 IBN524347:ICQ524349 ILJ524347:IMM524349 IVF524347:IWI524349 JFB524347:JGE524349 JOX524347:JQA524349 JYT524347:JZW524349 KIP524347:KJS524349 KSL524347:KTO524349 LCH524347:LDK524349 LMD524347:LNG524349 LVZ524347:LXC524349 MFV524347:MGY524349 MPR524347:MQU524349 MZN524347:NAQ524349 NJJ524347:NKM524349 NTF524347:NUI524349 ODB524347:OEE524349 OMX524347:OOA524349 OWT524347:OXW524349 PGP524347:PHS524349 PQL524347:PRO524349 QAH524347:QBK524349 QKD524347:QLG524349 QTZ524347:QVC524349 RDV524347:REY524349 RNR524347:ROU524349 RXN524347:RYQ524349 SHJ524347:SIM524349 SRF524347:SSI524349 TBB524347:TCE524349 TKX524347:TMA524349 TUT524347:TVW524349 UEP524347:UFS524349 UOL524347:UPO524349 UYH524347:UZK524349 VID524347:VJG524349 VRZ524347:VTC524349 WBV524347:WCY524349 WLR524347:WMU524349 WVN524347:WWQ524349 D589883:AQ589885 JB589883:KE589885 SX589883:UA589885 ACT589883:ADW589885 AMP589883:ANS589885 AWL589883:AXO589885 BGH589883:BHK589885 BQD589883:BRG589885 BZZ589883:CBC589885 CJV589883:CKY589885 CTR589883:CUU589885 DDN589883:DEQ589885 DNJ589883:DOM589885 DXF589883:DYI589885 EHB589883:EIE589885 EQX589883:ESA589885 FAT589883:FBW589885 FKP589883:FLS589885 FUL589883:FVO589885 GEH589883:GFK589885 GOD589883:GPG589885 GXZ589883:GZC589885 HHV589883:HIY589885 HRR589883:HSU589885 IBN589883:ICQ589885 ILJ589883:IMM589885 IVF589883:IWI589885 JFB589883:JGE589885 JOX589883:JQA589885 JYT589883:JZW589885 KIP589883:KJS589885 KSL589883:KTO589885 LCH589883:LDK589885 LMD589883:LNG589885 LVZ589883:LXC589885 MFV589883:MGY589885 MPR589883:MQU589885 MZN589883:NAQ589885 NJJ589883:NKM589885 NTF589883:NUI589885 ODB589883:OEE589885 OMX589883:OOA589885 OWT589883:OXW589885 PGP589883:PHS589885 PQL589883:PRO589885 QAH589883:QBK589885 QKD589883:QLG589885 QTZ589883:QVC589885 RDV589883:REY589885 RNR589883:ROU589885 RXN589883:RYQ589885 SHJ589883:SIM589885 SRF589883:SSI589885 TBB589883:TCE589885 TKX589883:TMA589885 TUT589883:TVW589885 UEP589883:UFS589885 UOL589883:UPO589885 UYH589883:UZK589885 VID589883:VJG589885 VRZ589883:VTC589885 WBV589883:WCY589885 WLR589883:WMU589885 WVN589883:WWQ589885 D655419:AQ655421 JB655419:KE655421 SX655419:UA655421 ACT655419:ADW655421 AMP655419:ANS655421 AWL655419:AXO655421 BGH655419:BHK655421 BQD655419:BRG655421 BZZ655419:CBC655421 CJV655419:CKY655421 CTR655419:CUU655421 DDN655419:DEQ655421 DNJ655419:DOM655421 DXF655419:DYI655421 EHB655419:EIE655421 EQX655419:ESA655421 FAT655419:FBW655421 FKP655419:FLS655421 FUL655419:FVO655421 GEH655419:GFK655421 GOD655419:GPG655421 GXZ655419:GZC655421 HHV655419:HIY655421 HRR655419:HSU655421 IBN655419:ICQ655421 ILJ655419:IMM655421 IVF655419:IWI655421 JFB655419:JGE655421 JOX655419:JQA655421 JYT655419:JZW655421 KIP655419:KJS655421 KSL655419:KTO655421 LCH655419:LDK655421 LMD655419:LNG655421 LVZ655419:LXC655421 MFV655419:MGY655421 MPR655419:MQU655421 MZN655419:NAQ655421 NJJ655419:NKM655421 NTF655419:NUI655421 ODB655419:OEE655421 OMX655419:OOA655421 OWT655419:OXW655421 PGP655419:PHS655421 PQL655419:PRO655421 QAH655419:QBK655421 QKD655419:QLG655421 QTZ655419:QVC655421 RDV655419:REY655421 RNR655419:ROU655421 RXN655419:RYQ655421 SHJ655419:SIM655421 SRF655419:SSI655421 TBB655419:TCE655421 TKX655419:TMA655421 TUT655419:TVW655421 UEP655419:UFS655421 UOL655419:UPO655421 UYH655419:UZK655421 VID655419:VJG655421 VRZ655419:VTC655421 WBV655419:WCY655421 WLR655419:WMU655421 WVN655419:WWQ655421 D720955:AQ720957 JB720955:KE720957 SX720955:UA720957 ACT720955:ADW720957 AMP720955:ANS720957 AWL720955:AXO720957 BGH720955:BHK720957 BQD720955:BRG720957 BZZ720955:CBC720957 CJV720955:CKY720957 CTR720955:CUU720957 DDN720955:DEQ720957 DNJ720955:DOM720957 DXF720955:DYI720957 EHB720955:EIE720957 EQX720955:ESA720957 FAT720955:FBW720957 FKP720955:FLS720957 FUL720955:FVO720957 GEH720955:GFK720957 GOD720955:GPG720957 GXZ720955:GZC720957 HHV720955:HIY720957 HRR720955:HSU720957 IBN720955:ICQ720957 ILJ720955:IMM720957 IVF720955:IWI720957 JFB720955:JGE720957 JOX720955:JQA720957 JYT720955:JZW720957 KIP720955:KJS720957 KSL720955:KTO720957 LCH720955:LDK720957 LMD720955:LNG720957 LVZ720955:LXC720957 MFV720955:MGY720957 MPR720955:MQU720957 MZN720955:NAQ720957 NJJ720955:NKM720957 NTF720955:NUI720957 ODB720955:OEE720957 OMX720955:OOA720957 OWT720955:OXW720957 PGP720955:PHS720957 PQL720955:PRO720957 QAH720955:QBK720957 QKD720955:QLG720957 QTZ720955:QVC720957 RDV720955:REY720957 RNR720955:ROU720957 RXN720955:RYQ720957 SHJ720955:SIM720957 SRF720955:SSI720957 TBB720955:TCE720957 TKX720955:TMA720957 TUT720955:TVW720957 UEP720955:UFS720957 UOL720955:UPO720957 UYH720955:UZK720957 VID720955:VJG720957 VRZ720955:VTC720957 WBV720955:WCY720957 WLR720955:WMU720957 WVN720955:WWQ720957 D786491:AQ786493 JB786491:KE786493 SX786491:UA786493 ACT786491:ADW786493 AMP786491:ANS786493 AWL786491:AXO786493 BGH786491:BHK786493 BQD786491:BRG786493 BZZ786491:CBC786493 CJV786491:CKY786493 CTR786491:CUU786493 DDN786491:DEQ786493 DNJ786491:DOM786493 DXF786491:DYI786493 EHB786491:EIE786493 EQX786491:ESA786493 FAT786491:FBW786493 FKP786491:FLS786493 FUL786491:FVO786493 GEH786491:GFK786493 GOD786491:GPG786493 GXZ786491:GZC786493 HHV786491:HIY786493 HRR786491:HSU786493 IBN786491:ICQ786493 ILJ786491:IMM786493 IVF786491:IWI786493 JFB786491:JGE786493 JOX786491:JQA786493 JYT786491:JZW786493 KIP786491:KJS786493 KSL786491:KTO786493 LCH786491:LDK786493 LMD786491:LNG786493 LVZ786491:LXC786493 MFV786491:MGY786493 MPR786491:MQU786493 MZN786491:NAQ786493 NJJ786491:NKM786493 NTF786491:NUI786493 ODB786491:OEE786493 OMX786491:OOA786493 OWT786491:OXW786493 PGP786491:PHS786493 PQL786491:PRO786493 QAH786491:QBK786493 QKD786491:QLG786493 QTZ786491:QVC786493 RDV786491:REY786493 RNR786491:ROU786493 RXN786491:RYQ786493 SHJ786491:SIM786493 SRF786491:SSI786493 TBB786491:TCE786493 TKX786491:TMA786493 TUT786491:TVW786493 UEP786491:UFS786493 UOL786491:UPO786493 UYH786491:UZK786493 VID786491:VJG786493 VRZ786491:VTC786493 WBV786491:WCY786493 WLR786491:WMU786493 WVN786491:WWQ786493 D852027:AQ852029 JB852027:KE852029 SX852027:UA852029 ACT852027:ADW852029 AMP852027:ANS852029 AWL852027:AXO852029 BGH852027:BHK852029 BQD852027:BRG852029 BZZ852027:CBC852029 CJV852027:CKY852029 CTR852027:CUU852029 DDN852027:DEQ852029 DNJ852027:DOM852029 DXF852027:DYI852029 EHB852027:EIE852029 EQX852027:ESA852029 FAT852027:FBW852029 FKP852027:FLS852029 FUL852027:FVO852029 GEH852027:GFK852029 GOD852027:GPG852029 GXZ852027:GZC852029 HHV852027:HIY852029 HRR852027:HSU852029 IBN852027:ICQ852029 ILJ852027:IMM852029 IVF852027:IWI852029 JFB852027:JGE852029 JOX852027:JQA852029 JYT852027:JZW852029 KIP852027:KJS852029 KSL852027:KTO852029 LCH852027:LDK852029 LMD852027:LNG852029 LVZ852027:LXC852029 MFV852027:MGY852029 MPR852027:MQU852029 MZN852027:NAQ852029 NJJ852027:NKM852029 NTF852027:NUI852029 ODB852027:OEE852029 OMX852027:OOA852029 OWT852027:OXW852029 PGP852027:PHS852029 PQL852027:PRO852029 QAH852027:QBK852029 QKD852027:QLG852029 QTZ852027:QVC852029 RDV852027:REY852029 RNR852027:ROU852029 RXN852027:RYQ852029 SHJ852027:SIM852029 SRF852027:SSI852029 TBB852027:TCE852029 TKX852027:TMA852029 TUT852027:TVW852029 UEP852027:UFS852029 UOL852027:UPO852029 UYH852027:UZK852029 VID852027:VJG852029 VRZ852027:VTC852029 WBV852027:WCY852029 WLR852027:WMU852029 WVN852027:WWQ852029 D917563:AQ917565 JB917563:KE917565 SX917563:UA917565 ACT917563:ADW917565 AMP917563:ANS917565 AWL917563:AXO917565 BGH917563:BHK917565 BQD917563:BRG917565 BZZ917563:CBC917565 CJV917563:CKY917565 CTR917563:CUU917565 DDN917563:DEQ917565 DNJ917563:DOM917565 DXF917563:DYI917565 EHB917563:EIE917565 EQX917563:ESA917565 FAT917563:FBW917565 FKP917563:FLS917565 FUL917563:FVO917565 GEH917563:GFK917565 GOD917563:GPG917565 GXZ917563:GZC917565 HHV917563:HIY917565 HRR917563:HSU917565 IBN917563:ICQ917565 ILJ917563:IMM917565 IVF917563:IWI917565 JFB917563:JGE917565 JOX917563:JQA917565 JYT917563:JZW917565 KIP917563:KJS917565 KSL917563:KTO917565 LCH917563:LDK917565 LMD917563:LNG917565 LVZ917563:LXC917565 MFV917563:MGY917565 MPR917563:MQU917565 MZN917563:NAQ917565 NJJ917563:NKM917565 NTF917563:NUI917565 ODB917563:OEE917565 OMX917563:OOA917565 OWT917563:OXW917565 PGP917563:PHS917565 PQL917563:PRO917565 QAH917563:QBK917565 QKD917563:QLG917565 QTZ917563:QVC917565 RDV917563:REY917565 RNR917563:ROU917565 RXN917563:RYQ917565 SHJ917563:SIM917565 SRF917563:SSI917565 TBB917563:TCE917565 TKX917563:TMA917565 TUT917563:TVW917565 UEP917563:UFS917565 UOL917563:UPO917565 UYH917563:UZK917565 VID917563:VJG917565 VRZ917563:VTC917565 WBV917563:WCY917565 WLR917563:WMU917565 WVN917563:WWQ917565 D983099:AQ983101 JB983099:KE983101 SX983099:UA983101 ACT983099:ADW983101 AMP983099:ANS983101 AWL983099:AXO983101 BGH983099:BHK983101 BQD983099:BRG983101 BZZ983099:CBC983101 CJV983099:CKY983101 CTR983099:CUU983101 DDN983099:DEQ983101 DNJ983099:DOM983101 DXF983099:DYI983101 EHB983099:EIE983101 EQX983099:ESA983101 FAT983099:FBW983101 FKP983099:FLS983101 FUL983099:FVO983101 GEH983099:GFK983101 GOD983099:GPG983101 GXZ983099:GZC983101 HHV983099:HIY983101 HRR983099:HSU983101 IBN983099:ICQ983101 ILJ983099:IMM983101 IVF983099:IWI983101 JFB983099:JGE983101 JOX983099:JQA983101 JYT983099:JZW983101 KIP983099:KJS983101 KSL983099:KTO983101 LCH983099:LDK983101 LMD983099:LNG983101 LVZ983099:LXC983101 MFV983099:MGY983101 MPR983099:MQU983101 MZN983099:NAQ983101 NJJ983099:NKM983101 NTF983099:NUI983101 ODB983099:OEE983101 OMX983099:OOA983101 OWT983099:OXW983101 PGP983099:PHS983101 PQL983099:PRO983101 QAH983099:QBK983101 QKD983099:QLG983101 QTZ983099:QVC983101 RDV983099:REY983101 RNR983099:ROU983101 RXN983099:RYQ983101 SHJ983099:SIM983101 SRF983099:SSI983101 TBB983099:TCE983101 TKX983099:TMA983101 TUT983099:TVW983101 UEP983099:UFS983101 UOL983099:UPO983101 UYH983099:UZK983101 VID983099:VJG983101 VRZ983099:VTC983101 WBV983099:WCY983101 WLR983099:WMU983101 WVN983099:WWQ983101 VRZ118:VTC122 JB106:KE106 SX106:UA106 ACT106:ADW106 AMP106:ANS106 AWL106:AXO106 BGH106:BHK106 BQD106:BRG106 BZZ106:CBC106 CJV106:CKY106 CTR106:CUU106 DDN106:DEQ106 DNJ106:DOM106 DXF106:DYI106 EHB106:EIE106 EQX106:ESA106 FAT106:FBW106 FKP106:FLS106 FUL106:FVO106 GEH106:GFK106 GOD106:GPG106 GXZ106:GZC106 HHV106:HIY106 HRR106:HSU106 IBN106:ICQ106 ILJ106:IMM106 IVF106:IWI106 JFB106:JGE106 JOX106:JQA106 JYT106:JZW106 KIP106:KJS106 KSL106:KTO106 LCH106:LDK106 LMD106:LNG106 LVZ106:LXC106 MFV106:MGY106 MPR106:MQU106 MZN106:NAQ106 NJJ106:NKM106 NTF106:NUI106 ODB106:OEE106 OMX106:OOA106 OWT106:OXW106 PGP106:PHS106 PQL106:PRO106 QAH106:QBK106 QKD106:QLG106 QTZ106:QVC106 RDV106:REY106 RNR106:ROU106 RXN106:RYQ106 SHJ106:SIM106 SRF106:SSI106 TBB106:TCE106 TKX106:TMA106 TUT106:TVW106 UEP106:UFS106 UOL106:UPO106 UYH106:UZK106 VID106:VJG106 VRZ106:VTC106 WBV106:WCY106 WLR106:WMU106 WVN106:WWQ106 D65601:AQ65601 JB65601:KE65601 SX65601:UA65601 ACT65601:ADW65601 AMP65601:ANS65601 AWL65601:AXO65601 BGH65601:BHK65601 BQD65601:BRG65601 BZZ65601:CBC65601 CJV65601:CKY65601 CTR65601:CUU65601 DDN65601:DEQ65601 DNJ65601:DOM65601 DXF65601:DYI65601 EHB65601:EIE65601 EQX65601:ESA65601 FAT65601:FBW65601 FKP65601:FLS65601 FUL65601:FVO65601 GEH65601:GFK65601 GOD65601:GPG65601 GXZ65601:GZC65601 HHV65601:HIY65601 HRR65601:HSU65601 IBN65601:ICQ65601 ILJ65601:IMM65601 IVF65601:IWI65601 JFB65601:JGE65601 JOX65601:JQA65601 JYT65601:JZW65601 KIP65601:KJS65601 KSL65601:KTO65601 LCH65601:LDK65601 LMD65601:LNG65601 LVZ65601:LXC65601 MFV65601:MGY65601 MPR65601:MQU65601 MZN65601:NAQ65601 NJJ65601:NKM65601 NTF65601:NUI65601 ODB65601:OEE65601 OMX65601:OOA65601 OWT65601:OXW65601 PGP65601:PHS65601 PQL65601:PRO65601 QAH65601:QBK65601 QKD65601:QLG65601 QTZ65601:QVC65601 RDV65601:REY65601 RNR65601:ROU65601 RXN65601:RYQ65601 SHJ65601:SIM65601 SRF65601:SSI65601 TBB65601:TCE65601 TKX65601:TMA65601 TUT65601:TVW65601 UEP65601:UFS65601 UOL65601:UPO65601 UYH65601:UZK65601 VID65601:VJG65601 VRZ65601:VTC65601 WBV65601:WCY65601 WLR65601:WMU65601 WVN65601:WWQ65601 D131137:AQ131137 JB131137:KE131137 SX131137:UA131137 ACT131137:ADW131137 AMP131137:ANS131137 AWL131137:AXO131137 BGH131137:BHK131137 BQD131137:BRG131137 BZZ131137:CBC131137 CJV131137:CKY131137 CTR131137:CUU131137 DDN131137:DEQ131137 DNJ131137:DOM131137 DXF131137:DYI131137 EHB131137:EIE131137 EQX131137:ESA131137 FAT131137:FBW131137 FKP131137:FLS131137 FUL131137:FVO131137 GEH131137:GFK131137 GOD131137:GPG131137 GXZ131137:GZC131137 HHV131137:HIY131137 HRR131137:HSU131137 IBN131137:ICQ131137 ILJ131137:IMM131137 IVF131137:IWI131137 JFB131137:JGE131137 JOX131137:JQA131137 JYT131137:JZW131137 KIP131137:KJS131137 KSL131137:KTO131137 LCH131137:LDK131137 LMD131137:LNG131137 LVZ131137:LXC131137 MFV131137:MGY131137 MPR131137:MQU131137 MZN131137:NAQ131137 NJJ131137:NKM131137 NTF131137:NUI131137 ODB131137:OEE131137 OMX131137:OOA131137 OWT131137:OXW131137 PGP131137:PHS131137 PQL131137:PRO131137 QAH131137:QBK131137 QKD131137:QLG131137 QTZ131137:QVC131137 RDV131137:REY131137 RNR131137:ROU131137 RXN131137:RYQ131137 SHJ131137:SIM131137 SRF131137:SSI131137 TBB131137:TCE131137 TKX131137:TMA131137 TUT131137:TVW131137 UEP131137:UFS131137 UOL131137:UPO131137 UYH131137:UZK131137 VID131137:VJG131137 VRZ131137:VTC131137 WBV131137:WCY131137 WLR131137:WMU131137 WVN131137:WWQ131137 D196673:AQ196673 JB196673:KE196673 SX196673:UA196673 ACT196673:ADW196673 AMP196673:ANS196673 AWL196673:AXO196673 BGH196673:BHK196673 BQD196673:BRG196673 BZZ196673:CBC196673 CJV196673:CKY196673 CTR196673:CUU196673 DDN196673:DEQ196673 DNJ196673:DOM196673 DXF196673:DYI196673 EHB196673:EIE196673 EQX196673:ESA196673 FAT196673:FBW196673 FKP196673:FLS196673 FUL196673:FVO196673 GEH196673:GFK196673 GOD196673:GPG196673 GXZ196673:GZC196673 HHV196673:HIY196673 HRR196673:HSU196673 IBN196673:ICQ196673 ILJ196673:IMM196673 IVF196673:IWI196673 JFB196673:JGE196673 JOX196673:JQA196673 JYT196673:JZW196673 KIP196673:KJS196673 KSL196673:KTO196673 LCH196673:LDK196673 LMD196673:LNG196673 LVZ196673:LXC196673 MFV196673:MGY196673 MPR196673:MQU196673 MZN196673:NAQ196673 NJJ196673:NKM196673 NTF196673:NUI196673 ODB196673:OEE196673 OMX196673:OOA196673 OWT196673:OXW196673 PGP196673:PHS196673 PQL196673:PRO196673 QAH196673:QBK196673 QKD196673:QLG196673 QTZ196673:QVC196673 RDV196673:REY196673 RNR196673:ROU196673 RXN196673:RYQ196673 SHJ196673:SIM196673 SRF196673:SSI196673 TBB196673:TCE196673 TKX196673:TMA196673 TUT196673:TVW196673 UEP196673:UFS196673 UOL196673:UPO196673 UYH196673:UZK196673 VID196673:VJG196673 VRZ196673:VTC196673 WBV196673:WCY196673 WLR196673:WMU196673 WVN196673:WWQ196673 D262209:AQ262209 JB262209:KE262209 SX262209:UA262209 ACT262209:ADW262209 AMP262209:ANS262209 AWL262209:AXO262209 BGH262209:BHK262209 BQD262209:BRG262209 BZZ262209:CBC262209 CJV262209:CKY262209 CTR262209:CUU262209 DDN262209:DEQ262209 DNJ262209:DOM262209 DXF262209:DYI262209 EHB262209:EIE262209 EQX262209:ESA262209 FAT262209:FBW262209 FKP262209:FLS262209 FUL262209:FVO262209 GEH262209:GFK262209 GOD262209:GPG262209 GXZ262209:GZC262209 HHV262209:HIY262209 HRR262209:HSU262209 IBN262209:ICQ262209 ILJ262209:IMM262209 IVF262209:IWI262209 JFB262209:JGE262209 JOX262209:JQA262209 JYT262209:JZW262209 KIP262209:KJS262209 KSL262209:KTO262209 LCH262209:LDK262209 LMD262209:LNG262209 LVZ262209:LXC262209 MFV262209:MGY262209 MPR262209:MQU262209 MZN262209:NAQ262209 NJJ262209:NKM262209 NTF262209:NUI262209 ODB262209:OEE262209 OMX262209:OOA262209 OWT262209:OXW262209 PGP262209:PHS262209 PQL262209:PRO262209 QAH262209:QBK262209 QKD262209:QLG262209 QTZ262209:QVC262209 RDV262209:REY262209 RNR262209:ROU262209 RXN262209:RYQ262209 SHJ262209:SIM262209 SRF262209:SSI262209 TBB262209:TCE262209 TKX262209:TMA262209 TUT262209:TVW262209 UEP262209:UFS262209 UOL262209:UPO262209 UYH262209:UZK262209 VID262209:VJG262209 VRZ262209:VTC262209 WBV262209:WCY262209 WLR262209:WMU262209 WVN262209:WWQ262209 D327745:AQ327745 JB327745:KE327745 SX327745:UA327745 ACT327745:ADW327745 AMP327745:ANS327745 AWL327745:AXO327745 BGH327745:BHK327745 BQD327745:BRG327745 BZZ327745:CBC327745 CJV327745:CKY327745 CTR327745:CUU327745 DDN327745:DEQ327745 DNJ327745:DOM327745 DXF327745:DYI327745 EHB327745:EIE327745 EQX327745:ESA327745 FAT327745:FBW327745 FKP327745:FLS327745 FUL327745:FVO327745 GEH327745:GFK327745 GOD327745:GPG327745 GXZ327745:GZC327745 HHV327745:HIY327745 HRR327745:HSU327745 IBN327745:ICQ327745 ILJ327745:IMM327745 IVF327745:IWI327745 JFB327745:JGE327745 JOX327745:JQA327745 JYT327745:JZW327745 KIP327745:KJS327745 KSL327745:KTO327745 LCH327745:LDK327745 LMD327745:LNG327745 LVZ327745:LXC327745 MFV327745:MGY327745 MPR327745:MQU327745 MZN327745:NAQ327745 NJJ327745:NKM327745 NTF327745:NUI327745 ODB327745:OEE327745 OMX327745:OOA327745 OWT327745:OXW327745 PGP327745:PHS327745 PQL327745:PRO327745 QAH327745:QBK327745 QKD327745:QLG327745 QTZ327745:QVC327745 RDV327745:REY327745 RNR327745:ROU327745 RXN327745:RYQ327745 SHJ327745:SIM327745 SRF327745:SSI327745 TBB327745:TCE327745 TKX327745:TMA327745 TUT327745:TVW327745 UEP327745:UFS327745 UOL327745:UPO327745 UYH327745:UZK327745 VID327745:VJG327745 VRZ327745:VTC327745 WBV327745:WCY327745 WLR327745:WMU327745 WVN327745:WWQ327745 D393281:AQ393281 JB393281:KE393281 SX393281:UA393281 ACT393281:ADW393281 AMP393281:ANS393281 AWL393281:AXO393281 BGH393281:BHK393281 BQD393281:BRG393281 BZZ393281:CBC393281 CJV393281:CKY393281 CTR393281:CUU393281 DDN393281:DEQ393281 DNJ393281:DOM393281 DXF393281:DYI393281 EHB393281:EIE393281 EQX393281:ESA393281 FAT393281:FBW393281 FKP393281:FLS393281 FUL393281:FVO393281 GEH393281:GFK393281 GOD393281:GPG393281 GXZ393281:GZC393281 HHV393281:HIY393281 HRR393281:HSU393281 IBN393281:ICQ393281 ILJ393281:IMM393281 IVF393281:IWI393281 JFB393281:JGE393281 JOX393281:JQA393281 JYT393281:JZW393281 KIP393281:KJS393281 KSL393281:KTO393281 LCH393281:LDK393281 LMD393281:LNG393281 LVZ393281:LXC393281 MFV393281:MGY393281 MPR393281:MQU393281 MZN393281:NAQ393281 NJJ393281:NKM393281 NTF393281:NUI393281 ODB393281:OEE393281 OMX393281:OOA393281 OWT393281:OXW393281 PGP393281:PHS393281 PQL393281:PRO393281 QAH393281:QBK393281 QKD393281:QLG393281 QTZ393281:QVC393281 RDV393281:REY393281 RNR393281:ROU393281 RXN393281:RYQ393281 SHJ393281:SIM393281 SRF393281:SSI393281 TBB393281:TCE393281 TKX393281:TMA393281 TUT393281:TVW393281 UEP393281:UFS393281 UOL393281:UPO393281 UYH393281:UZK393281 VID393281:VJG393281 VRZ393281:VTC393281 WBV393281:WCY393281 WLR393281:WMU393281 WVN393281:WWQ393281 D458817:AQ458817 JB458817:KE458817 SX458817:UA458817 ACT458817:ADW458817 AMP458817:ANS458817 AWL458817:AXO458817 BGH458817:BHK458817 BQD458817:BRG458817 BZZ458817:CBC458817 CJV458817:CKY458817 CTR458817:CUU458817 DDN458817:DEQ458817 DNJ458817:DOM458817 DXF458817:DYI458817 EHB458817:EIE458817 EQX458817:ESA458817 FAT458817:FBW458817 FKP458817:FLS458817 FUL458817:FVO458817 GEH458817:GFK458817 GOD458817:GPG458817 GXZ458817:GZC458817 HHV458817:HIY458817 HRR458817:HSU458817 IBN458817:ICQ458817 ILJ458817:IMM458817 IVF458817:IWI458817 JFB458817:JGE458817 JOX458817:JQA458817 JYT458817:JZW458817 KIP458817:KJS458817 KSL458817:KTO458817 LCH458817:LDK458817 LMD458817:LNG458817 LVZ458817:LXC458817 MFV458817:MGY458817 MPR458817:MQU458817 MZN458817:NAQ458817 NJJ458817:NKM458817 NTF458817:NUI458817 ODB458817:OEE458817 OMX458817:OOA458817 OWT458817:OXW458817 PGP458817:PHS458817 PQL458817:PRO458817 QAH458817:QBK458817 QKD458817:QLG458817 QTZ458817:QVC458817 RDV458817:REY458817 RNR458817:ROU458817 RXN458817:RYQ458817 SHJ458817:SIM458817 SRF458817:SSI458817 TBB458817:TCE458817 TKX458817:TMA458817 TUT458817:TVW458817 UEP458817:UFS458817 UOL458817:UPO458817 UYH458817:UZK458817 VID458817:VJG458817 VRZ458817:VTC458817 WBV458817:WCY458817 WLR458817:WMU458817 WVN458817:WWQ458817 D524353:AQ524353 JB524353:KE524353 SX524353:UA524353 ACT524353:ADW524353 AMP524353:ANS524353 AWL524353:AXO524353 BGH524353:BHK524353 BQD524353:BRG524353 BZZ524353:CBC524353 CJV524353:CKY524353 CTR524353:CUU524353 DDN524353:DEQ524353 DNJ524353:DOM524353 DXF524353:DYI524353 EHB524353:EIE524353 EQX524353:ESA524353 FAT524353:FBW524353 FKP524353:FLS524353 FUL524353:FVO524353 GEH524353:GFK524353 GOD524353:GPG524353 GXZ524353:GZC524353 HHV524353:HIY524353 HRR524353:HSU524353 IBN524353:ICQ524353 ILJ524353:IMM524353 IVF524353:IWI524353 JFB524353:JGE524353 JOX524353:JQA524353 JYT524353:JZW524353 KIP524353:KJS524353 KSL524353:KTO524353 LCH524353:LDK524353 LMD524353:LNG524353 LVZ524353:LXC524353 MFV524353:MGY524353 MPR524353:MQU524353 MZN524353:NAQ524353 NJJ524353:NKM524353 NTF524353:NUI524353 ODB524353:OEE524353 OMX524353:OOA524353 OWT524353:OXW524353 PGP524353:PHS524353 PQL524353:PRO524353 QAH524353:QBK524353 QKD524353:QLG524353 QTZ524353:QVC524353 RDV524353:REY524353 RNR524353:ROU524353 RXN524353:RYQ524353 SHJ524353:SIM524353 SRF524353:SSI524353 TBB524353:TCE524353 TKX524353:TMA524353 TUT524353:TVW524353 UEP524353:UFS524353 UOL524353:UPO524353 UYH524353:UZK524353 VID524353:VJG524353 VRZ524353:VTC524353 WBV524353:WCY524353 WLR524353:WMU524353 WVN524353:WWQ524353 D589889:AQ589889 JB589889:KE589889 SX589889:UA589889 ACT589889:ADW589889 AMP589889:ANS589889 AWL589889:AXO589889 BGH589889:BHK589889 BQD589889:BRG589889 BZZ589889:CBC589889 CJV589889:CKY589889 CTR589889:CUU589889 DDN589889:DEQ589889 DNJ589889:DOM589889 DXF589889:DYI589889 EHB589889:EIE589889 EQX589889:ESA589889 FAT589889:FBW589889 FKP589889:FLS589889 FUL589889:FVO589889 GEH589889:GFK589889 GOD589889:GPG589889 GXZ589889:GZC589889 HHV589889:HIY589889 HRR589889:HSU589889 IBN589889:ICQ589889 ILJ589889:IMM589889 IVF589889:IWI589889 JFB589889:JGE589889 JOX589889:JQA589889 JYT589889:JZW589889 KIP589889:KJS589889 KSL589889:KTO589889 LCH589889:LDK589889 LMD589889:LNG589889 LVZ589889:LXC589889 MFV589889:MGY589889 MPR589889:MQU589889 MZN589889:NAQ589889 NJJ589889:NKM589889 NTF589889:NUI589889 ODB589889:OEE589889 OMX589889:OOA589889 OWT589889:OXW589889 PGP589889:PHS589889 PQL589889:PRO589889 QAH589889:QBK589889 QKD589889:QLG589889 QTZ589889:QVC589889 RDV589889:REY589889 RNR589889:ROU589889 RXN589889:RYQ589889 SHJ589889:SIM589889 SRF589889:SSI589889 TBB589889:TCE589889 TKX589889:TMA589889 TUT589889:TVW589889 UEP589889:UFS589889 UOL589889:UPO589889 UYH589889:UZK589889 VID589889:VJG589889 VRZ589889:VTC589889 WBV589889:WCY589889 WLR589889:WMU589889 WVN589889:WWQ589889 D655425:AQ655425 JB655425:KE655425 SX655425:UA655425 ACT655425:ADW655425 AMP655425:ANS655425 AWL655425:AXO655425 BGH655425:BHK655425 BQD655425:BRG655425 BZZ655425:CBC655425 CJV655425:CKY655425 CTR655425:CUU655425 DDN655425:DEQ655425 DNJ655425:DOM655425 DXF655425:DYI655425 EHB655425:EIE655425 EQX655425:ESA655425 FAT655425:FBW655425 FKP655425:FLS655425 FUL655425:FVO655425 GEH655425:GFK655425 GOD655425:GPG655425 GXZ655425:GZC655425 HHV655425:HIY655425 HRR655425:HSU655425 IBN655425:ICQ655425 ILJ655425:IMM655425 IVF655425:IWI655425 JFB655425:JGE655425 JOX655425:JQA655425 JYT655425:JZW655425 KIP655425:KJS655425 KSL655425:KTO655425 LCH655425:LDK655425 LMD655425:LNG655425 LVZ655425:LXC655425 MFV655425:MGY655425 MPR655425:MQU655425 MZN655425:NAQ655425 NJJ655425:NKM655425 NTF655425:NUI655425 ODB655425:OEE655425 OMX655425:OOA655425 OWT655425:OXW655425 PGP655425:PHS655425 PQL655425:PRO655425 QAH655425:QBK655425 QKD655425:QLG655425 QTZ655425:QVC655425 RDV655425:REY655425 RNR655425:ROU655425 RXN655425:RYQ655425 SHJ655425:SIM655425 SRF655425:SSI655425 TBB655425:TCE655425 TKX655425:TMA655425 TUT655425:TVW655425 UEP655425:UFS655425 UOL655425:UPO655425 UYH655425:UZK655425 VID655425:VJG655425 VRZ655425:VTC655425 WBV655425:WCY655425 WLR655425:WMU655425 WVN655425:WWQ655425 D720961:AQ720961 JB720961:KE720961 SX720961:UA720961 ACT720961:ADW720961 AMP720961:ANS720961 AWL720961:AXO720961 BGH720961:BHK720961 BQD720961:BRG720961 BZZ720961:CBC720961 CJV720961:CKY720961 CTR720961:CUU720961 DDN720961:DEQ720961 DNJ720961:DOM720961 DXF720961:DYI720961 EHB720961:EIE720961 EQX720961:ESA720961 FAT720961:FBW720961 FKP720961:FLS720961 FUL720961:FVO720961 GEH720961:GFK720961 GOD720961:GPG720961 GXZ720961:GZC720961 HHV720961:HIY720961 HRR720961:HSU720961 IBN720961:ICQ720961 ILJ720961:IMM720961 IVF720961:IWI720961 JFB720961:JGE720961 JOX720961:JQA720961 JYT720961:JZW720961 KIP720961:KJS720961 KSL720961:KTO720961 LCH720961:LDK720961 LMD720961:LNG720961 LVZ720961:LXC720961 MFV720961:MGY720961 MPR720961:MQU720961 MZN720961:NAQ720961 NJJ720961:NKM720961 NTF720961:NUI720961 ODB720961:OEE720961 OMX720961:OOA720961 OWT720961:OXW720961 PGP720961:PHS720961 PQL720961:PRO720961 QAH720961:QBK720961 QKD720961:QLG720961 QTZ720961:QVC720961 RDV720961:REY720961 RNR720961:ROU720961 RXN720961:RYQ720961 SHJ720961:SIM720961 SRF720961:SSI720961 TBB720961:TCE720961 TKX720961:TMA720961 TUT720961:TVW720961 UEP720961:UFS720961 UOL720961:UPO720961 UYH720961:UZK720961 VID720961:VJG720961 VRZ720961:VTC720961 WBV720961:WCY720961 WLR720961:WMU720961 WVN720961:WWQ720961 D786497:AQ786497 JB786497:KE786497 SX786497:UA786497 ACT786497:ADW786497 AMP786497:ANS786497 AWL786497:AXO786497 BGH786497:BHK786497 BQD786497:BRG786497 BZZ786497:CBC786497 CJV786497:CKY786497 CTR786497:CUU786497 DDN786497:DEQ786497 DNJ786497:DOM786497 DXF786497:DYI786497 EHB786497:EIE786497 EQX786497:ESA786497 FAT786497:FBW786497 FKP786497:FLS786497 FUL786497:FVO786497 GEH786497:GFK786497 GOD786497:GPG786497 GXZ786497:GZC786497 HHV786497:HIY786497 HRR786497:HSU786497 IBN786497:ICQ786497 ILJ786497:IMM786497 IVF786497:IWI786497 JFB786497:JGE786497 JOX786497:JQA786497 JYT786497:JZW786497 KIP786497:KJS786497 KSL786497:KTO786497 LCH786497:LDK786497 LMD786497:LNG786497 LVZ786497:LXC786497 MFV786497:MGY786497 MPR786497:MQU786497 MZN786497:NAQ786497 NJJ786497:NKM786497 NTF786497:NUI786497 ODB786497:OEE786497 OMX786497:OOA786497 OWT786497:OXW786497 PGP786497:PHS786497 PQL786497:PRO786497 QAH786497:QBK786497 QKD786497:QLG786497 QTZ786497:QVC786497 RDV786497:REY786497 RNR786497:ROU786497 RXN786497:RYQ786497 SHJ786497:SIM786497 SRF786497:SSI786497 TBB786497:TCE786497 TKX786497:TMA786497 TUT786497:TVW786497 UEP786497:UFS786497 UOL786497:UPO786497 UYH786497:UZK786497 VID786497:VJG786497 VRZ786497:VTC786497 WBV786497:WCY786497 WLR786497:WMU786497 WVN786497:WWQ786497 D852033:AQ852033 JB852033:KE852033 SX852033:UA852033 ACT852033:ADW852033 AMP852033:ANS852033 AWL852033:AXO852033 BGH852033:BHK852033 BQD852033:BRG852033 BZZ852033:CBC852033 CJV852033:CKY852033 CTR852033:CUU852033 DDN852033:DEQ852033 DNJ852033:DOM852033 DXF852033:DYI852033 EHB852033:EIE852033 EQX852033:ESA852033 FAT852033:FBW852033 FKP852033:FLS852033 FUL852033:FVO852033 GEH852033:GFK852033 GOD852033:GPG852033 GXZ852033:GZC852033 HHV852033:HIY852033 HRR852033:HSU852033 IBN852033:ICQ852033 ILJ852033:IMM852033 IVF852033:IWI852033 JFB852033:JGE852033 JOX852033:JQA852033 JYT852033:JZW852033 KIP852033:KJS852033 KSL852033:KTO852033 LCH852033:LDK852033 LMD852033:LNG852033 LVZ852033:LXC852033 MFV852033:MGY852033 MPR852033:MQU852033 MZN852033:NAQ852033 NJJ852033:NKM852033 NTF852033:NUI852033 ODB852033:OEE852033 OMX852033:OOA852033 OWT852033:OXW852033 PGP852033:PHS852033 PQL852033:PRO852033 QAH852033:QBK852033 QKD852033:QLG852033 QTZ852033:QVC852033 RDV852033:REY852033 RNR852033:ROU852033 RXN852033:RYQ852033 SHJ852033:SIM852033 SRF852033:SSI852033 TBB852033:TCE852033 TKX852033:TMA852033 TUT852033:TVW852033 UEP852033:UFS852033 UOL852033:UPO852033 UYH852033:UZK852033 VID852033:VJG852033 VRZ852033:VTC852033 WBV852033:WCY852033 WLR852033:WMU852033 WVN852033:WWQ852033 D917569:AQ917569 JB917569:KE917569 SX917569:UA917569 ACT917569:ADW917569 AMP917569:ANS917569 AWL917569:AXO917569 BGH917569:BHK917569 BQD917569:BRG917569 BZZ917569:CBC917569 CJV917569:CKY917569 CTR917569:CUU917569 DDN917569:DEQ917569 DNJ917569:DOM917569 DXF917569:DYI917569 EHB917569:EIE917569 EQX917569:ESA917569 FAT917569:FBW917569 FKP917569:FLS917569 FUL917569:FVO917569 GEH917569:GFK917569 GOD917569:GPG917569 GXZ917569:GZC917569 HHV917569:HIY917569 HRR917569:HSU917569 IBN917569:ICQ917569 ILJ917569:IMM917569 IVF917569:IWI917569 JFB917569:JGE917569 JOX917569:JQA917569 JYT917569:JZW917569 KIP917569:KJS917569 KSL917569:KTO917569 LCH917569:LDK917569 LMD917569:LNG917569 LVZ917569:LXC917569 MFV917569:MGY917569 MPR917569:MQU917569 MZN917569:NAQ917569 NJJ917569:NKM917569 NTF917569:NUI917569 ODB917569:OEE917569 OMX917569:OOA917569 OWT917569:OXW917569 PGP917569:PHS917569 PQL917569:PRO917569 QAH917569:QBK917569 QKD917569:QLG917569 QTZ917569:QVC917569 RDV917569:REY917569 RNR917569:ROU917569 RXN917569:RYQ917569 SHJ917569:SIM917569 SRF917569:SSI917569 TBB917569:TCE917569 TKX917569:TMA917569 TUT917569:TVW917569 UEP917569:UFS917569 UOL917569:UPO917569 UYH917569:UZK917569 VID917569:VJG917569 VRZ917569:VTC917569 WBV917569:WCY917569 WLR917569:WMU917569 WVN917569:WWQ917569 D983105:AQ983105 JB983105:KE983105 SX983105:UA983105 ACT983105:ADW983105 AMP983105:ANS983105 AWL983105:AXO983105 BGH983105:BHK983105 BQD983105:BRG983105 BZZ983105:CBC983105 CJV983105:CKY983105 CTR983105:CUU983105 DDN983105:DEQ983105 DNJ983105:DOM983105 DXF983105:DYI983105 EHB983105:EIE983105 EQX983105:ESA983105 FAT983105:FBW983105 FKP983105:FLS983105 FUL983105:FVO983105 GEH983105:GFK983105 GOD983105:GPG983105 GXZ983105:GZC983105 HHV983105:HIY983105 HRR983105:HSU983105 IBN983105:ICQ983105 ILJ983105:IMM983105 IVF983105:IWI983105 JFB983105:JGE983105 JOX983105:JQA983105 JYT983105:JZW983105 KIP983105:KJS983105 KSL983105:KTO983105 LCH983105:LDK983105 LMD983105:LNG983105 LVZ983105:LXC983105 MFV983105:MGY983105 MPR983105:MQU983105 MZN983105:NAQ983105 NJJ983105:NKM983105 NTF983105:NUI983105 ODB983105:OEE983105 OMX983105:OOA983105 OWT983105:OXW983105 PGP983105:PHS983105 PQL983105:PRO983105 QAH983105:QBK983105 QKD983105:QLG983105 QTZ983105:QVC983105 RDV983105:REY983105 RNR983105:ROU983105 RXN983105:RYQ983105 SHJ983105:SIM983105 SRF983105:SSI983105 TBB983105:TCE983105 TKX983105:TMA983105 TUT983105:TVW983105 UEP983105:UFS983105 UOL983105:UPO983105 UYH983105:UZK983105 VID983105:VJG983105 VRZ983105:VTC983105 WBV983105:WCY983105 WLR983105:WMU983105 WVN983105:WWQ983105 VID118:VJG122 D65609:AQ65609 JB65609:KE65609 SX65609:UA65609 ACT65609:ADW65609 AMP65609:ANS65609 AWL65609:AXO65609 BGH65609:BHK65609 BQD65609:BRG65609 BZZ65609:CBC65609 CJV65609:CKY65609 CTR65609:CUU65609 DDN65609:DEQ65609 DNJ65609:DOM65609 DXF65609:DYI65609 EHB65609:EIE65609 EQX65609:ESA65609 FAT65609:FBW65609 FKP65609:FLS65609 FUL65609:FVO65609 GEH65609:GFK65609 GOD65609:GPG65609 GXZ65609:GZC65609 HHV65609:HIY65609 HRR65609:HSU65609 IBN65609:ICQ65609 ILJ65609:IMM65609 IVF65609:IWI65609 JFB65609:JGE65609 JOX65609:JQA65609 JYT65609:JZW65609 KIP65609:KJS65609 KSL65609:KTO65609 LCH65609:LDK65609 LMD65609:LNG65609 LVZ65609:LXC65609 MFV65609:MGY65609 MPR65609:MQU65609 MZN65609:NAQ65609 NJJ65609:NKM65609 NTF65609:NUI65609 ODB65609:OEE65609 OMX65609:OOA65609 OWT65609:OXW65609 PGP65609:PHS65609 PQL65609:PRO65609 QAH65609:QBK65609 QKD65609:QLG65609 QTZ65609:QVC65609 RDV65609:REY65609 RNR65609:ROU65609 RXN65609:RYQ65609 SHJ65609:SIM65609 SRF65609:SSI65609 TBB65609:TCE65609 TKX65609:TMA65609 TUT65609:TVW65609 UEP65609:UFS65609 UOL65609:UPO65609 UYH65609:UZK65609 VID65609:VJG65609 VRZ65609:VTC65609 WBV65609:WCY65609 WLR65609:WMU65609 WVN65609:WWQ65609 D131145:AQ131145 JB131145:KE131145 SX131145:UA131145 ACT131145:ADW131145 AMP131145:ANS131145 AWL131145:AXO131145 BGH131145:BHK131145 BQD131145:BRG131145 BZZ131145:CBC131145 CJV131145:CKY131145 CTR131145:CUU131145 DDN131145:DEQ131145 DNJ131145:DOM131145 DXF131145:DYI131145 EHB131145:EIE131145 EQX131145:ESA131145 FAT131145:FBW131145 FKP131145:FLS131145 FUL131145:FVO131145 GEH131145:GFK131145 GOD131145:GPG131145 GXZ131145:GZC131145 HHV131145:HIY131145 HRR131145:HSU131145 IBN131145:ICQ131145 ILJ131145:IMM131145 IVF131145:IWI131145 JFB131145:JGE131145 JOX131145:JQA131145 JYT131145:JZW131145 KIP131145:KJS131145 KSL131145:KTO131145 LCH131145:LDK131145 LMD131145:LNG131145 LVZ131145:LXC131145 MFV131145:MGY131145 MPR131145:MQU131145 MZN131145:NAQ131145 NJJ131145:NKM131145 NTF131145:NUI131145 ODB131145:OEE131145 OMX131145:OOA131145 OWT131145:OXW131145 PGP131145:PHS131145 PQL131145:PRO131145 QAH131145:QBK131145 QKD131145:QLG131145 QTZ131145:QVC131145 RDV131145:REY131145 RNR131145:ROU131145 RXN131145:RYQ131145 SHJ131145:SIM131145 SRF131145:SSI131145 TBB131145:TCE131145 TKX131145:TMA131145 TUT131145:TVW131145 UEP131145:UFS131145 UOL131145:UPO131145 UYH131145:UZK131145 VID131145:VJG131145 VRZ131145:VTC131145 WBV131145:WCY131145 WLR131145:WMU131145 WVN131145:WWQ131145 D196681:AQ196681 JB196681:KE196681 SX196681:UA196681 ACT196681:ADW196681 AMP196681:ANS196681 AWL196681:AXO196681 BGH196681:BHK196681 BQD196681:BRG196681 BZZ196681:CBC196681 CJV196681:CKY196681 CTR196681:CUU196681 DDN196681:DEQ196681 DNJ196681:DOM196681 DXF196681:DYI196681 EHB196681:EIE196681 EQX196681:ESA196681 FAT196681:FBW196681 FKP196681:FLS196681 FUL196681:FVO196681 GEH196681:GFK196681 GOD196681:GPG196681 GXZ196681:GZC196681 HHV196681:HIY196681 HRR196681:HSU196681 IBN196681:ICQ196681 ILJ196681:IMM196681 IVF196681:IWI196681 JFB196681:JGE196681 JOX196681:JQA196681 JYT196681:JZW196681 KIP196681:KJS196681 KSL196681:KTO196681 LCH196681:LDK196681 LMD196681:LNG196681 LVZ196681:LXC196681 MFV196681:MGY196681 MPR196681:MQU196681 MZN196681:NAQ196681 NJJ196681:NKM196681 NTF196681:NUI196681 ODB196681:OEE196681 OMX196681:OOA196681 OWT196681:OXW196681 PGP196681:PHS196681 PQL196681:PRO196681 QAH196681:QBK196681 QKD196681:QLG196681 QTZ196681:QVC196681 RDV196681:REY196681 RNR196681:ROU196681 RXN196681:RYQ196681 SHJ196681:SIM196681 SRF196681:SSI196681 TBB196681:TCE196681 TKX196681:TMA196681 TUT196681:TVW196681 UEP196681:UFS196681 UOL196681:UPO196681 UYH196681:UZK196681 VID196681:VJG196681 VRZ196681:VTC196681 WBV196681:WCY196681 WLR196681:WMU196681 WVN196681:WWQ196681 D262217:AQ262217 JB262217:KE262217 SX262217:UA262217 ACT262217:ADW262217 AMP262217:ANS262217 AWL262217:AXO262217 BGH262217:BHK262217 BQD262217:BRG262217 BZZ262217:CBC262217 CJV262217:CKY262217 CTR262217:CUU262217 DDN262217:DEQ262217 DNJ262217:DOM262217 DXF262217:DYI262217 EHB262217:EIE262217 EQX262217:ESA262217 FAT262217:FBW262217 FKP262217:FLS262217 FUL262217:FVO262217 GEH262217:GFK262217 GOD262217:GPG262217 GXZ262217:GZC262217 HHV262217:HIY262217 HRR262217:HSU262217 IBN262217:ICQ262217 ILJ262217:IMM262217 IVF262217:IWI262217 JFB262217:JGE262217 JOX262217:JQA262217 JYT262217:JZW262217 KIP262217:KJS262217 KSL262217:KTO262217 LCH262217:LDK262217 LMD262217:LNG262217 LVZ262217:LXC262217 MFV262217:MGY262217 MPR262217:MQU262217 MZN262217:NAQ262217 NJJ262217:NKM262217 NTF262217:NUI262217 ODB262217:OEE262217 OMX262217:OOA262217 OWT262217:OXW262217 PGP262217:PHS262217 PQL262217:PRO262217 QAH262217:QBK262217 QKD262217:QLG262217 QTZ262217:QVC262217 RDV262217:REY262217 RNR262217:ROU262217 RXN262217:RYQ262217 SHJ262217:SIM262217 SRF262217:SSI262217 TBB262217:TCE262217 TKX262217:TMA262217 TUT262217:TVW262217 UEP262217:UFS262217 UOL262217:UPO262217 UYH262217:UZK262217 VID262217:VJG262217 VRZ262217:VTC262217 WBV262217:WCY262217 WLR262217:WMU262217 WVN262217:WWQ262217 D327753:AQ327753 JB327753:KE327753 SX327753:UA327753 ACT327753:ADW327753 AMP327753:ANS327753 AWL327753:AXO327753 BGH327753:BHK327753 BQD327753:BRG327753 BZZ327753:CBC327753 CJV327753:CKY327753 CTR327753:CUU327753 DDN327753:DEQ327753 DNJ327753:DOM327753 DXF327753:DYI327753 EHB327753:EIE327753 EQX327753:ESA327753 FAT327753:FBW327753 FKP327753:FLS327753 FUL327753:FVO327753 GEH327753:GFK327753 GOD327753:GPG327753 GXZ327753:GZC327753 HHV327753:HIY327753 HRR327753:HSU327753 IBN327753:ICQ327753 ILJ327753:IMM327753 IVF327753:IWI327753 JFB327753:JGE327753 JOX327753:JQA327753 JYT327753:JZW327753 KIP327753:KJS327753 KSL327753:KTO327753 LCH327753:LDK327753 LMD327753:LNG327753 LVZ327753:LXC327753 MFV327753:MGY327753 MPR327753:MQU327753 MZN327753:NAQ327753 NJJ327753:NKM327753 NTF327753:NUI327753 ODB327753:OEE327753 OMX327753:OOA327753 OWT327753:OXW327753 PGP327753:PHS327753 PQL327753:PRO327753 QAH327753:QBK327753 QKD327753:QLG327753 QTZ327753:QVC327753 RDV327753:REY327753 RNR327753:ROU327753 RXN327753:RYQ327753 SHJ327753:SIM327753 SRF327753:SSI327753 TBB327753:TCE327753 TKX327753:TMA327753 TUT327753:TVW327753 UEP327753:UFS327753 UOL327753:UPO327753 UYH327753:UZK327753 VID327753:VJG327753 VRZ327753:VTC327753 WBV327753:WCY327753 WLR327753:WMU327753 WVN327753:WWQ327753 D393289:AQ393289 JB393289:KE393289 SX393289:UA393289 ACT393289:ADW393289 AMP393289:ANS393289 AWL393289:AXO393289 BGH393289:BHK393289 BQD393289:BRG393289 BZZ393289:CBC393289 CJV393289:CKY393289 CTR393289:CUU393289 DDN393289:DEQ393289 DNJ393289:DOM393289 DXF393289:DYI393289 EHB393289:EIE393289 EQX393289:ESA393289 FAT393289:FBW393289 FKP393289:FLS393289 FUL393289:FVO393289 GEH393289:GFK393289 GOD393289:GPG393289 GXZ393289:GZC393289 HHV393289:HIY393289 HRR393289:HSU393289 IBN393289:ICQ393289 ILJ393289:IMM393289 IVF393289:IWI393289 JFB393289:JGE393289 JOX393289:JQA393289 JYT393289:JZW393289 KIP393289:KJS393289 KSL393289:KTO393289 LCH393289:LDK393289 LMD393289:LNG393289 LVZ393289:LXC393289 MFV393289:MGY393289 MPR393289:MQU393289 MZN393289:NAQ393289 NJJ393289:NKM393289 NTF393289:NUI393289 ODB393289:OEE393289 OMX393289:OOA393289 OWT393289:OXW393289 PGP393289:PHS393289 PQL393289:PRO393289 QAH393289:QBK393289 QKD393289:QLG393289 QTZ393289:QVC393289 RDV393289:REY393289 RNR393289:ROU393289 RXN393289:RYQ393289 SHJ393289:SIM393289 SRF393289:SSI393289 TBB393289:TCE393289 TKX393289:TMA393289 TUT393289:TVW393289 UEP393289:UFS393289 UOL393289:UPO393289 UYH393289:UZK393289 VID393289:VJG393289 VRZ393289:VTC393289 WBV393289:WCY393289 WLR393289:WMU393289 WVN393289:WWQ393289 D458825:AQ458825 JB458825:KE458825 SX458825:UA458825 ACT458825:ADW458825 AMP458825:ANS458825 AWL458825:AXO458825 BGH458825:BHK458825 BQD458825:BRG458825 BZZ458825:CBC458825 CJV458825:CKY458825 CTR458825:CUU458825 DDN458825:DEQ458825 DNJ458825:DOM458825 DXF458825:DYI458825 EHB458825:EIE458825 EQX458825:ESA458825 FAT458825:FBW458825 FKP458825:FLS458825 FUL458825:FVO458825 GEH458825:GFK458825 GOD458825:GPG458825 GXZ458825:GZC458825 HHV458825:HIY458825 HRR458825:HSU458825 IBN458825:ICQ458825 ILJ458825:IMM458825 IVF458825:IWI458825 JFB458825:JGE458825 JOX458825:JQA458825 JYT458825:JZW458825 KIP458825:KJS458825 KSL458825:KTO458825 LCH458825:LDK458825 LMD458825:LNG458825 LVZ458825:LXC458825 MFV458825:MGY458825 MPR458825:MQU458825 MZN458825:NAQ458825 NJJ458825:NKM458825 NTF458825:NUI458825 ODB458825:OEE458825 OMX458825:OOA458825 OWT458825:OXW458825 PGP458825:PHS458825 PQL458825:PRO458825 QAH458825:QBK458825 QKD458825:QLG458825 QTZ458825:QVC458825 RDV458825:REY458825 RNR458825:ROU458825 RXN458825:RYQ458825 SHJ458825:SIM458825 SRF458825:SSI458825 TBB458825:TCE458825 TKX458825:TMA458825 TUT458825:TVW458825 UEP458825:UFS458825 UOL458825:UPO458825 UYH458825:UZK458825 VID458825:VJG458825 VRZ458825:VTC458825 WBV458825:WCY458825 WLR458825:WMU458825 WVN458825:WWQ458825 D524361:AQ524361 JB524361:KE524361 SX524361:UA524361 ACT524361:ADW524361 AMP524361:ANS524361 AWL524361:AXO524361 BGH524361:BHK524361 BQD524361:BRG524361 BZZ524361:CBC524361 CJV524361:CKY524361 CTR524361:CUU524361 DDN524361:DEQ524361 DNJ524361:DOM524361 DXF524361:DYI524361 EHB524361:EIE524361 EQX524361:ESA524361 FAT524361:FBW524361 FKP524361:FLS524361 FUL524361:FVO524361 GEH524361:GFK524361 GOD524361:GPG524361 GXZ524361:GZC524361 HHV524361:HIY524361 HRR524361:HSU524361 IBN524361:ICQ524361 ILJ524361:IMM524361 IVF524361:IWI524361 JFB524361:JGE524361 JOX524361:JQA524361 JYT524361:JZW524361 KIP524361:KJS524361 KSL524361:KTO524361 LCH524361:LDK524361 LMD524361:LNG524361 LVZ524361:LXC524361 MFV524361:MGY524361 MPR524361:MQU524361 MZN524361:NAQ524361 NJJ524361:NKM524361 NTF524361:NUI524361 ODB524361:OEE524361 OMX524361:OOA524361 OWT524361:OXW524361 PGP524361:PHS524361 PQL524361:PRO524361 QAH524361:QBK524361 QKD524361:QLG524361 QTZ524361:QVC524361 RDV524361:REY524361 RNR524361:ROU524361 RXN524361:RYQ524361 SHJ524361:SIM524361 SRF524361:SSI524361 TBB524361:TCE524361 TKX524361:TMA524361 TUT524361:TVW524361 UEP524361:UFS524361 UOL524361:UPO524361 UYH524361:UZK524361 VID524361:VJG524361 VRZ524361:VTC524361 WBV524361:WCY524361 WLR524361:WMU524361 WVN524361:WWQ524361 D589897:AQ589897 JB589897:KE589897 SX589897:UA589897 ACT589897:ADW589897 AMP589897:ANS589897 AWL589897:AXO589897 BGH589897:BHK589897 BQD589897:BRG589897 BZZ589897:CBC589897 CJV589897:CKY589897 CTR589897:CUU589897 DDN589897:DEQ589897 DNJ589897:DOM589897 DXF589897:DYI589897 EHB589897:EIE589897 EQX589897:ESA589897 FAT589897:FBW589897 FKP589897:FLS589897 FUL589897:FVO589897 GEH589897:GFK589897 GOD589897:GPG589897 GXZ589897:GZC589897 HHV589897:HIY589897 HRR589897:HSU589897 IBN589897:ICQ589897 ILJ589897:IMM589897 IVF589897:IWI589897 JFB589897:JGE589897 JOX589897:JQA589897 JYT589897:JZW589897 KIP589897:KJS589897 KSL589897:KTO589897 LCH589897:LDK589897 LMD589897:LNG589897 LVZ589897:LXC589897 MFV589897:MGY589897 MPR589897:MQU589897 MZN589897:NAQ589897 NJJ589897:NKM589897 NTF589897:NUI589897 ODB589897:OEE589897 OMX589897:OOA589897 OWT589897:OXW589897 PGP589897:PHS589897 PQL589897:PRO589897 QAH589897:QBK589897 QKD589897:QLG589897 QTZ589897:QVC589897 RDV589897:REY589897 RNR589897:ROU589897 RXN589897:RYQ589897 SHJ589897:SIM589897 SRF589897:SSI589897 TBB589897:TCE589897 TKX589897:TMA589897 TUT589897:TVW589897 UEP589897:UFS589897 UOL589897:UPO589897 UYH589897:UZK589897 VID589897:VJG589897 VRZ589897:VTC589897 WBV589897:WCY589897 WLR589897:WMU589897 WVN589897:WWQ589897 D655433:AQ655433 JB655433:KE655433 SX655433:UA655433 ACT655433:ADW655433 AMP655433:ANS655433 AWL655433:AXO655433 BGH655433:BHK655433 BQD655433:BRG655433 BZZ655433:CBC655433 CJV655433:CKY655433 CTR655433:CUU655433 DDN655433:DEQ655433 DNJ655433:DOM655433 DXF655433:DYI655433 EHB655433:EIE655433 EQX655433:ESA655433 FAT655433:FBW655433 FKP655433:FLS655433 FUL655433:FVO655433 GEH655433:GFK655433 GOD655433:GPG655433 GXZ655433:GZC655433 HHV655433:HIY655433 HRR655433:HSU655433 IBN655433:ICQ655433 ILJ655433:IMM655433 IVF655433:IWI655433 JFB655433:JGE655433 JOX655433:JQA655433 JYT655433:JZW655433 KIP655433:KJS655433 KSL655433:KTO655433 LCH655433:LDK655433 LMD655433:LNG655433 LVZ655433:LXC655433 MFV655433:MGY655433 MPR655433:MQU655433 MZN655433:NAQ655433 NJJ655433:NKM655433 NTF655433:NUI655433 ODB655433:OEE655433 OMX655433:OOA655433 OWT655433:OXW655433 PGP655433:PHS655433 PQL655433:PRO655433 QAH655433:QBK655433 QKD655433:QLG655433 QTZ655433:QVC655433 RDV655433:REY655433 RNR655433:ROU655433 RXN655433:RYQ655433 SHJ655433:SIM655433 SRF655433:SSI655433 TBB655433:TCE655433 TKX655433:TMA655433 TUT655433:TVW655433 UEP655433:UFS655433 UOL655433:UPO655433 UYH655433:UZK655433 VID655433:VJG655433 VRZ655433:VTC655433 WBV655433:WCY655433 WLR655433:WMU655433 WVN655433:WWQ655433 D720969:AQ720969 JB720969:KE720969 SX720969:UA720969 ACT720969:ADW720969 AMP720969:ANS720969 AWL720969:AXO720969 BGH720969:BHK720969 BQD720969:BRG720969 BZZ720969:CBC720969 CJV720969:CKY720969 CTR720969:CUU720969 DDN720969:DEQ720969 DNJ720969:DOM720969 DXF720969:DYI720969 EHB720969:EIE720969 EQX720969:ESA720969 FAT720969:FBW720969 FKP720969:FLS720969 FUL720969:FVO720969 GEH720969:GFK720969 GOD720969:GPG720969 GXZ720969:GZC720969 HHV720969:HIY720969 HRR720969:HSU720969 IBN720969:ICQ720969 ILJ720969:IMM720969 IVF720969:IWI720969 JFB720969:JGE720969 JOX720969:JQA720969 JYT720969:JZW720969 KIP720969:KJS720969 KSL720969:KTO720969 LCH720969:LDK720969 LMD720969:LNG720969 LVZ720969:LXC720969 MFV720969:MGY720969 MPR720969:MQU720969 MZN720969:NAQ720969 NJJ720969:NKM720969 NTF720969:NUI720969 ODB720969:OEE720969 OMX720969:OOA720969 OWT720969:OXW720969 PGP720969:PHS720969 PQL720969:PRO720969 QAH720969:QBK720969 QKD720969:QLG720969 QTZ720969:QVC720969 RDV720969:REY720969 RNR720969:ROU720969 RXN720969:RYQ720969 SHJ720969:SIM720969 SRF720969:SSI720969 TBB720969:TCE720969 TKX720969:TMA720969 TUT720969:TVW720969 UEP720969:UFS720969 UOL720969:UPO720969 UYH720969:UZK720969 VID720969:VJG720969 VRZ720969:VTC720969 WBV720969:WCY720969 WLR720969:WMU720969 WVN720969:WWQ720969 D786505:AQ786505 JB786505:KE786505 SX786505:UA786505 ACT786505:ADW786505 AMP786505:ANS786505 AWL786505:AXO786505 BGH786505:BHK786505 BQD786505:BRG786505 BZZ786505:CBC786505 CJV786505:CKY786505 CTR786505:CUU786505 DDN786505:DEQ786505 DNJ786505:DOM786505 DXF786505:DYI786505 EHB786505:EIE786505 EQX786505:ESA786505 FAT786505:FBW786505 FKP786505:FLS786505 FUL786505:FVO786505 GEH786505:GFK786505 GOD786505:GPG786505 GXZ786505:GZC786505 HHV786505:HIY786505 HRR786505:HSU786505 IBN786505:ICQ786505 ILJ786505:IMM786505 IVF786505:IWI786505 JFB786505:JGE786505 JOX786505:JQA786505 JYT786505:JZW786505 KIP786505:KJS786505 KSL786505:KTO786505 LCH786505:LDK786505 LMD786505:LNG786505 LVZ786505:LXC786505 MFV786505:MGY786505 MPR786505:MQU786505 MZN786505:NAQ786505 NJJ786505:NKM786505 NTF786505:NUI786505 ODB786505:OEE786505 OMX786505:OOA786505 OWT786505:OXW786505 PGP786505:PHS786505 PQL786505:PRO786505 QAH786505:QBK786505 QKD786505:QLG786505 QTZ786505:QVC786505 RDV786505:REY786505 RNR786505:ROU786505 RXN786505:RYQ786505 SHJ786505:SIM786505 SRF786505:SSI786505 TBB786505:TCE786505 TKX786505:TMA786505 TUT786505:TVW786505 UEP786505:UFS786505 UOL786505:UPO786505 UYH786505:UZK786505 VID786505:VJG786505 VRZ786505:VTC786505 WBV786505:WCY786505 WLR786505:WMU786505 WVN786505:WWQ786505 D852041:AQ852041 JB852041:KE852041 SX852041:UA852041 ACT852041:ADW852041 AMP852041:ANS852041 AWL852041:AXO852041 BGH852041:BHK852041 BQD852041:BRG852041 BZZ852041:CBC852041 CJV852041:CKY852041 CTR852041:CUU852041 DDN852041:DEQ852041 DNJ852041:DOM852041 DXF852041:DYI852041 EHB852041:EIE852041 EQX852041:ESA852041 FAT852041:FBW852041 FKP852041:FLS852041 FUL852041:FVO852041 GEH852041:GFK852041 GOD852041:GPG852041 GXZ852041:GZC852041 HHV852041:HIY852041 HRR852041:HSU852041 IBN852041:ICQ852041 ILJ852041:IMM852041 IVF852041:IWI852041 JFB852041:JGE852041 JOX852041:JQA852041 JYT852041:JZW852041 KIP852041:KJS852041 KSL852041:KTO852041 LCH852041:LDK852041 LMD852041:LNG852041 LVZ852041:LXC852041 MFV852041:MGY852041 MPR852041:MQU852041 MZN852041:NAQ852041 NJJ852041:NKM852041 NTF852041:NUI852041 ODB852041:OEE852041 OMX852041:OOA852041 OWT852041:OXW852041 PGP852041:PHS852041 PQL852041:PRO852041 QAH852041:QBK852041 QKD852041:QLG852041 QTZ852041:QVC852041 RDV852041:REY852041 RNR852041:ROU852041 RXN852041:RYQ852041 SHJ852041:SIM852041 SRF852041:SSI852041 TBB852041:TCE852041 TKX852041:TMA852041 TUT852041:TVW852041 UEP852041:UFS852041 UOL852041:UPO852041 UYH852041:UZK852041 VID852041:VJG852041 VRZ852041:VTC852041 WBV852041:WCY852041 WLR852041:WMU852041 WVN852041:WWQ852041 D917577:AQ917577 JB917577:KE917577 SX917577:UA917577 ACT917577:ADW917577 AMP917577:ANS917577 AWL917577:AXO917577 BGH917577:BHK917577 BQD917577:BRG917577 BZZ917577:CBC917577 CJV917577:CKY917577 CTR917577:CUU917577 DDN917577:DEQ917577 DNJ917577:DOM917577 DXF917577:DYI917577 EHB917577:EIE917577 EQX917577:ESA917577 FAT917577:FBW917577 FKP917577:FLS917577 FUL917577:FVO917577 GEH917577:GFK917577 GOD917577:GPG917577 GXZ917577:GZC917577 HHV917577:HIY917577 HRR917577:HSU917577 IBN917577:ICQ917577 ILJ917577:IMM917577 IVF917577:IWI917577 JFB917577:JGE917577 JOX917577:JQA917577 JYT917577:JZW917577 KIP917577:KJS917577 KSL917577:KTO917577 LCH917577:LDK917577 LMD917577:LNG917577 LVZ917577:LXC917577 MFV917577:MGY917577 MPR917577:MQU917577 MZN917577:NAQ917577 NJJ917577:NKM917577 NTF917577:NUI917577 ODB917577:OEE917577 OMX917577:OOA917577 OWT917577:OXW917577 PGP917577:PHS917577 PQL917577:PRO917577 QAH917577:QBK917577 QKD917577:QLG917577 QTZ917577:QVC917577 RDV917577:REY917577 RNR917577:ROU917577 RXN917577:RYQ917577 SHJ917577:SIM917577 SRF917577:SSI917577 TBB917577:TCE917577 TKX917577:TMA917577 TUT917577:TVW917577 UEP917577:UFS917577 UOL917577:UPO917577 UYH917577:UZK917577 VID917577:VJG917577 VRZ917577:VTC917577 WBV917577:WCY917577 WLR917577:WMU917577 WVN917577:WWQ917577 D983113:AQ983113 JB983113:KE983113 SX983113:UA983113 ACT983113:ADW983113 AMP983113:ANS983113 AWL983113:AXO983113 BGH983113:BHK983113 BQD983113:BRG983113 BZZ983113:CBC983113 CJV983113:CKY983113 CTR983113:CUU983113 DDN983113:DEQ983113 DNJ983113:DOM983113 DXF983113:DYI983113 EHB983113:EIE983113 EQX983113:ESA983113 FAT983113:FBW983113 FKP983113:FLS983113 FUL983113:FVO983113 GEH983113:GFK983113 GOD983113:GPG983113 GXZ983113:GZC983113 HHV983113:HIY983113 HRR983113:HSU983113 IBN983113:ICQ983113 ILJ983113:IMM983113 IVF983113:IWI983113 JFB983113:JGE983113 JOX983113:JQA983113 JYT983113:JZW983113 KIP983113:KJS983113 KSL983113:KTO983113 LCH983113:LDK983113 LMD983113:LNG983113 LVZ983113:LXC983113 MFV983113:MGY983113 MPR983113:MQU983113 MZN983113:NAQ983113 NJJ983113:NKM983113 NTF983113:NUI983113 ODB983113:OEE983113 OMX983113:OOA983113 OWT983113:OXW983113 PGP983113:PHS983113 PQL983113:PRO983113 QAH983113:QBK983113 QKD983113:QLG983113 QTZ983113:QVC983113 RDV983113:REY983113 RNR983113:ROU983113 RXN983113:RYQ983113 SHJ983113:SIM983113 SRF983113:SSI983113 TBB983113:TCE983113 TKX983113:TMA983113 TUT983113:TVW983113 UEP983113:UFS983113 UOL983113:UPO983113 UYH983113:UZK983113 VID983113:VJG983113 VRZ983113:VTC983113 WBV983113:WCY983113 WLR983113:WMU983113 WVN983113:WWQ983113 UYH118:UZK122 D65611:AQ65611 JB65611:KE65611 SX65611:UA65611 ACT65611:ADW65611 AMP65611:ANS65611 AWL65611:AXO65611 BGH65611:BHK65611 BQD65611:BRG65611 BZZ65611:CBC65611 CJV65611:CKY65611 CTR65611:CUU65611 DDN65611:DEQ65611 DNJ65611:DOM65611 DXF65611:DYI65611 EHB65611:EIE65611 EQX65611:ESA65611 FAT65611:FBW65611 FKP65611:FLS65611 FUL65611:FVO65611 GEH65611:GFK65611 GOD65611:GPG65611 GXZ65611:GZC65611 HHV65611:HIY65611 HRR65611:HSU65611 IBN65611:ICQ65611 ILJ65611:IMM65611 IVF65611:IWI65611 JFB65611:JGE65611 JOX65611:JQA65611 JYT65611:JZW65611 KIP65611:KJS65611 KSL65611:KTO65611 LCH65611:LDK65611 LMD65611:LNG65611 LVZ65611:LXC65611 MFV65611:MGY65611 MPR65611:MQU65611 MZN65611:NAQ65611 NJJ65611:NKM65611 NTF65611:NUI65611 ODB65611:OEE65611 OMX65611:OOA65611 OWT65611:OXW65611 PGP65611:PHS65611 PQL65611:PRO65611 QAH65611:QBK65611 QKD65611:QLG65611 QTZ65611:QVC65611 RDV65611:REY65611 RNR65611:ROU65611 RXN65611:RYQ65611 SHJ65611:SIM65611 SRF65611:SSI65611 TBB65611:TCE65611 TKX65611:TMA65611 TUT65611:TVW65611 UEP65611:UFS65611 UOL65611:UPO65611 UYH65611:UZK65611 VID65611:VJG65611 VRZ65611:VTC65611 WBV65611:WCY65611 WLR65611:WMU65611 WVN65611:WWQ65611 D131147:AQ131147 JB131147:KE131147 SX131147:UA131147 ACT131147:ADW131147 AMP131147:ANS131147 AWL131147:AXO131147 BGH131147:BHK131147 BQD131147:BRG131147 BZZ131147:CBC131147 CJV131147:CKY131147 CTR131147:CUU131147 DDN131147:DEQ131147 DNJ131147:DOM131147 DXF131147:DYI131147 EHB131147:EIE131147 EQX131147:ESA131147 FAT131147:FBW131147 FKP131147:FLS131147 FUL131147:FVO131147 GEH131147:GFK131147 GOD131147:GPG131147 GXZ131147:GZC131147 HHV131147:HIY131147 HRR131147:HSU131147 IBN131147:ICQ131147 ILJ131147:IMM131147 IVF131147:IWI131147 JFB131147:JGE131147 JOX131147:JQA131147 JYT131147:JZW131147 KIP131147:KJS131147 KSL131147:KTO131147 LCH131147:LDK131147 LMD131147:LNG131147 LVZ131147:LXC131147 MFV131147:MGY131147 MPR131147:MQU131147 MZN131147:NAQ131147 NJJ131147:NKM131147 NTF131147:NUI131147 ODB131147:OEE131147 OMX131147:OOA131147 OWT131147:OXW131147 PGP131147:PHS131147 PQL131147:PRO131147 QAH131147:QBK131147 QKD131147:QLG131147 QTZ131147:QVC131147 RDV131147:REY131147 RNR131147:ROU131147 RXN131147:RYQ131147 SHJ131147:SIM131147 SRF131147:SSI131147 TBB131147:TCE131147 TKX131147:TMA131147 TUT131147:TVW131147 UEP131147:UFS131147 UOL131147:UPO131147 UYH131147:UZK131147 VID131147:VJG131147 VRZ131147:VTC131147 WBV131147:WCY131147 WLR131147:WMU131147 WVN131147:WWQ131147 D196683:AQ196683 JB196683:KE196683 SX196683:UA196683 ACT196683:ADW196683 AMP196683:ANS196683 AWL196683:AXO196683 BGH196683:BHK196683 BQD196683:BRG196683 BZZ196683:CBC196683 CJV196683:CKY196683 CTR196683:CUU196683 DDN196683:DEQ196683 DNJ196683:DOM196683 DXF196683:DYI196683 EHB196683:EIE196683 EQX196683:ESA196683 FAT196683:FBW196683 FKP196683:FLS196683 FUL196683:FVO196683 GEH196683:GFK196683 GOD196683:GPG196683 GXZ196683:GZC196683 HHV196683:HIY196683 HRR196683:HSU196683 IBN196683:ICQ196683 ILJ196683:IMM196683 IVF196683:IWI196683 JFB196683:JGE196683 JOX196683:JQA196683 JYT196683:JZW196683 KIP196683:KJS196683 KSL196683:KTO196683 LCH196683:LDK196683 LMD196683:LNG196683 LVZ196683:LXC196683 MFV196683:MGY196683 MPR196683:MQU196683 MZN196683:NAQ196683 NJJ196683:NKM196683 NTF196683:NUI196683 ODB196683:OEE196683 OMX196683:OOA196683 OWT196683:OXW196683 PGP196683:PHS196683 PQL196683:PRO196683 QAH196683:QBK196683 QKD196683:QLG196683 QTZ196683:QVC196683 RDV196683:REY196683 RNR196683:ROU196683 RXN196683:RYQ196683 SHJ196683:SIM196683 SRF196683:SSI196683 TBB196683:TCE196683 TKX196683:TMA196683 TUT196683:TVW196683 UEP196683:UFS196683 UOL196683:UPO196683 UYH196683:UZK196683 VID196683:VJG196683 VRZ196683:VTC196683 WBV196683:WCY196683 WLR196683:WMU196683 WVN196683:WWQ196683 D262219:AQ262219 JB262219:KE262219 SX262219:UA262219 ACT262219:ADW262219 AMP262219:ANS262219 AWL262219:AXO262219 BGH262219:BHK262219 BQD262219:BRG262219 BZZ262219:CBC262219 CJV262219:CKY262219 CTR262219:CUU262219 DDN262219:DEQ262219 DNJ262219:DOM262219 DXF262219:DYI262219 EHB262219:EIE262219 EQX262219:ESA262219 FAT262219:FBW262219 FKP262219:FLS262219 FUL262219:FVO262219 GEH262219:GFK262219 GOD262219:GPG262219 GXZ262219:GZC262219 HHV262219:HIY262219 HRR262219:HSU262219 IBN262219:ICQ262219 ILJ262219:IMM262219 IVF262219:IWI262219 JFB262219:JGE262219 JOX262219:JQA262219 JYT262219:JZW262219 KIP262219:KJS262219 KSL262219:KTO262219 LCH262219:LDK262219 LMD262219:LNG262219 LVZ262219:LXC262219 MFV262219:MGY262219 MPR262219:MQU262219 MZN262219:NAQ262219 NJJ262219:NKM262219 NTF262219:NUI262219 ODB262219:OEE262219 OMX262219:OOA262219 OWT262219:OXW262219 PGP262219:PHS262219 PQL262219:PRO262219 QAH262219:QBK262219 QKD262219:QLG262219 QTZ262219:QVC262219 RDV262219:REY262219 RNR262219:ROU262219 RXN262219:RYQ262219 SHJ262219:SIM262219 SRF262219:SSI262219 TBB262219:TCE262219 TKX262219:TMA262219 TUT262219:TVW262219 UEP262219:UFS262219 UOL262219:UPO262219 UYH262219:UZK262219 VID262219:VJG262219 VRZ262219:VTC262219 WBV262219:WCY262219 WLR262219:WMU262219 WVN262219:WWQ262219 D327755:AQ327755 JB327755:KE327755 SX327755:UA327755 ACT327755:ADW327755 AMP327755:ANS327755 AWL327755:AXO327755 BGH327755:BHK327755 BQD327755:BRG327755 BZZ327755:CBC327755 CJV327755:CKY327755 CTR327755:CUU327755 DDN327755:DEQ327755 DNJ327755:DOM327755 DXF327755:DYI327755 EHB327755:EIE327755 EQX327755:ESA327755 FAT327755:FBW327755 FKP327755:FLS327755 FUL327755:FVO327755 GEH327755:GFK327755 GOD327755:GPG327755 GXZ327755:GZC327755 HHV327755:HIY327755 HRR327755:HSU327755 IBN327755:ICQ327755 ILJ327755:IMM327755 IVF327755:IWI327755 JFB327755:JGE327755 JOX327755:JQA327755 JYT327755:JZW327755 KIP327755:KJS327755 KSL327755:KTO327755 LCH327755:LDK327755 LMD327755:LNG327755 LVZ327755:LXC327755 MFV327755:MGY327755 MPR327755:MQU327755 MZN327755:NAQ327755 NJJ327755:NKM327755 NTF327755:NUI327755 ODB327755:OEE327755 OMX327755:OOA327755 OWT327755:OXW327755 PGP327755:PHS327755 PQL327755:PRO327755 QAH327755:QBK327755 QKD327755:QLG327755 QTZ327755:QVC327755 RDV327755:REY327755 RNR327755:ROU327755 RXN327755:RYQ327755 SHJ327755:SIM327755 SRF327755:SSI327755 TBB327755:TCE327755 TKX327755:TMA327755 TUT327755:TVW327755 UEP327755:UFS327755 UOL327755:UPO327755 UYH327755:UZK327755 VID327755:VJG327755 VRZ327755:VTC327755 WBV327755:WCY327755 WLR327755:WMU327755 WVN327755:WWQ327755 D393291:AQ393291 JB393291:KE393291 SX393291:UA393291 ACT393291:ADW393291 AMP393291:ANS393291 AWL393291:AXO393291 BGH393291:BHK393291 BQD393291:BRG393291 BZZ393291:CBC393291 CJV393291:CKY393291 CTR393291:CUU393291 DDN393291:DEQ393291 DNJ393291:DOM393291 DXF393291:DYI393291 EHB393291:EIE393291 EQX393291:ESA393291 FAT393291:FBW393291 FKP393291:FLS393291 FUL393291:FVO393291 GEH393291:GFK393291 GOD393291:GPG393291 GXZ393291:GZC393291 HHV393291:HIY393291 HRR393291:HSU393291 IBN393291:ICQ393291 ILJ393291:IMM393291 IVF393291:IWI393291 JFB393291:JGE393291 JOX393291:JQA393291 JYT393291:JZW393291 KIP393291:KJS393291 KSL393291:KTO393291 LCH393291:LDK393291 LMD393291:LNG393291 LVZ393291:LXC393291 MFV393291:MGY393291 MPR393291:MQU393291 MZN393291:NAQ393291 NJJ393291:NKM393291 NTF393291:NUI393291 ODB393291:OEE393291 OMX393291:OOA393291 OWT393291:OXW393291 PGP393291:PHS393291 PQL393291:PRO393291 QAH393291:QBK393291 QKD393291:QLG393291 QTZ393291:QVC393291 RDV393291:REY393291 RNR393291:ROU393291 RXN393291:RYQ393291 SHJ393291:SIM393291 SRF393291:SSI393291 TBB393291:TCE393291 TKX393291:TMA393291 TUT393291:TVW393291 UEP393291:UFS393291 UOL393291:UPO393291 UYH393291:UZK393291 VID393291:VJG393291 VRZ393291:VTC393291 WBV393291:WCY393291 WLR393291:WMU393291 WVN393291:WWQ393291 D458827:AQ458827 JB458827:KE458827 SX458827:UA458827 ACT458827:ADW458827 AMP458827:ANS458827 AWL458827:AXO458827 BGH458827:BHK458827 BQD458827:BRG458827 BZZ458827:CBC458827 CJV458827:CKY458827 CTR458827:CUU458827 DDN458827:DEQ458827 DNJ458827:DOM458827 DXF458827:DYI458827 EHB458827:EIE458827 EQX458827:ESA458827 FAT458827:FBW458827 FKP458827:FLS458827 FUL458827:FVO458827 GEH458827:GFK458827 GOD458827:GPG458827 GXZ458827:GZC458827 HHV458827:HIY458827 HRR458827:HSU458827 IBN458827:ICQ458827 ILJ458827:IMM458827 IVF458827:IWI458827 JFB458827:JGE458827 JOX458827:JQA458827 JYT458827:JZW458827 KIP458827:KJS458827 KSL458827:KTO458827 LCH458827:LDK458827 LMD458827:LNG458827 LVZ458827:LXC458827 MFV458827:MGY458827 MPR458827:MQU458827 MZN458827:NAQ458827 NJJ458827:NKM458827 NTF458827:NUI458827 ODB458827:OEE458827 OMX458827:OOA458827 OWT458827:OXW458827 PGP458827:PHS458827 PQL458827:PRO458827 QAH458827:QBK458827 QKD458827:QLG458827 QTZ458827:QVC458827 RDV458827:REY458827 RNR458827:ROU458827 RXN458827:RYQ458827 SHJ458827:SIM458827 SRF458827:SSI458827 TBB458827:TCE458827 TKX458827:TMA458827 TUT458827:TVW458827 UEP458827:UFS458827 UOL458827:UPO458827 UYH458827:UZK458827 VID458827:VJG458827 VRZ458827:VTC458827 WBV458827:WCY458827 WLR458827:WMU458827 WVN458827:WWQ458827 D524363:AQ524363 JB524363:KE524363 SX524363:UA524363 ACT524363:ADW524363 AMP524363:ANS524363 AWL524363:AXO524363 BGH524363:BHK524363 BQD524363:BRG524363 BZZ524363:CBC524363 CJV524363:CKY524363 CTR524363:CUU524363 DDN524363:DEQ524363 DNJ524363:DOM524363 DXF524363:DYI524363 EHB524363:EIE524363 EQX524363:ESA524363 FAT524363:FBW524363 FKP524363:FLS524363 FUL524363:FVO524363 GEH524363:GFK524363 GOD524363:GPG524363 GXZ524363:GZC524363 HHV524363:HIY524363 HRR524363:HSU524363 IBN524363:ICQ524363 ILJ524363:IMM524363 IVF524363:IWI524363 JFB524363:JGE524363 JOX524363:JQA524363 JYT524363:JZW524363 KIP524363:KJS524363 KSL524363:KTO524363 LCH524363:LDK524363 LMD524363:LNG524363 LVZ524363:LXC524363 MFV524363:MGY524363 MPR524363:MQU524363 MZN524363:NAQ524363 NJJ524363:NKM524363 NTF524363:NUI524363 ODB524363:OEE524363 OMX524363:OOA524363 OWT524363:OXW524363 PGP524363:PHS524363 PQL524363:PRO524363 QAH524363:QBK524363 QKD524363:QLG524363 QTZ524363:QVC524363 RDV524363:REY524363 RNR524363:ROU524363 RXN524363:RYQ524363 SHJ524363:SIM524363 SRF524363:SSI524363 TBB524363:TCE524363 TKX524363:TMA524363 TUT524363:TVW524363 UEP524363:UFS524363 UOL524363:UPO524363 UYH524363:UZK524363 VID524363:VJG524363 VRZ524363:VTC524363 WBV524363:WCY524363 WLR524363:WMU524363 WVN524363:WWQ524363 D589899:AQ589899 JB589899:KE589899 SX589899:UA589899 ACT589899:ADW589899 AMP589899:ANS589899 AWL589899:AXO589899 BGH589899:BHK589899 BQD589899:BRG589899 BZZ589899:CBC589899 CJV589899:CKY589899 CTR589899:CUU589899 DDN589899:DEQ589899 DNJ589899:DOM589899 DXF589899:DYI589899 EHB589899:EIE589899 EQX589899:ESA589899 FAT589899:FBW589899 FKP589899:FLS589899 FUL589899:FVO589899 GEH589899:GFK589899 GOD589899:GPG589899 GXZ589899:GZC589899 HHV589899:HIY589899 HRR589899:HSU589899 IBN589899:ICQ589899 ILJ589899:IMM589899 IVF589899:IWI589899 JFB589899:JGE589899 JOX589899:JQA589899 JYT589899:JZW589899 KIP589899:KJS589899 KSL589899:KTO589899 LCH589899:LDK589899 LMD589899:LNG589899 LVZ589899:LXC589899 MFV589899:MGY589899 MPR589899:MQU589899 MZN589899:NAQ589899 NJJ589899:NKM589899 NTF589899:NUI589899 ODB589899:OEE589899 OMX589899:OOA589899 OWT589899:OXW589899 PGP589899:PHS589899 PQL589899:PRO589899 QAH589899:QBK589899 QKD589899:QLG589899 QTZ589899:QVC589899 RDV589899:REY589899 RNR589899:ROU589899 RXN589899:RYQ589899 SHJ589899:SIM589899 SRF589899:SSI589899 TBB589899:TCE589899 TKX589899:TMA589899 TUT589899:TVW589899 UEP589899:UFS589899 UOL589899:UPO589899 UYH589899:UZK589899 VID589899:VJG589899 VRZ589899:VTC589899 WBV589899:WCY589899 WLR589899:WMU589899 WVN589899:WWQ589899 D655435:AQ655435 JB655435:KE655435 SX655435:UA655435 ACT655435:ADW655435 AMP655435:ANS655435 AWL655435:AXO655435 BGH655435:BHK655435 BQD655435:BRG655435 BZZ655435:CBC655435 CJV655435:CKY655435 CTR655435:CUU655435 DDN655435:DEQ655435 DNJ655435:DOM655435 DXF655435:DYI655435 EHB655435:EIE655435 EQX655435:ESA655435 FAT655435:FBW655435 FKP655435:FLS655435 FUL655435:FVO655435 GEH655435:GFK655435 GOD655435:GPG655435 GXZ655435:GZC655435 HHV655435:HIY655435 HRR655435:HSU655435 IBN655435:ICQ655435 ILJ655435:IMM655435 IVF655435:IWI655435 JFB655435:JGE655435 JOX655435:JQA655435 JYT655435:JZW655435 KIP655435:KJS655435 KSL655435:KTO655435 LCH655435:LDK655435 LMD655435:LNG655435 LVZ655435:LXC655435 MFV655435:MGY655435 MPR655435:MQU655435 MZN655435:NAQ655435 NJJ655435:NKM655435 NTF655435:NUI655435 ODB655435:OEE655435 OMX655435:OOA655435 OWT655435:OXW655435 PGP655435:PHS655435 PQL655435:PRO655435 QAH655435:QBK655435 QKD655435:QLG655435 QTZ655435:QVC655435 RDV655435:REY655435 RNR655435:ROU655435 RXN655435:RYQ655435 SHJ655435:SIM655435 SRF655435:SSI655435 TBB655435:TCE655435 TKX655435:TMA655435 TUT655435:TVW655435 UEP655435:UFS655435 UOL655435:UPO655435 UYH655435:UZK655435 VID655435:VJG655435 VRZ655435:VTC655435 WBV655435:WCY655435 WLR655435:WMU655435 WVN655435:WWQ655435 D720971:AQ720971 JB720971:KE720971 SX720971:UA720971 ACT720971:ADW720971 AMP720971:ANS720971 AWL720971:AXO720971 BGH720971:BHK720971 BQD720971:BRG720971 BZZ720971:CBC720971 CJV720971:CKY720971 CTR720971:CUU720971 DDN720971:DEQ720971 DNJ720971:DOM720971 DXF720971:DYI720971 EHB720971:EIE720971 EQX720971:ESA720971 FAT720971:FBW720971 FKP720971:FLS720971 FUL720971:FVO720971 GEH720971:GFK720971 GOD720971:GPG720971 GXZ720971:GZC720971 HHV720971:HIY720971 HRR720971:HSU720971 IBN720971:ICQ720971 ILJ720971:IMM720971 IVF720971:IWI720971 JFB720971:JGE720971 JOX720971:JQA720971 JYT720971:JZW720971 KIP720971:KJS720971 KSL720971:KTO720971 LCH720971:LDK720971 LMD720971:LNG720971 LVZ720971:LXC720971 MFV720971:MGY720971 MPR720971:MQU720971 MZN720971:NAQ720971 NJJ720971:NKM720971 NTF720971:NUI720971 ODB720971:OEE720971 OMX720971:OOA720971 OWT720971:OXW720971 PGP720971:PHS720971 PQL720971:PRO720971 QAH720971:QBK720971 QKD720971:QLG720971 QTZ720971:QVC720971 RDV720971:REY720971 RNR720971:ROU720971 RXN720971:RYQ720971 SHJ720971:SIM720971 SRF720971:SSI720971 TBB720971:TCE720971 TKX720971:TMA720971 TUT720971:TVW720971 UEP720971:UFS720971 UOL720971:UPO720971 UYH720971:UZK720971 VID720971:VJG720971 VRZ720971:VTC720971 WBV720971:WCY720971 WLR720971:WMU720971 WVN720971:WWQ720971 D786507:AQ786507 JB786507:KE786507 SX786507:UA786507 ACT786507:ADW786507 AMP786507:ANS786507 AWL786507:AXO786507 BGH786507:BHK786507 BQD786507:BRG786507 BZZ786507:CBC786507 CJV786507:CKY786507 CTR786507:CUU786507 DDN786507:DEQ786507 DNJ786507:DOM786507 DXF786507:DYI786507 EHB786507:EIE786507 EQX786507:ESA786507 FAT786507:FBW786507 FKP786507:FLS786507 FUL786507:FVO786507 GEH786507:GFK786507 GOD786507:GPG786507 GXZ786507:GZC786507 HHV786507:HIY786507 HRR786507:HSU786507 IBN786507:ICQ786507 ILJ786507:IMM786507 IVF786507:IWI786507 JFB786507:JGE786507 JOX786507:JQA786507 JYT786507:JZW786507 KIP786507:KJS786507 KSL786507:KTO786507 LCH786507:LDK786507 LMD786507:LNG786507 LVZ786507:LXC786507 MFV786507:MGY786507 MPR786507:MQU786507 MZN786507:NAQ786507 NJJ786507:NKM786507 NTF786507:NUI786507 ODB786507:OEE786507 OMX786507:OOA786507 OWT786507:OXW786507 PGP786507:PHS786507 PQL786507:PRO786507 QAH786507:QBK786507 QKD786507:QLG786507 QTZ786507:QVC786507 RDV786507:REY786507 RNR786507:ROU786507 RXN786507:RYQ786507 SHJ786507:SIM786507 SRF786507:SSI786507 TBB786507:TCE786507 TKX786507:TMA786507 TUT786507:TVW786507 UEP786507:UFS786507 UOL786507:UPO786507 UYH786507:UZK786507 VID786507:VJG786507 VRZ786507:VTC786507 WBV786507:WCY786507 WLR786507:WMU786507 WVN786507:WWQ786507 D852043:AQ852043 JB852043:KE852043 SX852043:UA852043 ACT852043:ADW852043 AMP852043:ANS852043 AWL852043:AXO852043 BGH852043:BHK852043 BQD852043:BRG852043 BZZ852043:CBC852043 CJV852043:CKY852043 CTR852043:CUU852043 DDN852043:DEQ852043 DNJ852043:DOM852043 DXF852043:DYI852043 EHB852043:EIE852043 EQX852043:ESA852043 FAT852043:FBW852043 FKP852043:FLS852043 FUL852043:FVO852043 GEH852043:GFK852043 GOD852043:GPG852043 GXZ852043:GZC852043 HHV852043:HIY852043 HRR852043:HSU852043 IBN852043:ICQ852043 ILJ852043:IMM852043 IVF852043:IWI852043 JFB852043:JGE852043 JOX852043:JQA852043 JYT852043:JZW852043 KIP852043:KJS852043 KSL852043:KTO852043 LCH852043:LDK852043 LMD852043:LNG852043 LVZ852043:LXC852043 MFV852043:MGY852043 MPR852043:MQU852043 MZN852043:NAQ852043 NJJ852043:NKM852043 NTF852043:NUI852043 ODB852043:OEE852043 OMX852043:OOA852043 OWT852043:OXW852043 PGP852043:PHS852043 PQL852043:PRO852043 QAH852043:QBK852043 QKD852043:QLG852043 QTZ852043:QVC852043 RDV852043:REY852043 RNR852043:ROU852043 RXN852043:RYQ852043 SHJ852043:SIM852043 SRF852043:SSI852043 TBB852043:TCE852043 TKX852043:TMA852043 TUT852043:TVW852043 UEP852043:UFS852043 UOL852043:UPO852043 UYH852043:UZK852043 VID852043:VJG852043 VRZ852043:VTC852043 WBV852043:WCY852043 WLR852043:WMU852043 WVN852043:WWQ852043 D917579:AQ917579 JB917579:KE917579 SX917579:UA917579 ACT917579:ADW917579 AMP917579:ANS917579 AWL917579:AXO917579 BGH917579:BHK917579 BQD917579:BRG917579 BZZ917579:CBC917579 CJV917579:CKY917579 CTR917579:CUU917579 DDN917579:DEQ917579 DNJ917579:DOM917579 DXF917579:DYI917579 EHB917579:EIE917579 EQX917579:ESA917579 FAT917579:FBW917579 FKP917579:FLS917579 FUL917579:FVO917579 GEH917579:GFK917579 GOD917579:GPG917579 GXZ917579:GZC917579 HHV917579:HIY917579 HRR917579:HSU917579 IBN917579:ICQ917579 ILJ917579:IMM917579 IVF917579:IWI917579 JFB917579:JGE917579 JOX917579:JQA917579 JYT917579:JZW917579 KIP917579:KJS917579 KSL917579:KTO917579 LCH917579:LDK917579 LMD917579:LNG917579 LVZ917579:LXC917579 MFV917579:MGY917579 MPR917579:MQU917579 MZN917579:NAQ917579 NJJ917579:NKM917579 NTF917579:NUI917579 ODB917579:OEE917579 OMX917579:OOA917579 OWT917579:OXW917579 PGP917579:PHS917579 PQL917579:PRO917579 QAH917579:QBK917579 QKD917579:QLG917579 QTZ917579:QVC917579 RDV917579:REY917579 RNR917579:ROU917579 RXN917579:RYQ917579 SHJ917579:SIM917579 SRF917579:SSI917579 TBB917579:TCE917579 TKX917579:TMA917579 TUT917579:TVW917579 UEP917579:UFS917579 UOL917579:UPO917579 UYH917579:UZK917579 VID917579:VJG917579 VRZ917579:VTC917579 WBV917579:WCY917579 WLR917579:WMU917579 WVN917579:WWQ917579 D983115:AQ983115 JB983115:KE983115 SX983115:UA983115 ACT983115:ADW983115 AMP983115:ANS983115 AWL983115:AXO983115 BGH983115:BHK983115 BQD983115:BRG983115 BZZ983115:CBC983115 CJV983115:CKY983115 CTR983115:CUU983115 DDN983115:DEQ983115 DNJ983115:DOM983115 DXF983115:DYI983115 EHB983115:EIE983115 EQX983115:ESA983115 FAT983115:FBW983115 FKP983115:FLS983115 FUL983115:FVO983115 GEH983115:GFK983115 GOD983115:GPG983115 GXZ983115:GZC983115 HHV983115:HIY983115 HRR983115:HSU983115 IBN983115:ICQ983115 ILJ983115:IMM983115 IVF983115:IWI983115 JFB983115:JGE983115 JOX983115:JQA983115 JYT983115:JZW983115 KIP983115:KJS983115 KSL983115:KTO983115 LCH983115:LDK983115 LMD983115:LNG983115 LVZ983115:LXC983115 MFV983115:MGY983115 MPR983115:MQU983115 MZN983115:NAQ983115 NJJ983115:NKM983115 NTF983115:NUI983115 ODB983115:OEE983115 OMX983115:OOA983115 OWT983115:OXW983115 PGP983115:PHS983115 PQL983115:PRO983115 QAH983115:QBK983115 QKD983115:QLG983115 QTZ983115:QVC983115 RDV983115:REY983115 RNR983115:ROU983115 RXN983115:RYQ983115 SHJ983115:SIM983115 SRF983115:SSI983115 TBB983115:TCE983115 TKX983115:TMA983115 TUT983115:TVW983115 UEP983115:UFS983115 UOL983115:UPO983115 UYH983115:UZK983115 VID983115:VJG983115 VRZ983115:VTC983115 WBV983115:WCY983115 WLR983115:WMU983115 WVN983115:WWQ983115 QTZ118:QVC122 D65614:AQ65615 JB65614:KE65615 SX65614:UA65615 ACT65614:ADW65615 AMP65614:ANS65615 AWL65614:AXO65615 BGH65614:BHK65615 BQD65614:BRG65615 BZZ65614:CBC65615 CJV65614:CKY65615 CTR65614:CUU65615 DDN65614:DEQ65615 DNJ65614:DOM65615 DXF65614:DYI65615 EHB65614:EIE65615 EQX65614:ESA65615 FAT65614:FBW65615 FKP65614:FLS65615 FUL65614:FVO65615 GEH65614:GFK65615 GOD65614:GPG65615 GXZ65614:GZC65615 HHV65614:HIY65615 HRR65614:HSU65615 IBN65614:ICQ65615 ILJ65614:IMM65615 IVF65614:IWI65615 JFB65614:JGE65615 JOX65614:JQA65615 JYT65614:JZW65615 KIP65614:KJS65615 KSL65614:KTO65615 LCH65614:LDK65615 LMD65614:LNG65615 LVZ65614:LXC65615 MFV65614:MGY65615 MPR65614:MQU65615 MZN65614:NAQ65615 NJJ65614:NKM65615 NTF65614:NUI65615 ODB65614:OEE65615 OMX65614:OOA65615 OWT65614:OXW65615 PGP65614:PHS65615 PQL65614:PRO65615 QAH65614:QBK65615 QKD65614:QLG65615 QTZ65614:QVC65615 RDV65614:REY65615 RNR65614:ROU65615 RXN65614:RYQ65615 SHJ65614:SIM65615 SRF65614:SSI65615 TBB65614:TCE65615 TKX65614:TMA65615 TUT65614:TVW65615 UEP65614:UFS65615 UOL65614:UPO65615 UYH65614:UZK65615 VID65614:VJG65615 VRZ65614:VTC65615 WBV65614:WCY65615 WLR65614:WMU65615 WVN65614:WWQ65615 D131150:AQ131151 JB131150:KE131151 SX131150:UA131151 ACT131150:ADW131151 AMP131150:ANS131151 AWL131150:AXO131151 BGH131150:BHK131151 BQD131150:BRG131151 BZZ131150:CBC131151 CJV131150:CKY131151 CTR131150:CUU131151 DDN131150:DEQ131151 DNJ131150:DOM131151 DXF131150:DYI131151 EHB131150:EIE131151 EQX131150:ESA131151 FAT131150:FBW131151 FKP131150:FLS131151 FUL131150:FVO131151 GEH131150:GFK131151 GOD131150:GPG131151 GXZ131150:GZC131151 HHV131150:HIY131151 HRR131150:HSU131151 IBN131150:ICQ131151 ILJ131150:IMM131151 IVF131150:IWI131151 JFB131150:JGE131151 JOX131150:JQA131151 JYT131150:JZW131151 KIP131150:KJS131151 KSL131150:KTO131151 LCH131150:LDK131151 LMD131150:LNG131151 LVZ131150:LXC131151 MFV131150:MGY131151 MPR131150:MQU131151 MZN131150:NAQ131151 NJJ131150:NKM131151 NTF131150:NUI131151 ODB131150:OEE131151 OMX131150:OOA131151 OWT131150:OXW131151 PGP131150:PHS131151 PQL131150:PRO131151 QAH131150:QBK131151 QKD131150:QLG131151 QTZ131150:QVC131151 RDV131150:REY131151 RNR131150:ROU131151 RXN131150:RYQ131151 SHJ131150:SIM131151 SRF131150:SSI131151 TBB131150:TCE131151 TKX131150:TMA131151 TUT131150:TVW131151 UEP131150:UFS131151 UOL131150:UPO131151 UYH131150:UZK131151 VID131150:VJG131151 VRZ131150:VTC131151 WBV131150:WCY131151 WLR131150:WMU131151 WVN131150:WWQ131151 D196686:AQ196687 JB196686:KE196687 SX196686:UA196687 ACT196686:ADW196687 AMP196686:ANS196687 AWL196686:AXO196687 BGH196686:BHK196687 BQD196686:BRG196687 BZZ196686:CBC196687 CJV196686:CKY196687 CTR196686:CUU196687 DDN196686:DEQ196687 DNJ196686:DOM196687 DXF196686:DYI196687 EHB196686:EIE196687 EQX196686:ESA196687 FAT196686:FBW196687 FKP196686:FLS196687 FUL196686:FVO196687 GEH196686:GFK196687 GOD196686:GPG196687 GXZ196686:GZC196687 HHV196686:HIY196687 HRR196686:HSU196687 IBN196686:ICQ196687 ILJ196686:IMM196687 IVF196686:IWI196687 JFB196686:JGE196687 JOX196686:JQA196687 JYT196686:JZW196687 KIP196686:KJS196687 KSL196686:KTO196687 LCH196686:LDK196687 LMD196686:LNG196687 LVZ196686:LXC196687 MFV196686:MGY196687 MPR196686:MQU196687 MZN196686:NAQ196687 NJJ196686:NKM196687 NTF196686:NUI196687 ODB196686:OEE196687 OMX196686:OOA196687 OWT196686:OXW196687 PGP196686:PHS196687 PQL196686:PRO196687 QAH196686:QBK196687 QKD196686:QLG196687 QTZ196686:QVC196687 RDV196686:REY196687 RNR196686:ROU196687 RXN196686:RYQ196687 SHJ196686:SIM196687 SRF196686:SSI196687 TBB196686:TCE196687 TKX196686:TMA196687 TUT196686:TVW196687 UEP196686:UFS196687 UOL196686:UPO196687 UYH196686:UZK196687 VID196686:VJG196687 VRZ196686:VTC196687 WBV196686:WCY196687 WLR196686:WMU196687 WVN196686:WWQ196687 D262222:AQ262223 JB262222:KE262223 SX262222:UA262223 ACT262222:ADW262223 AMP262222:ANS262223 AWL262222:AXO262223 BGH262222:BHK262223 BQD262222:BRG262223 BZZ262222:CBC262223 CJV262222:CKY262223 CTR262222:CUU262223 DDN262222:DEQ262223 DNJ262222:DOM262223 DXF262222:DYI262223 EHB262222:EIE262223 EQX262222:ESA262223 FAT262222:FBW262223 FKP262222:FLS262223 FUL262222:FVO262223 GEH262222:GFK262223 GOD262222:GPG262223 GXZ262222:GZC262223 HHV262222:HIY262223 HRR262222:HSU262223 IBN262222:ICQ262223 ILJ262222:IMM262223 IVF262222:IWI262223 JFB262222:JGE262223 JOX262222:JQA262223 JYT262222:JZW262223 KIP262222:KJS262223 KSL262222:KTO262223 LCH262222:LDK262223 LMD262222:LNG262223 LVZ262222:LXC262223 MFV262222:MGY262223 MPR262222:MQU262223 MZN262222:NAQ262223 NJJ262222:NKM262223 NTF262222:NUI262223 ODB262222:OEE262223 OMX262222:OOA262223 OWT262222:OXW262223 PGP262222:PHS262223 PQL262222:PRO262223 QAH262222:QBK262223 QKD262222:QLG262223 QTZ262222:QVC262223 RDV262222:REY262223 RNR262222:ROU262223 RXN262222:RYQ262223 SHJ262222:SIM262223 SRF262222:SSI262223 TBB262222:TCE262223 TKX262222:TMA262223 TUT262222:TVW262223 UEP262222:UFS262223 UOL262222:UPO262223 UYH262222:UZK262223 VID262222:VJG262223 VRZ262222:VTC262223 WBV262222:WCY262223 WLR262222:WMU262223 WVN262222:WWQ262223 D327758:AQ327759 JB327758:KE327759 SX327758:UA327759 ACT327758:ADW327759 AMP327758:ANS327759 AWL327758:AXO327759 BGH327758:BHK327759 BQD327758:BRG327759 BZZ327758:CBC327759 CJV327758:CKY327759 CTR327758:CUU327759 DDN327758:DEQ327759 DNJ327758:DOM327759 DXF327758:DYI327759 EHB327758:EIE327759 EQX327758:ESA327759 FAT327758:FBW327759 FKP327758:FLS327759 FUL327758:FVO327759 GEH327758:GFK327759 GOD327758:GPG327759 GXZ327758:GZC327759 HHV327758:HIY327759 HRR327758:HSU327759 IBN327758:ICQ327759 ILJ327758:IMM327759 IVF327758:IWI327759 JFB327758:JGE327759 JOX327758:JQA327759 JYT327758:JZW327759 KIP327758:KJS327759 KSL327758:KTO327759 LCH327758:LDK327759 LMD327758:LNG327759 LVZ327758:LXC327759 MFV327758:MGY327759 MPR327758:MQU327759 MZN327758:NAQ327759 NJJ327758:NKM327759 NTF327758:NUI327759 ODB327758:OEE327759 OMX327758:OOA327759 OWT327758:OXW327759 PGP327758:PHS327759 PQL327758:PRO327759 QAH327758:QBK327759 QKD327758:QLG327759 QTZ327758:QVC327759 RDV327758:REY327759 RNR327758:ROU327759 RXN327758:RYQ327759 SHJ327758:SIM327759 SRF327758:SSI327759 TBB327758:TCE327759 TKX327758:TMA327759 TUT327758:TVW327759 UEP327758:UFS327759 UOL327758:UPO327759 UYH327758:UZK327759 VID327758:VJG327759 VRZ327758:VTC327759 WBV327758:WCY327759 WLR327758:WMU327759 WVN327758:WWQ327759 D393294:AQ393295 JB393294:KE393295 SX393294:UA393295 ACT393294:ADW393295 AMP393294:ANS393295 AWL393294:AXO393295 BGH393294:BHK393295 BQD393294:BRG393295 BZZ393294:CBC393295 CJV393294:CKY393295 CTR393294:CUU393295 DDN393294:DEQ393295 DNJ393294:DOM393295 DXF393294:DYI393295 EHB393294:EIE393295 EQX393294:ESA393295 FAT393294:FBW393295 FKP393294:FLS393295 FUL393294:FVO393295 GEH393294:GFK393295 GOD393294:GPG393295 GXZ393294:GZC393295 HHV393294:HIY393295 HRR393294:HSU393295 IBN393294:ICQ393295 ILJ393294:IMM393295 IVF393294:IWI393295 JFB393294:JGE393295 JOX393294:JQA393295 JYT393294:JZW393295 KIP393294:KJS393295 KSL393294:KTO393295 LCH393294:LDK393295 LMD393294:LNG393295 LVZ393294:LXC393295 MFV393294:MGY393295 MPR393294:MQU393295 MZN393294:NAQ393295 NJJ393294:NKM393295 NTF393294:NUI393295 ODB393294:OEE393295 OMX393294:OOA393295 OWT393294:OXW393295 PGP393294:PHS393295 PQL393294:PRO393295 QAH393294:QBK393295 QKD393294:QLG393295 QTZ393294:QVC393295 RDV393294:REY393295 RNR393294:ROU393295 RXN393294:RYQ393295 SHJ393294:SIM393295 SRF393294:SSI393295 TBB393294:TCE393295 TKX393294:TMA393295 TUT393294:TVW393295 UEP393294:UFS393295 UOL393294:UPO393295 UYH393294:UZK393295 VID393294:VJG393295 VRZ393294:VTC393295 WBV393294:WCY393295 WLR393294:WMU393295 WVN393294:WWQ393295 D458830:AQ458831 JB458830:KE458831 SX458830:UA458831 ACT458830:ADW458831 AMP458830:ANS458831 AWL458830:AXO458831 BGH458830:BHK458831 BQD458830:BRG458831 BZZ458830:CBC458831 CJV458830:CKY458831 CTR458830:CUU458831 DDN458830:DEQ458831 DNJ458830:DOM458831 DXF458830:DYI458831 EHB458830:EIE458831 EQX458830:ESA458831 FAT458830:FBW458831 FKP458830:FLS458831 FUL458830:FVO458831 GEH458830:GFK458831 GOD458830:GPG458831 GXZ458830:GZC458831 HHV458830:HIY458831 HRR458830:HSU458831 IBN458830:ICQ458831 ILJ458830:IMM458831 IVF458830:IWI458831 JFB458830:JGE458831 JOX458830:JQA458831 JYT458830:JZW458831 KIP458830:KJS458831 KSL458830:KTO458831 LCH458830:LDK458831 LMD458830:LNG458831 LVZ458830:LXC458831 MFV458830:MGY458831 MPR458830:MQU458831 MZN458830:NAQ458831 NJJ458830:NKM458831 NTF458830:NUI458831 ODB458830:OEE458831 OMX458830:OOA458831 OWT458830:OXW458831 PGP458830:PHS458831 PQL458830:PRO458831 QAH458830:QBK458831 QKD458830:QLG458831 QTZ458830:QVC458831 RDV458830:REY458831 RNR458830:ROU458831 RXN458830:RYQ458831 SHJ458830:SIM458831 SRF458830:SSI458831 TBB458830:TCE458831 TKX458830:TMA458831 TUT458830:TVW458831 UEP458830:UFS458831 UOL458830:UPO458831 UYH458830:UZK458831 VID458830:VJG458831 VRZ458830:VTC458831 WBV458830:WCY458831 WLR458830:WMU458831 WVN458830:WWQ458831 D524366:AQ524367 JB524366:KE524367 SX524366:UA524367 ACT524366:ADW524367 AMP524366:ANS524367 AWL524366:AXO524367 BGH524366:BHK524367 BQD524366:BRG524367 BZZ524366:CBC524367 CJV524366:CKY524367 CTR524366:CUU524367 DDN524366:DEQ524367 DNJ524366:DOM524367 DXF524366:DYI524367 EHB524366:EIE524367 EQX524366:ESA524367 FAT524366:FBW524367 FKP524366:FLS524367 FUL524366:FVO524367 GEH524366:GFK524367 GOD524366:GPG524367 GXZ524366:GZC524367 HHV524366:HIY524367 HRR524366:HSU524367 IBN524366:ICQ524367 ILJ524366:IMM524367 IVF524366:IWI524367 JFB524366:JGE524367 JOX524366:JQA524367 JYT524366:JZW524367 KIP524366:KJS524367 KSL524366:KTO524367 LCH524366:LDK524367 LMD524366:LNG524367 LVZ524366:LXC524367 MFV524366:MGY524367 MPR524366:MQU524367 MZN524366:NAQ524367 NJJ524366:NKM524367 NTF524366:NUI524367 ODB524366:OEE524367 OMX524366:OOA524367 OWT524366:OXW524367 PGP524366:PHS524367 PQL524366:PRO524367 QAH524366:QBK524367 QKD524366:QLG524367 QTZ524366:QVC524367 RDV524366:REY524367 RNR524366:ROU524367 RXN524366:RYQ524367 SHJ524366:SIM524367 SRF524366:SSI524367 TBB524366:TCE524367 TKX524366:TMA524367 TUT524366:TVW524367 UEP524366:UFS524367 UOL524366:UPO524367 UYH524366:UZK524367 VID524366:VJG524367 VRZ524366:VTC524367 WBV524366:WCY524367 WLR524366:WMU524367 WVN524366:WWQ524367 D589902:AQ589903 JB589902:KE589903 SX589902:UA589903 ACT589902:ADW589903 AMP589902:ANS589903 AWL589902:AXO589903 BGH589902:BHK589903 BQD589902:BRG589903 BZZ589902:CBC589903 CJV589902:CKY589903 CTR589902:CUU589903 DDN589902:DEQ589903 DNJ589902:DOM589903 DXF589902:DYI589903 EHB589902:EIE589903 EQX589902:ESA589903 FAT589902:FBW589903 FKP589902:FLS589903 FUL589902:FVO589903 GEH589902:GFK589903 GOD589902:GPG589903 GXZ589902:GZC589903 HHV589902:HIY589903 HRR589902:HSU589903 IBN589902:ICQ589903 ILJ589902:IMM589903 IVF589902:IWI589903 JFB589902:JGE589903 JOX589902:JQA589903 JYT589902:JZW589903 KIP589902:KJS589903 KSL589902:KTO589903 LCH589902:LDK589903 LMD589902:LNG589903 LVZ589902:LXC589903 MFV589902:MGY589903 MPR589902:MQU589903 MZN589902:NAQ589903 NJJ589902:NKM589903 NTF589902:NUI589903 ODB589902:OEE589903 OMX589902:OOA589903 OWT589902:OXW589903 PGP589902:PHS589903 PQL589902:PRO589903 QAH589902:QBK589903 QKD589902:QLG589903 QTZ589902:QVC589903 RDV589902:REY589903 RNR589902:ROU589903 RXN589902:RYQ589903 SHJ589902:SIM589903 SRF589902:SSI589903 TBB589902:TCE589903 TKX589902:TMA589903 TUT589902:TVW589903 UEP589902:UFS589903 UOL589902:UPO589903 UYH589902:UZK589903 VID589902:VJG589903 VRZ589902:VTC589903 WBV589902:WCY589903 WLR589902:WMU589903 WVN589902:WWQ589903 D655438:AQ655439 JB655438:KE655439 SX655438:UA655439 ACT655438:ADW655439 AMP655438:ANS655439 AWL655438:AXO655439 BGH655438:BHK655439 BQD655438:BRG655439 BZZ655438:CBC655439 CJV655438:CKY655439 CTR655438:CUU655439 DDN655438:DEQ655439 DNJ655438:DOM655439 DXF655438:DYI655439 EHB655438:EIE655439 EQX655438:ESA655439 FAT655438:FBW655439 FKP655438:FLS655439 FUL655438:FVO655439 GEH655438:GFK655439 GOD655438:GPG655439 GXZ655438:GZC655439 HHV655438:HIY655439 HRR655438:HSU655439 IBN655438:ICQ655439 ILJ655438:IMM655439 IVF655438:IWI655439 JFB655438:JGE655439 JOX655438:JQA655439 JYT655438:JZW655439 KIP655438:KJS655439 KSL655438:KTO655439 LCH655438:LDK655439 LMD655438:LNG655439 LVZ655438:LXC655439 MFV655438:MGY655439 MPR655438:MQU655439 MZN655438:NAQ655439 NJJ655438:NKM655439 NTF655438:NUI655439 ODB655438:OEE655439 OMX655438:OOA655439 OWT655438:OXW655439 PGP655438:PHS655439 PQL655438:PRO655439 QAH655438:QBK655439 QKD655438:QLG655439 QTZ655438:QVC655439 RDV655438:REY655439 RNR655438:ROU655439 RXN655438:RYQ655439 SHJ655438:SIM655439 SRF655438:SSI655439 TBB655438:TCE655439 TKX655438:TMA655439 TUT655438:TVW655439 UEP655438:UFS655439 UOL655438:UPO655439 UYH655438:UZK655439 VID655438:VJG655439 VRZ655438:VTC655439 WBV655438:WCY655439 WLR655438:WMU655439 WVN655438:WWQ655439 D720974:AQ720975 JB720974:KE720975 SX720974:UA720975 ACT720974:ADW720975 AMP720974:ANS720975 AWL720974:AXO720975 BGH720974:BHK720975 BQD720974:BRG720975 BZZ720974:CBC720975 CJV720974:CKY720975 CTR720974:CUU720975 DDN720974:DEQ720975 DNJ720974:DOM720975 DXF720974:DYI720975 EHB720974:EIE720975 EQX720974:ESA720975 FAT720974:FBW720975 FKP720974:FLS720975 FUL720974:FVO720975 GEH720974:GFK720975 GOD720974:GPG720975 GXZ720974:GZC720975 HHV720974:HIY720975 HRR720974:HSU720975 IBN720974:ICQ720975 ILJ720974:IMM720975 IVF720974:IWI720975 JFB720974:JGE720975 JOX720974:JQA720975 JYT720974:JZW720975 KIP720974:KJS720975 KSL720974:KTO720975 LCH720974:LDK720975 LMD720974:LNG720975 LVZ720974:LXC720975 MFV720974:MGY720975 MPR720974:MQU720975 MZN720974:NAQ720975 NJJ720974:NKM720975 NTF720974:NUI720975 ODB720974:OEE720975 OMX720974:OOA720975 OWT720974:OXW720975 PGP720974:PHS720975 PQL720974:PRO720975 QAH720974:QBK720975 QKD720974:QLG720975 QTZ720974:QVC720975 RDV720974:REY720975 RNR720974:ROU720975 RXN720974:RYQ720975 SHJ720974:SIM720975 SRF720974:SSI720975 TBB720974:TCE720975 TKX720974:TMA720975 TUT720974:TVW720975 UEP720974:UFS720975 UOL720974:UPO720975 UYH720974:UZK720975 VID720974:VJG720975 VRZ720974:VTC720975 WBV720974:WCY720975 WLR720974:WMU720975 WVN720974:WWQ720975 D786510:AQ786511 JB786510:KE786511 SX786510:UA786511 ACT786510:ADW786511 AMP786510:ANS786511 AWL786510:AXO786511 BGH786510:BHK786511 BQD786510:BRG786511 BZZ786510:CBC786511 CJV786510:CKY786511 CTR786510:CUU786511 DDN786510:DEQ786511 DNJ786510:DOM786511 DXF786510:DYI786511 EHB786510:EIE786511 EQX786510:ESA786511 FAT786510:FBW786511 FKP786510:FLS786511 FUL786510:FVO786511 GEH786510:GFK786511 GOD786510:GPG786511 GXZ786510:GZC786511 HHV786510:HIY786511 HRR786510:HSU786511 IBN786510:ICQ786511 ILJ786510:IMM786511 IVF786510:IWI786511 JFB786510:JGE786511 JOX786510:JQA786511 JYT786510:JZW786511 KIP786510:KJS786511 KSL786510:KTO786511 LCH786510:LDK786511 LMD786510:LNG786511 LVZ786510:LXC786511 MFV786510:MGY786511 MPR786510:MQU786511 MZN786510:NAQ786511 NJJ786510:NKM786511 NTF786510:NUI786511 ODB786510:OEE786511 OMX786510:OOA786511 OWT786510:OXW786511 PGP786510:PHS786511 PQL786510:PRO786511 QAH786510:QBK786511 QKD786510:QLG786511 QTZ786510:QVC786511 RDV786510:REY786511 RNR786510:ROU786511 RXN786510:RYQ786511 SHJ786510:SIM786511 SRF786510:SSI786511 TBB786510:TCE786511 TKX786510:TMA786511 TUT786510:TVW786511 UEP786510:UFS786511 UOL786510:UPO786511 UYH786510:UZK786511 VID786510:VJG786511 VRZ786510:VTC786511 WBV786510:WCY786511 WLR786510:WMU786511 WVN786510:WWQ786511 D852046:AQ852047 JB852046:KE852047 SX852046:UA852047 ACT852046:ADW852047 AMP852046:ANS852047 AWL852046:AXO852047 BGH852046:BHK852047 BQD852046:BRG852047 BZZ852046:CBC852047 CJV852046:CKY852047 CTR852046:CUU852047 DDN852046:DEQ852047 DNJ852046:DOM852047 DXF852046:DYI852047 EHB852046:EIE852047 EQX852046:ESA852047 FAT852046:FBW852047 FKP852046:FLS852047 FUL852046:FVO852047 GEH852046:GFK852047 GOD852046:GPG852047 GXZ852046:GZC852047 HHV852046:HIY852047 HRR852046:HSU852047 IBN852046:ICQ852047 ILJ852046:IMM852047 IVF852046:IWI852047 JFB852046:JGE852047 JOX852046:JQA852047 JYT852046:JZW852047 KIP852046:KJS852047 KSL852046:KTO852047 LCH852046:LDK852047 LMD852046:LNG852047 LVZ852046:LXC852047 MFV852046:MGY852047 MPR852046:MQU852047 MZN852046:NAQ852047 NJJ852046:NKM852047 NTF852046:NUI852047 ODB852046:OEE852047 OMX852046:OOA852047 OWT852046:OXW852047 PGP852046:PHS852047 PQL852046:PRO852047 QAH852046:QBK852047 QKD852046:QLG852047 QTZ852046:QVC852047 RDV852046:REY852047 RNR852046:ROU852047 RXN852046:RYQ852047 SHJ852046:SIM852047 SRF852046:SSI852047 TBB852046:TCE852047 TKX852046:TMA852047 TUT852046:TVW852047 UEP852046:UFS852047 UOL852046:UPO852047 UYH852046:UZK852047 VID852046:VJG852047 VRZ852046:VTC852047 WBV852046:WCY852047 WLR852046:WMU852047 WVN852046:WWQ852047 D917582:AQ917583 JB917582:KE917583 SX917582:UA917583 ACT917582:ADW917583 AMP917582:ANS917583 AWL917582:AXO917583 BGH917582:BHK917583 BQD917582:BRG917583 BZZ917582:CBC917583 CJV917582:CKY917583 CTR917582:CUU917583 DDN917582:DEQ917583 DNJ917582:DOM917583 DXF917582:DYI917583 EHB917582:EIE917583 EQX917582:ESA917583 FAT917582:FBW917583 FKP917582:FLS917583 FUL917582:FVO917583 GEH917582:GFK917583 GOD917582:GPG917583 GXZ917582:GZC917583 HHV917582:HIY917583 HRR917582:HSU917583 IBN917582:ICQ917583 ILJ917582:IMM917583 IVF917582:IWI917583 JFB917582:JGE917583 JOX917582:JQA917583 JYT917582:JZW917583 KIP917582:KJS917583 KSL917582:KTO917583 LCH917582:LDK917583 LMD917582:LNG917583 LVZ917582:LXC917583 MFV917582:MGY917583 MPR917582:MQU917583 MZN917582:NAQ917583 NJJ917582:NKM917583 NTF917582:NUI917583 ODB917582:OEE917583 OMX917582:OOA917583 OWT917582:OXW917583 PGP917582:PHS917583 PQL917582:PRO917583 QAH917582:QBK917583 QKD917582:QLG917583 QTZ917582:QVC917583 RDV917582:REY917583 RNR917582:ROU917583 RXN917582:RYQ917583 SHJ917582:SIM917583 SRF917582:SSI917583 TBB917582:TCE917583 TKX917582:TMA917583 TUT917582:TVW917583 UEP917582:UFS917583 UOL917582:UPO917583 UYH917582:UZK917583 VID917582:VJG917583 VRZ917582:VTC917583 WBV917582:WCY917583 WLR917582:WMU917583 WVN917582:WWQ917583 D983118:AQ983119 JB983118:KE983119 SX983118:UA983119 ACT983118:ADW983119 AMP983118:ANS983119 AWL983118:AXO983119 BGH983118:BHK983119 BQD983118:BRG983119 BZZ983118:CBC983119 CJV983118:CKY983119 CTR983118:CUU983119 DDN983118:DEQ983119 DNJ983118:DOM983119 DXF983118:DYI983119 EHB983118:EIE983119 EQX983118:ESA983119 FAT983118:FBW983119 FKP983118:FLS983119 FUL983118:FVO983119 GEH983118:GFK983119 GOD983118:GPG983119 GXZ983118:GZC983119 HHV983118:HIY983119 HRR983118:HSU983119 IBN983118:ICQ983119 ILJ983118:IMM983119 IVF983118:IWI983119 JFB983118:JGE983119 JOX983118:JQA983119 JYT983118:JZW983119 KIP983118:KJS983119 KSL983118:KTO983119 LCH983118:LDK983119 LMD983118:LNG983119 LVZ983118:LXC983119 MFV983118:MGY983119 MPR983118:MQU983119 MZN983118:NAQ983119 NJJ983118:NKM983119 NTF983118:NUI983119 ODB983118:OEE983119 OMX983118:OOA983119 OWT983118:OXW983119 PGP983118:PHS983119 PQL983118:PRO983119 QAH983118:QBK983119 QKD983118:QLG983119 QTZ983118:QVC983119 RDV983118:REY983119 RNR983118:ROU983119 RXN983118:RYQ983119 SHJ983118:SIM983119 SRF983118:SSI983119 TBB983118:TCE983119 TKX983118:TMA983119 TUT983118:TVW983119 UEP983118:UFS983119 UOL983118:UPO983119 UYH983118:UZK983119 VID983118:VJG983119 VRZ983118:VTC983119 WBV983118:WCY983119 WLR983118:WMU983119 WVN983118:WWQ983119 QKD118:QLG122 D65617:AQ65617 JB65617:KE65617 SX65617:UA65617 ACT65617:ADW65617 AMP65617:ANS65617 AWL65617:AXO65617 BGH65617:BHK65617 BQD65617:BRG65617 BZZ65617:CBC65617 CJV65617:CKY65617 CTR65617:CUU65617 DDN65617:DEQ65617 DNJ65617:DOM65617 DXF65617:DYI65617 EHB65617:EIE65617 EQX65617:ESA65617 FAT65617:FBW65617 FKP65617:FLS65617 FUL65617:FVO65617 GEH65617:GFK65617 GOD65617:GPG65617 GXZ65617:GZC65617 HHV65617:HIY65617 HRR65617:HSU65617 IBN65617:ICQ65617 ILJ65617:IMM65617 IVF65617:IWI65617 JFB65617:JGE65617 JOX65617:JQA65617 JYT65617:JZW65617 KIP65617:KJS65617 KSL65617:KTO65617 LCH65617:LDK65617 LMD65617:LNG65617 LVZ65617:LXC65617 MFV65617:MGY65617 MPR65617:MQU65617 MZN65617:NAQ65617 NJJ65617:NKM65617 NTF65617:NUI65617 ODB65617:OEE65617 OMX65617:OOA65617 OWT65617:OXW65617 PGP65617:PHS65617 PQL65617:PRO65617 QAH65617:QBK65617 QKD65617:QLG65617 QTZ65617:QVC65617 RDV65617:REY65617 RNR65617:ROU65617 RXN65617:RYQ65617 SHJ65617:SIM65617 SRF65617:SSI65617 TBB65617:TCE65617 TKX65617:TMA65617 TUT65617:TVW65617 UEP65617:UFS65617 UOL65617:UPO65617 UYH65617:UZK65617 VID65617:VJG65617 VRZ65617:VTC65617 WBV65617:WCY65617 WLR65617:WMU65617 WVN65617:WWQ65617 D131153:AQ131153 JB131153:KE131153 SX131153:UA131153 ACT131153:ADW131153 AMP131153:ANS131153 AWL131153:AXO131153 BGH131153:BHK131153 BQD131153:BRG131153 BZZ131153:CBC131153 CJV131153:CKY131153 CTR131153:CUU131153 DDN131153:DEQ131153 DNJ131153:DOM131153 DXF131153:DYI131153 EHB131153:EIE131153 EQX131153:ESA131153 FAT131153:FBW131153 FKP131153:FLS131153 FUL131153:FVO131153 GEH131153:GFK131153 GOD131153:GPG131153 GXZ131153:GZC131153 HHV131153:HIY131153 HRR131153:HSU131153 IBN131153:ICQ131153 ILJ131153:IMM131153 IVF131153:IWI131153 JFB131153:JGE131153 JOX131153:JQA131153 JYT131153:JZW131153 KIP131153:KJS131153 KSL131153:KTO131153 LCH131153:LDK131153 LMD131153:LNG131153 LVZ131153:LXC131153 MFV131153:MGY131153 MPR131153:MQU131153 MZN131153:NAQ131153 NJJ131153:NKM131153 NTF131153:NUI131153 ODB131153:OEE131153 OMX131153:OOA131153 OWT131153:OXW131153 PGP131153:PHS131153 PQL131153:PRO131153 QAH131153:QBK131153 QKD131153:QLG131153 QTZ131153:QVC131153 RDV131153:REY131153 RNR131153:ROU131153 RXN131153:RYQ131153 SHJ131153:SIM131153 SRF131153:SSI131153 TBB131153:TCE131153 TKX131153:TMA131153 TUT131153:TVW131153 UEP131153:UFS131153 UOL131153:UPO131153 UYH131153:UZK131153 VID131153:VJG131153 VRZ131153:VTC131153 WBV131153:WCY131153 WLR131153:WMU131153 WVN131153:WWQ131153 D196689:AQ196689 JB196689:KE196689 SX196689:UA196689 ACT196689:ADW196689 AMP196689:ANS196689 AWL196689:AXO196689 BGH196689:BHK196689 BQD196689:BRG196689 BZZ196689:CBC196689 CJV196689:CKY196689 CTR196689:CUU196689 DDN196689:DEQ196689 DNJ196689:DOM196689 DXF196689:DYI196689 EHB196689:EIE196689 EQX196689:ESA196689 FAT196689:FBW196689 FKP196689:FLS196689 FUL196689:FVO196689 GEH196689:GFK196689 GOD196689:GPG196689 GXZ196689:GZC196689 HHV196689:HIY196689 HRR196689:HSU196689 IBN196689:ICQ196689 ILJ196689:IMM196689 IVF196689:IWI196689 JFB196689:JGE196689 JOX196689:JQA196689 JYT196689:JZW196689 KIP196689:KJS196689 KSL196689:KTO196689 LCH196689:LDK196689 LMD196689:LNG196689 LVZ196689:LXC196689 MFV196689:MGY196689 MPR196689:MQU196689 MZN196689:NAQ196689 NJJ196689:NKM196689 NTF196689:NUI196689 ODB196689:OEE196689 OMX196689:OOA196689 OWT196689:OXW196689 PGP196689:PHS196689 PQL196689:PRO196689 QAH196689:QBK196689 QKD196689:QLG196689 QTZ196689:QVC196689 RDV196689:REY196689 RNR196689:ROU196689 RXN196689:RYQ196689 SHJ196689:SIM196689 SRF196689:SSI196689 TBB196689:TCE196689 TKX196689:TMA196689 TUT196689:TVW196689 UEP196689:UFS196689 UOL196689:UPO196689 UYH196689:UZK196689 VID196689:VJG196689 VRZ196689:VTC196689 WBV196689:WCY196689 WLR196689:WMU196689 WVN196689:WWQ196689 D262225:AQ262225 JB262225:KE262225 SX262225:UA262225 ACT262225:ADW262225 AMP262225:ANS262225 AWL262225:AXO262225 BGH262225:BHK262225 BQD262225:BRG262225 BZZ262225:CBC262225 CJV262225:CKY262225 CTR262225:CUU262225 DDN262225:DEQ262225 DNJ262225:DOM262225 DXF262225:DYI262225 EHB262225:EIE262225 EQX262225:ESA262225 FAT262225:FBW262225 FKP262225:FLS262225 FUL262225:FVO262225 GEH262225:GFK262225 GOD262225:GPG262225 GXZ262225:GZC262225 HHV262225:HIY262225 HRR262225:HSU262225 IBN262225:ICQ262225 ILJ262225:IMM262225 IVF262225:IWI262225 JFB262225:JGE262225 JOX262225:JQA262225 JYT262225:JZW262225 KIP262225:KJS262225 KSL262225:KTO262225 LCH262225:LDK262225 LMD262225:LNG262225 LVZ262225:LXC262225 MFV262225:MGY262225 MPR262225:MQU262225 MZN262225:NAQ262225 NJJ262225:NKM262225 NTF262225:NUI262225 ODB262225:OEE262225 OMX262225:OOA262225 OWT262225:OXW262225 PGP262225:PHS262225 PQL262225:PRO262225 QAH262225:QBK262225 QKD262225:QLG262225 QTZ262225:QVC262225 RDV262225:REY262225 RNR262225:ROU262225 RXN262225:RYQ262225 SHJ262225:SIM262225 SRF262225:SSI262225 TBB262225:TCE262225 TKX262225:TMA262225 TUT262225:TVW262225 UEP262225:UFS262225 UOL262225:UPO262225 UYH262225:UZK262225 VID262225:VJG262225 VRZ262225:VTC262225 WBV262225:WCY262225 WLR262225:WMU262225 WVN262225:WWQ262225 D327761:AQ327761 JB327761:KE327761 SX327761:UA327761 ACT327761:ADW327761 AMP327761:ANS327761 AWL327761:AXO327761 BGH327761:BHK327761 BQD327761:BRG327761 BZZ327761:CBC327761 CJV327761:CKY327761 CTR327761:CUU327761 DDN327761:DEQ327761 DNJ327761:DOM327761 DXF327761:DYI327761 EHB327761:EIE327761 EQX327761:ESA327761 FAT327761:FBW327761 FKP327761:FLS327761 FUL327761:FVO327761 GEH327761:GFK327761 GOD327761:GPG327761 GXZ327761:GZC327761 HHV327761:HIY327761 HRR327761:HSU327761 IBN327761:ICQ327761 ILJ327761:IMM327761 IVF327761:IWI327761 JFB327761:JGE327761 JOX327761:JQA327761 JYT327761:JZW327761 KIP327761:KJS327761 KSL327761:KTO327761 LCH327761:LDK327761 LMD327761:LNG327761 LVZ327761:LXC327761 MFV327761:MGY327761 MPR327761:MQU327761 MZN327761:NAQ327761 NJJ327761:NKM327761 NTF327761:NUI327761 ODB327761:OEE327761 OMX327761:OOA327761 OWT327761:OXW327761 PGP327761:PHS327761 PQL327761:PRO327761 QAH327761:QBK327761 QKD327761:QLG327761 QTZ327761:QVC327761 RDV327761:REY327761 RNR327761:ROU327761 RXN327761:RYQ327761 SHJ327761:SIM327761 SRF327761:SSI327761 TBB327761:TCE327761 TKX327761:TMA327761 TUT327761:TVW327761 UEP327761:UFS327761 UOL327761:UPO327761 UYH327761:UZK327761 VID327761:VJG327761 VRZ327761:VTC327761 WBV327761:WCY327761 WLR327761:WMU327761 WVN327761:WWQ327761 D393297:AQ393297 JB393297:KE393297 SX393297:UA393297 ACT393297:ADW393297 AMP393297:ANS393297 AWL393297:AXO393297 BGH393297:BHK393297 BQD393297:BRG393297 BZZ393297:CBC393297 CJV393297:CKY393297 CTR393297:CUU393297 DDN393297:DEQ393297 DNJ393297:DOM393297 DXF393297:DYI393297 EHB393297:EIE393297 EQX393297:ESA393297 FAT393297:FBW393297 FKP393297:FLS393297 FUL393297:FVO393297 GEH393297:GFK393297 GOD393297:GPG393297 GXZ393297:GZC393297 HHV393297:HIY393297 HRR393297:HSU393297 IBN393297:ICQ393297 ILJ393297:IMM393297 IVF393297:IWI393297 JFB393297:JGE393297 JOX393297:JQA393297 JYT393297:JZW393297 KIP393297:KJS393297 KSL393297:KTO393297 LCH393297:LDK393297 LMD393297:LNG393297 LVZ393297:LXC393297 MFV393297:MGY393297 MPR393297:MQU393297 MZN393297:NAQ393297 NJJ393297:NKM393297 NTF393297:NUI393297 ODB393297:OEE393297 OMX393297:OOA393297 OWT393297:OXW393297 PGP393297:PHS393297 PQL393297:PRO393297 QAH393297:QBK393297 QKD393297:QLG393297 QTZ393297:QVC393297 RDV393297:REY393297 RNR393297:ROU393297 RXN393297:RYQ393297 SHJ393297:SIM393297 SRF393297:SSI393297 TBB393297:TCE393297 TKX393297:TMA393297 TUT393297:TVW393297 UEP393297:UFS393297 UOL393297:UPO393297 UYH393297:UZK393297 VID393297:VJG393297 VRZ393297:VTC393297 WBV393297:WCY393297 WLR393297:WMU393297 WVN393297:WWQ393297 D458833:AQ458833 JB458833:KE458833 SX458833:UA458833 ACT458833:ADW458833 AMP458833:ANS458833 AWL458833:AXO458833 BGH458833:BHK458833 BQD458833:BRG458833 BZZ458833:CBC458833 CJV458833:CKY458833 CTR458833:CUU458833 DDN458833:DEQ458833 DNJ458833:DOM458833 DXF458833:DYI458833 EHB458833:EIE458833 EQX458833:ESA458833 FAT458833:FBW458833 FKP458833:FLS458833 FUL458833:FVO458833 GEH458833:GFK458833 GOD458833:GPG458833 GXZ458833:GZC458833 HHV458833:HIY458833 HRR458833:HSU458833 IBN458833:ICQ458833 ILJ458833:IMM458833 IVF458833:IWI458833 JFB458833:JGE458833 JOX458833:JQA458833 JYT458833:JZW458833 KIP458833:KJS458833 KSL458833:KTO458833 LCH458833:LDK458833 LMD458833:LNG458833 LVZ458833:LXC458833 MFV458833:MGY458833 MPR458833:MQU458833 MZN458833:NAQ458833 NJJ458833:NKM458833 NTF458833:NUI458833 ODB458833:OEE458833 OMX458833:OOA458833 OWT458833:OXW458833 PGP458833:PHS458833 PQL458833:PRO458833 QAH458833:QBK458833 QKD458833:QLG458833 QTZ458833:QVC458833 RDV458833:REY458833 RNR458833:ROU458833 RXN458833:RYQ458833 SHJ458833:SIM458833 SRF458833:SSI458833 TBB458833:TCE458833 TKX458833:TMA458833 TUT458833:TVW458833 UEP458833:UFS458833 UOL458833:UPO458833 UYH458833:UZK458833 VID458833:VJG458833 VRZ458833:VTC458833 WBV458833:WCY458833 WLR458833:WMU458833 WVN458833:WWQ458833 D524369:AQ524369 JB524369:KE524369 SX524369:UA524369 ACT524369:ADW524369 AMP524369:ANS524369 AWL524369:AXO524369 BGH524369:BHK524369 BQD524369:BRG524369 BZZ524369:CBC524369 CJV524369:CKY524369 CTR524369:CUU524369 DDN524369:DEQ524369 DNJ524369:DOM524369 DXF524369:DYI524369 EHB524369:EIE524369 EQX524369:ESA524369 FAT524369:FBW524369 FKP524369:FLS524369 FUL524369:FVO524369 GEH524369:GFK524369 GOD524369:GPG524369 GXZ524369:GZC524369 HHV524369:HIY524369 HRR524369:HSU524369 IBN524369:ICQ524369 ILJ524369:IMM524369 IVF524369:IWI524369 JFB524369:JGE524369 JOX524369:JQA524369 JYT524369:JZW524369 KIP524369:KJS524369 KSL524369:KTO524369 LCH524369:LDK524369 LMD524369:LNG524369 LVZ524369:LXC524369 MFV524369:MGY524369 MPR524369:MQU524369 MZN524369:NAQ524369 NJJ524369:NKM524369 NTF524369:NUI524369 ODB524369:OEE524369 OMX524369:OOA524369 OWT524369:OXW524369 PGP524369:PHS524369 PQL524369:PRO524369 QAH524369:QBK524369 QKD524369:QLG524369 QTZ524369:QVC524369 RDV524369:REY524369 RNR524369:ROU524369 RXN524369:RYQ524369 SHJ524369:SIM524369 SRF524369:SSI524369 TBB524369:TCE524369 TKX524369:TMA524369 TUT524369:TVW524369 UEP524369:UFS524369 UOL524369:UPO524369 UYH524369:UZK524369 VID524369:VJG524369 VRZ524369:VTC524369 WBV524369:WCY524369 WLR524369:WMU524369 WVN524369:WWQ524369 D589905:AQ589905 JB589905:KE589905 SX589905:UA589905 ACT589905:ADW589905 AMP589905:ANS589905 AWL589905:AXO589905 BGH589905:BHK589905 BQD589905:BRG589905 BZZ589905:CBC589905 CJV589905:CKY589905 CTR589905:CUU589905 DDN589905:DEQ589905 DNJ589905:DOM589905 DXF589905:DYI589905 EHB589905:EIE589905 EQX589905:ESA589905 FAT589905:FBW589905 FKP589905:FLS589905 FUL589905:FVO589905 GEH589905:GFK589905 GOD589905:GPG589905 GXZ589905:GZC589905 HHV589905:HIY589905 HRR589905:HSU589905 IBN589905:ICQ589905 ILJ589905:IMM589905 IVF589905:IWI589905 JFB589905:JGE589905 JOX589905:JQA589905 JYT589905:JZW589905 KIP589905:KJS589905 KSL589905:KTO589905 LCH589905:LDK589905 LMD589905:LNG589905 LVZ589905:LXC589905 MFV589905:MGY589905 MPR589905:MQU589905 MZN589905:NAQ589905 NJJ589905:NKM589905 NTF589905:NUI589905 ODB589905:OEE589905 OMX589905:OOA589905 OWT589905:OXW589905 PGP589905:PHS589905 PQL589905:PRO589905 QAH589905:QBK589905 QKD589905:QLG589905 QTZ589905:QVC589905 RDV589905:REY589905 RNR589905:ROU589905 RXN589905:RYQ589905 SHJ589905:SIM589905 SRF589905:SSI589905 TBB589905:TCE589905 TKX589905:TMA589905 TUT589905:TVW589905 UEP589905:UFS589905 UOL589905:UPO589905 UYH589905:UZK589905 VID589905:VJG589905 VRZ589905:VTC589905 WBV589905:WCY589905 WLR589905:WMU589905 WVN589905:WWQ589905 D655441:AQ655441 JB655441:KE655441 SX655441:UA655441 ACT655441:ADW655441 AMP655441:ANS655441 AWL655441:AXO655441 BGH655441:BHK655441 BQD655441:BRG655441 BZZ655441:CBC655441 CJV655441:CKY655441 CTR655441:CUU655441 DDN655441:DEQ655441 DNJ655441:DOM655441 DXF655441:DYI655441 EHB655441:EIE655441 EQX655441:ESA655441 FAT655441:FBW655441 FKP655441:FLS655441 FUL655441:FVO655441 GEH655441:GFK655441 GOD655441:GPG655441 GXZ655441:GZC655441 HHV655441:HIY655441 HRR655441:HSU655441 IBN655441:ICQ655441 ILJ655441:IMM655441 IVF655441:IWI655441 JFB655441:JGE655441 JOX655441:JQA655441 JYT655441:JZW655441 KIP655441:KJS655441 KSL655441:KTO655441 LCH655441:LDK655441 LMD655441:LNG655441 LVZ655441:LXC655441 MFV655441:MGY655441 MPR655441:MQU655441 MZN655441:NAQ655441 NJJ655441:NKM655441 NTF655441:NUI655441 ODB655441:OEE655441 OMX655441:OOA655441 OWT655441:OXW655441 PGP655441:PHS655441 PQL655441:PRO655441 QAH655441:QBK655441 QKD655441:QLG655441 QTZ655441:QVC655441 RDV655441:REY655441 RNR655441:ROU655441 RXN655441:RYQ655441 SHJ655441:SIM655441 SRF655441:SSI655441 TBB655441:TCE655441 TKX655441:TMA655441 TUT655441:TVW655441 UEP655441:UFS655441 UOL655441:UPO655441 UYH655441:UZK655441 VID655441:VJG655441 VRZ655441:VTC655441 WBV655441:WCY655441 WLR655441:WMU655441 WVN655441:WWQ655441 D720977:AQ720977 JB720977:KE720977 SX720977:UA720977 ACT720977:ADW720977 AMP720977:ANS720977 AWL720977:AXO720977 BGH720977:BHK720977 BQD720977:BRG720977 BZZ720977:CBC720977 CJV720977:CKY720977 CTR720977:CUU720977 DDN720977:DEQ720977 DNJ720977:DOM720977 DXF720977:DYI720977 EHB720977:EIE720977 EQX720977:ESA720977 FAT720977:FBW720977 FKP720977:FLS720977 FUL720977:FVO720977 GEH720977:GFK720977 GOD720977:GPG720977 GXZ720977:GZC720977 HHV720977:HIY720977 HRR720977:HSU720977 IBN720977:ICQ720977 ILJ720977:IMM720977 IVF720977:IWI720977 JFB720977:JGE720977 JOX720977:JQA720977 JYT720977:JZW720977 KIP720977:KJS720977 KSL720977:KTO720977 LCH720977:LDK720977 LMD720977:LNG720977 LVZ720977:LXC720977 MFV720977:MGY720977 MPR720977:MQU720977 MZN720977:NAQ720977 NJJ720977:NKM720977 NTF720977:NUI720977 ODB720977:OEE720977 OMX720977:OOA720977 OWT720977:OXW720977 PGP720977:PHS720977 PQL720977:PRO720977 QAH720977:QBK720977 QKD720977:QLG720977 QTZ720977:QVC720977 RDV720977:REY720977 RNR720977:ROU720977 RXN720977:RYQ720977 SHJ720977:SIM720977 SRF720977:SSI720977 TBB720977:TCE720977 TKX720977:TMA720977 TUT720977:TVW720977 UEP720977:UFS720977 UOL720977:UPO720977 UYH720977:UZK720977 VID720977:VJG720977 VRZ720977:VTC720977 WBV720977:WCY720977 WLR720977:WMU720977 WVN720977:WWQ720977 D786513:AQ786513 JB786513:KE786513 SX786513:UA786513 ACT786513:ADW786513 AMP786513:ANS786513 AWL786513:AXO786513 BGH786513:BHK786513 BQD786513:BRG786513 BZZ786513:CBC786513 CJV786513:CKY786513 CTR786513:CUU786513 DDN786513:DEQ786513 DNJ786513:DOM786513 DXF786513:DYI786513 EHB786513:EIE786513 EQX786513:ESA786513 FAT786513:FBW786513 FKP786513:FLS786513 FUL786513:FVO786513 GEH786513:GFK786513 GOD786513:GPG786513 GXZ786513:GZC786513 HHV786513:HIY786513 HRR786513:HSU786513 IBN786513:ICQ786513 ILJ786513:IMM786513 IVF786513:IWI786513 JFB786513:JGE786513 JOX786513:JQA786513 JYT786513:JZW786513 KIP786513:KJS786513 KSL786513:KTO786513 LCH786513:LDK786513 LMD786513:LNG786513 LVZ786513:LXC786513 MFV786513:MGY786513 MPR786513:MQU786513 MZN786513:NAQ786513 NJJ786513:NKM786513 NTF786513:NUI786513 ODB786513:OEE786513 OMX786513:OOA786513 OWT786513:OXW786513 PGP786513:PHS786513 PQL786513:PRO786513 QAH786513:QBK786513 QKD786513:QLG786513 QTZ786513:QVC786513 RDV786513:REY786513 RNR786513:ROU786513 RXN786513:RYQ786513 SHJ786513:SIM786513 SRF786513:SSI786513 TBB786513:TCE786513 TKX786513:TMA786513 TUT786513:TVW786513 UEP786513:UFS786513 UOL786513:UPO786513 UYH786513:UZK786513 VID786513:VJG786513 VRZ786513:VTC786513 WBV786513:WCY786513 WLR786513:WMU786513 WVN786513:WWQ786513 D852049:AQ852049 JB852049:KE852049 SX852049:UA852049 ACT852049:ADW852049 AMP852049:ANS852049 AWL852049:AXO852049 BGH852049:BHK852049 BQD852049:BRG852049 BZZ852049:CBC852049 CJV852049:CKY852049 CTR852049:CUU852049 DDN852049:DEQ852049 DNJ852049:DOM852049 DXF852049:DYI852049 EHB852049:EIE852049 EQX852049:ESA852049 FAT852049:FBW852049 FKP852049:FLS852049 FUL852049:FVO852049 GEH852049:GFK852049 GOD852049:GPG852049 GXZ852049:GZC852049 HHV852049:HIY852049 HRR852049:HSU852049 IBN852049:ICQ852049 ILJ852049:IMM852049 IVF852049:IWI852049 JFB852049:JGE852049 JOX852049:JQA852049 JYT852049:JZW852049 KIP852049:KJS852049 KSL852049:KTO852049 LCH852049:LDK852049 LMD852049:LNG852049 LVZ852049:LXC852049 MFV852049:MGY852049 MPR852049:MQU852049 MZN852049:NAQ852049 NJJ852049:NKM852049 NTF852049:NUI852049 ODB852049:OEE852049 OMX852049:OOA852049 OWT852049:OXW852049 PGP852049:PHS852049 PQL852049:PRO852049 QAH852049:QBK852049 QKD852049:QLG852049 QTZ852049:QVC852049 RDV852049:REY852049 RNR852049:ROU852049 RXN852049:RYQ852049 SHJ852049:SIM852049 SRF852049:SSI852049 TBB852049:TCE852049 TKX852049:TMA852049 TUT852049:TVW852049 UEP852049:UFS852049 UOL852049:UPO852049 UYH852049:UZK852049 VID852049:VJG852049 VRZ852049:VTC852049 WBV852049:WCY852049 WLR852049:WMU852049 WVN852049:WWQ852049 D917585:AQ917585 JB917585:KE917585 SX917585:UA917585 ACT917585:ADW917585 AMP917585:ANS917585 AWL917585:AXO917585 BGH917585:BHK917585 BQD917585:BRG917585 BZZ917585:CBC917585 CJV917585:CKY917585 CTR917585:CUU917585 DDN917585:DEQ917585 DNJ917585:DOM917585 DXF917585:DYI917585 EHB917585:EIE917585 EQX917585:ESA917585 FAT917585:FBW917585 FKP917585:FLS917585 FUL917585:FVO917585 GEH917585:GFK917585 GOD917585:GPG917585 GXZ917585:GZC917585 HHV917585:HIY917585 HRR917585:HSU917585 IBN917585:ICQ917585 ILJ917585:IMM917585 IVF917585:IWI917585 JFB917585:JGE917585 JOX917585:JQA917585 JYT917585:JZW917585 KIP917585:KJS917585 KSL917585:KTO917585 LCH917585:LDK917585 LMD917585:LNG917585 LVZ917585:LXC917585 MFV917585:MGY917585 MPR917585:MQU917585 MZN917585:NAQ917585 NJJ917585:NKM917585 NTF917585:NUI917585 ODB917585:OEE917585 OMX917585:OOA917585 OWT917585:OXW917585 PGP917585:PHS917585 PQL917585:PRO917585 QAH917585:QBK917585 QKD917585:QLG917585 QTZ917585:QVC917585 RDV917585:REY917585 RNR917585:ROU917585 RXN917585:RYQ917585 SHJ917585:SIM917585 SRF917585:SSI917585 TBB917585:TCE917585 TKX917585:TMA917585 TUT917585:TVW917585 UEP917585:UFS917585 UOL917585:UPO917585 UYH917585:UZK917585 VID917585:VJG917585 VRZ917585:VTC917585 WBV917585:WCY917585 WLR917585:WMU917585 WVN917585:WWQ917585 D983121:AQ983121 JB983121:KE983121 SX983121:UA983121 ACT983121:ADW983121 AMP983121:ANS983121 AWL983121:AXO983121 BGH983121:BHK983121 BQD983121:BRG983121 BZZ983121:CBC983121 CJV983121:CKY983121 CTR983121:CUU983121 DDN983121:DEQ983121 DNJ983121:DOM983121 DXF983121:DYI983121 EHB983121:EIE983121 EQX983121:ESA983121 FAT983121:FBW983121 FKP983121:FLS983121 FUL983121:FVO983121 GEH983121:GFK983121 GOD983121:GPG983121 GXZ983121:GZC983121 HHV983121:HIY983121 HRR983121:HSU983121 IBN983121:ICQ983121 ILJ983121:IMM983121 IVF983121:IWI983121 JFB983121:JGE983121 JOX983121:JQA983121 JYT983121:JZW983121 KIP983121:KJS983121 KSL983121:KTO983121 LCH983121:LDK983121 LMD983121:LNG983121 LVZ983121:LXC983121 MFV983121:MGY983121 MPR983121:MQU983121 MZN983121:NAQ983121 NJJ983121:NKM983121 NTF983121:NUI983121 ODB983121:OEE983121 OMX983121:OOA983121 OWT983121:OXW983121 PGP983121:PHS983121 PQL983121:PRO983121 QAH983121:QBK983121 QKD983121:QLG983121 QTZ983121:QVC983121 RDV983121:REY983121 RNR983121:ROU983121 RXN983121:RYQ983121 SHJ983121:SIM983121 SRF983121:SSI983121 TBB983121:TCE983121 TKX983121:TMA983121 TUT983121:TVW983121 UEP983121:UFS983121 UOL983121:UPO983121 UYH983121:UZK983121 VID983121:VJG983121 VRZ983121:VTC983121 WBV983121:WCY983121 WLR983121:WMU983121 WVN983121:WWQ983121 UOL118:UPO122 D65619:AQ65620 JB65619:KE65620 SX65619:UA65620 ACT65619:ADW65620 AMP65619:ANS65620 AWL65619:AXO65620 BGH65619:BHK65620 BQD65619:BRG65620 BZZ65619:CBC65620 CJV65619:CKY65620 CTR65619:CUU65620 DDN65619:DEQ65620 DNJ65619:DOM65620 DXF65619:DYI65620 EHB65619:EIE65620 EQX65619:ESA65620 FAT65619:FBW65620 FKP65619:FLS65620 FUL65619:FVO65620 GEH65619:GFK65620 GOD65619:GPG65620 GXZ65619:GZC65620 HHV65619:HIY65620 HRR65619:HSU65620 IBN65619:ICQ65620 ILJ65619:IMM65620 IVF65619:IWI65620 JFB65619:JGE65620 JOX65619:JQA65620 JYT65619:JZW65620 KIP65619:KJS65620 KSL65619:KTO65620 LCH65619:LDK65620 LMD65619:LNG65620 LVZ65619:LXC65620 MFV65619:MGY65620 MPR65619:MQU65620 MZN65619:NAQ65620 NJJ65619:NKM65620 NTF65619:NUI65620 ODB65619:OEE65620 OMX65619:OOA65620 OWT65619:OXW65620 PGP65619:PHS65620 PQL65619:PRO65620 QAH65619:QBK65620 QKD65619:QLG65620 QTZ65619:QVC65620 RDV65619:REY65620 RNR65619:ROU65620 RXN65619:RYQ65620 SHJ65619:SIM65620 SRF65619:SSI65620 TBB65619:TCE65620 TKX65619:TMA65620 TUT65619:TVW65620 UEP65619:UFS65620 UOL65619:UPO65620 UYH65619:UZK65620 VID65619:VJG65620 VRZ65619:VTC65620 WBV65619:WCY65620 WLR65619:WMU65620 WVN65619:WWQ65620 D131155:AQ131156 JB131155:KE131156 SX131155:UA131156 ACT131155:ADW131156 AMP131155:ANS131156 AWL131155:AXO131156 BGH131155:BHK131156 BQD131155:BRG131156 BZZ131155:CBC131156 CJV131155:CKY131156 CTR131155:CUU131156 DDN131155:DEQ131156 DNJ131155:DOM131156 DXF131155:DYI131156 EHB131155:EIE131156 EQX131155:ESA131156 FAT131155:FBW131156 FKP131155:FLS131156 FUL131155:FVO131156 GEH131155:GFK131156 GOD131155:GPG131156 GXZ131155:GZC131156 HHV131155:HIY131156 HRR131155:HSU131156 IBN131155:ICQ131156 ILJ131155:IMM131156 IVF131155:IWI131156 JFB131155:JGE131156 JOX131155:JQA131156 JYT131155:JZW131156 KIP131155:KJS131156 KSL131155:KTO131156 LCH131155:LDK131156 LMD131155:LNG131156 LVZ131155:LXC131156 MFV131155:MGY131156 MPR131155:MQU131156 MZN131155:NAQ131156 NJJ131155:NKM131156 NTF131155:NUI131156 ODB131155:OEE131156 OMX131155:OOA131156 OWT131155:OXW131156 PGP131155:PHS131156 PQL131155:PRO131156 QAH131155:QBK131156 QKD131155:QLG131156 QTZ131155:QVC131156 RDV131155:REY131156 RNR131155:ROU131156 RXN131155:RYQ131156 SHJ131155:SIM131156 SRF131155:SSI131156 TBB131155:TCE131156 TKX131155:TMA131156 TUT131155:TVW131156 UEP131155:UFS131156 UOL131155:UPO131156 UYH131155:UZK131156 VID131155:VJG131156 VRZ131155:VTC131156 WBV131155:WCY131156 WLR131155:WMU131156 WVN131155:WWQ131156 D196691:AQ196692 JB196691:KE196692 SX196691:UA196692 ACT196691:ADW196692 AMP196691:ANS196692 AWL196691:AXO196692 BGH196691:BHK196692 BQD196691:BRG196692 BZZ196691:CBC196692 CJV196691:CKY196692 CTR196691:CUU196692 DDN196691:DEQ196692 DNJ196691:DOM196692 DXF196691:DYI196692 EHB196691:EIE196692 EQX196691:ESA196692 FAT196691:FBW196692 FKP196691:FLS196692 FUL196691:FVO196692 GEH196691:GFK196692 GOD196691:GPG196692 GXZ196691:GZC196692 HHV196691:HIY196692 HRR196691:HSU196692 IBN196691:ICQ196692 ILJ196691:IMM196692 IVF196691:IWI196692 JFB196691:JGE196692 JOX196691:JQA196692 JYT196691:JZW196692 KIP196691:KJS196692 KSL196691:KTO196692 LCH196691:LDK196692 LMD196691:LNG196692 LVZ196691:LXC196692 MFV196691:MGY196692 MPR196691:MQU196692 MZN196691:NAQ196692 NJJ196691:NKM196692 NTF196691:NUI196692 ODB196691:OEE196692 OMX196691:OOA196692 OWT196691:OXW196692 PGP196691:PHS196692 PQL196691:PRO196692 QAH196691:QBK196692 QKD196691:QLG196692 QTZ196691:QVC196692 RDV196691:REY196692 RNR196691:ROU196692 RXN196691:RYQ196692 SHJ196691:SIM196692 SRF196691:SSI196692 TBB196691:TCE196692 TKX196691:TMA196692 TUT196691:TVW196692 UEP196691:UFS196692 UOL196691:UPO196692 UYH196691:UZK196692 VID196691:VJG196692 VRZ196691:VTC196692 WBV196691:WCY196692 WLR196691:WMU196692 WVN196691:WWQ196692 D262227:AQ262228 JB262227:KE262228 SX262227:UA262228 ACT262227:ADW262228 AMP262227:ANS262228 AWL262227:AXO262228 BGH262227:BHK262228 BQD262227:BRG262228 BZZ262227:CBC262228 CJV262227:CKY262228 CTR262227:CUU262228 DDN262227:DEQ262228 DNJ262227:DOM262228 DXF262227:DYI262228 EHB262227:EIE262228 EQX262227:ESA262228 FAT262227:FBW262228 FKP262227:FLS262228 FUL262227:FVO262228 GEH262227:GFK262228 GOD262227:GPG262228 GXZ262227:GZC262228 HHV262227:HIY262228 HRR262227:HSU262228 IBN262227:ICQ262228 ILJ262227:IMM262228 IVF262227:IWI262228 JFB262227:JGE262228 JOX262227:JQA262228 JYT262227:JZW262228 KIP262227:KJS262228 KSL262227:KTO262228 LCH262227:LDK262228 LMD262227:LNG262228 LVZ262227:LXC262228 MFV262227:MGY262228 MPR262227:MQU262228 MZN262227:NAQ262228 NJJ262227:NKM262228 NTF262227:NUI262228 ODB262227:OEE262228 OMX262227:OOA262228 OWT262227:OXW262228 PGP262227:PHS262228 PQL262227:PRO262228 QAH262227:QBK262228 QKD262227:QLG262228 QTZ262227:QVC262228 RDV262227:REY262228 RNR262227:ROU262228 RXN262227:RYQ262228 SHJ262227:SIM262228 SRF262227:SSI262228 TBB262227:TCE262228 TKX262227:TMA262228 TUT262227:TVW262228 UEP262227:UFS262228 UOL262227:UPO262228 UYH262227:UZK262228 VID262227:VJG262228 VRZ262227:VTC262228 WBV262227:WCY262228 WLR262227:WMU262228 WVN262227:WWQ262228 D327763:AQ327764 JB327763:KE327764 SX327763:UA327764 ACT327763:ADW327764 AMP327763:ANS327764 AWL327763:AXO327764 BGH327763:BHK327764 BQD327763:BRG327764 BZZ327763:CBC327764 CJV327763:CKY327764 CTR327763:CUU327764 DDN327763:DEQ327764 DNJ327763:DOM327764 DXF327763:DYI327764 EHB327763:EIE327764 EQX327763:ESA327764 FAT327763:FBW327764 FKP327763:FLS327764 FUL327763:FVO327764 GEH327763:GFK327764 GOD327763:GPG327764 GXZ327763:GZC327764 HHV327763:HIY327764 HRR327763:HSU327764 IBN327763:ICQ327764 ILJ327763:IMM327764 IVF327763:IWI327764 JFB327763:JGE327764 JOX327763:JQA327764 JYT327763:JZW327764 KIP327763:KJS327764 KSL327763:KTO327764 LCH327763:LDK327764 LMD327763:LNG327764 LVZ327763:LXC327764 MFV327763:MGY327764 MPR327763:MQU327764 MZN327763:NAQ327764 NJJ327763:NKM327764 NTF327763:NUI327764 ODB327763:OEE327764 OMX327763:OOA327764 OWT327763:OXW327764 PGP327763:PHS327764 PQL327763:PRO327764 QAH327763:QBK327764 QKD327763:QLG327764 QTZ327763:QVC327764 RDV327763:REY327764 RNR327763:ROU327764 RXN327763:RYQ327764 SHJ327763:SIM327764 SRF327763:SSI327764 TBB327763:TCE327764 TKX327763:TMA327764 TUT327763:TVW327764 UEP327763:UFS327764 UOL327763:UPO327764 UYH327763:UZK327764 VID327763:VJG327764 VRZ327763:VTC327764 WBV327763:WCY327764 WLR327763:WMU327764 WVN327763:WWQ327764 D393299:AQ393300 JB393299:KE393300 SX393299:UA393300 ACT393299:ADW393300 AMP393299:ANS393300 AWL393299:AXO393300 BGH393299:BHK393300 BQD393299:BRG393300 BZZ393299:CBC393300 CJV393299:CKY393300 CTR393299:CUU393300 DDN393299:DEQ393300 DNJ393299:DOM393300 DXF393299:DYI393300 EHB393299:EIE393300 EQX393299:ESA393300 FAT393299:FBW393300 FKP393299:FLS393300 FUL393299:FVO393300 GEH393299:GFK393300 GOD393299:GPG393300 GXZ393299:GZC393300 HHV393299:HIY393300 HRR393299:HSU393300 IBN393299:ICQ393300 ILJ393299:IMM393300 IVF393299:IWI393300 JFB393299:JGE393300 JOX393299:JQA393300 JYT393299:JZW393300 KIP393299:KJS393300 KSL393299:KTO393300 LCH393299:LDK393300 LMD393299:LNG393300 LVZ393299:LXC393300 MFV393299:MGY393300 MPR393299:MQU393300 MZN393299:NAQ393300 NJJ393299:NKM393300 NTF393299:NUI393300 ODB393299:OEE393300 OMX393299:OOA393300 OWT393299:OXW393300 PGP393299:PHS393300 PQL393299:PRO393300 QAH393299:QBK393300 QKD393299:QLG393300 QTZ393299:QVC393300 RDV393299:REY393300 RNR393299:ROU393300 RXN393299:RYQ393300 SHJ393299:SIM393300 SRF393299:SSI393300 TBB393299:TCE393300 TKX393299:TMA393300 TUT393299:TVW393300 UEP393299:UFS393300 UOL393299:UPO393300 UYH393299:UZK393300 VID393299:VJG393300 VRZ393299:VTC393300 WBV393299:WCY393300 WLR393299:WMU393300 WVN393299:WWQ393300 D458835:AQ458836 JB458835:KE458836 SX458835:UA458836 ACT458835:ADW458836 AMP458835:ANS458836 AWL458835:AXO458836 BGH458835:BHK458836 BQD458835:BRG458836 BZZ458835:CBC458836 CJV458835:CKY458836 CTR458835:CUU458836 DDN458835:DEQ458836 DNJ458835:DOM458836 DXF458835:DYI458836 EHB458835:EIE458836 EQX458835:ESA458836 FAT458835:FBW458836 FKP458835:FLS458836 FUL458835:FVO458836 GEH458835:GFK458836 GOD458835:GPG458836 GXZ458835:GZC458836 HHV458835:HIY458836 HRR458835:HSU458836 IBN458835:ICQ458836 ILJ458835:IMM458836 IVF458835:IWI458836 JFB458835:JGE458836 JOX458835:JQA458836 JYT458835:JZW458836 KIP458835:KJS458836 KSL458835:KTO458836 LCH458835:LDK458836 LMD458835:LNG458836 LVZ458835:LXC458836 MFV458835:MGY458836 MPR458835:MQU458836 MZN458835:NAQ458836 NJJ458835:NKM458836 NTF458835:NUI458836 ODB458835:OEE458836 OMX458835:OOA458836 OWT458835:OXW458836 PGP458835:PHS458836 PQL458835:PRO458836 QAH458835:QBK458836 QKD458835:QLG458836 QTZ458835:QVC458836 RDV458835:REY458836 RNR458835:ROU458836 RXN458835:RYQ458836 SHJ458835:SIM458836 SRF458835:SSI458836 TBB458835:TCE458836 TKX458835:TMA458836 TUT458835:TVW458836 UEP458835:UFS458836 UOL458835:UPO458836 UYH458835:UZK458836 VID458835:VJG458836 VRZ458835:VTC458836 WBV458835:WCY458836 WLR458835:WMU458836 WVN458835:WWQ458836 D524371:AQ524372 JB524371:KE524372 SX524371:UA524372 ACT524371:ADW524372 AMP524371:ANS524372 AWL524371:AXO524372 BGH524371:BHK524372 BQD524371:BRG524372 BZZ524371:CBC524372 CJV524371:CKY524372 CTR524371:CUU524372 DDN524371:DEQ524372 DNJ524371:DOM524372 DXF524371:DYI524372 EHB524371:EIE524372 EQX524371:ESA524372 FAT524371:FBW524372 FKP524371:FLS524372 FUL524371:FVO524372 GEH524371:GFK524372 GOD524371:GPG524372 GXZ524371:GZC524372 HHV524371:HIY524372 HRR524371:HSU524372 IBN524371:ICQ524372 ILJ524371:IMM524372 IVF524371:IWI524372 JFB524371:JGE524372 JOX524371:JQA524372 JYT524371:JZW524372 KIP524371:KJS524372 KSL524371:KTO524372 LCH524371:LDK524372 LMD524371:LNG524372 LVZ524371:LXC524372 MFV524371:MGY524372 MPR524371:MQU524372 MZN524371:NAQ524372 NJJ524371:NKM524372 NTF524371:NUI524372 ODB524371:OEE524372 OMX524371:OOA524372 OWT524371:OXW524372 PGP524371:PHS524372 PQL524371:PRO524372 QAH524371:QBK524372 QKD524371:QLG524372 QTZ524371:QVC524372 RDV524371:REY524372 RNR524371:ROU524372 RXN524371:RYQ524372 SHJ524371:SIM524372 SRF524371:SSI524372 TBB524371:TCE524372 TKX524371:TMA524372 TUT524371:TVW524372 UEP524371:UFS524372 UOL524371:UPO524372 UYH524371:UZK524372 VID524371:VJG524372 VRZ524371:VTC524372 WBV524371:WCY524372 WLR524371:WMU524372 WVN524371:WWQ524372 D589907:AQ589908 JB589907:KE589908 SX589907:UA589908 ACT589907:ADW589908 AMP589907:ANS589908 AWL589907:AXO589908 BGH589907:BHK589908 BQD589907:BRG589908 BZZ589907:CBC589908 CJV589907:CKY589908 CTR589907:CUU589908 DDN589907:DEQ589908 DNJ589907:DOM589908 DXF589907:DYI589908 EHB589907:EIE589908 EQX589907:ESA589908 FAT589907:FBW589908 FKP589907:FLS589908 FUL589907:FVO589908 GEH589907:GFK589908 GOD589907:GPG589908 GXZ589907:GZC589908 HHV589907:HIY589908 HRR589907:HSU589908 IBN589907:ICQ589908 ILJ589907:IMM589908 IVF589907:IWI589908 JFB589907:JGE589908 JOX589907:JQA589908 JYT589907:JZW589908 KIP589907:KJS589908 KSL589907:KTO589908 LCH589907:LDK589908 LMD589907:LNG589908 LVZ589907:LXC589908 MFV589907:MGY589908 MPR589907:MQU589908 MZN589907:NAQ589908 NJJ589907:NKM589908 NTF589907:NUI589908 ODB589907:OEE589908 OMX589907:OOA589908 OWT589907:OXW589908 PGP589907:PHS589908 PQL589907:PRO589908 QAH589907:QBK589908 QKD589907:QLG589908 QTZ589907:QVC589908 RDV589907:REY589908 RNR589907:ROU589908 RXN589907:RYQ589908 SHJ589907:SIM589908 SRF589907:SSI589908 TBB589907:TCE589908 TKX589907:TMA589908 TUT589907:TVW589908 UEP589907:UFS589908 UOL589907:UPO589908 UYH589907:UZK589908 VID589907:VJG589908 VRZ589907:VTC589908 WBV589907:WCY589908 WLR589907:WMU589908 WVN589907:WWQ589908 D655443:AQ655444 JB655443:KE655444 SX655443:UA655444 ACT655443:ADW655444 AMP655443:ANS655444 AWL655443:AXO655444 BGH655443:BHK655444 BQD655443:BRG655444 BZZ655443:CBC655444 CJV655443:CKY655444 CTR655443:CUU655444 DDN655443:DEQ655444 DNJ655443:DOM655444 DXF655443:DYI655444 EHB655443:EIE655444 EQX655443:ESA655444 FAT655443:FBW655444 FKP655443:FLS655444 FUL655443:FVO655444 GEH655443:GFK655444 GOD655443:GPG655444 GXZ655443:GZC655444 HHV655443:HIY655444 HRR655443:HSU655444 IBN655443:ICQ655444 ILJ655443:IMM655444 IVF655443:IWI655444 JFB655443:JGE655444 JOX655443:JQA655444 JYT655443:JZW655444 KIP655443:KJS655444 KSL655443:KTO655444 LCH655443:LDK655444 LMD655443:LNG655444 LVZ655443:LXC655444 MFV655443:MGY655444 MPR655443:MQU655444 MZN655443:NAQ655444 NJJ655443:NKM655444 NTF655443:NUI655444 ODB655443:OEE655444 OMX655443:OOA655444 OWT655443:OXW655444 PGP655443:PHS655444 PQL655443:PRO655444 QAH655443:QBK655444 QKD655443:QLG655444 QTZ655443:QVC655444 RDV655443:REY655444 RNR655443:ROU655444 RXN655443:RYQ655444 SHJ655443:SIM655444 SRF655443:SSI655444 TBB655443:TCE655444 TKX655443:TMA655444 TUT655443:TVW655444 UEP655443:UFS655444 UOL655443:UPO655444 UYH655443:UZK655444 VID655443:VJG655444 VRZ655443:VTC655444 WBV655443:WCY655444 WLR655443:WMU655444 WVN655443:WWQ655444 D720979:AQ720980 JB720979:KE720980 SX720979:UA720980 ACT720979:ADW720980 AMP720979:ANS720980 AWL720979:AXO720980 BGH720979:BHK720980 BQD720979:BRG720980 BZZ720979:CBC720980 CJV720979:CKY720980 CTR720979:CUU720980 DDN720979:DEQ720980 DNJ720979:DOM720980 DXF720979:DYI720980 EHB720979:EIE720980 EQX720979:ESA720980 FAT720979:FBW720980 FKP720979:FLS720980 FUL720979:FVO720980 GEH720979:GFK720980 GOD720979:GPG720980 GXZ720979:GZC720980 HHV720979:HIY720980 HRR720979:HSU720980 IBN720979:ICQ720980 ILJ720979:IMM720980 IVF720979:IWI720980 JFB720979:JGE720980 JOX720979:JQA720980 JYT720979:JZW720980 KIP720979:KJS720980 KSL720979:KTO720980 LCH720979:LDK720980 LMD720979:LNG720980 LVZ720979:LXC720980 MFV720979:MGY720980 MPR720979:MQU720980 MZN720979:NAQ720980 NJJ720979:NKM720980 NTF720979:NUI720980 ODB720979:OEE720980 OMX720979:OOA720980 OWT720979:OXW720980 PGP720979:PHS720980 PQL720979:PRO720980 QAH720979:QBK720980 QKD720979:QLG720980 QTZ720979:QVC720980 RDV720979:REY720980 RNR720979:ROU720980 RXN720979:RYQ720980 SHJ720979:SIM720980 SRF720979:SSI720980 TBB720979:TCE720980 TKX720979:TMA720980 TUT720979:TVW720980 UEP720979:UFS720980 UOL720979:UPO720980 UYH720979:UZK720980 VID720979:VJG720980 VRZ720979:VTC720980 WBV720979:WCY720980 WLR720979:WMU720980 WVN720979:WWQ720980 D786515:AQ786516 JB786515:KE786516 SX786515:UA786516 ACT786515:ADW786516 AMP786515:ANS786516 AWL786515:AXO786516 BGH786515:BHK786516 BQD786515:BRG786516 BZZ786515:CBC786516 CJV786515:CKY786516 CTR786515:CUU786516 DDN786515:DEQ786516 DNJ786515:DOM786516 DXF786515:DYI786516 EHB786515:EIE786516 EQX786515:ESA786516 FAT786515:FBW786516 FKP786515:FLS786516 FUL786515:FVO786516 GEH786515:GFK786516 GOD786515:GPG786516 GXZ786515:GZC786516 HHV786515:HIY786516 HRR786515:HSU786516 IBN786515:ICQ786516 ILJ786515:IMM786516 IVF786515:IWI786516 JFB786515:JGE786516 JOX786515:JQA786516 JYT786515:JZW786516 KIP786515:KJS786516 KSL786515:KTO786516 LCH786515:LDK786516 LMD786515:LNG786516 LVZ786515:LXC786516 MFV786515:MGY786516 MPR786515:MQU786516 MZN786515:NAQ786516 NJJ786515:NKM786516 NTF786515:NUI786516 ODB786515:OEE786516 OMX786515:OOA786516 OWT786515:OXW786516 PGP786515:PHS786516 PQL786515:PRO786516 QAH786515:QBK786516 QKD786515:QLG786516 QTZ786515:QVC786516 RDV786515:REY786516 RNR786515:ROU786516 RXN786515:RYQ786516 SHJ786515:SIM786516 SRF786515:SSI786516 TBB786515:TCE786516 TKX786515:TMA786516 TUT786515:TVW786516 UEP786515:UFS786516 UOL786515:UPO786516 UYH786515:UZK786516 VID786515:VJG786516 VRZ786515:VTC786516 WBV786515:WCY786516 WLR786515:WMU786516 WVN786515:WWQ786516 D852051:AQ852052 JB852051:KE852052 SX852051:UA852052 ACT852051:ADW852052 AMP852051:ANS852052 AWL852051:AXO852052 BGH852051:BHK852052 BQD852051:BRG852052 BZZ852051:CBC852052 CJV852051:CKY852052 CTR852051:CUU852052 DDN852051:DEQ852052 DNJ852051:DOM852052 DXF852051:DYI852052 EHB852051:EIE852052 EQX852051:ESA852052 FAT852051:FBW852052 FKP852051:FLS852052 FUL852051:FVO852052 GEH852051:GFK852052 GOD852051:GPG852052 GXZ852051:GZC852052 HHV852051:HIY852052 HRR852051:HSU852052 IBN852051:ICQ852052 ILJ852051:IMM852052 IVF852051:IWI852052 JFB852051:JGE852052 JOX852051:JQA852052 JYT852051:JZW852052 KIP852051:KJS852052 KSL852051:KTO852052 LCH852051:LDK852052 LMD852051:LNG852052 LVZ852051:LXC852052 MFV852051:MGY852052 MPR852051:MQU852052 MZN852051:NAQ852052 NJJ852051:NKM852052 NTF852051:NUI852052 ODB852051:OEE852052 OMX852051:OOA852052 OWT852051:OXW852052 PGP852051:PHS852052 PQL852051:PRO852052 QAH852051:QBK852052 QKD852051:QLG852052 QTZ852051:QVC852052 RDV852051:REY852052 RNR852051:ROU852052 RXN852051:RYQ852052 SHJ852051:SIM852052 SRF852051:SSI852052 TBB852051:TCE852052 TKX852051:TMA852052 TUT852051:TVW852052 UEP852051:UFS852052 UOL852051:UPO852052 UYH852051:UZK852052 VID852051:VJG852052 VRZ852051:VTC852052 WBV852051:WCY852052 WLR852051:WMU852052 WVN852051:WWQ852052 D917587:AQ917588 JB917587:KE917588 SX917587:UA917588 ACT917587:ADW917588 AMP917587:ANS917588 AWL917587:AXO917588 BGH917587:BHK917588 BQD917587:BRG917588 BZZ917587:CBC917588 CJV917587:CKY917588 CTR917587:CUU917588 DDN917587:DEQ917588 DNJ917587:DOM917588 DXF917587:DYI917588 EHB917587:EIE917588 EQX917587:ESA917588 FAT917587:FBW917588 FKP917587:FLS917588 FUL917587:FVO917588 GEH917587:GFK917588 GOD917587:GPG917588 GXZ917587:GZC917588 HHV917587:HIY917588 HRR917587:HSU917588 IBN917587:ICQ917588 ILJ917587:IMM917588 IVF917587:IWI917588 JFB917587:JGE917588 JOX917587:JQA917588 JYT917587:JZW917588 KIP917587:KJS917588 KSL917587:KTO917588 LCH917587:LDK917588 LMD917587:LNG917588 LVZ917587:LXC917588 MFV917587:MGY917588 MPR917587:MQU917588 MZN917587:NAQ917588 NJJ917587:NKM917588 NTF917587:NUI917588 ODB917587:OEE917588 OMX917587:OOA917588 OWT917587:OXW917588 PGP917587:PHS917588 PQL917587:PRO917588 QAH917587:QBK917588 QKD917587:QLG917588 QTZ917587:QVC917588 RDV917587:REY917588 RNR917587:ROU917588 RXN917587:RYQ917588 SHJ917587:SIM917588 SRF917587:SSI917588 TBB917587:TCE917588 TKX917587:TMA917588 TUT917587:TVW917588 UEP917587:UFS917588 UOL917587:UPO917588 UYH917587:UZK917588 VID917587:VJG917588 VRZ917587:VTC917588 WBV917587:WCY917588 WLR917587:WMU917588 WVN917587:WWQ917588 D983123:AQ983124 JB983123:KE983124 SX983123:UA983124 ACT983123:ADW983124 AMP983123:ANS983124 AWL983123:AXO983124 BGH983123:BHK983124 BQD983123:BRG983124 BZZ983123:CBC983124 CJV983123:CKY983124 CTR983123:CUU983124 DDN983123:DEQ983124 DNJ983123:DOM983124 DXF983123:DYI983124 EHB983123:EIE983124 EQX983123:ESA983124 FAT983123:FBW983124 FKP983123:FLS983124 FUL983123:FVO983124 GEH983123:GFK983124 GOD983123:GPG983124 GXZ983123:GZC983124 HHV983123:HIY983124 HRR983123:HSU983124 IBN983123:ICQ983124 ILJ983123:IMM983124 IVF983123:IWI983124 JFB983123:JGE983124 JOX983123:JQA983124 JYT983123:JZW983124 KIP983123:KJS983124 KSL983123:KTO983124 LCH983123:LDK983124 LMD983123:LNG983124 LVZ983123:LXC983124 MFV983123:MGY983124 MPR983123:MQU983124 MZN983123:NAQ983124 NJJ983123:NKM983124 NTF983123:NUI983124 ODB983123:OEE983124 OMX983123:OOA983124 OWT983123:OXW983124 PGP983123:PHS983124 PQL983123:PRO983124 QAH983123:QBK983124 QKD983123:QLG983124 QTZ983123:QVC983124 RDV983123:REY983124 RNR983123:ROU983124 RXN983123:RYQ983124 SHJ983123:SIM983124 SRF983123:SSI983124 TBB983123:TCE983124 TKX983123:TMA983124 TUT983123:TVW983124 UEP983123:UFS983124 UOL983123:UPO983124 UYH983123:UZK983124 VID983123:VJG983124 VRZ983123:VTC983124 WBV983123:WCY983124 WLR983123:WMU983124 WVN983123:WWQ983124 PQL118:PRO122 D65625:AQ65626 JB65625:KE65626 SX65625:UA65626 ACT65625:ADW65626 AMP65625:ANS65626 AWL65625:AXO65626 BGH65625:BHK65626 BQD65625:BRG65626 BZZ65625:CBC65626 CJV65625:CKY65626 CTR65625:CUU65626 DDN65625:DEQ65626 DNJ65625:DOM65626 DXF65625:DYI65626 EHB65625:EIE65626 EQX65625:ESA65626 FAT65625:FBW65626 FKP65625:FLS65626 FUL65625:FVO65626 GEH65625:GFK65626 GOD65625:GPG65626 GXZ65625:GZC65626 HHV65625:HIY65626 HRR65625:HSU65626 IBN65625:ICQ65626 ILJ65625:IMM65626 IVF65625:IWI65626 JFB65625:JGE65626 JOX65625:JQA65626 JYT65625:JZW65626 KIP65625:KJS65626 KSL65625:KTO65626 LCH65625:LDK65626 LMD65625:LNG65626 LVZ65625:LXC65626 MFV65625:MGY65626 MPR65625:MQU65626 MZN65625:NAQ65626 NJJ65625:NKM65626 NTF65625:NUI65626 ODB65625:OEE65626 OMX65625:OOA65626 OWT65625:OXW65626 PGP65625:PHS65626 PQL65625:PRO65626 QAH65625:QBK65626 QKD65625:QLG65626 QTZ65625:QVC65626 RDV65625:REY65626 RNR65625:ROU65626 RXN65625:RYQ65626 SHJ65625:SIM65626 SRF65625:SSI65626 TBB65625:TCE65626 TKX65625:TMA65626 TUT65625:TVW65626 UEP65625:UFS65626 UOL65625:UPO65626 UYH65625:UZK65626 VID65625:VJG65626 VRZ65625:VTC65626 WBV65625:WCY65626 WLR65625:WMU65626 WVN65625:WWQ65626 D131161:AQ131162 JB131161:KE131162 SX131161:UA131162 ACT131161:ADW131162 AMP131161:ANS131162 AWL131161:AXO131162 BGH131161:BHK131162 BQD131161:BRG131162 BZZ131161:CBC131162 CJV131161:CKY131162 CTR131161:CUU131162 DDN131161:DEQ131162 DNJ131161:DOM131162 DXF131161:DYI131162 EHB131161:EIE131162 EQX131161:ESA131162 FAT131161:FBW131162 FKP131161:FLS131162 FUL131161:FVO131162 GEH131161:GFK131162 GOD131161:GPG131162 GXZ131161:GZC131162 HHV131161:HIY131162 HRR131161:HSU131162 IBN131161:ICQ131162 ILJ131161:IMM131162 IVF131161:IWI131162 JFB131161:JGE131162 JOX131161:JQA131162 JYT131161:JZW131162 KIP131161:KJS131162 KSL131161:KTO131162 LCH131161:LDK131162 LMD131161:LNG131162 LVZ131161:LXC131162 MFV131161:MGY131162 MPR131161:MQU131162 MZN131161:NAQ131162 NJJ131161:NKM131162 NTF131161:NUI131162 ODB131161:OEE131162 OMX131161:OOA131162 OWT131161:OXW131162 PGP131161:PHS131162 PQL131161:PRO131162 QAH131161:QBK131162 QKD131161:QLG131162 QTZ131161:QVC131162 RDV131161:REY131162 RNR131161:ROU131162 RXN131161:RYQ131162 SHJ131161:SIM131162 SRF131161:SSI131162 TBB131161:TCE131162 TKX131161:TMA131162 TUT131161:TVW131162 UEP131161:UFS131162 UOL131161:UPO131162 UYH131161:UZK131162 VID131161:VJG131162 VRZ131161:VTC131162 WBV131161:WCY131162 WLR131161:WMU131162 WVN131161:WWQ131162 D196697:AQ196698 JB196697:KE196698 SX196697:UA196698 ACT196697:ADW196698 AMP196697:ANS196698 AWL196697:AXO196698 BGH196697:BHK196698 BQD196697:BRG196698 BZZ196697:CBC196698 CJV196697:CKY196698 CTR196697:CUU196698 DDN196697:DEQ196698 DNJ196697:DOM196698 DXF196697:DYI196698 EHB196697:EIE196698 EQX196697:ESA196698 FAT196697:FBW196698 FKP196697:FLS196698 FUL196697:FVO196698 GEH196697:GFK196698 GOD196697:GPG196698 GXZ196697:GZC196698 HHV196697:HIY196698 HRR196697:HSU196698 IBN196697:ICQ196698 ILJ196697:IMM196698 IVF196697:IWI196698 JFB196697:JGE196698 JOX196697:JQA196698 JYT196697:JZW196698 KIP196697:KJS196698 KSL196697:KTO196698 LCH196697:LDK196698 LMD196697:LNG196698 LVZ196697:LXC196698 MFV196697:MGY196698 MPR196697:MQU196698 MZN196697:NAQ196698 NJJ196697:NKM196698 NTF196697:NUI196698 ODB196697:OEE196698 OMX196697:OOA196698 OWT196697:OXW196698 PGP196697:PHS196698 PQL196697:PRO196698 QAH196697:QBK196698 QKD196697:QLG196698 QTZ196697:QVC196698 RDV196697:REY196698 RNR196697:ROU196698 RXN196697:RYQ196698 SHJ196697:SIM196698 SRF196697:SSI196698 TBB196697:TCE196698 TKX196697:TMA196698 TUT196697:TVW196698 UEP196697:UFS196698 UOL196697:UPO196698 UYH196697:UZK196698 VID196697:VJG196698 VRZ196697:VTC196698 WBV196697:WCY196698 WLR196697:WMU196698 WVN196697:WWQ196698 D262233:AQ262234 JB262233:KE262234 SX262233:UA262234 ACT262233:ADW262234 AMP262233:ANS262234 AWL262233:AXO262234 BGH262233:BHK262234 BQD262233:BRG262234 BZZ262233:CBC262234 CJV262233:CKY262234 CTR262233:CUU262234 DDN262233:DEQ262234 DNJ262233:DOM262234 DXF262233:DYI262234 EHB262233:EIE262234 EQX262233:ESA262234 FAT262233:FBW262234 FKP262233:FLS262234 FUL262233:FVO262234 GEH262233:GFK262234 GOD262233:GPG262234 GXZ262233:GZC262234 HHV262233:HIY262234 HRR262233:HSU262234 IBN262233:ICQ262234 ILJ262233:IMM262234 IVF262233:IWI262234 JFB262233:JGE262234 JOX262233:JQA262234 JYT262233:JZW262234 KIP262233:KJS262234 KSL262233:KTO262234 LCH262233:LDK262234 LMD262233:LNG262234 LVZ262233:LXC262234 MFV262233:MGY262234 MPR262233:MQU262234 MZN262233:NAQ262234 NJJ262233:NKM262234 NTF262233:NUI262234 ODB262233:OEE262234 OMX262233:OOA262234 OWT262233:OXW262234 PGP262233:PHS262234 PQL262233:PRO262234 QAH262233:QBK262234 QKD262233:QLG262234 QTZ262233:QVC262234 RDV262233:REY262234 RNR262233:ROU262234 RXN262233:RYQ262234 SHJ262233:SIM262234 SRF262233:SSI262234 TBB262233:TCE262234 TKX262233:TMA262234 TUT262233:TVW262234 UEP262233:UFS262234 UOL262233:UPO262234 UYH262233:UZK262234 VID262233:VJG262234 VRZ262233:VTC262234 WBV262233:WCY262234 WLR262233:WMU262234 WVN262233:WWQ262234 D327769:AQ327770 JB327769:KE327770 SX327769:UA327770 ACT327769:ADW327770 AMP327769:ANS327770 AWL327769:AXO327770 BGH327769:BHK327770 BQD327769:BRG327770 BZZ327769:CBC327770 CJV327769:CKY327770 CTR327769:CUU327770 DDN327769:DEQ327770 DNJ327769:DOM327770 DXF327769:DYI327770 EHB327769:EIE327770 EQX327769:ESA327770 FAT327769:FBW327770 FKP327769:FLS327770 FUL327769:FVO327770 GEH327769:GFK327770 GOD327769:GPG327770 GXZ327769:GZC327770 HHV327769:HIY327770 HRR327769:HSU327770 IBN327769:ICQ327770 ILJ327769:IMM327770 IVF327769:IWI327770 JFB327769:JGE327770 JOX327769:JQA327770 JYT327769:JZW327770 KIP327769:KJS327770 KSL327769:KTO327770 LCH327769:LDK327770 LMD327769:LNG327770 LVZ327769:LXC327770 MFV327769:MGY327770 MPR327769:MQU327770 MZN327769:NAQ327770 NJJ327769:NKM327770 NTF327769:NUI327770 ODB327769:OEE327770 OMX327769:OOA327770 OWT327769:OXW327770 PGP327769:PHS327770 PQL327769:PRO327770 QAH327769:QBK327770 QKD327769:QLG327770 QTZ327769:QVC327770 RDV327769:REY327770 RNR327769:ROU327770 RXN327769:RYQ327770 SHJ327769:SIM327770 SRF327769:SSI327770 TBB327769:TCE327770 TKX327769:TMA327770 TUT327769:TVW327770 UEP327769:UFS327770 UOL327769:UPO327770 UYH327769:UZK327770 VID327769:VJG327770 VRZ327769:VTC327770 WBV327769:WCY327770 WLR327769:WMU327770 WVN327769:WWQ327770 D393305:AQ393306 JB393305:KE393306 SX393305:UA393306 ACT393305:ADW393306 AMP393305:ANS393306 AWL393305:AXO393306 BGH393305:BHK393306 BQD393305:BRG393306 BZZ393305:CBC393306 CJV393305:CKY393306 CTR393305:CUU393306 DDN393305:DEQ393306 DNJ393305:DOM393306 DXF393305:DYI393306 EHB393305:EIE393306 EQX393305:ESA393306 FAT393305:FBW393306 FKP393305:FLS393306 FUL393305:FVO393306 GEH393305:GFK393306 GOD393305:GPG393306 GXZ393305:GZC393306 HHV393305:HIY393306 HRR393305:HSU393306 IBN393305:ICQ393306 ILJ393305:IMM393306 IVF393305:IWI393306 JFB393305:JGE393306 JOX393305:JQA393306 JYT393305:JZW393306 KIP393305:KJS393306 KSL393305:KTO393306 LCH393305:LDK393306 LMD393305:LNG393306 LVZ393305:LXC393306 MFV393305:MGY393306 MPR393305:MQU393306 MZN393305:NAQ393306 NJJ393305:NKM393306 NTF393305:NUI393306 ODB393305:OEE393306 OMX393305:OOA393306 OWT393305:OXW393306 PGP393305:PHS393306 PQL393305:PRO393306 QAH393305:QBK393306 QKD393305:QLG393306 QTZ393305:QVC393306 RDV393305:REY393306 RNR393305:ROU393306 RXN393305:RYQ393306 SHJ393305:SIM393306 SRF393305:SSI393306 TBB393305:TCE393306 TKX393305:TMA393306 TUT393305:TVW393306 UEP393305:UFS393306 UOL393305:UPO393306 UYH393305:UZK393306 VID393305:VJG393306 VRZ393305:VTC393306 WBV393305:WCY393306 WLR393305:WMU393306 WVN393305:WWQ393306 D458841:AQ458842 JB458841:KE458842 SX458841:UA458842 ACT458841:ADW458842 AMP458841:ANS458842 AWL458841:AXO458842 BGH458841:BHK458842 BQD458841:BRG458842 BZZ458841:CBC458842 CJV458841:CKY458842 CTR458841:CUU458842 DDN458841:DEQ458842 DNJ458841:DOM458842 DXF458841:DYI458842 EHB458841:EIE458842 EQX458841:ESA458842 FAT458841:FBW458842 FKP458841:FLS458842 FUL458841:FVO458842 GEH458841:GFK458842 GOD458841:GPG458842 GXZ458841:GZC458842 HHV458841:HIY458842 HRR458841:HSU458842 IBN458841:ICQ458842 ILJ458841:IMM458842 IVF458841:IWI458842 JFB458841:JGE458842 JOX458841:JQA458842 JYT458841:JZW458842 KIP458841:KJS458842 KSL458841:KTO458842 LCH458841:LDK458842 LMD458841:LNG458842 LVZ458841:LXC458842 MFV458841:MGY458842 MPR458841:MQU458842 MZN458841:NAQ458842 NJJ458841:NKM458842 NTF458841:NUI458842 ODB458841:OEE458842 OMX458841:OOA458842 OWT458841:OXW458842 PGP458841:PHS458842 PQL458841:PRO458842 QAH458841:QBK458842 QKD458841:QLG458842 QTZ458841:QVC458842 RDV458841:REY458842 RNR458841:ROU458842 RXN458841:RYQ458842 SHJ458841:SIM458842 SRF458841:SSI458842 TBB458841:TCE458842 TKX458841:TMA458842 TUT458841:TVW458842 UEP458841:UFS458842 UOL458841:UPO458842 UYH458841:UZK458842 VID458841:VJG458842 VRZ458841:VTC458842 WBV458841:WCY458842 WLR458841:WMU458842 WVN458841:WWQ458842 D524377:AQ524378 JB524377:KE524378 SX524377:UA524378 ACT524377:ADW524378 AMP524377:ANS524378 AWL524377:AXO524378 BGH524377:BHK524378 BQD524377:BRG524378 BZZ524377:CBC524378 CJV524377:CKY524378 CTR524377:CUU524378 DDN524377:DEQ524378 DNJ524377:DOM524378 DXF524377:DYI524378 EHB524377:EIE524378 EQX524377:ESA524378 FAT524377:FBW524378 FKP524377:FLS524378 FUL524377:FVO524378 GEH524377:GFK524378 GOD524377:GPG524378 GXZ524377:GZC524378 HHV524377:HIY524378 HRR524377:HSU524378 IBN524377:ICQ524378 ILJ524377:IMM524378 IVF524377:IWI524378 JFB524377:JGE524378 JOX524377:JQA524378 JYT524377:JZW524378 KIP524377:KJS524378 KSL524377:KTO524378 LCH524377:LDK524378 LMD524377:LNG524378 LVZ524377:LXC524378 MFV524377:MGY524378 MPR524377:MQU524378 MZN524377:NAQ524378 NJJ524377:NKM524378 NTF524377:NUI524378 ODB524377:OEE524378 OMX524377:OOA524378 OWT524377:OXW524378 PGP524377:PHS524378 PQL524377:PRO524378 QAH524377:QBK524378 QKD524377:QLG524378 QTZ524377:QVC524378 RDV524377:REY524378 RNR524377:ROU524378 RXN524377:RYQ524378 SHJ524377:SIM524378 SRF524377:SSI524378 TBB524377:TCE524378 TKX524377:TMA524378 TUT524377:TVW524378 UEP524377:UFS524378 UOL524377:UPO524378 UYH524377:UZK524378 VID524377:VJG524378 VRZ524377:VTC524378 WBV524377:WCY524378 WLR524377:WMU524378 WVN524377:WWQ524378 D589913:AQ589914 JB589913:KE589914 SX589913:UA589914 ACT589913:ADW589914 AMP589913:ANS589914 AWL589913:AXO589914 BGH589913:BHK589914 BQD589913:BRG589914 BZZ589913:CBC589914 CJV589913:CKY589914 CTR589913:CUU589914 DDN589913:DEQ589914 DNJ589913:DOM589914 DXF589913:DYI589914 EHB589913:EIE589914 EQX589913:ESA589914 FAT589913:FBW589914 FKP589913:FLS589914 FUL589913:FVO589914 GEH589913:GFK589914 GOD589913:GPG589914 GXZ589913:GZC589914 HHV589913:HIY589914 HRR589913:HSU589914 IBN589913:ICQ589914 ILJ589913:IMM589914 IVF589913:IWI589914 JFB589913:JGE589914 JOX589913:JQA589914 JYT589913:JZW589914 KIP589913:KJS589914 KSL589913:KTO589914 LCH589913:LDK589914 LMD589913:LNG589914 LVZ589913:LXC589914 MFV589913:MGY589914 MPR589913:MQU589914 MZN589913:NAQ589914 NJJ589913:NKM589914 NTF589913:NUI589914 ODB589913:OEE589914 OMX589913:OOA589914 OWT589913:OXW589914 PGP589913:PHS589914 PQL589913:PRO589914 QAH589913:QBK589914 QKD589913:QLG589914 QTZ589913:QVC589914 RDV589913:REY589914 RNR589913:ROU589914 RXN589913:RYQ589914 SHJ589913:SIM589914 SRF589913:SSI589914 TBB589913:TCE589914 TKX589913:TMA589914 TUT589913:TVW589914 UEP589913:UFS589914 UOL589913:UPO589914 UYH589913:UZK589914 VID589913:VJG589914 VRZ589913:VTC589914 WBV589913:WCY589914 WLR589913:WMU589914 WVN589913:WWQ589914 D655449:AQ655450 JB655449:KE655450 SX655449:UA655450 ACT655449:ADW655450 AMP655449:ANS655450 AWL655449:AXO655450 BGH655449:BHK655450 BQD655449:BRG655450 BZZ655449:CBC655450 CJV655449:CKY655450 CTR655449:CUU655450 DDN655449:DEQ655450 DNJ655449:DOM655450 DXF655449:DYI655450 EHB655449:EIE655450 EQX655449:ESA655450 FAT655449:FBW655450 FKP655449:FLS655450 FUL655449:FVO655450 GEH655449:GFK655450 GOD655449:GPG655450 GXZ655449:GZC655450 HHV655449:HIY655450 HRR655449:HSU655450 IBN655449:ICQ655450 ILJ655449:IMM655450 IVF655449:IWI655450 JFB655449:JGE655450 JOX655449:JQA655450 JYT655449:JZW655450 KIP655449:KJS655450 KSL655449:KTO655450 LCH655449:LDK655450 LMD655449:LNG655450 LVZ655449:LXC655450 MFV655449:MGY655450 MPR655449:MQU655450 MZN655449:NAQ655450 NJJ655449:NKM655450 NTF655449:NUI655450 ODB655449:OEE655450 OMX655449:OOA655450 OWT655449:OXW655450 PGP655449:PHS655450 PQL655449:PRO655450 QAH655449:QBK655450 QKD655449:QLG655450 QTZ655449:QVC655450 RDV655449:REY655450 RNR655449:ROU655450 RXN655449:RYQ655450 SHJ655449:SIM655450 SRF655449:SSI655450 TBB655449:TCE655450 TKX655449:TMA655450 TUT655449:TVW655450 UEP655449:UFS655450 UOL655449:UPO655450 UYH655449:UZK655450 VID655449:VJG655450 VRZ655449:VTC655450 WBV655449:WCY655450 WLR655449:WMU655450 WVN655449:WWQ655450 D720985:AQ720986 JB720985:KE720986 SX720985:UA720986 ACT720985:ADW720986 AMP720985:ANS720986 AWL720985:AXO720986 BGH720985:BHK720986 BQD720985:BRG720986 BZZ720985:CBC720986 CJV720985:CKY720986 CTR720985:CUU720986 DDN720985:DEQ720986 DNJ720985:DOM720986 DXF720985:DYI720986 EHB720985:EIE720986 EQX720985:ESA720986 FAT720985:FBW720986 FKP720985:FLS720986 FUL720985:FVO720986 GEH720985:GFK720986 GOD720985:GPG720986 GXZ720985:GZC720986 HHV720985:HIY720986 HRR720985:HSU720986 IBN720985:ICQ720986 ILJ720985:IMM720986 IVF720985:IWI720986 JFB720985:JGE720986 JOX720985:JQA720986 JYT720985:JZW720986 KIP720985:KJS720986 KSL720985:KTO720986 LCH720985:LDK720986 LMD720985:LNG720986 LVZ720985:LXC720986 MFV720985:MGY720986 MPR720985:MQU720986 MZN720985:NAQ720986 NJJ720985:NKM720986 NTF720985:NUI720986 ODB720985:OEE720986 OMX720985:OOA720986 OWT720985:OXW720986 PGP720985:PHS720986 PQL720985:PRO720986 QAH720985:QBK720986 QKD720985:QLG720986 QTZ720985:QVC720986 RDV720985:REY720986 RNR720985:ROU720986 RXN720985:RYQ720986 SHJ720985:SIM720986 SRF720985:SSI720986 TBB720985:TCE720986 TKX720985:TMA720986 TUT720985:TVW720986 UEP720985:UFS720986 UOL720985:UPO720986 UYH720985:UZK720986 VID720985:VJG720986 VRZ720985:VTC720986 WBV720985:WCY720986 WLR720985:WMU720986 WVN720985:WWQ720986 D786521:AQ786522 JB786521:KE786522 SX786521:UA786522 ACT786521:ADW786522 AMP786521:ANS786522 AWL786521:AXO786522 BGH786521:BHK786522 BQD786521:BRG786522 BZZ786521:CBC786522 CJV786521:CKY786522 CTR786521:CUU786522 DDN786521:DEQ786522 DNJ786521:DOM786522 DXF786521:DYI786522 EHB786521:EIE786522 EQX786521:ESA786522 FAT786521:FBW786522 FKP786521:FLS786522 FUL786521:FVO786522 GEH786521:GFK786522 GOD786521:GPG786522 GXZ786521:GZC786522 HHV786521:HIY786522 HRR786521:HSU786522 IBN786521:ICQ786522 ILJ786521:IMM786522 IVF786521:IWI786522 JFB786521:JGE786522 JOX786521:JQA786522 JYT786521:JZW786522 KIP786521:KJS786522 KSL786521:KTO786522 LCH786521:LDK786522 LMD786521:LNG786522 LVZ786521:LXC786522 MFV786521:MGY786522 MPR786521:MQU786522 MZN786521:NAQ786522 NJJ786521:NKM786522 NTF786521:NUI786522 ODB786521:OEE786522 OMX786521:OOA786522 OWT786521:OXW786522 PGP786521:PHS786522 PQL786521:PRO786522 QAH786521:QBK786522 QKD786521:QLG786522 QTZ786521:QVC786522 RDV786521:REY786522 RNR786521:ROU786522 RXN786521:RYQ786522 SHJ786521:SIM786522 SRF786521:SSI786522 TBB786521:TCE786522 TKX786521:TMA786522 TUT786521:TVW786522 UEP786521:UFS786522 UOL786521:UPO786522 UYH786521:UZK786522 VID786521:VJG786522 VRZ786521:VTC786522 WBV786521:WCY786522 WLR786521:WMU786522 WVN786521:WWQ786522 D852057:AQ852058 JB852057:KE852058 SX852057:UA852058 ACT852057:ADW852058 AMP852057:ANS852058 AWL852057:AXO852058 BGH852057:BHK852058 BQD852057:BRG852058 BZZ852057:CBC852058 CJV852057:CKY852058 CTR852057:CUU852058 DDN852057:DEQ852058 DNJ852057:DOM852058 DXF852057:DYI852058 EHB852057:EIE852058 EQX852057:ESA852058 FAT852057:FBW852058 FKP852057:FLS852058 FUL852057:FVO852058 GEH852057:GFK852058 GOD852057:GPG852058 GXZ852057:GZC852058 HHV852057:HIY852058 HRR852057:HSU852058 IBN852057:ICQ852058 ILJ852057:IMM852058 IVF852057:IWI852058 JFB852057:JGE852058 JOX852057:JQA852058 JYT852057:JZW852058 KIP852057:KJS852058 KSL852057:KTO852058 LCH852057:LDK852058 LMD852057:LNG852058 LVZ852057:LXC852058 MFV852057:MGY852058 MPR852057:MQU852058 MZN852057:NAQ852058 NJJ852057:NKM852058 NTF852057:NUI852058 ODB852057:OEE852058 OMX852057:OOA852058 OWT852057:OXW852058 PGP852057:PHS852058 PQL852057:PRO852058 QAH852057:QBK852058 QKD852057:QLG852058 QTZ852057:QVC852058 RDV852057:REY852058 RNR852057:ROU852058 RXN852057:RYQ852058 SHJ852057:SIM852058 SRF852057:SSI852058 TBB852057:TCE852058 TKX852057:TMA852058 TUT852057:TVW852058 UEP852057:UFS852058 UOL852057:UPO852058 UYH852057:UZK852058 VID852057:VJG852058 VRZ852057:VTC852058 WBV852057:WCY852058 WLR852057:WMU852058 WVN852057:WWQ852058 D917593:AQ917594 JB917593:KE917594 SX917593:UA917594 ACT917593:ADW917594 AMP917593:ANS917594 AWL917593:AXO917594 BGH917593:BHK917594 BQD917593:BRG917594 BZZ917593:CBC917594 CJV917593:CKY917594 CTR917593:CUU917594 DDN917593:DEQ917594 DNJ917593:DOM917594 DXF917593:DYI917594 EHB917593:EIE917594 EQX917593:ESA917594 FAT917593:FBW917594 FKP917593:FLS917594 FUL917593:FVO917594 GEH917593:GFK917594 GOD917593:GPG917594 GXZ917593:GZC917594 HHV917593:HIY917594 HRR917593:HSU917594 IBN917593:ICQ917594 ILJ917593:IMM917594 IVF917593:IWI917594 JFB917593:JGE917594 JOX917593:JQA917594 JYT917593:JZW917594 KIP917593:KJS917594 KSL917593:KTO917594 LCH917593:LDK917594 LMD917593:LNG917594 LVZ917593:LXC917594 MFV917593:MGY917594 MPR917593:MQU917594 MZN917593:NAQ917594 NJJ917593:NKM917594 NTF917593:NUI917594 ODB917593:OEE917594 OMX917593:OOA917594 OWT917593:OXW917594 PGP917593:PHS917594 PQL917593:PRO917594 QAH917593:QBK917594 QKD917593:QLG917594 QTZ917593:QVC917594 RDV917593:REY917594 RNR917593:ROU917594 RXN917593:RYQ917594 SHJ917593:SIM917594 SRF917593:SSI917594 TBB917593:TCE917594 TKX917593:TMA917594 TUT917593:TVW917594 UEP917593:UFS917594 UOL917593:UPO917594 UYH917593:UZK917594 VID917593:VJG917594 VRZ917593:VTC917594 WBV917593:WCY917594 WLR917593:WMU917594 WVN917593:WWQ917594 D983129:AQ983130 JB983129:KE983130 SX983129:UA983130 ACT983129:ADW983130 AMP983129:ANS983130 AWL983129:AXO983130 BGH983129:BHK983130 BQD983129:BRG983130 BZZ983129:CBC983130 CJV983129:CKY983130 CTR983129:CUU983130 DDN983129:DEQ983130 DNJ983129:DOM983130 DXF983129:DYI983130 EHB983129:EIE983130 EQX983129:ESA983130 FAT983129:FBW983130 FKP983129:FLS983130 FUL983129:FVO983130 GEH983129:GFK983130 GOD983129:GPG983130 GXZ983129:GZC983130 HHV983129:HIY983130 HRR983129:HSU983130 IBN983129:ICQ983130 ILJ983129:IMM983130 IVF983129:IWI983130 JFB983129:JGE983130 JOX983129:JQA983130 JYT983129:JZW983130 KIP983129:KJS983130 KSL983129:KTO983130 LCH983129:LDK983130 LMD983129:LNG983130 LVZ983129:LXC983130 MFV983129:MGY983130 MPR983129:MQU983130 MZN983129:NAQ983130 NJJ983129:NKM983130 NTF983129:NUI983130 ODB983129:OEE983130 OMX983129:OOA983130 OWT983129:OXW983130 PGP983129:PHS983130 PQL983129:PRO983130 QAH983129:QBK983130 QKD983129:QLG983130 QTZ983129:QVC983130 RDV983129:REY983130 RNR983129:ROU983130 RXN983129:RYQ983130 SHJ983129:SIM983130 SRF983129:SSI983130 TBB983129:TCE983130 TKX983129:TMA983130 TUT983129:TVW983130 UEP983129:UFS983130 UOL983129:UPO983130 UYH983129:UZK983130 VID983129:VJG983130 VRZ983129:VTC983130 WBV983129:WCY983130 WLR983129:WMU983130 WVN983129:WWQ983130 D65631:AQ65631 JB65631:KE65631 SX65631:UA65631 ACT65631:ADW65631 AMP65631:ANS65631 AWL65631:AXO65631 BGH65631:BHK65631 BQD65631:BRG65631 BZZ65631:CBC65631 CJV65631:CKY65631 CTR65631:CUU65631 DDN65631:DEQ65631 DNJ65631:DOM65631 DXF65631:DYI65631 EHB65631:EIE65631 EQX65631:ESA65631 FAT65631:FBW65631 FKP65631:FLS65631 FUL65631:FVO65631 GEH65631:GFK65631 GOD65631:GPG65631 GXZ65631:GZC65631 HHV65631:HIY65631 HRR65631:HSU65631 IBN65631:ICQ65631 ILJ65631:IMM65631 IVF65631:IWI65631 JFB65631:JGE65631 JOX65631:JQA65631 JYT65631:JZW65631 KIP65631:KJS65631 KSL65631:KTO65631 LCH65631:LDK65631 LMD65631:LNG65631 LVZ65631:LXC65631 MFV65631:MGY65631 MPR65631:MQU65631 MZN65631:NAQ65631 NJJ65631:NKM65631 NTF65631:NUI65631 ODB65631:OEE65631 OMX65631:OOA65631 OWT65631:OXW65631 PGP65631:PHS65631 PQL65631:PRO65631 QAH65631:QBK65631 QKD65631:QLG65631 QTZ65631:QVC65631 RDV65631:REY65631 RNR65631:ROU65631 RXN65631:RYQ65631 SHJ65631:SIM65631 SRF65631:SSI65631 TBB65631:TCE65631 TKX65631:TMA65631 TUT65631:TVW65631 UEP65631:UFS65631 UOL65631:UPO65631 UYH65631:UZK65631 VID65631:VJG65631 VRZ65631:VTC65631 WBV65631:WCY65631 WLR65631:WMU65631 WVN65631:WWQ65631 D131167:AQ131167 JB131167:KE131167 SX131167:UA131167 ACT131167:ADW131167 AMP131167:ANS131167 AWL131167:AXO131167 BGH131167:BHK131167 BQD131167:BRG131167 BZZ131167:CBC131167 CJV131167:CKY131167 CTR131167:CUU131167 DDN131167:DEQ131167 DNJ131167:DOM131167 DXF131167:DYI131167 EHB131167:EIE131167 EQX131167:ESA131167 FAT131167:FBW131167 FKP131167:FLS131167 FUL131167:FVO131167 GEH131167:GFK131167 GOD131167:GPG131167 GXZ131167:GZC131167 HHV131167:HIY131167 HRR131167:HSU131167 IBN131167:ICQ131167 ILJ131167:IMM131167 IVF131167:IWI131167 JFB131167:JGE131167 JOX131167:JQA131167 JYT131167:JZW131167 KIP131167:KJS131167 KSL131167:KTO131167 LCH131167:LDK131167 LMD131167:LNG131167 LVZ131167:LXC131167 MFV131167:MGY131167 MPR131167:MQU131167 MZN131167:NAQ131167 NJJ131167:NKM131167 NTF131167:NUI131167 ODB131167:OEE131167 OMX131167:OOA131167 OWT131167:OXW131167 PGP131167:PHS131167 PQL131167:PRO131167 QAH131167:QBK131167 QKD131167:QLG131167 QTZ131167:QVC131167 RDV131167:REY131167 RNR131167:ROU131167 RXN131167:RYQ131167 SHJ131167:SIM131167 SRF131167:SSI131167 TBB131167:TCE131167 TKX131167:TMA131167 TUT131167:TVW131167 UEP131167:UFS131167 UOL131167:UPO131167 UYH131167:UZK131167 VID131167:VJG131167 VRZ131167:VTC131167 WBV131167:WCY131167 WLR131167:WMU131167 WVN131167:WWQ131167 D196703:AQ196703 JB196703:KE196703 SX196703:UA196703 ACT196703:ADW196703 AMP196703:ANS196703 AWL196703:AXO196703 BGH196703:BHK196703 BQD196703:BRG196703 BZZ196703:CBC196703 CJV196703:CKY196703 CTR196703:CUU196703 DDN196703:DEQ196703 DNJ196703:DOM196703 DXF196703:DYI196703 EHB196703:EIE196703 EQX196703:ESA196703 FAT196703:FBW196703 FKP196703:FLS196703 FUL196703:FVO196703 GEH196703:GFK196703 GOD196703:GPG196703 GXZ196703:GZC196703 HHV196703:HIY196703 HRR196703:HSU196703 IBN196703:ICQ196703 ILJ196703:IMM196703 IVF196703:IWI196703 JFB196703:JGE196703 JOX196703:JQA196703 JYT196703:JZW196703 KIP196703:KJS196703 KSL196703:KTO196703 LCH196703:LDK196703 LMD196703:LNG196703 LVZ196703:LXC196703 MFV196703:MGY196703 MPR196703:MQU196703 MZN196703:NAQ196703 NJJ196703:NKM196703 NTF196703:NUI196703 ODB196703:OEE196703 OMX196703:OOA196703 OWT196703:OXW196703 PGP196703:PHS196703 PQL196703:PRO196703 QAH196703:QBK196703 QKD196703:QLG196703 QTZ196703:QVC196703 RDV196703:REY196703 RNR196703:ROU196703 RXN196703:RYQ196703 SHJ196703:SIM196703 SRF196703:SSI196703 TBB196703:TCE196703 TKX196703:TMA196703 TUT196703:TVW196703 UEP196703:UFS196703 UOL196703:UPO196703 UYH196703:UZK196703 VID196703:VJG196703 VRZ196703:VTC196703 WBV196703:WCY196703 WLR196703:WMU196703 WVN196703:WWQ196703 D262239:AQ262239 JB262239:KE262239 SX262239:UA262239 ACT262239:ADW262239 AMP262239:ANS262239 AWL262239:AXO262239 BGH262239:BHK262239 BQD262239:BRG262239 BZZ262239:CBC262239 CJV262239:CKY262239 CTR262239:CUU262239 DDN262239:DEQ262239 DNJ262239:DOM262239 DXF262239:DYI262239 EHB262239:EIE262239 EQX262239:ESA262239 FAT262239:FBW262239 FKP262239:FLS262239 FUL262239:FVO262239 GEH262239:GFK262239 GOD262239:GPG262239 GXZ262239:GZC262239 HHV262239:HIY262239 HRR262239:HSU262239 IBN262239:ICQ262239 ILJ262239:IMM262239 IVF262239:IWI262239 JFB262239:JGE262239 JOX262239:JQA262239 JYT262239:JZW262239 KIP262239:KJS262239 KSL262239:KTO262239 LCH262239:LDK262239 LMD262239:LNG262239 LVZ262239:LXC262239 MFV262239:MGY262239 MPR262239:MQU262239 MZN262239:NAQ262239 NJJ262239:NKM262239 NTF262239:NUI262239 ODB262239:OEE262239 OMX262239:OOA262239 OWT262239:OXW262239 PGP262239:PHS262239 PQL262239:PRO262239 QAH262239:QBK262239 QKD262239:QLG262239 QTZ262239:QVC262239 RDV262239:REY262239 RNR262239:ROU262239 RXN262239:RYQ262239 SHJ262239:SIM262239 SRF262239:SSI262239 TBB262239:TCE262239 TKX262239:TMA262239 TUT262239:TVW262239 UEP262239:UFS262239 UOL262239:UPO262239 UYH262239:UZK262239 VID262239:VJG262239 VRZ262239:VTC262239 WBV262239:WCY262239 WLR262239:WMU262239 WVN262239:WWQ262239 D327775:AQ327775 JB327775:KE327775 SX327775:UA327775 ACT327775:ADW327775 AMP327775:ANS327775 AWL327775:AXO327775 BGH327775:BHK327775 BQD327775:BRG327775 BZZ327775:CBC327775 CJV327775:CKY327775 CTR327775:CUU327775 DDN327775:DEQ327775 DNJ327775:DOM327775 DXF327775:DYI327775 EHB327775:EIE327775 EQX327775:ESA327775 FAT327775:FBW327775 FKP327775:FLS327775 FUL327775:FVO327775 GEH327775:GFK327775 GOD327775:GPG327775 GXZ327775:GZC327775 HHV327775:HIY327775 HRR327775:HSU327775 IBN327775:ICQ327775 ILJ327775:IMM327775 IVF327775:IWI327775 JFB327775:JGE327775 JOX327775:JQA327775 JYT327775:JZW327775 KIP327775:KJS327775 KSL327775:KTO327775 LCH327775:LDK327775 LMD327775:LNG327775 LVZ327775:LXC327775 MFV327775:MGY327775 MPR327775:MQU327775 MZN327775:NAQ327775 NJJ327775:NKM327775 NTF327775:NUI327775 ODB327775:OEE327775 OMX327775:OOA327775 OWT327775:OXW327775 PGP327775:PHS327775 PQL327775:PRO327775 QAH327775:QBK327775 QKD327775:QLG327775 QTZ327775:QVC327775 RDV327775:REY327775 RNR327775:ROU327775 RXN327775:RYQ327775 SHJ327775:SIM327775 SRF327775:SSI327775 TBB327775:TCE327775 TKX327775:TMA327775 TUT327775:TVW327775 UEP327775:UFS327775 UOL327775:UPO327775 UYH327775:UZK327775 VID327775:VJG327775 VRZ327775:VTC327775 WBV327775:WCY327775 WLR327775:WMU327775 WVN327775:WWQ327775 D393311:AQ393311 JB393311:KE393311 SX393311:UA393311 ACT393311:ADW393311 AMP393311:ANS393311 AWL393311:AXO393311 BGH393311:BHK393311 BQD393311:BRG393311 BZZ393311:CBC393311 CJV393311:CKY393311 CTR393311:CUU393311 DDN393311:DEQ393311 DNJ393311:DOM393311 DXF393311:DYI393311 EHB393311:EIE393311 EQX393311:ESA393311 FAT393311:FBW393311 FKP393311:FLS393311 FUL393311:FVO393311 GEH393311:GFK393311 GOD393311:GPG393311 GXZ393311:GZC393311 HHV393311:HIY393311 HRR393311:HSU393311 IBN393311:ICQ393311 ILJ393311:IMM393311 IVF393311:IWI393311 JFB393311:JGE393311 JOX393311:JQA393311 JYT393311:JZW393311 KIP393311:KJS393311 KSL393311:KTO393311 LCH393311:LDK393311 LMD393311:LNG393311 LVZ393311:LXC393311 MFV393311:MGY393311 MPR393311:MQU393311 MZN393311:NAQ393311 NJJ393311:NKM393311 NTF393311:NUI393311 ODB393311:OEE393311 OMX393311:OOA393311 OWT393311:OXW393311 PGP393311:PHS393311 PQL393311:PRO393311 QAH393311:QBK393311 QKD393311:QLG393311 QTZ393311:QVC393311 RDV393311:REY393311 RNR393311:ROU393311 RXN393311:RYQ393311 SHJ393311:SIM393311 SRF393311:SSI393311 TBB393311:TCE393311 TKX393311:TMA393311 TUT393311:TVW393311 UEP393311:UFS393311 UOL393311:UPO393311 UYH393311:UZK393311 VID393311:VJG393311 VRZ393311:VTC393311 WBV393311:WCY393311 WLR393311:WMU393311 WVN393311:WWQ393311 D458847:AQ458847 JB458847:KE458847 SX458847:UA458847 ACT458847:ADW458847 AMP458847:ANS458847 AWL458847:AXO458847 BGH458847:BHK458847 BQD458847:BRG458847 BZZ458847:CBC458847 CJV458847:CKY458847 CTR458847:CUU458847 DDN458847:DEQ458847 DNJ458847:DOM458847 DXF458847:DYI458847 EHB458847:EIE458847 EQX458847:ESA458847 FAT458847:FBW458847 FKP458847:FLS458847 FUL458847:FVO458847 GEH458847:GFK458847 GOD458847:GPG458847 GXZ458847:GZC458847 HHV458847:HIY458847 HRR458847:HSU458847 IBN458847:ICQ458847 ILJ458847:IMM458847 IVF458847:IWI458847 JFB458847:JGE458847 JOX458847:JQA458847 JYT458847:JZW458847 KIP458847:KJS458847 KSL458847:KTO458847 LCH458847:LDK458847 LMD458847:LNG458847 LVZ458847:LXC458847 MFV458847:MGY458847 MPR458847:MQU458847 MZN458847:NAQ458847 NJJ458847:NKM458847 NTF458847:NUI458847 ODB458847:OEE458847 OMX458847:OOA458847 OWT458847:OXW458847 PGP458847:PHS458847 PQL458847:PRO458847 QAH458847:QBK458847 QKD458847:QLG458847 QTZ458847:QVC458847 RDV458847:REY458847 RNR458847:ROU458847 RXN458847:RYQ458847 SHJ458847:SIM458847 SRF458847:SSI458847 TBB458847:TCE458847 TKX458847:TMA458847 TUT458847:TVW458847 UEP458847:UFS458847 UOL458847:UPO458847 UYH458847:UZK458847 VID458847:VJG458847 VRZ458847:VTC458847 WBV458847:WCY458847 WLR458847:WMU458847 WVN458847:WWQ458847 D524383:AQ524383 JB524383:KE524383 SX524383:UA524383 ACT524383:ADW524383 AMP524383:ANS524383 AWL524383:AXO524383 BGH524383:BHK524383 BQD524383:BRG524383 BZZ524383:CBC524383 CJV524383:CKY524383 CTR524383:CUU524383 DDN524383:DEQ524383 DNJ524383:DOM524383 DXF524383:DYI524383 EHB524383:EIE524383 EQX524383:ESA524383 FAT524383:FBW524383 FKP524383:FLS524383 FUL524383:FVO524383 GEH524383:GFK524383 GOD524383:GPG524383 GXZ524383:GZC524383 HHV524383:HIY524383 HRR524383:HSU524383 IBN524383:ICQ524383 ILJ524383:IMM524383 IVF524383:IWI524383 JFB524383:JGE524383 JOX524383:JQA524383 JYT524383:JZW524383 KIP524383:KJS524383 KSL524383:KTO524383 LCH524383:LDK524383 LMD524383:LNG524383 LVZ524383:LXC524383 MFV524383:MGY524383 MPR524383:MQU524383 MZN524383:NAQ524383 NJJ524383:NKM524383 NTF524383:NUI524383 ODB524383:OEE524383 OMX524383:OOA524383 OWT524383:OXW524383 PGP524383:PHS524383 PQL524383:PRO524383 QAH524383:QBK524383 QKD524383:QLG524383 QTZ524383:QVC524383 RDV524383:REY524383 RNR524383:ROU524383 RXN524383:RYQ524383 SHJ524383:SIM524383 SRF524383:SSI524383 TBB524383:TCE524383 TKX524383:TMA524383 TUT524383:TVW524383 UEP524383:UFS524383 UOL524383:UPO524383 UYH524383:UZK524383 VID524383:VJG524383 VRZ524383:VTC524383 WBV524383:WCY524383 WLR524383:WMU524383 WVN524383:WWQ524383 D589919:AQ589919 JB589919:KE589919 SX589919:UA589919 ACT589919:ADW589919 AMP589919:ANS589919 AWL589919:AXO589919 BGH589919:BHK589919 BQD589919:BRG589919 BZZ589919:CBC589919 CJV589919:CKY589919 CTR589919:CUU589919 DDN589919:DEQ589919 DNJ589919:DOM589919 DXF589919:DYI589919 EHB589919:EIE589919 EQX589919:ESA589919 FAT589919:FBW589919 FKP589919:FLS589919 FUL589919:FVO589919 GEH589919:GFK589919 GOD589919:GPG589919 GXZ589919:GZC589919 HHV589919:HIY589919 HRR589919:HSU589919 IBN589919:ICQ589919 ILJ589919:IMM589919 IVF589919:IWI589919 JFB589919:JGE589919 JOX589919:JQA589919 JYT589919:JZW589919 KIP589919:KJS589919 KSL589919:KTO589919 LCH589919:LDK589919 LMD589919:LNG589919 LVZ589919:LXC589919 MFV589919:MGY589919 MPR589919:MQU589919 MZN589919:NAQ589919 NJJ589919:NKM589919 NTF589919:NUI589919 ODB589919:OEE589919 OMX589919:OOA589919 OWT589919:OXW589919 PGP589919:PHS589919 PQL589919:PRO589919 QAH589919:QBK589919 QKD589919:QLG589919 QTZ589919:QVC589919 RDV589919:REY589919 RNR589919:ROU589919 RXN589919:RYQ589919 SHJ589919:SIM589919 SRF589919:SSI589919 TBB589919:TCE589919 TKX589919:TMA589919 TUT589919:TVW589919 UEP589919:UFS589919 UOL589919:UPO589919 UYH589919:UZK589919 VID589919:VJG589919 VRZ589919:VTC589919 WBV589919:WCY589919 WLR589919:WMU589919 WVN589919:WWQ589919 D655455:AQ655455 JB655455:KE655455 SX655455:UA655455 ACT655455:ADW655455 AMP655455:ANS655455 AWL655455:AXO655455 BGH655455:BHK655455 BQD655455:BRG655455 BZZ655455:CBC655455 CJV655455:CKY655455 CTR655455:CUU655455 DDN655455:DEQ655455 DNJ655455:DOM655455 DXF655455:DYI655455 EHB655455:EIE655455 EQX655455:ESA655455 FAT655455:FBW655455 FKP655455:FLS655455 FUL655455:FVO655455 GEH655455:GFK655455 GOD655455:GPG655455 GXZ655455:GZC655455 HHV655455:HIY655455 HRR655455:HSU655455 IBN655455:ICQ655455 ILJ655455:IMM655455 IVF655455:IWI655455 JFB655455:JGE655455 JOX655455:JQA655455 JYT655455:JZW655455 KIP655455:KJS655455 KSL655455:KTO655455 LCH655455:LDK655455 LMD655455:LNG655455 LVZ655455:LXC655455 MFV655455:MGY655455 MPR655455:MQU655455 MZN655455:NAQ655455 NJJ655455:NKM655455 NTF655455:NUI655455 ODB655455:OEE655455 OMX655455:OOA655455 OWT655455:OXW655455 PGP655455:PHS655455 PQL655455:PRO655455 QAH655455:QBK655455 QKD655455:QLG655455 QTZ655455:QVC655455 RDV655455:REY655455 RNR655455:ROU655455 RXN655455:RYQ655455 SHJ655455:SIM655455 SRF655455:SSI655455 TBB655455:TCE655455 TKX655455:TMA655455 TUT655455:TVW655455 UEP655455:UFS655455 UOL655455:UPO655455 UYH655455:UZK655455 VID655455:VJG655455 VRZ655455:VTC655455 WBV655455:WCY655455 WLR655455:WMU655455 WVN655455:WWQ655455 D720991:AQ720991 JB720991:KE720991 SX720991:UA720991 ACT720991:ADW720991 AMP720991:ANS720991 AWL720991:AXO720991 BGH720991:BHK720991 BQD720991:BRG720991 BZZ720991:CBC720991 CJV720991:CKY720991 CTR720991:CUU720991 DDN720991:DEQ720991 DNJ720991:DOM720991 DXF720991:DYI720991 EHB720991:EIE720991 EQX720991:ESA720991 FAT720991:FBW720991 FKP720991:FLS720991 FUL720991:FVO720991 GEH720991:GFK720991 GOD720991:GPG720991 GXZ720991:GZC720991 HHV720991:HIY720991 HRR720991:HSU720991 IBN720991:ICQ720991 ILJ720991:IMM720991 IVF720991:IWI720991 JFB720991:JGE720991 JOX720991:JQA720991 JYT720991:JZW720991 KIP720991:KJS720991 KSL720991:KTO720991 LCH720991:LDK720991 LMD720991:LNG720991 LVZ720991:LXC720991 MFV720991:MGY720991 MPR720991:MQU720991 MZN720991:NAQ720991 NJJ720991:NKM720991 NTF720991:NUI720991 ODB720991:OEE720991 OMX720991:OOA720991 OWT720991:OXW720991 PGP720991:PHS720991 PQL720991:PRO720991 QAH720991:QBK720991 QKD720991:QLG720991 QTZ720991:QVC720991 RDV720991:REY720991 RNR720991:ROU720991 RXN720991:RYQ720991 SHJ720991:SIM720991 SRF720991:SSI720991 TBB720991:TCE720991 TKX720991:TMA720991 TUT720991:TVW720991 UEP720991:UFS720991 UOL720991:UPO720991 UYH720991:UZK720991 VID720991:VJG720991 VRZ720991:VTC720991 WBV720991:WCY720991 WLR720991:WMU720991 WVN720991:WWQ720991 D786527:AQ786527 JB786527:KE786527 SX786527:UA786527 ACT786527:ADW786527 AMP786527:ANS786527 AWL786527:AXO786527 BGH786527:BHK786527 BQD786527:BRG786527 BZZ786527:CBC786527 CJV786527:CKY786527 CTR786527:CUU786527 DDN786527:DEQ786527 DNJ786527:DOM786527 DXF786527:DYI786527 EHB786527:EIE786527 EQX786527:ESA786527 FAT786527:FBW786527 FKP786527:FLS786527 FUL786527:FVO786527 GEH786527:GFK786527 GOD786527:GPG786527 GXZ786527:GZC786527 HHV786527:HIY786527 HRR786527:HSU786527 IBN786527:ICQ786527 ILJ786527:IMM786527 IVF786527:IWI786527 JFB786527:JGE786527 JOX786527:JQA786527 JYT786527:JZW786527 KIP786527:KJS786527 KSL786527:KTO786527 LCH786527:LDK786527 LMD786527:LNG786527 LVZ786527:LXC786527 MFV786527:MGY786527 MPR786527:MQU786527 MZN786527:NAQ786527 NJJ786527:NKM786527 NTF786527:NUI786527 ODB786527:OEE786527 OMX786527:OOA786527 OWT786527:OXW786527 PGP786527:PHS786527 PQL786527:PRO786527 QAH786527:QBK786527 QKD786527:QLG786527 QTZ786527:QVC786527 RDV786527:REY786527 RNR786527:ROU786527 RXN786527:RYQ786527 SHJ786527:SIM786527 SRF786527:SSI786527 TBB786527:TCE786527 TKX786527:TMA786527 TUT786527:TVW786527 UEP786527:UFS786527 UOL786527:UPO786527 UYH786527:UZK786527 VID786527:VJG786527 VRZ786527:VTC786527 WBV786527:WCY786527 WLR786527:WMU786527 WVN786527:WWQ786527 D852063:AQ852063 JB852063:KE852063 SX852063:UA852063 ACT852063:ADW852063 AMP852063:ANS852063 AWL852063:AXO852063 BGH852063:BHK852063 BQD852063:BRG852063 BZZ852063:CBC852063 CJV852063:CKY852063 CTR852063:CUU852063 DDN852063:DEQ852063 DNJ852063:DOM852063 DXF852063:DYI852063 EHB852063:EIE852063 EQX852063:ESA852063 FAT852063:FBW852063 FKP852063:FLS852063 FUL852063:FVO852063 GEH852063:GFK852063 GOD852063:GPG852063 GXZ852063:GZC852063 HHV852063:HIY852063 HRR852063:HSU852063 IBN852063:ICQ852063 ILJ852063:IMM852063 IVF852063:IWI852063 JFB852063:JGE852063 JOX852063:JQA852063 JYT852063:JZW852063 KIP852063:KJS852063 KSL852063:KTO852063 LCH852063:LDK852063 LMD852063:LNG852063 LVZ852063:LXC852063 MFV852063:MGY852063 MPR852063:MQU852063 MZN852063:NAQ852063 NJJ852063:NKM852063 NTF852063:NUI852063 ODB852063:OEE852063 OMX852063:OOA852063 OWT852063:OXW852063 PGP852063:PHS852063 PQL852063:PRO852063 QAH852063:QBK852063 QKD852063:QLG852063 QTZ852063:QVC852063 RDV852063:REY852063 RNR852063:ROU852063 RXN852063:RYQ852063 SHJ852063:SIM852063 SRF852063:SSI852063 TBB852063:TCE852063 TKX852063:TMA852063 TUT852063:TVW852063 UEP852063:UFS852063 UOL852063:UPO852063 UYH852063:UZK852063 VID852063:VJG852063 VRZ852063:VTC852063 WBV852063:WCY852063 WLR852063:WMU852063 WVN852063:WWQ852063 D917599:AQ917599 JB917599:KE917599 SX917599:UA917599 ACT917599:ADW917599 AMP917599:ANS917599 AWL917599:AXO917599 BGH917599:BHK917599 BQD917599:BRG917599 BZZ917599:CBC917599 CJV917599:CKY917599 CTR917599:CUU917599 DDN917599:DEQ917599 DNJ917599:DOM917599 DXF917599:DYI917599 EHB917599:EIE917599 EQX917599:ESA917599 FAT917599:FBW917599 FKP917599:FLS917599 FUL917599:FVO917599 GEH917599:GFK917599 GOD917599:GPG917599 GXZ917599:GZC917599 HHV917599:HIY917599 HRR917599:HSU917599 IBN917599:ICQ917599 ILJ917599:IMM917599 IVF917599:IWI917599 JFB917599:JGE917599 JOX917599:JQA917599 JYT917599:JZW917599 KIP917599:KJS917599 KSL917599:KTO917599 LCH917599:LDK917599 LMD917599:LNG917599 LVZ917599:LXC917599 MFV917599:MGY917599 MPR917599:MQU917599 MZN917599:NAQ917599 NJJ917599:NKM917599 NTF917599:NUI917599 ODB917599:OEE917599 OMX917599:OOA917599 OWT917599:OXW917599 PGP917599:PHS917599 PQL917599:PRO917599 QAH917599:QBK917599 QKD917599:QLG917599 QTZ917599:QVC917599 RDV917599:REY917599 RNR917599:ROU917599 RXN917599:RYQ917599 SHJ917599:SIM917599 SRF917599:SSI917599 TBB917599:TCE917599 TKX917599:TMA917599 TUT917599:TVW917599 UEP917599:UFS917599 UOL917599:UPO917599 UYH917599:UZK917599 VID917599:VJG917599 VRZ917599:VTC917599 WBV917599:WCY917599 WLR917599:WMU917599 WVN917599:WWQ917599 D983135:AQ983135 JB983135:KE983135 SX983135:UA983135 ACT983135:ADW983135 AMP983135:ANS983135 AWL983135:AXO983135 BGH983135:BHK983135 BQD983135:BRG983135 BZZ983135:CBC983135 CJV983135:CKY983135 CTR983135:CUU983135 DDN983135:DEQ983135 DNJ983135:DOM983135 DXF983135:DYI983135 EHB983135:EIE983135 EQX983135:ESA983135 FAT983135:FBW983135 FKP983135:FLS983135 FUL983135:FVO983135 GEH983135:GFK983135 GOD983135:GPG983135 GXZ983135:GZC983135 HHV983135:HIY983135 HRR983135:HSU983135 IBN983135:ICQ983135 ILJ983135:IMM983135 IVF983135:IWI983135 JFB983135:JGE983135 JOX983135:JQA983135 JYT983135:JZW983135 KIP983135:KJS983135 KSL983135:KTO983135 LCH983135:LDK983135 LMD983135:LNG983135 LVZ983135:LXC983135 MFV983135:MGY983135 MPR983135:MQU983135 MZN983135:NAQ983135 NJJ983135:NKM983135 NTF983135:NUI983135 ODB983135:OEE983135 OMX983135:OOA983135 OWT983135:OXW983135 PGP983135:PHS983135 PQL983135:PRO983135 QAH983135:QBK983135 QKD983135:QLG983135 QTZ983135:QVC983135 RDV983135:REY983135 RNR983135:ROU983135 RXN983135:RYQ983135 SHJ983135:SIM983135 SRF983135:SSI983135 TBB983135:TCE983135 TKX983135:TMA983135 TUT983135:TVW983135 UEP983135:UFS983135 UOL983135:UPO983135 UYH983135:UZK983135 VID983135:VJG983135 VRZ983135:VTC983135 WBV983135:WCY983135 WLR983135:WMU983135 WVN983135:WWQ983135 WVN118:WWQ122 JB81:KE85 SX81:UA85 ACT81:ADW85 AMP81:ANS85 AWL81:AXO85 BGH81:BHK85 BQD81:BRG85 BZZ81:CBC85 CJV81:CKY85 CTR81:CUU85 DDN81:DEQ85 DNJ81:DOM85 DXF81:DYI85 EHB81:EIE85 EQX81:ESA85 FAT81:FBW85 FKP81:FLS85 FUL81:FVO85 GEH81:GFK85 GOD81:GPG85 GXZ81:GZC85 HHV81:HIY85 HRR81:HSU85 IBN81:ICQ85 ILJ81:IMM85 IVF81:IWI85 JFB81:JGE85 JOX81:JQA85 JYT81:JZW85 KIP81:KJS85 KSL81:KTO85 LCH81:LDK85 LMD81:LNG85 LVZ81:LXC85 MFV81:MGY85 MPR81:MQU85 MZN81:NAQ85 NJJ81:NKM85 NTF81:NUI85 ODB81:OEE85 OMX81:OOA85 OWT81:OXW85 PGP81:PHS85 PQL81:PRO85 QAH81:QBK85 QKD81:QLG85 QTZ81:QVC85 RDV81:REY85 RNR81:ROU85 RXN81:RYQ85 SHJ81:SIM85 SRF81:SSI85 TBB81:TCE85 TKX81:TMA85 TUT81:TVW85 UEP81:UFS85 UOL81:UPO85 UYH81:UZK85 VID81:VJG85 VRZ81:VTC85 WBV81:WCY85 WLR81:WMU85 WVN81:WWQ85 D65576:AQ65580 JB65576:KE65580 SX65576:UA65580 ACT65576:ADW65580 AMP65576:ANS65580 AWL65576:AXO65580 BGH65576:BHK65580 BQD65576:BRG65580 BZZ65576:CBC65580 CJV65576:CKY65580 CTR65576:CUU65580 DDN65576:DEQ65580 DNJ65576:DOM65580 DXF65576:DYI65580 EHB65576:EIE65580 EQX65576:ESA65580 FAT65576:FBW65580 FKP65576:FLS65580 FUL65576:FVO65580 GEH65576:GFK65580 GOD65576:GPG65580 GXZ65576:GZC65580 HHV65576:HIY65580 HRR65576:HSU65580 IBN65576:ICQ65580 ILJ65576:IMM65580 IVF65576:IWI65580 JFB65576:JGE65580 JOX65576:JQA65580 JYT65576:JZW65580 KIP65576:KJS65580 KSL65576:KTO65580 LCH65576:LDK65580 LMD65576:LNG65580 LVZ65576:LXC65580 MFV65576:MGY65580 MPR65576:MQU65580 MZN65576:NAQ65580 NJJ65576:NKM65580 NTF65576:NUI65580 ODB65576:OEE65580 OMX65576:OOA65580 OWT65576:OXW65580 PGP65576:PHS65580 PQL65576:PRO65580 QAH65576:QBK65580 QKD65576:QLG65580 QTZ65576:QVC65580 RDV65576:REY65580 RNR65576:ROU65580 RXN65576:RYQ65580 SHJ65576:SIM65580 SRF65576:SSI65580 TBB65576:TCE65580 TKX65576:TMA65580 TUT65576:TVW65580 UEP65576:UFS65580 UOL65576:UPO65580 UYH65576:UZK65580 VID65576:VJG65580 VRZ65576:VTC65580 WBV65576:WCY65580 WLR65576:WMU65580 WVN65576:WWQ65580 D131112:AQ131116 JB131112:KE131116 SX131112:UA131116 ACT131112:ADW131116 AMP131112:ANS131116 AWL131112:AXO131116 BGH131112:BHK131116 BQD131112:BRG131116 BZZ131112:CBC131116 CJV131112:CKY131116 CTR131112:CUU131116 DDN131112:DEQ131116 DNJ131112:DOM131116 DXF131112:DYI131116 EHB131112:EIE131116 EQX131112:ESA131116 FAT131112:FBW131116 FKP131112:FLS131116 FUL131112:FVO131116 GEH131112:GFK131116 GOD131112:GPG131116 GXZ131112:GZC131116 HHV131112:HIY131116 HRR131112:HSU131116 IBN131112:ICQ131116 ILJ131112:IMM131116 IVF131112:IWI131116 JFB131112:JGE131116 JOX131112:JQA131116 JYT131112:JZW131116 KIP131112:KJS131116 KSL131112:KTO131116 LCH131112:LDK131116 LMD131112:LNG131116 LVZ131112:LXC131116 MFV131112:MGY131116 MPR131112:MQU131116 MZN131112:NAQ131116 NJJ131112:NKM131116 NTF131112:NUI131116 ODB131112:OEE131116 OMX131112:OOA131116 OWT131112:OXW131116 PGP131112:PHS131116 PQL131112:PRO131116 QAH131112:QBK131116 QKD131112:QLG131116 QTZ131112:QVC131116 RDV131112:REY131116 RNR131112:ROU131116 RXN131112:RYQ131116 SHJ131112:SIM131116 SRF131112:SSI131116 TBB131112:TCE131116 TKX131112:TMA131116 TUT131112:TVW131116 UEP131112:UFS131116 UOL131112:UPO131116 UYH131112:UZK131116 VID131112:VJG131116 VRZ131112:VTC131116 WBV131112:WCY131116 WLR131112:WMU131116 WVN131112:WWQ131116 D196648:AQ196652 JB196648:KE196652 SX196648:UA196652 ACT196648:ADW196652 AMP196648:ANS196652 AWL196648:AXO196652 BGH196648:BHK196652 BQD196648:BRG196652 BZZ196648:CBC196652 CJV196648:CKY196652 CTR196648:CUU196652 DDN196648:DEQ196652 DNJ196648:DOM196652 DXF196648:DYI196652 EHB196648:EIE196652 EQX196648:ESA196652 FAT196648:FBW196652 FKP196648:FLS196652 FUL196648:FVO196652 GEH196648:GFK196652 GOD196648:GPG196652 GXZ196648:GZC196652 HHV196648:HIY196652 HRR196648:HSU196652 IBN196648:ICQ196652 ILJ196648:IMM196652 IVF196648:IWI196652 JFB196648:JGE196652 JOX196648:JQA196652 JYT196648:JZW196652 KIP196648:KJS196652 KSL196648:KTO196652 LCH196648:LDK196652 LMD196648:LNG196652 LVZ196648:LXC196652 MFV196648:MGY196652 MPR196648:MQU196652 MZN196648:NAQ196652 NJJ196648:NKM196652 NTF196648:NUI196652 ODB196648:OEE196652 OMX196648:OOA196652 OWT196648:OXW196652 PGP196648:PHS196652 PQL196648:PRO196652 QAH196648:QBK196652 QKD196648:QLG196652 QTZ196648:QVC196652 RDV196648:REY196652 RNR196648:ROU196652 RXN196648:RYQ196652 SHJ196648:SIM196652 SRF196648:SSI196652 TBB196648:TCE196652 TKX196648:TMA196652 TUT196648:TVW196652 UEP196648:UFS196652 UOL196648:UPO196652 UYH196648:UZK196652 VID196648:VJG196652 VRZ196648:VTC196652 WBV196648:WCY196652 WLR196648:WMU196652 WVN196648:WWQ196652 D262184:AQ262188 JB262184:KE262188 SX262184:UA262188 ACT262184:ADW262188 AMP262184:ANS262188 AWL262184:AXO262188 BGH262184:BHK262188 BQD262184:BRG262188 BZZ262184:CBC262188 CJV262184:CKY262188 CTR262184:CUU262188 DDN262184:DEQ262188 DNJ262184:DOM262188 DXF262184:DYI262188 EHB262184:EIE262188 EQX262184:ESA262188 FAT262184:FBW262188 FKP262184:FLS262188 FUL262184:FVO262188 GEH262184:GFK262188 GOD262184:GPG262188 GXZ262184:GZC262188 HHV262184:HIY262188 HRR262184:HSU262188 IBN262184:ICQ262188 ILJ262184:IMM262188 IVF262184:IWI262188 JFB262184:JGE262188 JOX262184:JQA262188 JYT262184:JZW262188 KIP262184:KJS262188 KSL262184:KTO262188 LCH262184:LDK262188 LMD262184:LNG262188 LVZ262184:LXC262188 MFV262184:MGY262188 MPR262184:MQU262188 MZN262184:NAQ262188 NJJ262184:NKM262188 NTF262184:NUI262188 ODB262184:OEE262188 OMX262184:OOA262188 OWT262184:OXW262188 PGP262184:PHS262188 PQL262184:PRO262188 QAH262184:QBK262188 QKD262184:QLG262188 QTZ262184:QVC262188 RDV262184:REY262188 RNR262184:ROU262188 RXN262184:RYQ262188 SHJ262184:SIM262188 SRF262184:SSI262188 TBB262184:TCE262188 TKX262184:TMA262188 TUT262184:TVW262188 UEP262184:UFS262188 UOL262184:UPO262188 UYH262184:UZK262188 VID262184:VJG262188 VRZ262184:VTC262188 WBV262184:WCY262188 WLR262184:WMU262188 WVN262184:WWQ262188 D327720:AQ327724 JB327720:KE327724 SX327720:UA327724 ACT327720:ADW327724 AMP327720:ANS327724 AWL327720:AXO327724 BGH327720:BHK327724 BQD327720:BRG327724 BZZ327720:CBC327724 CJV327720:CKY327724 CTR327720:CUU327724 DDN327720:DEQ327724 DNJ327720:DOM327724 DXF327720:DYI327724 EHB327720:EIE327724 EQX327720:ESA327724 FAT327720:FBW327724 FKP327720:FLS327724 FUL327720:FVO327724 GEH327720:GFK327724 GOD327720:GPG327724 GXZ327720:GZC327724 HHV327720:HIY327724 HRR327720:HSU327724 IBN327720:ICQ327724 ILJ327720:IMM327724 IVF327720:IWI327724 JFB327720:JGE327724 JOX327720:JQA327724 JYT327720:JZW327724 KIP327720:KJS327724 KSL327720:KTO327724 LCH327720:LDK327724 LMD327720:LNG327724 LVZ327720:LXC327724 MFV327720:MGY327724 MPR327720:MQU327724 MZN327720:NAQ327724 NJJ327720:NKM327724 NTF327720:NUI327724 ODB327720:OEE327724 OMX327720:OOA327724 OWT327720:OXW327724 PGP327720:PHS327724 PQL327720:PRO327724 QAH327720:QBK327724 QKD327720:QLG327724 QTZ327720:QVC327724 RDV327720:REY327724 RNR327720:ROU327724 RXN327720:RYQ327724 SHJ327720:SIM327724 SRF327720:SSI327724 TBB327720:TCE327724 TKX327720:TMA327724 TUT327720:TVW327724 UEP327720:UFS327724 UOL327720:UPO327724 UYH327720:UZK327724 VID327720:VJG327724 VRZ327720:VTC327724 WBV327720:WCY327724 WLR327720:WMU327724 WVN327720:WWQ327724 D393256:AQ393260 JB393256:KE393260 SX393256:UA393260 ACT393256:ADW393260 AMP393256:ANS393260 AWL393256:AXO393260 BGH393256:BHK393260 BQD393256:BRG393260 BZZ393256:CBC393260 CJV393256:CKY393260 CTR393256:CUU393260 DDN393256:DEQ393260 DNJ393256:DOM393260 DXF393256:DYI393260 EHB393256:EIE393260 EQX393256:ESA393260 FAT393256:FBW393260 FKP393256:FLS393260 FUL393256:FVO393260 GEH393256:GFK393260 GOD393256:GPG393260 GXZ393256:GZC393260 HHV393256:HIY393260 HRR393256:HSU393260 IBN393256:ICQ393260 ILJ393256:IMM393260 IVF393256:IWI393260 JFB393256:JGE393260 JOX393256:JQA393260 JYT393256:JZW393260 KIP393256:KJS393260 KSL393256:KTO393260 LCH393256:LDK393260 LMD393256:LNG393260 LVZ393256:LXC393260 MFV393256:MGY393260 MPR393256:MQU393260 MZN393256:NAQ393260 NJJ393256:NKM393260 NTF393256:NUI393260 ODB393256:OEE393260 OMX393256:OOA393260 OWT393256:OXW393260 PGP393256:PHS393260 PQL393256:PRO393260 QAH393256:QBK393260 QKD393256:QLG393260 QTZ393256:QVC393260 RDV393256:REY393260 RNR393256:ROU393260 RXN393256:RYQ393260 SHJ393256:SIM393260 SRF393256:SSI393260 TBB393256:TCE393260 TKX393256:TMA393260 TUT393256:TVW393260 UEP393256:UFS393260 UOL393256:UPO393260 UYH393256:UZK393260 VID393256:VJG393260 VRZ393256:VTC393260 WBV393256:WCY393260 WLR393256:WMU393260 WVN393256:WWQ393260 D458792:AQ458796 JB458792:KE458796 SX458792:UA458796 ACT458792:ADW458796 AMP458792:ANS458796 AWL458792:AXO458796 BGH458792:BHK458796 BQD458792:BRG458796 BZZ458792:CBC458796 CJV458792:CKY458796 CTR458792:CUU458796 DDN458792:DEQ458796 DNJ458792:DOM458796 DXF458792:DYI458796 EHB458792:EIE458796 EQX458792:ESA458796 FAT458792:FBW458796 FKP458792:FLS458796 FUL458792:FVO458796 GEH458792:GFK458796 GOD458792:GPG458796 GXZ458792:GZC458796 HHV458792:HIY458796 HRR458792:HSU458796 IBN458792:ICQ458796 ILJ458792:IMM458796 IVF458792:IWI458796 JFB458792:JGE458796 JOX458792:JQA458796 JYT458792:JZW458796 KIP458792:KJS458796 KSL458792:KTO458796 LCH458792:LDK458796 LMD458792:LNG458796 LVZ458792:LXC458796 MFV458792:MGY458796 MPR458792:MQU458796 MZN458792:NAQ458796 NJJ458792:NKM458796 NTF458792:NUI458796 ODB458792:OEE458796 OMX458792:OOA458796 OWT458792:OXW458796 PGP458792:PHS458796 PQL458792:PRO458796 QAH458792:QBK458796 QKD458792:QLG458796 QTZ458792:QVC458796 RDV458792:REY458796 RNR458792:ROU458796 RXN458792:RYQ458796 SHJ458792:SIM458796 SRF458792:SSI458796 TBB458792:TCE458796 TKX458792:TMA458796 TUT458792:TVW458796 UEP458792:UFS458796 UOL458792:UPO458796 UYH458792:UZK458796 VID458792:VJG458796 VRZ458792:VTC458796 WBV458792:WCY458796 WLR458792:WMU458796 WVN458792:WWQ458796 D524328:AQ524332 JB524328:KE524332 SX524328:UA524332 ACT524328:ADW524332 AMP524328:ANS524332 AWL524328:AXO524332 BGH524328:BHK524332 BQD524328:BRG524332 BZZ524328:CBC524332 CJV524328:CKY524332 CTR524328:CUU524332 DDN524328:DEQ524332 DNJ524328:DOM524332 DXF524328:DYI524332 EHB524328:EIE524332 EQX524328:ESA524332 FAT524328:FBW524332 FKP524328:FLS524332 FUL524328:FVO524332 GEH524328:GFK524332 GOD524328:GPG524332 GXZ524328:GZC524332 HHV524328:HIY524332 HRR524328:HSU524332 IBN524328:ICQ524332 ILJ524328:IMM524332 IVF524328:IWI524332 JFB524328:JGE524332 JOX524328:JQA524332 JYT524328:JZW524332 KIP524328:KJS524332 KSL524328:KTO524332 LCH524328:LDK524332 LMD524328:LNG524332 LVZ524328:LXC524332 MFV524328:MGY524332 MPR524328:MQU524332 MZN524328:NAQ524332 NJJ524328:NKM524332 NTF524328:NUI524332 ODB524328:OEE524332 OMX524328:OOA524332 OWT524328:OXW524332 PGP524328:PHS524332 PQL524328:PRO524332 QAH524328:QBK524332 QKD524328:QLG524332 QTZ524328:QVC524332 RDV524328:REY524332 RNR524328:ROU524332 RXN524328:RYQ524332 SHJ524328:SIM524332 SRF524328:SSI524332 TBB524328:TCE524332 TKX524328:TMA524332 TUT524328:TVW524332 UEP524328:UFS524332 UOL524328:UPO524332 UYH524328:UZK524332 VID524328:VJG524332 VRZ524328:VTC524332 WBV524328:WCY524332 WLR524328:WMU524332 WVN524328:WWQ524332 D589864:AQ589868 JB589864:KE589868 SX589864:UA589868 ACT589864:ADW589868 AMP589864:ANS589868 AWL589864:AXO589868 BGH589864:BHK589868 BQD589864:BRG589868 BZZ589864:CBC589868 CJV589864:CKY589868 CTR589864:CUU589868 DDN589864:DEQ589868 DNJ589864:DOM589868 DXF589864:DYI589868 EHB589864:EIE589868 EQX589864:ESA589868 FAT589864:FBW589868 FKP589864:FLS589868 FUL589864:FVO589868 GEH589864:GFK589868 GOD589864:GPG589868 GXZ589864:GZC589868 HHV589864:HIY589868 HRR589864:HSU589868 IBN589864:ICQ589868 ILJ589864:IMM589868 IVF589864:IWI589868 JFB589864:JGE589868 JOX589864:JQA589868 JYT589864:JZW589868 KIP589864:KJS589868 KSL589864:KTO589868 LCH589864:LDK589868 LMD589864:LNG589868 LVZ589864:LXC589868 MFV589864:MGY589868 MPR589864:MQU589868 MZN589864:NAQ589868 NJJ589864:NKM589868 NTF589864:NUI589868 ODB589864:OEE589868 OMX589864:OOA589868 OWT589864:OXW589868 PGP589864:PHS589868 PQL589864:PRO589868 QAH589864:QBK589868 QKD589864:QLG589868 QTZ589864:QVC589868 RDV589864:REY589868 RNR589864:ROU589868 RXN589864:RYQ589868 SHJ589864:SIM589868 SRF589864:SSI589868 TBB589864:TCE589868 TKX589864:TMA589868 TUT589864:TVW589868 UEP589864:UFS589868 UOL589864:UPO589868 UYH589864:UZK589868 VID589864:VJG589868 VRZ589864:VTC589868 WBV589864:WCY589868 WLR589864:WMU589868 WVN589864:WWQ589868 D655400:AQ655404 JB655400:KE655404 SX655400:UA655404 ACT655400:ADW655404 AMP655400:ANS655404 AWL655400:AXO655404 BGH655400:BHK655404 BQD655400:BRG655404 BZZ655400:CBC655404 CJV655400:CKY655404 CTR655400:CUU655404 DDN655400:DEQ655404 DNJ655400:DOM655404 DXF655400:DYI655404 EHB655400:EIE655404 EQX655400:ESA655404 FAT655400:FBW655404 FKP655400:FLS655404 FUL655400:FVO655404 GEH655400:GFK655404 GOD655400:GPG655404 GXZ655400:GZC655404 HHV655400:HIY655404 HRR655400:HSU655404 IBN655400:ICQ655404 ILJ655400:IMM655404 IVF655400:IWI655404 JFB655400:JGE655404 JOX655400:JQA655404 JYT655400:JZW655404 KIP655400:KJS655404 KSL655400:KTO655404 LCH655400:LDK655404 LMD655400:LNG655404 LVZ655400:LXC655404 MFV655400:MGY655404 MPR655400:MQU655404 MZN655400:NAQ655404 NJJ655400:NKM655404 NTF655400:NUI655404 ODB655400:OEE655404 OMX655400:OOA655404 OWT655400:OXW655404 PGP655400:PHS655404 PQL655400:PRO655404 QAH655400:QBK655404 QKD655400:QLG655404 QTZ655400:QVC655404 RDV655400:REY655404 RNR655400:ROU655404 RXN655400:RYQ655404 SHJ655400:SIM655404 SRF655400:SSI655404 TBB655400:TCE655404 TKX655400:TMA655404 TUT655400:TVW655404 UEP655400:UFS655404 UOL655400:UPO655404 UYH655400:UZK655404 VID655400:VJG655404 VRZ655400:VTC655404 WBV655400:WCY655404 WLR655400:WMU655404 WVN655400:WWQ655404 D720936:AQ720940 JB720936:KE720940 SX720936:UA720940 ACT720936:ADW720940 AMP720936:ANS720940 AWL720936:AXO720940 BGH720936:BHK720940 BQD720936:BRG720940 BZZ720936:CBC720940 CJV720936:CKY720940 CTR720936:CUU720940 DDN720936:DEQ720940 DNJ720936:DOM720940 DXF720936:DYI720940 EHB720936:EIE720940 EQX720936:ESA720940 FAT720936:FBW720940 FKP720936:FLS720940 FUL720936:FVO720940 GEH720936:GFK720940 GOD720936:GPG720940 GXZ720936:GZC720940 HHV720936:HIY720940 HRR720936:HSU720940 IBN720936:ICQ720940 ILJ720936:IMM720940 IVF720936:IWI720940 JFB720936:JGE720940 JOX720936:JQA720940 JYT720936:JZW720940 KIP720936:KJS720940 KSL720936:KTO720940 LCH720936:LDK720940 LMD720936:LNG720940 LVZ720936:LXC720940 MFV720936:MGY720940 MPR720936:MQU720940 MZN720936:NAQ720940 NJJ720936:NKM720940 NTF720936:NUI720940 ODB720936:OEE720940 OMX720936:OOA720940 OWT720936:OXW720940 PGP720936:PHS720940 PQL720936:PRO720940 QAH720936:QBK720940 QKD720936:QLG720940 QTZ720936:QVC720940 RDV720936:REY720940 RNR720936:ROU720940 RXN720936:RYQ720940 SHJ720936:SIM720940 SRF720936:SSI720940 TBB720936:TCE720940 TKX720936:TMA720940 TUT720936:TVW720940 UEP720936:UFS720940 UOL720936:UPO720940 UYH720936:UZK720940 VID720936:VJG720940 VRZ720936:VTC720940 WBV720936:WCY720940 WLR720936:WMU720940 WVN720936:WWQ720940 D786472:AQ786476 JB786472:KE786476 SX786472:UA786476 ACT786472:ADW786476 AMP786472:ANS786476 AWL786472:AXO786476 BGH786472:BHK786476 BQD786472:BRG786476 BZZ786472:CBC786476 CJV786472:CKY786476 CTR786472:CUU786476 DDN786472:DEQ786476 DNJ786472:DOM786476 DXF786472:DYI786476 EHB786472:EIE786476 EQX786472:ESA786476 FAT786472:FBW786476 FKP786472:FLS786476 FUL786472:FVO786476 GEH786472:GFK786476 GOD786472:GPG786476 GXZ786472:GZC786476 HHV786472:HIY786476 HRR786472:HSU786476 IBN786472:ICQ786476 ILJ786472:IMM786476 IVF786472:IWI786476 JFB786472:JGE786476 JOX786472:JQA786476 JYT786472:JZW786476 KIP786472:KJS786476 KSL786472:KTO786476 LCH786472:LDK786476 LMD786472:LNG786476 LVZ786472:LXC786476 MFV786472:MGY786476 MPR786472:MQU786476 MZN786472:NAQ786476 NJJ786472:NKM786476 NTF786472:NUI786476 ODB786472:OEE786476 OMX786472:OOA786476 OWT786472:OXW786476 PGP786472:PHS786476 PQL786472:PRO786476 QAH786472:QBK786476 QKD786472:QLG786476 QTZ786472:QVC786476 RDV786472:REY786476 RNR786472:ROU786476 RXN786472:RYQ786476 SHJ786472:SIM786476 SRF786472:SSI786476 TBB786472:TCE786476 TKX786472:TMA786476 TUT786472:TVW786476 UEP786472:UFS786476 UOL786472:UPO786476 UYH786472:UZK786476 VID786472:VJG786476 VRZ786472:VTC786476 WBV786472:WCY786476 WLR786472:WMU786476 WVN786472:WWQ786476 D852008:AQ852012 JB852008:KE852012 SX852008:UA852012 ACT852008:ADW852012 AMP852008:ANS852012 AWL852008:AXO852012 BGH852008:BHK852012 BQD852008:BRG852012 BZZ852008:CBC852012 CJV852008:CKY852012 CTR852008:CUU852012 DDN852008:DEQ852012 DNJ852008:DOM852012 DXF852008:DYI852012 EHB852008:EIE852012 EQX852008:ESA852012 FAT852008:FBW852012 FKP852008:FLS852012 FUL852008:FVO852012 GEH852008:GFK852012 GOD852008:GPG852012 GXZ852008:GZC852012 HHV852008:HIY852012 HRR852008:HSU852012 IBN852008:ICQ852012 ILJ852008:IMM852012 IVF852008:IWI852012 JFB852008:JGE852012 JOX852008:JQA852012 JYT852008:JZW852012 KIP852008:KJS852012 KSL852008:KTO852012 LCH852008:LDK852012 LMD852008:LNG852012 LVZ852008:LXC852012 MFV852008:MGY852012 MPR852008:MQU852012 MZN852008:NAQ852012 NJJ852008:NKM852012 NTF852008:NUI852012 ODB852008:OEE852012 OMX852008:OOA852012 OWT852008:OXW852012 PGP852008:PHS852012 PQL852008:PRO852012 QAH852008:QBK852012 QKD852008:QLG852012 QTZ852008:QVC852012 RDV852008:REY852012 RNR852008:ROU852012 RXN852008:RYQ852012 SHJ852008:SIM852012 SRF852008:SSI852012 TBB852008:TCE852012 TKX852008:TMA852012 TUT852008:TVW852012 UEP852008:UFS852012 UOL852008:UPO852012 UYH852008:UZK852012 VID852008:VJG852012 VRZ852008:VTC852012 WBV852008:WCY852012 WLR852008:WMU852012 WVN852008:WWQ852012 D917544:AQ917548 JB917544:KE917548 SX917544:UA917548 ACT917544:ADW917548 AMP917544:ANS917548 AWL917544:AXO917548 BGH917544:BHK917548 BQD917544:BRG917548 BZZ917544:CBC917548 CJV917544:CKY917548 CTR917544:CUU917548 DDN917544:DEQ917548 DNJ917544:DOM917548 DXF917544:DYI917548 EHB917544:EIE917548 EQX917544:ESA917548 FAT917544:FBW917548 FKP917544:FLS917548 FUL917544:FVO917548 GEH917544:GFK917548 GOD917544:GPG917548 GXZ917544:GZC917548 HHV917544:HIY917548 HRR917544:HSU917548 IBN917544:ICQ917548 ILJ917544:IMM917548 IVF917544:IWI917548 JFB917544:JGE917548 JOX917544:JQA917548 JYT917544:JZW917548 KIP917544:KJS917548 KSL917544:KTO917548 LCH917544:LDK917548 LMD917544:LNG917548 LVZ917544:LXC917548 MFV917544:MGY917548 MPR917544:MQU917548 MZN917544:NAQ917548 NJJ917544:NKM917548 NTF917544:NUI917548 ODB917544:OEE917548 OMX917544:OOA917548 OWT917544:OXW917548 PGP917544:PHS917548 PQL917544:PRO917548 QAH917544:QBK917548 QKD917544:QLG917548 QTZ917544:QVC917548 RDV917544:REY917548 RNR917544:ROU917548 RXN917544:RYQ917548 SHJ917544:SIM917548 SRF917544:SSI917548 TBB917544:TCE917548 TKX917544:TMA917548 TUT917544:TVW917548 UEP917544:UFS917548 UOL917544:UPO917548 UYH917544:UZK917548 VID917544:VJG917548 VRZ917544:VTC917548 WBV917544:WCY917548 WLR917544:WMU917548 WVN917544:WWQ917548 D983080:AQ983084 JB983080:KE983084 SX983080:UA983084 ACT983080:ADW983084 AMP983080:ANS983084 AWL983080:AXO983084 BGH983080:BHK983084 BQD983080:BRG983084 BZZ983080:CBC983084 CJV983080:CKY983084 CTR983080:CUU983084 DDN983080:DEQ983084 DNJ983080:DOM983084 DXF983080:DYI983084 EHB983080:EIE983084 EQX983080:ESA983084 FAT983080:FBW983084 FKP983080:FLS983084 FUL983080:FVO983084 GEH983080:GFK983084 GOD983080:GPG983084 GXZ983080:GZC983084 HHV983080:HIY983084 HRR983080:HSU983084 IBN983080:ICQ983084 ILJ983080:IMM983084 IVF983080:IWI983084 JFB983080:JGE983084 JOX983080:JQA983084 JYT983080:JZW983084 KIP983080:KJS983084 KSL983080:KTO983084 LCH983080:LDK983084 LMD983080:LNG983084 LVZ983080:LXC983084 MFV983080:MGY983084 MPR983080:MQU983084 MZN983080:NAQ983084 NJJ983080:NKM983084 NTF983080:NUI983084 ODB983080:OEE983084 OMX983080:OOA983084 OWT983080:OXW983084 PGP983080:PHS983084 PQL983080:PRO983084 QAH983080:QBK983084 QKD983080:QLG983084 QTZ983080:QVC983084 RDV983080:REY983084 RNR983080:ROU983084 RXN983080:RYQ983084 SHJ983080:SIM983084 SRF983080:SSI983084 TBB983080:TCE983084 TKX983080:TMA983084 TUT983080:TVW983084 UEP983080:UFS983084 UOL983080:UPO983084 UYH983080:UZK983084 VID983080:VJG983084 VRZ983080:VTC983084 WBV983080:WCY983084 WLR983080:WMU983084 WVN983080:WWQ983084 UEP118:UFS122 TUT118:TVW122 JB136:KE138 SX136:UA138 ACT136:ADW138 AMP136:ANS138 AWL136:AXO138 BGH136:BHK138 BQD136:BRG138 BZZ136:CBC138 CJV136:CKY138 CTR136:CUU138 DDN136:DEQ138 DNJ136:DOM138 DXF136:DYI138 EHB136:EIE138 EQX136:ESA138 FAT136:FBW138 FKP136:FLS138 FUL136:FVO138 GEH136:GFK138 GOD136:GPG138 GXZ136:GZC138 HHV136:HIY138 HRR136:HSU138 IBN136:ICQ138 ILJ136:IMM138 IVF136:IWI138 JFB136:JGE138 JOX136:JQA138 JYT136:JZW138 KIP136:KJS138 KSL136:KTO138 LCH136:LDK138 LMD136:LNG138 LVZ136:LXC138 MFV136:MGY138 MPR136:MQU138 MZN136:NAQ138 NJJ136:NKM138 NTF136:NUI138 ODB136:OEE138 OMX136:OOA138 OWT136:OXW138 PGP136:PHS138 PQL136:PRO138 QAH136:QBK138 QKD136:QLG138 QTZ136:QVC138 RDV136:REY138 RNR136:ROU138 RXN136:RYQ138 SHJ136:SIM138 SRF136:SSI138 TBB136:TCE138 TKX136:TMA138 TUT136:TVW138 UEP136:UFS138 UOL136:UPO138 UYH136:UZK138 VID136:VJG138 VRZ136:VTC138 WBV136:WCY138 WLR136:WMU138 WVN136:WWQ138 SRF118:SSI122 JB142:KE142 SX142:UA142 ACT142:ADW142 AMP142:ANS142 AWL142:AXO142 BGH142:BHK142 BQD142:BRG142 BZZ142:CBC142 CJV142:CKY142 CTR142:CUU142 DDN142:DEQ142 DNJ142:DOM142 DXF142:DYI142 EHB142:EIE142 EQX142:ESA142 FAT142:FBW142 FKP142:FLS142 FUL142:FVO142 GEH142:GFK142 GOD142:GPG142 GXZ142:GZC142 HHV142:HIY142 HRR142:HSU142 IBN142:ICQ142 ILJ142:IMM142 IVF142:IWI142 JFB142:JGE142 JOX142:JQA142 JYT142:JZW142 KIP142:KJS142 KSL142:KTO142 LCH142:LDK142 LMD142:LNG142 LVZ142:LXC142 MFV142:MGY142 MPR142:MQU142 MZN142:NAQ142 NJJ142:NKM142 NTF142:NUI142 ODB142:OEE142 OMX142:OOA142 OWT142:OXW142 PGP142:PHS142 PQL142:PRO142 QAH142:QBK142 QKD142:QLG142 QTZ142:QVC142 RDV142:REY142 RNR142:ROU142 RXN142:RYQ142 SHJ142:SIM142 SRF142:SSI142 TBB142:TCE142 TKX142:TMA142 TUT142:TVW142 UEP142:UFS142 UOL142:UPO142 UYH142:UZK142 VID142:VJG142 VRZ142:VTC142 WBV142:WCY142 WLR142:WMU142 WVN142:WWQ142 RXN118:RYQ122 QAH118:QBK122 TBB118:TCE122 RDV118:REY122 TKX118:TMA122 RNR118:ROU122 WLR118:WMU122 JB118:KE122 SX118:UA122 ACT118:ADW122 AMP118:ANS122 AWL118:AXO122 BGH118:BHK122 BQD118:BRG122 BZZ118:CBC122 CJV118:CKY122 CTR118:CUU122 DDN118:DEQ122 DNJ118:DOM122 DXF118:DYI122 EHB118:EIE122 EQX118:ESA122 FAT118:FBW122 FKP118:FLS122 FUL118:FVO122 GEH118:GFK122 GOD118:GPG122 GXZ118:GZC122 HHV118:HIY122 HRR118:HSU122 IBN118:ICQ122 ILJ118:IMM122 IVF118:IWI122 JFB118:JGE122 JOX118:JQA122 JYT118:JZW122 KIP118:KJS122 KSL118:KTO122 LCH118:LDK122 LMD118:LNG122 LVZ118:LXC122 MFV118:MGY122 MPR118:MQU122 MZN118:NAQ122 NJJ118:NKM122 NTF118:NUI122 ODB118:OEE122 OMX118:OOA122 OWT118:OXW122 PGP118:PHS122 WVN124:WWQ134 WLR124:WMU134 WBV124:WCY134 VRZ124:VTC134 VID124:VJG134 UYH124:UZK134 UOL124:UPO134 UEP124:UFS134 TUT124:TVW134 TKX124:TMA134 TBB124:TCE134 SRF124:SSI134 SHJ124:SIM134 RXN124:RYQ134 RNR124:ROU134 RDV124:REY134 QTZ124:QVC134 QKD124:QLG134 QAH124:QBK134 PQL124:PRO134 PGP124:PHS134 OWT124:OXW134 OMX124:OOA134 ODB124:OEE134 NTF124:NUI134 NJJ124:NKM134 MZN124:NAQ134 MPR124:MQU134 MFV124:MGY134 LVZ124:LXC134 LMD124:LNG134 LCH124:LDK134 KSL124:KTO134 KIP124:KJS134 JYT124:JZW134 JOX124:JQA134 JFB124:JGE134 IVF124:IWI134 ILJ124:IMM134 IBN124:ICQ134 HRR124:HSU134 HHV124:HIY134 GXZ124:GZC134 GOD124:GPG134 GEH124:GFK134 FUL124:FVO134 FKP124:FLS134 FAT124:FBW134 EQX124:ESA134 EHB124:EIE134 DXF124:DYI134 DNJ124:DOM134 DDN124:DEQ134 CTR124:CUU134 CJV124:CKY134 BZZ124:CBC134 BQD124:BRG134 BGH124:BHK134 AWL124:AXO134 AMP124:ANS134 ACT124:ADW134 SX124:UA134 JB124:KE134</xm:sqref>
        </x14:dataValidation>
        <x14:dataValidation type="whole" operator="lessThanOrEqual" allowBlank="1" showInputMessage="1" showErrorMessage="1" errorTitle="Error" error="The maximum mark for this question is 2 marks.">
          <x14:formula1>
            <xm:f>2</xm:f>
          </x14:formula1>
          <xm:sqref>D65627:AQ65628 JB65627:KE65628 SX65627:UA65628 ACT65627:ADW65628 AMP65627:ANS65628 AWL65627:AXO65628 BGH65627:BHK65628 BQD65627:BRG65628 BZZ65627:CBC65628 CJV65627:CKY65628 CTR65627:CUU65628 DDN65627:DEQ65628 DNJ65627:DOM65628 DXF65627:DYI65628 EHB65627:EIE65628 EQX65627:ESA65628 FAT65627:FBW65628 FKP65627:FLS65628 FUL65627:FVO65628 GEH65627:GFK65628 GOD65627:GPG65628 GXZ65627:GZC65628 HHV65627:HIY65628 HRR65627:HSU65628 IBN65627:ICQ65628 ILJ65627:IMM65628 IVF65627:IWI65628 JFB65627:JGE65628 JOX65627:JQA65628 JYT65627:JZW65628 KIP65627:KJS65628 KSL65627:KTO65628 LCH65627:LDK65628 LMD65627:LNG65628 LVZ65627:LXC65628 MFV65627:MGY65628 MPR65627:MQU65628 MZN65627:NAQ65628 NJJ65627:NKM65628 NTF65627:NUI65628 ODB65627:OEE65628 OMX65627:OOA65628 OWT65627:OXW65628 PGP65627:PHS65628 PQL65627:PRO65628 QAH65627:QBK65628 QKD65627:QLG65628 QTZ65627:QVC65628 RDV65627:REY65628 RNR65627:ROU65628 RXN65627:RYQ65628 SHJ65627:SIM65628 SRF65627:SSI65628 TBB65627:TCE65628 TKX65627:TMA65628 TUT65627:TVW65628 UEP65627:UFS65628 UOL65627:UPO65628 UYH65627:UZK65628 VID65627:VJG65628 VRZ65627:VTC65628 WBV65627:WCY65628 WLR65627:WMU65628 WVN65627:WWQ65628 D131163:AQ131164 JB131163:KE131164 SX131163:UA131164 ACT131163:ADW131164 AMP131163:ANS131164 AWL131163:AXO131164 BGH131163:BHK131164 BQD131163:BRG131164 BZZ131163:CBC131164 CJV131163:CKY131164 CTR131163:CUU131164 DDN131163:DEQ131164 DNJ131163:DOM131164 DXF131163:DYI131164 EHB131163:EIE131164 EQX131163:ESA131164 FAT131163:FBW131164 FKP131163:FLS131164 FUL131163:FVO131164 GEH131163:GFK131164 GOD131163:GPG131164 GXZ131163:GZC131164 HHV131163:HIY131164 HRR131163:HSU131164 IBN131163:ICQ131164 ILJ131163:IMM131164 IVF131163:IWI131164 JFB131163:JGE131164 JOX131163:JQA131164 JYT131163:JZW131164 KIP131163:KJS131164 KSL131163:KTO131164 LCH131163:LDK131164 LMD131163:LNG131164 LVZ131163:LXC131164 MFV131163:MGY131164 MPR131163:MQU131164 MZN131163:NAQ131164 NJJ131163:NKM131164 NTF131163:NUI131164 ODB131163:OEE131164 OMX131163:OOA131164 OWT131163:OXW131164 PGP131163:PHS131164 PQL131163:PRO131164 QAH131163:QBK131164 QKD131163:QLG131164 QTZ131163:QVC131164 RDV131163:REY131164 RNR131163:ROU131164 RXN131163:RYQ131164 SHJ131163:SIM131164 SRF131163:SSI131164 TBB131163:TCE131164 TKX131163:TMA131164 TUT131163:TVW131164 UEP131163:UFS131164 UOL131163:UPO131164 UYH131163:UZK131164 VID131163:VJG131164 VRZ131163:VTC131164 WBV131163:WCY131164 WLR131163:WMU131164 WVN131163:WWQ131164 D196699:AQ196700 JB196699:KE196700 SX196699:UA196700 ACT196699:ADW196700 AMP196699:ANS196700 AWL196699:AXO196700 BGH196699:BHK196700 BQD196699:BRG196700 BZZ196699:CBC196700 CJV196699:CKY196700 CTR196699:CUU196700 DDN196699:DEQ196700 DNJ196699:DOM196700 DXF196699:DYI196700 EHB196699:EIE196700 EQX196699:ESA196700 FAT196699:FBW196700 FKP196699:FLS196700 FUL196699:FVO196700 GEH196699:GFK196700 GOD196699:GPG196700 GXZ196699:GZC196700 HHV196699:HIY196700 HRR196699:HSU196700 IBN196699:ICQ196700 ILJ196699:IMM196700 IVF196699:IWI196700 JFB196699:JGE196700 JOX196699:JQA196700 JYT196699:JZW196700 KIP196699:KJS196700 KSL196699:KTO196700 LCH196699:LDK196700 LMD196699:LNG196700 LVZ196699:LXC196700 MFV196699:MGY196700 MPR196699:MQU196700 MZN196699:NAQ196700 NJJ196699:NKM196700 NTF196699:NUI196700 ODB196699:OEE196700 OMX196699:OOA196700 OWT196699:OXW196700 PGP196699:PHS196700 PQL196699:PRO196700 QAH196699:QBK196700 QKD196699:QLG196700 QTZ196699:QVC196700 RDV196699:REY196700 RNR196699:ROU196700 RXN196699:RYQ196700 SHJ196699:SIM196700 SRF196699:SSI196700 TBB196699:TCE196700 TKX196699:TMA196700 TUT196699:TVW196700 UEP196699:UFS196700 UOL196699:UPO196700 UYH196699:UZK196700 VID196699:VJG196700 VRZ196699:VTC196700 WBV196699:WCY196700 WLR196699:WMU196700 WVN196699:WWQ196700 D262235:AQ262236 JB262235:KE262236 SX262235:UA262236 ACT262235:ADW262236 AMP262235:ANS262236 AWL262235:AXO262236 BGH262235:BHK262236 BQD262235:BRG262236 BZZ262235:CBC262236 CJV262235:CKY262236 CTR262235:CUU262236 DDN262235:DEQ262236 DNJ262235:DOM262236 DXF262235:DYI262236 EHB262235:EIE262236 EQX262235:ESA262236 FAT262235:FBW262236 FKP262235:FLS262236 FUL262235:FVO262236 GEH262235:GFK262236 GOD262235:GPG262236 GXZ262235:GZC262236 HHV262235:HIY262236 HRR262235:HSU262236 IBN262235:ICQ262236 ILJ262235:IMM262236 IVF262235:IWI262236 JFB262235:JGE262236 JOX262235:JQA262236 JYT262235:JZW262236 KIP262235:KJS262236 KSL262235:KTO262236 LCH262235:LDK262236 LMD262235:LNG262236 LVZ262235:LXC262236 MFV262235:MGY262236 MPR262235:MQU262236 MZN262235:NAQ262236 NJJ262235:NKM262236 NTF262235:NUI262236 ODB262235:OEE262236 OMX262235:OOA262236 OWT262235:OXW262236 PGP262235:PHS262236 PQL262235:PRO262236 QAH262235:QBK262236 QKD262235:QLG262236 QTZ262235:QVC262236 RDV262235:REY262236 RNR262235:ROU262236 RXN262235:RYQ262236 SHJ262235:SIM262236 SRF262235:SSI262236 TBB262235:TCE262236 TKX262235:TMA262236 TUT262235:TVW262236 UEP262235:UFS262236 UOL262235:UPO262236 UYH262235:UZK262236 VID262235:VJG262236 VRZ262235:VTC262236 WBV262235:WCY262236 WLR262235:WMU262236 WVN262235:WWQ262236 D327771:AQ327772 JB327771:KE327772 SX327771:UA327772 ACT327771:ADW327772 AMP327771:ANS327772 AWL327771:AXO327772 BGH327771:BHK327772 BQD327771:BRG327772 BZZ327771:CBC327772 CJV327771:CKY327772 CTR327771:CUU327772 DDN327771:DEQ327772 DNJ327771:DOM327772 DXF327771:DYI327772 EHB327771:EIE327772 EQX327771:ESA327772 FAT327771:FBW327772 FKP327771:FLS327772 FUL327771:FVO327772 GEH327771:GFK327772 GOD327771:GPG327772 GXZ327771:GZC327772 HHV327771:HIY327772 HRR327771:HSU327772 IBN327771:ICQ327772 ILJ327771:IMM327772 IVF327771:IWI327772 JFB327771:JGE327772 JOX327771:JQA327772 JYT327771:JZW327772 KIP327771:KJS327772 KSL327771:KTO327772 LCH327771:LDK327772 LMD327771:LNG327772 LVZ327771:LXC327772 MFV327771:MGY327772 MPR327771:MQU327772 MZN327771:NAQ327772 NJJ327771:NKM327772 NTF327771:NUI327772 ODB327771:OEE327772 OMX327771:OOA327772 OWT327771:OXW327772 PGP327771:PHS327772 PQL327771:PRO327772 QAH327771:QBK327772 QKD327771:QLG327772 QTZ327771:QVC327772 RDV327771:REY327772 RNR327771:ROU327772 RXN327771:RYQ327772 SHJ327771:SIM327772 SRF327771:SSI327772 TBB327771:TCE327772 TKX327771:TMA327772 TUT327771:TVW327772 UEP327771:UFS327772 UOL327771:UPO327772 UYH327771:UZK327772 VID327771:VJG327772 VRZ327771:VTC327772 WBV327771:WCY327772 WLR327771:WMU327772 WVN327771:WWQ327772 D393307:AQ393308 JB393307:KE393308 SX393307:UA393308 ACT393307:ADW393308 AMP393307:ANS393308 AWL393307:AXO393308 BGH393307:BHK393308 BQD393307:BRG393308 BZZ393307:CBC393308 CJV393307:CKY393308 CTR393307:CUU393308 DDN393307:DEQ393308 DNJ393307:DOM393308 DXF393307:DYI393308 EHB393307:EIE393308 EQX393307:ESA393308 FAT393307:FBW393308 FKP393307:FLS393308 FUL393307:FVO393308 GEH393307:GFK393308 GOD393307:GPG393308 GXZ393307:GZC393308 HHV393307:HIY393308 HRR393307:HSU393308 IBN393307:ICQ393308 ILJ393307:IMM393308 IVF393307:IWI393308 JFB393307:JGE393308 JOX393307:JQA393308 JYT393307:JZW393308 KIP393307:KJS393308 KSL393307:KTO393308 LCH393307:LDK393308 LMD393307:LNG393308 LVZ393307:LXC393308 MFV393307:MGY393308 MPR393307:MQU393308 MZN393307:NAQ393308 NJJ393307:NKM393308 NTF393307:NUI393308 ODB393307:OEE393308 OMX393307:OOA393308 OWT393307:OXW393308 PGP393307:PHS393308 PQL393307:PRO393308 QAH393307:QBK393308 QKD393307:QLG393308 QTZ393307:QVC393308 RDV393307:REY393308 RNR393307:ROU393308 RXN393307:RYQ393308 SHJ393307:SIM393308 SRF393307:SSI393308 TBB393307:TCE393308 TKX393307:TMA393308 TUT393307:TVW393308 UEP393307:UFS393308 UOL393307:UPO393308 UYH393307:UZK393308 VID393307:VJG393308 VRZ393307:VTC393308 WBV393307:WCY393308 WLR393307:WMU393308 WVN393307:WWQ393308 D458843:AQ458844 JB458843:KE458844 SX458843:UA458844 ACT458843:ADW458844 AMP458843:ANS458844 AWL458843:AXO458844 BGH458843:BHK458844 BQD458843:BRG458844 BZZ458843:CBC458844 CJV458843:CKY458844 CTR458843:CUU458844 DDN458843:DEQ458844 DNJ458843:DOM458844 DXF458843:DYI458844 EHB458843:EIE458844 EQX458843:ESA458844 FAT458843:FBW458844 FKP458843:FLS458844 FUL458843:FVO458844 GEH458843:GFK458844 GOD458843:GPG458844 GXZ458843:GZC458844 HHV458843:HIY458844 HRR458843:HSU458844 IBN458843:ICQ458844 ILJ458843:IMM458844 IVF458843:IWI458844 JFB458843:JGE458844 JOX458843:JQA458844 JYT458843:JZW458844 KIP458843:KJS458844 KSL458843:KTO458844 LCH458843:LDK458844 LMD458843:LNG458844 LVZ458843:LXC458844 MFV458843:MGY458844 MPR458843:MQU458844 MZN458843:NAQ458844 NJJ458843:NKM458844 NTF458843:NUI458844 ODB458843:OEE458844 OMX458843:OOA458844 OWT458843:OXW458844 PGP458843:PHS458844 PQL458843:PRO458844 QAH458843:QBK458844 QKD458843:QLG458844 QTZ458843:QVC458844 RDV458843:REY458844 RNR458843:ROU458844 RXN458843:RYQ458844 SHJ458843:SIM458844 SRF458843:SSI458844 TBB458843:TCE458844 TKX458843:TMA458844 TUT458843:TVW458844 UEP458843:UFS458844 UOL458843:UPO458844 UYH458843:UZK458844 VID458843:VJG458844 VRZ458843:VTC458844 WBV458843:WCY458844 WLR458843:WMU458844 WVN458843:WWQ458844 D524379:AQ524380 JB524379:KE524380 SX524379:UA524380 ACT524379:ADW524380 AMP524379:ANS524380 AWL524379:AXO524380 BGH524379:BHK524380 BQD524379:BRG524380 BZZ524379:CBC524380 CJV524379:CKY524380 CTR524379:CUU524380 DDN524379:DEQ524380 DNJ524379:DOM524380 DXF524379:DYI524380 EHB524379:EIE524380 EQX524379:ESA524380 FAT524379:FBW524380 FKP524379:FLS524380 FUL524379:FVO524380 GEH524379:GFK524380 GOD524379:GPG524380 GXZ524379:GZC524380 HHV524379:HIY524380 HRR524379:HSU524380 IBN524379:ICQ524380 ILJ524379:IMM524380 IVF524379:IWI524380 JFB524379:JGE524380 JOX524379:JQA524380 JYT524379:JZW524380 KIP524379:KJS524380 KSL524379:KTO524380 LCH524379:LDK524380 LMD524379:LNG524380 LVZ524379:LXC524380 MFV524379:MGY524380 MPR524379:MQU524380 MZN524379:NAQ524380 NJJ524379:NKM524380 NTF524379:NUI524380 ODB524379:OEE524380 OMX524379:OOA524380 OWT524379:OXW524380 PGP524379:PHS524380 PQL524379:PRO524380 QAH524379:QBK524380 QKD524379:QLG524380 QTZ524379:QVC524380 RDV524379:REY524380 RNR524379:ROU524380 RXN524379:RYQ524380 SHJ524379:SIM524380 SRF524379:SSI524380 TBB524379:TCE524380 TKX524379:TMA524380 TUT524379:TVW524380 UEP524379:UFS524380 UOL524379:UPO524380 UYH524379:UZK524380 VID524379:VJG524380 VRZ524379:VTC524380 WBV524379:WCY524380 WLR524379:WMU524380 WVN524379:WWQ524380 D589915:AQ589916 JB589915:KE589916 SX589915:UA589916 ACT589915:ADW589916 AMP589915:ANS589916 AWL589915:AXO589916 BGH589915:BHK589916 BQD589915:BRG589916 BZZ589915:CBC589916 CJV589915:CKY589916 CTR589915:CUU589916 DDN589915:DEQ589916 DNJ589915:DOM589916 DXF589915:DYI589916 EHB589915:EIE589916 EQX589915:ESA589916 FAT589915:FBW589916 FKP589915:FLS589916 FUL589915:FVO589916 GEH589915:GFK589916 GOD589915:GPG589916 GXZ589915:GZC589916 HHV589915:HIY589916 HRR589915:HSU589916 IBN589915:ICQ589916 ILJ589915:IMM589916 IVF589915:IWI589916 JFB589915:JGE589916 JOX589915:JQA589916 JYT589915:JZW589916 KIP589915:KJS589916 KSL589915:KTO589916 LCH589915:LDK589916 LMD589915:LNG589916 LVZ589915:LXC589916 MFV589915:MGY589916 MPR589915:MQU589916 MZN589915:NAQ589916 NJJ589915:NKM589916 NTF589915:NUI589916 ODB589915:OEE589916 OMX589915:OOA589916 OWT589915:OXW589916 PGP589915:PHS589916 PQL589915:PRO589916 QAH589915:QBK589916 QKD589915:QLG589916 QTZ589915:QVC589916 RDV589915:REY589916 RNR589915:ROU589916 RXN589915:RYQ589916 SHJ589915:SIM589916 SRF589915:SSI589916 TBB589915:TCE589916 TKX589915:TMA589916 TUT589915:TVW589916 UEP589915:UFS589916 UOL589915:UPO589916 UYH589915:UZK589916 VID589915:VJG589916 VRZ589915:VTC589916 WBV589915:WCY589916 WLR589915:WMU589916 WVN589915:WWQ589916 D655451:AQ655452 JB655451:KE655452 SX655451:UA655452 ACT655451:ADW655452 AMP655451:ANS655452 AWL655451:AXO655452 BGH655451:BHK655452 BQD655451:BRG655452 BZZ655451:CBC655452 CJV655451:CKY655452 CTR655451:CUU655452 DDN655451:DEQ655452 DNJ655451:DOM655452 DXF655451:DYI655452 EHB655451:EIE655452 EQX655451:ESA655452 FAT655451:FBW655452 FKP655451:FLS655452 FUL655451:FVO655452 GEH655451:GFK655452 GOD655451:GPG655452 GXZ655451:GZC655452 HHV655451:HIY655452 HRR655451:HSU655452 IBN655451:ICQ655452 ILJ655451:IMM655452 IVF655451:IWI655452 JFB655451:JGE655452 JOX655451:JQA655452 JYT655451:JZW655452 KIP655451:KJS655452 KSL655451:KTO655452 LCH655451:LDK655452 LMD655451:LNG655452 LVZ655451:LXC655452 MFV655451:MGY655452 MPR655451:MQU655452 MZN655451:NAQ655452 NJJ655451:NKM655452 NTF655451:NUI655452 ODB655451:OEE655452 OMX655451:OOA655452 OWT655451:OXW655452 PGP655451:PHS655452 PQL655451:PRO655452 QAH655451:QBK655452 QKD655451:QLG655452 QTZ655451:QVC655452 RDV655451:REY655452 RNR655451:ROU655452 RXN655451:RYQ655452 SHJ655451:SIM655452 SRF655451:SSI655452 TBB655451:TCE655452 TKX655451:TMA655452 TUT655451:TVW655452 UEP655451:UFS655452 UOL655451:UPO655452 UYH655451:UZK655452 VID655451:VJG655452 VRZ655451:VTC655452 WBV655451:WCY655452 WLR655451:WMU655452 WVN655451:WWQ655452 D720987:AQ720988 JB720987:KE720988 SX720987:UA720988 ACT720987:ADW720988 AMP720987:ANS720988 AWL720987:AXO720988 BGH720987:BHK720988 BQD720987:BRG720988 BZZ720987:CBC720988 CJV720987:CKY720988 CTR720987:CUU720988 DDN720987:DEQ720988 DNJ720987:DOM720988 DXF720987:DYI720988 EHB720987:EIE720988 EQX720987:ESA720988 FAT720987:FBW720988 FKP720987:FLS720988 FUL720987:FVO720988 GEH720987:GFK720988 GOD720987:GPG720988 GXZ720987:GZC720988 HHV720987:HIY720988 HRR720987:HSU720988 IBN720987:ICQ720988 ILJ720987:IMM720988 IVF720987:IWI720988 JFB720987:JGE720988 JOX720987:JQA720988 JYT720987:JZW720988 KIP720987:KJS720988 KSL720987:KTO720988 LCH720987:LDK720988 LMD720987:LNG720988 LVZ720987:LXC720988 MFV720987:MGY720988 MPR720987:MQU720988 MZN720987:NAQ720988 NJJ720987:NKM720988 NTF720987:NUI720988 ODB720987:OEE720988 OMX720987:OOA720988 OWT720987:OXW720988 PGP720987:PHS720988 PQL720987:PRO720988 QAH720987:QBK720988 QKD720987:QLG720988 QTZ720987:QVC720988 RDV720987:REY720988 RNR720987:ROU720988 RXN720987:RYQ720988 SHJ720987:SIM720988 SRF720987:SSI720988 TBB720987:TCE720988 TKX720987:TMA720988 TUT720987:TVW720988 UEP720987:UFS720988 UOL720987:UPO720988 UYH720987:UZK720988 VID720987:VJG720988 VRZ720987:VTC720988 WBV720987:WCY720988 WLR720987:WMU720988 WVN720987:WWQ720988 D786523:AQ786524 JB786523:KE786524 SX786523:UA786524 ACT786523:ADW786524 AMP786523:ANS786524 AWL786523:AXO786524 BGH786523:BHK786524 BQD786523:BRG786524 BZZ786523:CBC786524 CJV786523:CKY786524 CTR786523:CUU786524 DDN786523:DEQ786524 DNJ786523:DOM786524 DXF786523:DYI786524 EHB786523:EIE786524 EQX786523:ESA786524 FAT786523:FBW786524 FKP786523:FLS786524 FUL786523:FVO786524 GEH786523:GFK786524 GOD786523:GPG786524 GXZ786523:GZC786524 HHV786523:HIY786524 HRR786523:HSU786524 IBN786523:ICQ786524 ILJ786523:IMM786524 IVF786523:IWI786524 JFB786523:JGE786524 JOX786523:JQA786524 JYT786523:JZW786524 KIP786523:KJS786524 KSL786523:KTO786524 LCH786523:LDK786524 LMD786523:LNG786524 LVZ786523:LXC786524 MFV786523:MGY786524 MPR786523:MQU786524 MZN786523:NAQ786524 NJJ786523:NKM786524 NTF786523:NUI786524 ODB786523:OEE786524 OMX786523:OOA786524 OWT786523:OXW786524 PGP786523:PHS786524 PQL786523:PRO786524 QAH786523:QBK786524 QKD786523:QLG786524 QTZ786523:QVC786524 RDV786523:REY786524 RNR786523:ROU786524 RXN786523:RYQ786524 SHJ786523:SIM786524 SRF786523:SSI786524 TBB786523:TCE786524 TKX786523:TMA786524 TUT786523:TVW786524 UEP786523:UFS786524 UOL786523:UPO786524 UYH786523:UZK786524 VID786523:VJG786524 VRZ786523:VTC786524 WBV786523:WCY786524 WLR786523:WMU786524 WVN786523:WWQ786524 D852059:AQ852060 JB852059:KE852060 SX852059:UA852060 ACT852059:ADW852060 AMP852059:ANS852060 AWL852059:AXO852060 BGH852059:BHK852060 BQD852059:BRG852060 BZZ852059:CBC852060 CJV852059:CKY852060 CTR852059:CUU852060 DDN852059:DEQ852060 DNJ852059:DOM852060 DXF852059:DYI852060 EHB852059:EIE852060 EQX852059:ESA852060 FAT852059:FBW852060 FKP852059:FLS852060 FUL852059:FVO852060 GEH852059:GFK852060 GOD852059:GPG852060 GXZ852059:GZC852060 HHV852059:HIY852060 HRR852059:HSU852060 IBN852059:ICQ852060 ILJ852059:IMM852060 IVF852059:IWI852060 JFB852059:JGE852060 JOX852059:JQA852060 JYT852059:JZW852060 KIP852059:KJS852060 KSL852059:KTO852060 LCH852059:LDK852060 LMD852059:LNG852060 LVZ852059:LXC852060 MFV852059:MGY852060 MPR852059:MQU852060 MZN852059:NAQ852060 NJJ852059:NKM852060 NTF852059:NUI852060 ODB852059:OEE852060 OMX852059:OOA852060 OWT852059:OXW852060 PGP852059:PHS852060 PQL852059:PRO852060 QAH852059:QBK852060 QKD852059:QLG852060 QTZ852059:QVC852060 RDV852059:REY852060 RNR852059:ROU852060 RXN852059:RYQ852060 SHJ852059:SIM852060 SRF852059:SSI852060 TBB852059:TCE852060 TKX852059:TMA852060 TUT852059:TVW852060 UEP852059:UFS852060 UOL852059:UPO852060 UYH852059:UZK852060 VID852059:VJG852060 VRZ852059:VTC852060 WBV852059:WCY852060 WLR852059:WMU852060 WVN852059:WWQ852060 D917595:AQ917596 JB917595:KE917596 SX917595:UA917596 ACT917595:ADW917596 AMP917595:ANS917596 AWL917595:AXO917596 BGH917595:BHK917596 BQD917595:BRG917596 BZZ917595:CBC917596 CJV917595:CKY917596 CTR917595:CUU917596 DDN917595:DEQ917596 DNJ917595:DOM917596 DXF917595:DYI917596 EHB917595:EIE917596 EQX917595:ESA917596 FAT917595:FBW917596 FKP917595:FLS917596 FUL917595:FVO917596 GEH917595:GFK917596 GOD917595:GPG917596 GXZ917595:GZC917596 HHV917595:HIY917596 HRR917595:HSU917596 IBN917595:ICQ917596 ILJ917595:IMM917596 IVF917595:IWI917596 JFB917595:JGE917596 JOX917595:JQA917596 JYT917595:JZW917596 KIP917595:KJS917596 KSL917595:KTO917596 LCH917595:LDK917596 LMD917595:LNG917596 LVZ917595:LXC917596 MFV917595:MGY917596 MPR917595:MQU917596 MZN917595:NAQ917596 NJJ917595:NKM917596 NTF917595:NUI917596 ODB917595:OEE917596 OMX917595:OOA917596 OWT917595:OXW917596 PGP917595:PHS917596 PQL917595:PRO917596 QAH917595:QBK917596 QKD917595:QLG917596 QTZ917595:QVC917596 RDV917595:REY917596 RNR917595:ROU917596 RXN917595:RYQ917596 SHJ917595:SIM917596 SRF917595:SSI917596 TBB917595:TCE917596 TKX917595:TMA917596 TUT917595:TVW917596 UEP917595:UFS917596 UOL917595:UPO917596 UYH917595:UZK917596 VID917595:VJG917596 VRZ917595:VTC917596 WBV917595:WCY917596 WLR917595:WMU917596 WVN917595:WWQ917596 D983131:AQ983132 JB983131:KE983132 SX983131:UA983132 ACT983131:ADW983132 AMP983131:ANS983132 AWL983131:AXO983132 BGH983131:BHK983132 BQD983131:BRG983132 BZZ983131:CBC983132 CJV983131:CKY983132 CTR983131:CUU983132 DDN983131:DEQ983132 DNJ983131:DOM983132 DXF983131:DYI983132 EHB983131:EIE983132 EQX983131:ESA983132 FAT983131:FBW983132 FKP983131:FLS983132 FUL983131:FVO983132 GEH983131:GFK983132 GOD983131:GPG983132 GXZ983131:GZC983132 HHV983131:HIY983132 HRR983131:HSU983132 IBN983131:ICQ983132 ILJ983131:IMM983132 IVF983131:IWI983132 JFB983131:JGE983132 JOX983131:JQA983132 JYT983131:JZW983132 KIP983131:KJS983132 KSL983131:KTO983132 LCH983131:LDK983132 LMD983131:LNG983132 LVZ983131:LXC983132 MFV983131:MGY983132 MPR983131:MQU983132 MZN983131:NAQ983132 NJJ983131:NKM983132 NTF983131:NUI983132 ODB983131:OEE983132 OMX983131:OOA983132 OWT983131:OXW983132 PGP983131:PHS983132 PQL983131:PRO983132 QAH983131:QBK983132 QKD983131:QLG983132 QTZ983131:QVC983132 RDV983131:REY983132 RNR983131:ROU983132 RXN983131:RYQ983132 SHJ983131:SIM983132 SRF983131:SSI983132 TBB983131:TCE983132 TKX983131:TMA983132 TUT983131:TVW983132 UEP983131:UFS983132 UOL983131:UPO983132 UYH983131:UZK983132 VID983131:VJG983132 VRZ983131:VTC983132 WBV983131:WCY983132 WLR983131:WMU983132 WVN983131:WWQ983132 UYH135:UZK135 D65623:AQ65624 JB65623:KE65624 SX65623:UA65624 ACT65623:ADW65624 AMP65623:ANS65624 AWL65623:AXO65624 BGH65623:BHK65624 BQD65623:BRG65624 BZZ65623:CBC65624 CJV65623:CKY65624 CTR65623:CUU65624 DDN65623:DEQ65624 DNJ65623:DOM65624 DXF65623:DYI65624 EHB65623:EIE65624 EQX65623:ESA65624 FAT65623:FBW65624 FKP65623:FLS65624 FUL65623:FVO65624 GEH65623:GFK65624 GOD65623:GPG65624 GXZ65623:GZC65624 HHV65623:HIY65624 HRR65623:HSU65624 IBN65623:ICQ65624 ILJ65623:IMM65624 IVF65623:IWI65624 JFB65623:JGE65624 JOX65623:JQA65624 JYT65623:JZW65624 KIP65623:KJS65624 KSL65623:KTO65624 LCH65623:LDK65624 LMD65623:LNG65624 LVZ65623:LXC65624 MFV65623:MGY65624 MPR65623:MQU65624 MZN65623:NAQ65624 NJJ65623:NKM65624 NTF65623:NUI65624 ODB65623:OEE65624 OMX65623:OOA65624 OWT65623:OXW65624 PGP65623:PHS65624 PQL65623:PRO65624 QAH65623:QBK65624 QKD65623:QLG65624 QTZ65623:QVC65624 RDV65623:REY65624 RNR65623:ROU65624 RXN65623:RYQ65624 SHJ65623:SIM65624 SRF65623:SSI65624 TBB65623:TCE65624 TKX65623:TMA65624 TUT65623:TVW65624 UEP65623:UFS65624 UOL65623:UPO65624 UYH65623:UZK65624 VID65623:VJG65624 VRZ65623:VTC65624 WBV65623:WCY65624 WLR65623:WMU65624 WVN65623:WWQ65624 D131159:AQ131160 JB131159:KE131160 SX131159:UA131160 ACT131159:ADW131160 AMP131159:ANS131160 AWL131159:AXO131160 BGH131159:BHK131160 BQD131159:BRG131160 BZZ131159:CBC131160 CJV131159:CKY131160 CTR131159:CUU131160 DDN131159:DEQ131160 DNJ131159:DOM131160 DXF131159:DYI131160 EHB131159:EIE131160 EQX131159:ESA131160 FAT131159:FBW131160 FKP131159:FLS131160 FUL131159:FVO131160 GEH131159:GFK131160 GOD131159:GPG131160 GXZ131159:GZC131160 HHV131159:HIY131160 HRR131159:HSU131160 IBN131159:ICQ131160 ILJ131159:IMM131160 IVF131159:IWI131160 JFB131159:JGE131160 JOX131159:JQA131160 JYT131159:JZW131160 KIP131159:KJS131160 KSL131159:KTO131160 LCH131159:LDK131160 LMD131159:LNG131160 LVZ131159:LXC131160 MFV131159:MGY131160 MPR131159:MQU131160 MZN131159:NAQ131160 NJJ131159:NKM131160 NTF131159:NUI131160 ODB131159:OEE131160 OMX131159:OOA131160 OWT131159:OXW131160 PGP131159:PHS131160 PQL131159:PRO131160 QAH131159:QBK131160 QKD131159:QLG131160 QTZ131159:QVC131160 RDV131159:REY131160 RNR131159:ROU131160 RXN131159:RYQ131160 SHJ131159:SIM131160 SRF131159:SSI131160 TBB131159:TCE131160 TKX131159:TMA131160 TUT131159:TVW131160 UEP131159:UFS131160 UOL131159:UPO131160 UYH131159:UZK131160 VID131159:VJG131160 VRZ131159:VTC131160 WBV131159:WCY131160 WLR131159:WMU131160 WVN131159:WWQ131160 D196695:AQ196696 JB196695:KE196696 SX196695:UA196696 ACT196695:ADW196696 AMP196695:ANS196696 AWL196695:AXO196696 BGH196695:BHK196696 BQD196695:BRG196696 BZZ196695:CBC196696 CJV196695:CKY196696 CTR196695:CUU196696 DDN196695:DEQ196696 DNJ196695:DOM196696 DXF196695:DYI196696 EHB196695:EIE196696 EQX196695:ESA196696 FAT196695:FBW196696 FKP196695:FLS196696 FUL196695:FVO196696 GEH196695:GFK196696 GOD196695:GPG196696 GXZ196695:GZC196696 HHV196695:HIY196696 HRR196695:HSU196696 IBN196695:ICQ196696 ILJ196695:IMM196696 IVF196695:IWI196696 JFB196695:JGE196696 JOX196695:JQA196696 JYT196695:JZW196696 KIP196695:KJS196696 KSL196695:KTO196696 LCH196695:LDK196696 LMD196695:LNG196696 LVZ196695:LXC196696 MFV196695:MGY196696 MPR196695:MQU196696 MZN196695:NAQ196696 NJJ196695:NKM196696 NTF196695:NUI196696 ODB196695:OEE196696 OMX196695:OOA196696 OWT196695:OXW196696 PGP196695:PHS196696 PQL196695:PRO196696 QAH196695:QBK196696 QKD196695:QLG196696 QTZ196695:QVC196696 RDV196695:REY196696 RNR196695:ROU196696 RXN196695:RYQ196696 SHJ196695:SIM196696 SRF196695:SSI196696 TBB196695:TCE196696 TKX196695:TMA196696 TUT196695:TVW196696 UEP196695:UFS196696 UOL196695:UPO196696 UYH196695:UZK196696 VID196695:VJG196696 VRZ196695:VTC196696 WBV196695:WCY196696 WLR196695:WMU196696 WVN196695:WWQ196696 D262231:AQ262232 JB262231:KE262232 SX262231:UA262232 ACT262231:ADW262232 AMP262231:ANS262232 AWL262231:AXO262232 BGH262231:BHK262232 BQD262231:BRG262232 BZZ262231:CBC262232 CJV262231:CKY262232 CTR262231:CUU262232 DDN262231:DEQ262232 DNJ262231:DOM262232 DXF262231:DYI262232 EHB262231:EIE262232 EQX262231:ESA262232 FAT262231:FBW262232 FKP262231:FLS262232 FUL262231:FVO262232 GEH262231:GFK262232 GOD262231:GPG262232 GXZ262231:GZC262232 HHV262231:HIY262232 HRR262231:HSU262232 IBN262231:ICQ262232 ILJ262231:IMM262232 IVF262231:IWI262232 JFB262231:JGE262232 JOX262231:JQA262232 JYT262231:JZW262232 KIP262231:KJS262232 KSL262231:KTO262232 LCH262231:LDK262232 LMD262231:LNG262232 LVZ262231:LXC262232 MFV262231:MGY262232 MPR262231:MQU262232 MZN262231:NAQ262232 NJJ262231:NKM262232 NTF262231:NUI262232 ODB262231:OEE262232 OMX262231:OOA262232 OWT262231:OXW262232 PGP262231:PHS262232 PQL262231:PRO262232 QAH262231:QBK262232 QKD262231:QLG262232 QTZ262231:QVC262232 RDV262231:REY262232 RNR262231:ROU262232 RXN262231:RYQ262232 SHJ262231:SIM262232 SRF262231:SSI262232 TBB262231:TCE262232 TKX262231:TMA262232 TUT262231:TVW262232 UEP262231:UFS262232 UOL262231:UPO262232 UYH262231:UZK262232 VID262231:VJG262232 VRZ262231:VTC262232 WBV262231:WCY262232 WLR262231:WMU262232 WVN262231:WWQ262232 D327767:AQ327768 JB327767:KE327768 SX327767:UA327768 ACT327767:ADW327768 AMP327767:ANS327768 AWL327767:AXO327768 BGH327767:BHK327768 BQD327767:BRG327768 BZZ327767:CBC327768 CJV327767:CKY327768 CTR327767:CUU327768 DDN327767:DEQ327768 DNJ327767:DOM327768 DXF327767:DYI327768 EHB327767:EIE327768 EQX327767:ESA327768 FAT327767:FBW327768 FKP327767:FLS327768 FUL327767:FVO327768 GEH327767:GFK327768 GOD327767:GPG327768 GXZ327767:GZC327768 HHV327767:HIY327768 HRR327767:HSU327768 IBN327767:ICQ327768 ILJ327767:IMM327768 IVF327767:IWI327768 JFB327767:JGE327768 JOX327767:JQA327768 JYT327767:JZW327768 KIP327767:KJS327768 KSL327767:KTO327768 LCH327767:LDK327768 LMD327767:LNG327768 LVZ327767:LXC327768 MFV327767:MGY327768 MPR327767:MQU327768 MZN327767:NAQ327768 NJJ327767:NKM327768 NTF327767:NUI327768 ODB327767:OEE327768 OMX327767:OOA327768 OWT327767:OXW327768 PGP327767:PHS327768 PQL327767:PRO327768 QAH327767:QBK327768 QKD327767:QLG327768 QTZ327767:QVC327768 RDV327767:REY327768 RNR327767:ROU327768 RXN327767:RYQ327768 SHJ327767:SIM327768 SRF327767:SSI327768 TBB327767:TCE327768 TKX327767:TMA327768 TUT327767:TVW327768 UEP327767:UFS327768 UOL327767:UPO327768 UYH327767:UZK327768 VID327767:VJG327768 VRZ327767:VTC327768 WBV327767:WCY327768 WLR327767:WMU327768 WVN327767:WWQ327768 D393303:AQ393304 JB393303:KE393304 SX393303:UA393304 ACT393303:ADW393304 AMP393303:ANS393304 AWL393303:AXO393304 BGH393303:BHK393304 BQD393303:BRG393304 BZZ393303:CBC393304 CJV393303:CKY393304 CTR393303:CUU393304 DDN393303:DEQ393304 DNJ393303:DOM393304 DXF393303:DYI393304 EHB393303:EIE393304 EQX393303:ESA393304 FAT393303:FBW393304 FKP393303:FLS393304 FUL393303:FVO393304 GEH393303:GFK393304 GOD393303:GPG393304 GXZ393303:GZC393304 HHV393303:HIY393304 HRR393303:HSU393304 IBN393303:ICQ393304 ILJ393303:IMM393304 IVF393303:IWI393304 JFB393303:JGE393304 JOX393303:JQA393304 JYT393303:JZW393304 KIP393303:KJS393304 KSL393303:KTO393304 LCH393303:LDK393304 LMD393303:LNG393304 LVZ393303:LXC393304 MFV393303:MGY393304 MPR393303:MQU393304 MZN393303:NAQ393304 NJJ393303:NKM393304 NTF393303:NUI393304 ODB393303:OEE393304 OMX393303:OOA393304 OWT393303:OXW393304 PGP393303:PHS393304 PQL393303:PRO393304 QAH393303:QBK393304 QKD393303:QLG393304 QTZ393303:QVC393304 RDV393303:REY393304 RNR393303:ROU393304 RXN393303:RYQ393304 SHJ393303:SIM393304 SRF393303:SSI393304 TBB393303:TCE393304 TKX393303:TMA393304 TUT393303:TVW393304 UEP393303:UFS393304 UOL393303:UPO393304 UYH393303:UZK393304 VID393303:VJG393304 VRZ393303:VTC393304 WBV393303:WCY393304 WLR393303:WMU393304 WVN393303:WWQ393304 D458839:AQ458840 JB458839:KE458840 SX458839:UA458840 ACT458839:ADW458840 AMP458839:ANS458840 AWL458839:AXO458840 BGH458839:BHK458840 BQD458839:BRG458840 BZZ458839:CBC458840 CJV458839:CKY458840 CTR458839:CUU458840 DDN458839:DEQ458840 DNJ458839:DOM458840 DXF458839:DYI458840 EHB458839:EIE458840 EQX458839:ESA458840 FAT458839:FBW458840 FKP458839:FLS458840 FUL458839:FVO458840 GEH458839:GFK458840 GOD458839:GPG458840 GXZ458839:GZC458840 HHV458839:HIY458840 HRR458839:HSU458840 IBN458839:ICQ458840 ILJ458839:IMM458840 IVF458839:IWI458840 JFB458839:JGE458840 JOX458839:JQA458840 JYT458839:JZW458840 KIP458839:KJS458840 KSL458839:KTO458840 LCH458839:LDK458840 LMD458839:LNG458840 LVZ458839:LXC458840 MFV458839:MGY458840 MPR458839:MQU458840 MZN458839:NAQ458840 NJJ458839:NKM458840 NTF458839:NUI458840 ODB458839:OEE458840 OMX458839:OOA458840 OWT458839:OXW458840 PGP458839:PHS458840 PQL458839:PRO458840 QAH458839:QBK458840 QKD458839:QLG458840 QTZ458839:QVC458840 RDV458839:REY458840 RNR458839:ROU458840 RXN458839:RYQ458840 SHJ458839:SIM458840 SRF458839:SSI458840 TBB458839:TCE458840 TKX458839:TMA458840 TUT458839:TVW458840 UEP458839:UFS458840 UOL458839:UPO458840 UYH458839:UZK458840 VID458839:VJG458840 VRZ458839:VTC458840 WBV458839:WCY458840 WLR458839:WMU458840 WVN458839:WWQ458840 D524375:AQ524376 JB524375:KE524376 SX524375:UA524376 ACT524375:ADW524376 AMP524375:ANS524376 AWL524375:AXO524376 BGH524375:BHK524376 BQD524375:BRG524376 BZZ524375:CBC524376 CJV524375:CKY524376 CTR524375:CUU524376 DDN524375:DEQ524376 DNJ524375:DOM524376 DXF524375:DYI524376 EHB524375:EIE524376 EQX524375:ESA524376 FAT524375:FBW524376 FKP524375:FLS524376 FUL524375:FVO524376 GEH524375:GFK524376 GOD524375:GPG524376 GXZ524375:GZC524376 HHV524375:HIY524376 HRR524375:HSU524376 IBN524375:ICQ524376 ILJ524375:IMM524376 IVF524375:IWI524376 JFB524375:JGE524376 JOX524375:JQA524376 JYT524375:JZW524376 KIP524375:KJS524376 KSL524375:KTO524376 LCH524375:LDK524376 LMD524375:LNG524376 LVZ524375:LXC524376 MFV524375:MGY524376 MPR524375:MQU524376 MZN524375:NAQ524376 NJJ524375:NKM524376 NTF524375:NUI524376 ODB524375:OEE524376 OMX524375:OOA524376 OWT524375:OXW524376 PGP524375:PHS524376 PQL524375:PRO524376 QAH524375:QBK524376 QKD524375:QLG524376 QTZ524375:QVC524376 RDV524375:REY524376 RNR524375:ROU524376 RXN524375:RYQ524376 SHJ524375:SIM524376 SRF524375:SSI524376 TBB524375:TCE524376 TKX524375:TMA524376 TUT524375:TVW524376 UEP524375:UFS524376 UOL524375:UPO524376 UYH524375:UZK524376 VID524375:VJG524376 VRZ524375:VTC524376 WBV524375:WCY524376 WLR524375:WMU524376 WVN524375:WWQ524376 D589911:AQ589912 JB589911:KE589912 SX589911:UA589912 ACT589911:ADW589912 AMP589911:ANS589912 AWL589911:AXO589912 BGH589911:BHK589912 BQD589911:BRG589912 BZZ589911:CBC589912 CJV589911:CKY589912 CTR589911:CUU589912 DDN589911:DEQ589912 DNJ589911:DOM589912 DXF589911:DYI589912 EHB589911:EIE589912 EQX589911:ESA589912 FAT589911:FBW589912 FKP589911:FLS589912 FUL589911:FVO589912 GEH589911:GFK589912 GOD589911:GPG589912 GXZ589911:GZC589912 HHV589911:HIY589912 HRR589911:HSU589912 IBN589911:ICQ589912 ILJ589911:IMM589912 IVF589911:IWI589912 JFB589911:JGE589912 JOX589911:JQA589912 JYT589911:JZW589912 KIP589911:KJS589912 KSL589911:KTO589912 LCH589911:LDK589912 LMD589911:LNG589912 LVZ589911:LXC589912 MFV589911:MGY589912 MPR589911:MQU589912 MZN589911:NAQ589912 NJJ589911:NKM589912 NTF589911:NUI589912 ODB589911:OEE589912 OMX589911:OOA589912 OWT589911:OXW589912 PGP589911:PHS589912 PQL589911:PRO589912 QAH589911:QBK589912 QKD589911:QLG589912 QTZ589911:QVC589912 RDV589911:REY589912 RNR589911:ROU589912 RXN589911:RYQ589912 SHJ589911:SIM589912 SRF589911:SSI589912 TBB589911:TCE589912 TKX589911:TMA589912 TUT589911:TVW589912 UEP589911:UFS589912 UOL589911:UPO589912 UYH589911:UZK589912 VID589911:VJG589912 VRZ589911:VTC589912 WBV589911:WCY589912 WLR589911:WMU589912 WVN589911:WWQ589912 D655447:AQ655448 JB655447:KE655448 SX655447:UA655448 ACT655447:ADW655448 AMP655447:ANS655448 AWL655447:AXO655448 BGH655447:BHK655448 BQD655447:BRG655448 BZZ655447:CBC655448 CJV655447:CKY655448 CTR655447:CUU655448 DDN655447:DEQ655448 DNJ655447:DOM655448 DXF655447:DYI655448 EHB655447:EIE655448 EQX655447:ESA655448 FAT655447:FBW655448 FKP655447:FLS655448 FUL655447:FVO655448 GEH655447:GFK655448 GOD655447:GPG655448 GXZ655447:GZC655448 HHV655447:HIY655448 HRR655447:HSU655448 IBN655447:ICQ655448 ILJ655447:IMM655448 IVF655447:IWI655448 JFB655447:JGE655448 JOX655447:JQA655448 JYT655447:JZW655448 KIP655447:KJS655448 KSL655447:KTO655448 LCH655447:LDK655448 LMD655447:LNG655448 LVZ655447:LXC655448 MFV655447:MGY655448 MPR655447:MQU655448 MZN655447:NAQ655448 NJJ655447:NKM655448 NTF655447:NUI655448 ODB655447:OEE655448 OMX655447:OOA655448 OWT655447:OXW655448 PGP655447:PHS655448 PQL655447:PRO655448 QAH655447:QBK655448 QKD655447:QLG655448 QTZ655447:QVC655448 RDV655447:REY655448 RNR655447:ROU655448 RXN655447:RYQ655448 SHJ655447:SIM655448 SRF655447:SSI655448 TBB655447:TCE655448 TKX655447:TMA655448 TUT655447:TVW655448 UEP655447:UFS655448 UOL655447:UPO655448 UYH655447:UZK655448 VID655447:VJG655448 VRZ655447:VTC655448 WBV655447:WCY655448 WLR655447:WMU655448 WVN655447:WWQ655448 D720983:AQ720984 JB720983:KE720984 SX720983:UA720984 ACT720983:ADW720984 AMP720983:ANS720984 AWL720983:AXO720984 BGH720983:BHK720984 BQD720983:BRG720984 BZZ720983:CBC720984 CJV720983:CKY720984 CTR720983:CUU720984 DDN720983:DEQ720984 DNJ720983:DOM720984 DXF720983:DYI720984 EHB720983:EIE720984 EQX720983:ESA720984 FAT720983:FBW720984 FKP720983:FLS720984 FUL720983:FVO720984 GEH720983:GFK720984 GOD720983:GPG720984 GXZ720983:GZC720984 HHV720983:HIY720984 HRR720983:HSU720984 IBN720983:ICQ720984 ILJ720983:IMM720984 IVF720983:IWI720984 JFB720983:JGE720984 JOX720983:JQA720984 JYT720983:JZW720984 KIP720983:KJS720984 KSL720983:KTO720984 LCH720983:LDK720984 LMD720983:LNG720984 LVZ720983:LXC720984 MFV720983:MGY720984 MPR720983:MQU720984 MZN720983:NAQ720984 NJJ720983:NKM720984 NTF720983:NUI720984 ODB720983:OEE720984 OMX720983:OOA720984 OWT720983:OXW720984 PGP720983:PHS720984 PQL720983:PRO720984 QAH720983:QBK720984 QKD720983:QLG720984 QTZ720983:QVC720984 RDV720983:REY720984 RNR720983:ROU720984 RXN720983:RYQ720984 SHJ720983:SIM720984 SRF720983:SSI720984 TBB720983:TCE720984 TKX720983:TMA720984 TUT720983:TVW720984 UEP720983:UFS720984 UOL720983:UPO720984 UYH720983:UZK720984 VID720983:VJG720984 VRZ720983:VTC720984 WBV720983:WCY720984 WLR720983:WMU720984 WVN720983:WWQ720984 D786519:AQ786520 JB786519:KE786520 SX786519:UA786520 ACT786519:ADW786520 AMP786519:ANS786520 AWL786519:AXO786520 BGH786519:BHK786520 BQD786519:BRG786520 BZZ786519:CBC786520 CJV786519:CKY786520 CTR786519:CUU786520 DDN786519:DEQ786520 DNJ786519:DOM786520 DXF786519:DYI786520 EHB786519:EIE786520 EQX786519:ESA786520 FAT786519:FBW786520 FKP786519:FLS786520 FUL786519:FVO786520 GEH786519:GFK786520 GOD786519:GPG786520 GXZ786519:GZC786520 HHV786519:HIY786520 HRR786519:HSU786520 IBN786519:ICQ786520 ILJ786519:IMM786520 IVF786519:IWI786520 JFB786519:JGE786520 JOX786519:JQA786520 JYT786519:JZW786520 KIP786519:KJS786520 KSL786519:KTO786520 LCH786519:LDK786520 LMD786519:LNG786520 LVZ786519:LXC786520 MFV786519:MGY786520 MPR786519:MQU786520 MZN786519:NAQ786520 NJJ786519:NKM786520 NTF786519:NUI786520 ODB786519:OEE786520 OMX786519:OOA786520 OWT786519:OXW786520 PGP786519:PHS786520 PQL786519:PRO786520 QAH786519:QBK786520 QKD786519:QLG786520 QTZ786519:QVC786520 RDV786519:REY786520 RNR786519:ROU786520 RXN786519:RYQ786520 SHJ786519:SIM786520 SRF786519:SSI786520 TBB786519:TCE786520 TKX786519:TMA786520 TUT786519:TVW786520 UEP786519:UFS786520 UOL786519:UPO786520 UYH786519:UZK786520 VID786519:VJG786520 VRZ786519:VTC786520 WBV786519:WCY786520 WLR786519:WMU786520 WVN786519:WWQ786520 D852055:AQ852056 JB852055:KE852056 SX852055:UA852056 ACT852055:ADW852056 AMP852055:ANS852056 AWL852055:AXO852056 BGH852055:BHK852056 BQD852055:BRG852056 BZZ852055:CBC852056 CJV852055:CKY852056 CTR852055:CUU852056 DDN852055:DEQ852056 DNJ852055:DOM852056 DXF852055:DYI852056 EHB852055:EIE852056 EQX852055:ESA852056 FAT852055:FBW852056 FKP852055:FLS852056 FUL852055:FVO852056 GEH852055:GFK852056 GOD852055:GPG852056 GXZ852055:GZC852056 HHV852055:HIY852056 HRR852055:HSU852056 IBN852055:ICQ852056 ILJ852055:IMM852056 IVF852055:IWI852056 JFB852055:JGE852056 JOX852055:JQA852056 JYT852055:JZW852056 KIP852055:KJS852056 KSL852055:KTO852056 LCH852055:LDK852056 LMD852055:LNG852056 LVZ852055:LXC852056 MFV852055:MGY852056 MPR852055:MQU852056 MZN852055:NAQ852056 NJJ852055:NKM852056 NTF852055:NUI852056 ODB852055:OEE852056 OMX852055:OOA852056 OWT852055:OXW852056 PGP852055:PHS852056 PQL852055:PRO852056 QAH852055:QBK852056 QKD852055:QLG852056 QTZ852055:QVC852056 RDV852055:REY852056 RNR852055:ROU852056 RXN852055:RYQ852056 SHJ852055:SIM852056 SRF852055:SSI852056 TBB852055:TCE852056 TKX852055:TMA852056 TUT852055:TVW852056 UEP852055:UFS852056 UOL852055:UPO852056 UYH852055:UZK852056 VID852055:VJG852056 VRZ852055:VTC852056 WBV852055:WCY852056 WLR852055:WMU852056 WVN852055:WWQ852056 D917591:AQ917592 JB917591:KE917592 SX917591:UA917592 ACT917591:ADW917592 AMP917591:ANS917592 AWL917591:AXO917592 BGH917591:BHK917592 BQD917591:BRG917592 BZZ917591:CBC917592 CJV917591:CKY917592 CTR917591:CUU917592 DDN917591:DEQ917592 DNJ917591:DOM917592 DXF917591:DYI917592 EHB917591:EIE917592 EQX917591:ESA917592 FAT917591:FBW917592 FKP917591:FLS917592 FUL917591:FVO917592 GEH917591:GFK917592 GOD917591:GPG917592 GXZ917591:GZC917592 HHV917591:HIY917592 HRR917591:HSU917592 IBN917591:ICQ917592 ILJ917591:IMM917592 IVF917591:IWI917592 JFB917591:JGE917592 JOX917591:JQA917592 JYT917591:JZW917592 KIP917591:KJS917592 KSL917591:KTO917592 LCH917591:LDK917592 LMD917591:LNG917592 LVZ917591:LXC917592 MFV917591:MGY917592 MPR917591:MQU917592 MZN917591:NAQ917592 NJJ917591:NKM917592 NTF917591:NUI917592 ODB917591:OEE917592 OMX917591:OOA917592 OWT917591:OXW917592 PGP917591:PHS917592 PQL917591:PRO917592 QAH917591:QBK917592 QKD917591:QLG917592 QTZ917591:QVC917592 RDV917591:REY917592 RNR917591:ROU917592 RXN917591:RYQ917592 SHJ917591:SIM917592 SRF917591:SSI917592 TBB917591:TCE917592 TKX917591:TMA917592 TUT917591:TVW917592 UEP917591:UFS917592 UOL917591:UPO917592 UYH917591:UZK917592 VID917591:VJG917592 VRZ917591:VTC917592 WBV917591:WCY917592 WLR917591:WMU917592 WVN917591:WWQ917592 D983127:AQ983128 JB983127:KE983128 SX983127:UA983128 ACT983127:ADW983128 AMP983127:ANS983128 AWL983127:AXO983128 BGH983127:BHK983128 BQD983127:BRG983128 BZZ983127:CBC983128 CJV983127:CKY983128 CTR983127:CUU983128 DDN983127:DEQ983128 DNJ983127:DOM983128 DXF983127:DYI983128 EHB983127:EIE983128 EQX983127:ESA983128 FAT983127:FBW983128 FKP983127:FLS983128 FUL983127:FVO983128 GEH983127:GFK983128 GOD983127:GPG983128 GXZ983127:GZC983128 HHV983127:HIY983128 HRR983127:HSU983128 IBN983127:ICQ983128 ILJ983127:IMM983128 IVF983127:IWI983128 JFB983127:JGE983128 JOX983127:JQA983128 JYT983127:JZW983128 KIP983127:KJS983128 KSL983127:KTO983128 LCH983127:LDK983128 LMD983127:LNG983128 LVZ983127:LXC983128 MFV983127:MGY983128 MPR983127:MQU983128 MZN983127:NAQ983128 NJJ983127:NKM983128 NTF983127:NUI983128 ODB983127:OEE983128 OMX983127:OOA983128 OWT983127:OXW983128 PGP983127:PHS983128 PQL983127:PRO983128 QAH983127:QBK983128 QKD983127:QLG983128 QTZ983127:QVC983128 RDV983127:REY983128 RNR983127:ROU983128 RXN983127:RYQ983128 SHJ983127:SIM983128 SRF983127:SSI983128 TBB983127:TCE983128 TKX983127:TMA983128 TUT983127:TVW983128 UEP983127:UFS983128 UOL983127:UPO983128 UYH983127:UZK983128 VID983127:VJG983128 VRZ983127:VTC983128 WBV983127:WCY983128 WLR983127:WMU983128 WVN983127:WWQ983128 UOL135:UPO135 D65618:AQ65618 JB65618:KE65618 SX65618:UA65618 ACT65618:ADW65618 AMP65618:ANS65618 AWL65618:AXO65618 BGH65618:BHK65618 BQD65618:BRG65618 BZZ65618:CBC65618 CJV65618:CKY65618 CTR65618:CUU65618 DDN65618:DEQ65618 DNJ65618:DOM65618 DXF65618:DYI65618 EHB65618:EIE65618 EQX65618:ESA65618 FAT65618:FBW65618 FKP65618:FLS65618 FUL65618:FVO65618 GEH65618:GFK65618 GOD65618:GPG65618 GXZ65618:GZC65618 HHV65618:HIY65618 HRR65618:HSU65618 IBN65618:ICQ65618 ILJ65618:IMM65618 IVF65618:IWI65618 JFB65618:JGE65618 JOX65618:JQA65618 JYT65618:JZW65618 KIP65618:KJS65618 KSL65618:KTO65618 LCH65618:LDK65618 LMD65618:LNG65618 LVZ65618:LXC65618 MFV65618:MGY65618 MPR65618:MQU65618 MZN65618:NAQ65618 NJJ65618:NKM65618 NTF65618:NUI65618 ODB65618:OEE65618 OMX65618:OOA65618 OWT65618:OXW65618 PGP65618:PHS65618 PQL65618:PRO65618 QAH65618:QBK65618 QKD65618:QLG65618 QTZ65618:QVC65618 RDV65618:REY65618 RNR65618:ROU65618 RXN65618:RYQ65618 SHJ65618:SIM65618 SRF65618:SSI65618 TBB65618:TCE65618 TKX65618:TMA65618 TUT65618:TVW65618 UEP65618:UFS65618 UOL65618:UPO65618 UYH65618:UZK65618 VID65618:VJG65618 VRZ65618:VTC65618 WBV65618:WCY65618 WLR65618:WMU65618 WVN65618:WWQ65618 D131154:AQ131154 JB131154:KE131154 SX131154:UA131154 ACT131154:ADW131154 AMP131154:ANS131154 AWL131154:AXO131154 BGH131154:BHK131154 BQD131154:BRG131154 BZZ131154:CBC131154 CJV131154:CKY131154 CTR131154:CUU131154 DDN131154:DEQ131154 DNJ131154:DOM131154 DXF131154:DYI131154 EHB131154:EIE131154 EQX131154:ESA131154 FAT131154:FBW131154 FKP131154:FLS131154 FUL131154:FVO131154 GEH131154:GFK131154 GOD131154:GPG131154 GXZ131154:GZC131154 HHV131154:HIY131154 HRR131154:HSU131154 IBN131154:ICQ131154 ILJ131154:IMM131154 IVF131154:IWI131154 JFB131154:JGE131154 JOX131154:JQA131154 JYT131154:JZW131154 KIP131154:KJS131154 KSL131154:KTO131154 LCH131154:LDK131154 LMD131154:LNG131154 LVZ131154:LXC131154 MFV131154:MGY131154 MPR131154:MQU131154 MZN131154:NAQ131154 NJJ131154:NKM131154 NTF131154:NUI131154 ODB131154:OEE131154 OMX131154:OOA131154 OWT131154:OXW131154 PGP131154:PHS131154 PQL131154:PRO131154 QAH131154:QBK131154 QKD131154:QLG131154 QTZ131154:QVC131154 RDV131154:REY131154 RNR131154:ROU131154 RXN131154:RYQ131154 SHJ131154:SIM131154 SRF131154:SSI131154 TBB131154:TCE131154 TKX131154:TMA131154 TUT131154:TVW131154 UEP131154:UFS131154 UOL131154:UPO131154 UYH131154:UZK131154 VID131154:VJG131154 VRZ131154:VTC131154 WBV131154:WCY131154 WLR131154:WMU131154 WVN131154:WWQ131154 D196690:AQ196690 JB196690:KE196690 SX196690:UA196690 ACT196690:ADW196690 AMP196690:ANS196690 AWL196690:AXO196690 BGH196690:BHK196690 BQD196690:BRG196690 BZZ196690:CBC196690 CJV196690:CKY196690 CTR196690:CUU196690 DDN196690:DEQ196690 DNJ196690:DOM196690 DXF196690:DYI196690 EHB196690:EIE196690 EQX196690:ESA196690 FAT196690:FBW196690 FKP196690:FLS196690 FUL196690:FVO196690 GEH196690:GFK196690 GOD196690:GPG196690 GXZ196690:GZC196690 HHV196690:HIY196690 HRR196690:HSU196690 IBN196690:ICQ196690 ILJ196690:IMM196690 IVF196690:IWI196690 JFB196690:JGE196690 JOX196690:JQA196690 JYT196690:JZW196690 KIP196690:KJS196690 KSL196690:KTO196690 LCH196690:LDK196690 LMD196690:LNG196690 LVZ196690:LXC196690 MFV196690:MGY196690 MPR196690:MQU196690 MZN196690:NAQ196690 NJJ196690:NKM196690 NTF196690:NUI196690 ODB196690:OEE196690 OMX196690:OOA196690 OWT196690:OXW196690 PGP196690:PHS196690 PQL196690:PRO196690 QAH196690:QBK196690 QKD196690:QLG196690 QTZ196690:QVC196690 RDV196690:REY196690 RNR196690:ROU196690 RXN196690:RYQ196690 SHJ196690:SIM196690 SRF196690:SSI196690 TBB196690:TCE196690 TKX196690:TMA196690 TUT196690:TVW196690 UEP196690:UFS196690 UOL196690:UPO196690 UYH196690:UZK196690 VID196690:VJG196690 VRZ196690:VTC196690 WBV196690:WCY196690 WLR196690:WMU196690 WVN196690:WWQ196690 D262226:AQ262226 JB262226:KE262226 SX262226:UA262226 ACT262226:ADW262226 AMP262226:ANS262226 AWL262226:AXO262226 BGH262226:BHK262226 BQD262226:BRG262226 BZZ262226:CBC262226 CJV262226:CKY262226 CTR262226:CUU262226 DDN262226:DEQ262226 DNJ262226:DOM262226 DXF262226:DYI262226 EHB262226:EIE262226 EQX262226:ESA262226 FAT262226:FBW262226 FKP262226:FLS262226 FUL262226:FVO262226 GEH262226:GFK262226 GOD262226:GPG262226 GXZ262226:GZC262226 HHV262226:HIY262226 HRR262226:HSU262226 IBN262226:ICQ262226 ILJ262226:IMM262226 IVF262226:IWI262226 JFB262226:JGE262226 JOX262226:JQA262226 JYT262226:JZW262226 KIP262226:KJS262226 KSL262226:KTO262226 LCH262226:LDK262226 LMD262226:LNG262226 LVZ262226:LXC262226 MFV262226:MGY262226 MPR262226:MQU262226 MZN262226:NAQ262226 NJJ262226:NKM262226 NTF262226:NUI262226 ODB262226:OEE262226 OMX262226:OOA262226 OWT262226:OXW262226 PGP262226:PHS262226 PQL262226:PRO262226 QAH262226:QBK262226 QKD262226:QLG262226 QTZ262226:QVC262226 RDV262226:REY262226 RNR262226:ROU262226 RXN262226:RYQ262226 SHJ262226:SIM262226 SRF262226:SSI262226 TBB262226:TCE262226 TKX262226:TMA262226 TUT262226:TVW262226 UEP262226:UFS262226 UOL262226:UPO262226 UYH262226:UZK262226 VID262226:VJG262226 VRZ262226:VTC262226 WBV262226:WCY262226 WLR262226:WMU262226 WVN262226:WWQ262226 D327762:AQ327762 JB327762:KE327762 SX327762:UA327762 ACT327762:ADW327762 AMP327762:ANS327762 AWL327762:AXO327762 BGH327762:BHK327762 BQD327762:BRG327762 BZZ327762:CBC327762 CJV327762:CKY327762 CTR327762:CUU327762 DDN327762:DEQ327762 DNJ327762:DOM327762 DXF327762:DYI327762 EHB327762:EIE327762 EQX327762:ESA327762 FAT327762:FBW327762 FKP327762:FLS327762 FUL327762:FVO327762 GEH327762:GFK327762 GOD327762:GPG327762 GXZ327762:GZC327762 HHV327762:HIY327762 HRR327762:HSU327762 IBN327762:ICQ327762 ILJ327762:IMM327762 IVF327762:IWI327762 JFB327762:JGE327762 JOX327762:JQA327762 JYT327762:JZW327762 KIP327762:KJS327762 KSL327762:KTO327762 LCH327762:LDK327762 LMD327762:LNG327762 LVZ327762:LXC327762 MFV327762:MGY327762 MPR327762:MQU327762 MZN327762:NAQ327762 NJJ327762:NKM327762 NTF327762:NUI327762 ODB327762:OEE327762 OMX327762:OOA327762 OWT327762:OXW327762 PGP327762:PHS327762 PQL327762:PRO327762 QAH327762:QBK327762 QKD327762:QLG327762 QTZ327762:QVC327762 RDV327762:REY327762 RNR327762:ROU327762 RXN327762:RYQ327762 SHJ327762:SIM327762 SRF327762:SSI327762 TBB327762:TCE327762 TKX327762:TMA327762 TUT327762:TVW327762 UEP327762:UFS327762 UOL327762:UPO327762 UYH327762:UZK327762 VID327762:VJG327762 VRZ327762:VTC327762 WBV327762:WCY327762 WLR327762:WMU327762 WVN327762:WWQ327762 D393298:AQ393298 JB393298:KE393298 SX393298:UA393298 ACT393298:ADW393298 AMP393298:ANS393298 AWL393298:AXO393298 BGH393298:BHK393298 BQD393298:BRG393298 BZZ393298:CBC393298 CJV393298:CKY393298 CTR393298:CUU393298 DDN393298:DEQ393298 DNJ393298:DOM393298 DXF393298:DYI393298 EHB393298:EIE393298 EQX393298:ESA393298 FAT393298:FBW393298 FKP393298:FLS393298 FUL393298:FVO393298 GEH393298:GFK393298 GOD393298:GPG393298 GXZ393298:GZC393298 HHV393298:HIY393298 HRR393298:HSU393298 IBN393298:ICQ393298 ILJ393298:IMM393298 IVF393298:IWI393298 JFB393298:JGE393298 JOX393298:JQA393298 JYT393298:JZW393298 KIP393298:KJS393298 KSL393298:KTO393298 LCH393298:LDK393298 LMD393298:LNG393298 LVZ393298:LXC393298 MFV393298:MGY393298 MPR393298:MQU393298 MZN393298:NAQ393298 NJJ393298:NKM393298 NTF393298:NUI393298 ODB393298:OEE393298 OMX393298:OOA393298 OWT393298:OXW393298 PGP393298:PHS393298 PQL393298:PRO393298 QAH393298:QBK393298 QKD393298:QLG393298 QTZ393298:QVC393298 RDV393298:REY393298 RNR393298:ROU393298 RXN393298:RYQ393298 SHJ393298:SIM393298 SRF393298:SSI393298 TBB393298:TCE393298 TKX393298:TMA393298 TUT393298:TVW393298 UEP393298:UFS393298 UOL393298:UPO393298 UYH393298:UZK393298 VID393298:VJG393298 VRZ393298:VTC393298 WBV393298:WCY393298 WLR393298:WMU393298 WVN393298:WWQ393298 D458834:AQ458834 JB458834:KE458834 SX458834:UA458834 ACT458834:ADW458834 AMP458834:ANS458834 AWL458834:AXO458834 BGH458834:BHK458834 BQD458834:BRG458834 BZZ458834:CBC458834 CJV458834:CKY458834 CTR458834:CUU458834 DDN458834:DEQ458834 DNJ458834:DOM458834 DXF458834:DYI458834 EHB458834:EIE458834 EQX458834:ESA458834 FAT458834:FBW458834 FKP458834:FLS458834 FUL458834:FVO458834 GEH458834:GFK458834 GOD458834:GPG458834 GXZ458834:GZC458834 HHV458834:HIY458834 HRR458834:HSU458834 IBN458834:ICQ458834 ILJ458834:IMM458834 IVF458834:IWI458834 JFB458834:JGE458834 JOX458834:JQA458834 JYT458834:JZW458834 KIP458834:KJS458834 KSL458834:KTO458834 LCH458834:LDK458834 LMD458834:LNG458834 LVZ458834:LXC458834 MFV458834:MGY458834 MPR458834:MQU458834 MZN458834:NAQ458834 NJJ458834:NKM458834 NTF458834:NUI458834 ODB458834:OEE458834 OMX458834:OOA458834 OWT458834:OXW458834 PGP458834:PHS458834 PQL458834:PRO458834 QAH458834:QBK458834 QKD458834:QLG458834 QTZ458834:QVC458834 RDV458834:REY458834 RNR458834:ROU458834 RXN458834:RYQ458834 SHJ458834:SIM458834 SRF458834:SSI458834 TBB458834:TCE458834 TKX458834:TMA458834 TUT458834:TVW458834 UEP458834:UFS458834 UOL458834:UPO458834 UYH458834:UZK458834 VID458834:VJG458834 VRZ458834:VTC458834 WBV458834:WCY458834 WLR458834:WMU458834 WVN458834:WWQ458834 D524370:AQ524370 JB524370:KE524370 SX524370:UA524370 ACT524370:ADW524370 AMP524370:ANS524370 AWL524370:AXO524370 BGH524370:BHK524370 BQD524370:BRG524370 BZZ524370:CBC524370 CJV524370:CKY524370 CTR524370:CUU524370 DDN524370:DEQ524370 DNJ524370:DOM524370 DXF524370:DYI524370 EHB524370:EIE524370 EQX524370:ESA524370 FAT524370:FBW524370 FKP524370:FLS524370 FUL524370:FVO524370 GEH524370:GFK524370 GOD524370:GPG524370 GXZ524370:GZC524370 HHV524370:HIY524370 HRR524370:HSU524370 IBN524370:ICQ524370 ILJ524370:IMM524370 IVF524370:IWI524370 JFB524370:JGE524370 JOX524370:JQA524370 JYT524370:JZW524370 KIP524370:KJS524370 KSL524370:KTO524370 LCH524370:LDK524370 LMD524370:LNG524370 LVZ524370:LXC524370 MFV524370:MGY524370 MPR524370:MQU524370 MZN524370:NAQ524370 NJJ524370:NKM524370 NTF524370:NUI524370 ODB524370:OEE524370 OMX524370:OOA524370 OWT524370:OXW524370 PGP524370:PHS524370 PQL524370:PRO524370 QAH524370:QBK524370 QKD524370:QLG524370 QTZ524370:QVC524370 RDV524370:REY524370 RNR524370:ROU524370 RXN524370:RYQ524370 SHJ524370:SIM524370 SRF524370:SSI524370 TBB524370:TCE524370 TKX524370:TMA524370 TUT524370:TVW524370 UEP524370:UFS524370 UOL524370:UPO524370 UYH524370:UZK524370 VID524370:VJG524370 VRZ524370:VTC524370 WBV524370:WCY524370 WLR524370:WMU524370 WVN524370:WWQ524370 D589906:AQ589906 JB589906:KE589906 SX589906:UA589906 ACT589906:ADW589906 AMP589906:ANS589906 AWL589906:AXO589906 BGH589906:BHK589906 BQD589906:BRG589906 BZZ589906:CBC589906 CJV589906:CKY589906 CTR589906:CUU589906 DDN589906:DEQ589906 DNJ589906:DOM589906 DXF589906:DYI589906 EHB589906:EIE589906 EQX589906:ESA589906 FAT589906:FBW589906 FKP589906:FLS589906 FUL589906:FVO589906 GEH589906:GFK589906 GOD589906:GPG589906 GXZ589906:GZC589906 HHV589906:HIY589906 HRR589906:HSU589906 IBN589906:ICQ589906 ILJ589906:IMM589906 IVF589906:IWI589906 JFB589906:JGE589906 JOX589906:JQA589906 JYT589906:JZW589906 KIP589906:KJS589906 KSL589906:KTO589906 LCH589906:LDK589906 LMD589906:LNG589906 LVZ589906:LXC589906 MFV589906:MGY589906 MPR589906:MQU589906 MZN589906:NAQ589906 NJJ589906:NKM589906 NTF589906:NUI589906 ODB589906:OEE589906 OMX589906:OOA589906 OWT589906:OXW589906 PGP589906:PHS589906 PQL589906:PRO589906 QAH589906:QBK589906 QKD589906:QLG589906 QTZ589906:QVC589906 RDV589906:REY589906 RNR589906:ROU589906 RXN589906:RYQ589906 SHJ589906:SIM589906 SRF589906:SSI589906 TBB589906:TCE589906 TKX589906:TMA589906 TUT589906:TVW589906 UEP589906:UFS589906 UOL589906:UPO589906 UYH589906:UZK589906 VID589906:VJG589906 VRZ589906:VTC589906 WBV589906:WCY589906 WLR589906:WMU589906 WVN589906:WWQ589906 D655442:AQ655442 JB655442:KE655442 SX655442:UA655442 ACT655442:ADW655442 AMP655442:ANS655442 AWL655442:AXO655442 BGH655442:BHK655442 BQD655442:BRG655442 BZZ655442:CBC655442 CJV655442:CKY655442 CTR655442:CUU655442 DDN655442:DEQ655442 DNJ655442:DOM655442 DXF655442:DYI655442 EHB655442:EIE655442 EQX655442:ESA655442 FAT655442:FBW655442 FKP655442:FLS655442 FUL655442:FVO655442 GEH655442:GFK655442 GOD655442:GPG655442 GXZ655442:GZC655442 HHV655442:HIY655442 HRR655442:HSU655442 IBN655442:ICQ655442 ILJ655442:IMM655442 IVF655442:IWI655442 JFB655442:JGE655442 JOX655442:JQA655442 JYT655442:JZW655442 KIP655442:KJS655442 KSL655442:KTO655442 LCH655442:LDK655442 LMD655442:LNG655442 LVZ655442:LXC655442 MFV655442:MGY655442 MPR655442:MQU655442 MZN655442:NAQ655442 NJJ655442:NKM655442 NTF655442:NUI655442 ODB655442:OEE655442 OMX655442:OOA655442 OWT655442:OXW655442 PGP655442:PHS655442 PQL655442:PRO655442 QAH655442:QBK655442 QKD655442:QLG655442 QTZ655442:QVC655442 RDV655442:REY655442 RNR655442:ROU655442 RXN655442:RYQ655442 SHJ655442:SIM655442 SRF655442:SSI655442 TBB655442:TCE655442 TKX655442:TMA655442 TUT655442:TVW655442 UEP655442:UFS655442 UOL655442:UPO655442 UYH655442:UZK655442 VID655442:VJG655442 VRZ655442:VTC655442 WBV655442:WCY655442 WLR655442:WMU655442 WVN655442:WWQ655442 D720978:AQ720978 JB720978:KE720978 SX720978:UA720978 ACT720978:ADW720978 AMP720978:ANS720978 AWL720978:AXO720978 BGH720978:BHK720978 BQD720978:BRG720978 BZZ720978:CBC720978 CJV720978:CKY720978 CTR720978:CUU720978 DDN720978:DEQ720978 DNJ720978:DOM720978 DXF720978:DYI720978 EHB720978:EIE720978 EQX720978:ESA720978 FAT720978:FBW720978 FKP720978:FLS720978 FUL720978:FVO720978 GEH720978:GFK720978 GOD720978:GPG720978 GXZ720978:GZC720978 HHV720978:HIY720978 HRR720978:HSU720978 IBN720978:ICQ720978 ILJ720978:IMM720978 IVF720978:IWI720978 JFB720978:JGE720978 JOX720978:JQA720978 JYT720978:JZW720978 KIP720978:KJS720978 KSL720978:KTO720978 LCH720978:LDK720978 LMD720978:LNG720978 LVZ720978:LXC720978 MFV720978:MGY720978 MPR720978:MQU720978 MZN720978:NAQ720978 NJJ720978:NKM720978 NTF720978:NUI720978 ODB720978:OEE720978 OMX720978:OOA720978 OWT720978:OXW720978 PGP720978:PHS720978 PQL720978:PRO720978 QAH720978:QBK720978 QKD720978:QLG720978 QTZ720978:QVC720978 RDV720978:REY720978 RNR720978:ROU720978 RXN720978:RYQ720978 SHJ720978:SIM720978 SRF720978:SSI720978 TBB720978:TCE720978 TKX720978:TMA720978 TUT720978:TVW720978 UEP720978:UFS720978 UOL720978:UPO720978 UYH720978:UZK720978 VID720978:VJG720978 VRZ720978:VTC720978 WBV720978:WCY720978 WLR720978:WMU720978 WVN720978:WWQ720978 D786514:AQ786514 JB786514:KE786514 SX786514:UA786514 ACT786514:ADW786514 AMP786514:ANS786514 AWL786514:AXO786514 BGH786514:BHK786514 BQD786514:BRG786514 BZZ786514:CBC786514 CJV786514:CKY786514 CTR786514:CUU786514 DDN786514:DEQ786514 DNJ786514:DOM786514 DXF786514:DYI786514 EHB786514:EIE786514 EQX786514:ESA786514 FAT786514:FBW786514 FKP786514:FLS786514 FUL786514:FVO786514 GEH786514:GFK786514 GOD786514:GPG786514 GXZ786514:GZC786514 HHV786514:HIY786514 HRR786514:HSU786514 IBN786514:ICQ786514 ILJ786514:IMM786514 IVF786514:IWI786514 JFB786514:JGE786514 JOX786514:JQA786514 JYT786514:JZW786514 KIP786514:KJS786514 KSL786514:KTO786514 LCH786514:LDK786514 LMD786514:LNG786514 LVZ786514:LXC786514 MFV786514:MGY786514 MPR786514:MQU786514 MZN786514:NAQ786514 NJJ786514:NKM786514 NTF786514:NUI786514 ODB786514:OEE786514 OMX786514:OOA786514 OWT786514:OXW786514 PGP786514:PHS786514 PQL786514:PRO786514 QAH786514:QBK786514 QKD786514:QLG786514 QTZ786514:QVC786514 RDV786514:REY786514 RNR786514:ROU786514 RXN786514:RYQ786514 SHJ786514:SIM786514 SRF786514:SSI786514 TBB786514:TCE786514 TKX786514:TMA786514 TUT786514:TVW786514 UEP786514:UFS786514 UOL786514:UPO786514 UYH786514:UZK786514 VID786514:VJG786514 VRZ786514:VTC786514 WBV786514:WCY786514 WLR786514:WMU786514 WVN786514:WWQ786514 D852050:AQ852050 JB852050:KE852050 SX852050:UA852050 ACT852050:ADW852050 AMP852050:ANS852050 AWL852050:AXO852050 BGH852050:BHK852050 BQD852050:BRG852050 BZZ852050:CBC852050 CJV852050:CKY852050 CTR852050:CUU852050 DDN852050:DEQ852050 DNJ852050:DOM852050 DXF852050:DYI852050 EHB852050:EIE852050 EQX852050:ESA852050 FAT852050:FBW852050 FKP852050:FLS852050 FUL852050:FVO852050 GEH852050:GFK852050 GOD852050:GPG852050 GXZ852050:GZC852050 HHV852050:HIY852050 HRR852050:HSU852050 IBN852050:ICQ852050 ILJ852050:IMM852050 IVF852050:IWI852050 JFB852050:JGE852050 JOX852050:JQA852050 JYT852050:JZW852050 KIP852050:KJS852050 KSL852050:KTO852050 LCH852050:LDK852050 LMD852050:LNG852050 LVZ852050:LXC852050 MFV852050:MGY852050 MPR852050:MQU852050 MZN852050:NAQ852050 NJJ852050:NKM852050 NTF852050:NUI852050 ODB852050:OEE852050 OMX852050:OOA852050 OWT852050:OXW852050 PGP852050:PHS852050 PQL852050:PRO852050 QAH852050:QBK852050 QKD852050:QLG852050 QTZ852050:QVC852050 RDV852050:REY852050 RNR852050:ROU852050 RXN852050:RYQ852050 SHJ852050:SIM852050 SRF852050:SSI852050 TBB852050:TCE852050 TKX852050:TMA852050 TUT852050:TVW852050 UEP852050:UFS852050 UOL852050:UPO852050 UYH852050:UZK852050 VID852050:VJG852050 VRZ852050:VTC852050 WBV852050:WCY852050 WLR852050:WMU852050 WVN852050:WWQ852050 D917586:AQ917586 JB917586:KE917586 SX917586:UA917586 ACT917586:ADW917586 AMP917586:ANS917586 AWL917586:AXO917586 BGH917586:BHK917586 BQD917586:BRG917586 BZZ917586:CBC917586 CJV917586:CKY917586 CTR917586:CUU917586 DDN917586:DEQ917586 DNJ917586:DOM917586 DXF917586:DYI917586 EHB917586:EIE917586 EQX917586:ESA917586 FAT917586:FBW917586 FKP917586:FLS917586 FUL917586:FVO917586 GEH917586:GFK917586 GOD917586:GPG917586 GXZ917586:GZC917586 HHV917586:HIY917586 HRR917586:HSU917586 IBN917586:ICQ917586 ILJ917586:IMM917586 IVF917586:IWI917586 JFB917586:JGE917586 JOX917586:JQA917586 JYT917586:JZW917586 KIP917586:KJS917586 KSL917586:KTO917586 LCH917586:LDK917586 LMD917586:LNG917586 LVZ917586:LXC917586 MFV917586:MGY917586 MPR917586:MQU917586 MZN917586:NAQ917586 NJJ917586:NKM917586 NTF917586:NUI917586 ODB917586:OEE917586 OMX917586:OOA917586 OWT917586:OXW917586 PGP917586:PHS917586 PQL917586:PRO917586 QAH917586:QBK917586 QKD917586:QLG917586 QTZ917586:QVC917586 RDV917586:REY917586 RNR917586:ROU917586 RXN917586:RYQ917586 SHJ917586:SIM917586 SRF917586:SSI917586 TBB917586:TCE917586 TKX917586:TMA917586 TUT917586:TVW917586 UEP917586:UFS917586 UOL917586:UPO917586 UYH917586:UZK917586 VID917586:VJG917586 VRZ917586:VTC917586 WBV917586:WCY917586 WLR917586:WMU917586 WVN917586:WWQ917586 D983122:AQ983122 JB983122:KE983122 SX983122:UA983122 ACT983122:ADW983122 AMP983122:ANS983122 AWL983122:AXO983122 BGH983122:BHK983122 BQD983122:BRG983122 BZZ983122:CBC983122 CJV983122:CKY983122 CTR983122:CUU983122 DDN983122:DEQ983122 DNJ983122:DOM983122 DXF983122:DYI983122 EHB983122:EIE983122 EQX983122:ESA983122 FAT983122:FBW983122 FKP983122:FLS983122 FUL983122:FVO983122 GEH983122:GFK983122 GOD983122:GPG983122 GXZ983122:GZC983122 HHV983122:HIY983122 HRR983122:HSU983122 IBN983122:ICQ983122 ILJ983122:IMM983122 IVF983122:IWI983122 JFB983122:JGE983122 JOX983122:JQA983122 JYT983122:JZW983122 KIP983122:KJS983122 KSL983122:KTO983122 LCH983122:LDK983122 LMD983122:LNG983122 LVZ983122:LXC983122 MFV983122:MGY983122 MPR983122:MQU983122 MZN983122:NAQ983122 NJJ983122:NKM983122 NTF983122:NUI983122 ODB983122:OEE983122 OMX983122:OOA983122 OWT983122:OXW983122 PGP983122:PHS983122 PQL983122:PRO983122 QAH983122:QBK983122 QKD983122:QLG983122 QTZ983122:QVC983122 RDV983122:REY983122 RNR983122:ROU983122 RXN983122:RYQ983122 SHJ983122:SIM983122 SRF983122:SSI983122 TBB983122:TCE983122 TKX983122:TMA983122 TUT983122:TVW983122 UEP983122:UFS983122 UOL983122:UPO983122 UYH983122:UZK983122 VID983122:VJG983122 VRZ983122:VTC983122 WBV983122:WCY983122 WLR983122:WMU983122 WVN983122:WWQ983122 UEP135:UFS135 D65616:AQ65616 JB65616:KE65616 SX65616:UA65616 ACT65616:ADW65616 AMP65616:ANS65616 AWL65616:AXO65616 BGH65616:BHK65616 BQD65616:BRG65616 BZZ65616:CBC65616 CJV65616:CKY65616 CTR65616:CUU65616 DDN65616:DEQ65616 DNJ65616:DOM65616 DXF65616:DYI65616 EHB65616:EIE65616 EQX65616:ESA65616 FAT65616:FBW65616 FKP65616:FLS65616 FUL65616:FVO65616 GEH65616:GFK65616 GOD65616:GPG65616 GXZ65616:GZC65616 HHV65616:HIY65616 HRR65616:HSU65616 IBN65616:ICQ65616 ILJ65616:IMM65616 IVF65616:IWI65616 JFB65616:JGE65616 JOX65616:JQA65616 JYT65616:JZW65616 KIP65616:KJS65616 KSL65616:KTO65616 LCH65616:LDK65616 LMD65616:LNG65616 LVZ65616:LXC65616 MFV65616:MGY65616 MPR65616:MQU65616 MZN65616:NAQ65616 NJJ65616:NKM65616 NTF65616:NUI65616 ODB65616:OEE65616 OMX65616:OOA65616 OWT65616:OXW65616 PGP65616:PHS65616 PQL65616:PRO65616 QAH65616:QBK65616 QKD65616:QLG65616 QTZ65616:QVC65616 RDV65616:REY65616 RNR65616:ROU65616 RXN65616:RYQ65616 SHJ65616:SIM65616 SRF65616:SSI65616 TBB65616:TCE65616 TKX65616:TMA65616 TUT65616:TVW65616 UEP65616:UFS65616 UOL65616:UPO65616 UYH65616:UZK65616 VID65616:VJG65616 VRZ65616:VTC65616 WBV65616:WCY65616 WLR65616:WMU65616 WVN65616:WWQ65616 D131152:AQ131152 JB131152:KE131152 SX131152:UA131152 ACT131152:ADW131152 AMP131152:ANS131152 AWL131152:AXO131152 BGH131152:BHK131152 BQD131152:BRG131152 BZZ131152:CBC131152 CJV131152:CKY131152 CTR131152:CUU131152 DDN131152:DEQ131152 DNJ131152:DOM131152 DXF131152:DYI131152 EHB131152:EIE131152 EQX131152:ESA131152 FAT131152:FBW131152 FKP131152:FLS131152 FUL131152:FVO131152 GEH131152:GFK131152 GOD131152:GPG131152 GXZ131152:GZC131152 HHV131152:HIY131152 HRR131152:HSU131152 IBN131152:ICQ131152 ILJ131152:IMM131152 IVF131152:IWI131152 JFB131152:JGE131152 JOX131152:JQA131152 JYT131152:JZW131152 KIP131152:KJS131152 KSL131152:KTO131152 LCH131152:LDK131152 LMD131152:LNG131152 LVZ131152:LXC131152 MFV131152:MGY131152 MPR131152:MQU131152 MZN131152:NAQ131152 NJJ131152:NKM131152 NTF131152:NUI131152 ODB131152:OEE131152 OMX131152:OOA131152 OWT131152:OXW131152 PGP131152:PHS131152 PQL131152:PRO131152 QAH131152:QBK131152 QKD131152:QLG131152 QTZ131152:QVC131152 RDV131152:REY131152 RNR131152:ROU131152 RXN131152:RYQ131152 SHJ131152:SIM131152 SRF131152:SSI131152 TBB131152:TCE131152 TKX131152:TMA131152 TUT131152:TVW131152 UEP131152:UFS131152 UOL131152:UPO131152 UYH131152:UZK131152 VID131152:VJG131152 VRZ131152:VTC131152 WBV131152:WCY131152 WLR131152:WMU131152 WVN131152:WWQ131152 D196688:AQ196688 JB196688:KE196688 SX196688:UA196688 ACT196688:ADW196688 AMP196688:ANS196688 AWL196688:AXO196688 BGH196688:BHK196688 BQD196688:BRG196688 BZZ196688:CBC196688 CJV196688:CKY196688 CTR196688:CUU196688 DDN196688:DEQ196688 DNJ196688:DOM196688 DXF196688:DYI196688 EHB196688:EIE196688 EQX196688:ESA196688 FAT196688:FBW196688 FKP196688:FLS196688 FUL196688:FVO196688 GEH196688:GFK196688 GOD196688:GPG196688 GXZ196688:GZC196688 HHV196688:HIY196688 HRR196688:HSU196688 IBN196688:ICQ196688 ILJ196688:IMM196688 IVF196688:IWI196688 JFB196688:JGE196688 JOX196688:JQA196688 JYT196688:JZW196688 KIP196688:KJS196688 KSL196688:KTO196688 LCH196688:LDK196688 LMD196688:LNG196688 LVZ196688:LXC196688 MFV196688:MGY196688 MPR196688:MQU196688 MZN196688:NAQ196688 NJJ196688:NKM196688 NTF196688:NUI196688 ODB196688:OEE196688 OMX196688:OOA196688 OWT196688:OXW196688 PGP196688:PHS196688 PQL196688:PRO196688 QAH196688:QBK196688 QKD196688:QLG196688 QTZ196688:QVC196688 RDV196688:REY196688 RNR196688:ROU196688 RXN196688:RYQ196688 SHJ196688:SIM196688 SRF196688:SSI196688 TBB196688:TCE196688 TKX196688:TMA196688 TUT196688:TVW196688 UEP196688:UFS196688 UOL196688:UPO196688 UYH196688:UZK196688 VID196688:VJG196688 VRZ196688:VTC196688 WBV196688:WCY196688 WLR196688:WMU196688 WVN196688:WWQ196688 D262224:AQ262224 JB262224:KE262224 SX262224:UA262224 ACT262224:ADW262224 AMP262224:ANS262224 AWL262224:AXO262224 BGH262224:BHK262224 BQD262224:BRG262224 BZZ262224:CBC262224 CJV262224:CKY262224 CTR262224:CUU262224 DDN262224:DEQ262224 DNJ262224:DOM262224 DXF262224:DYI262224 EHB262224:EIE262224 EQX262224:ESA262224 FAT262224:FBW262224 FKP262224:FLS262224 FUL262224:FVO262224 GEH262224:GFK262224 GOD262224:GPG262224 GXZ262224:GZC262224 HHV262224:HIY262224 HRR262224:HSU262224 IBN262224:ICQ262224 ILJ262224:IMM262224 IVF262224:IWI262224 JFB262224:JGE262224 JOX262224:JQA262224 JYT262224:JZW262224 KIP262224:KJS262224 KSL262224:KTO262224 LCH262224:LDK262224 LMD262224:LNG262224 LVZ262224:LXC262224 MFV262224:MGY262224 MPR262224:MQU262224 MZN262224:NAQ262224 NJJ262224:NKM262224 NTF262224:NUI262224 ODB262224:OEE262224 OMX262224:OOA262224 OWT262224:OXW262224 PGP262224:PHS262224 PQL262224:PRO262224 QAH262224:QBK262224 QKD262224:QLG262224 QTZ262224:QVC262224 RDV262224:REY262224 RNR262224:ROU262224 RXN262224:RYQ262224 SHJ262224:SIM262224 SRF262224:SSI262224 TBB262224:TCE262224 TKX262224:TMA262224 TUT262224:TVW262224 UEP262224:UFS262224 UOL262224:UPO262224 UYH262224:UZK262224 VID262224:VJG262224 VRZ262224:VTC262224 WBV262224:WCY262224 WLR262224:WMU262224 WVN262224:WWQ262224 D327760:AQ327760 JB327760:KE327760 SX327760:UA327760 ACT327760:ADW327760 AMP327760:ANS327760 AWL327760:AXO327760 BGH327760:BHK327760 BQD327760:BRG327760 BZZ327760:CBC327760 CJV327760:CKY327760 CTR327760:CUU327760 DDN327760:DEQ327760 DNJ327760:DOM327760 DXF327760:DYI327760 EHB327760:EIE327760 EQX327760:ESA327760 FAT327760:FBW327760 FKP327760:FLS327760 FUL327760:FVO327760 GEH327760:GFK327760 GOD327760:GPG327760 GXZ327760:GZC327760 HHV327760:HIY327760 HRR327760:HSU327760 IBN327760:ICQ327760 ILJ327760:IMM327760 IVF327760:IWI327760 JFB327760:JGE327760 JOX327760:JQA327760 JYT327760:JZW327760 KIP327760:KJS327760 KSL327760:KTO327760 LCH327760:LDK327760 LMD327760:LNG327760 LVZ327760:LXC327760 MFV327760:MGY327760 MPR327760:MQU327760 MZN327760:NAQ327760 NJJ327760:NKM327760 NTF327760:NUI327760 ODB327760:OEE327760 OMX327760:OOA327760 OWT327760:OXW327760 PGP327760:PHS327760 PQL327760:PRO327760 QAH327760:QBK327760 QKD327760:QLG327760 QTZ327760:QVC327760 RDV327760:REY327760 RNR327760:ROU327760 RXN327760:RYQ327760 SHJ327760:SIM327760 SRF327760:SSI327760 TBB327760:TCE327760 TKX327760:TMA327760 TUT327760:TVW327760 UEP327760:UFS327760 UOL327760:UPO327760 UYH327760:UZK327760 VID327760:VJG327760 VRZ327760:VTC327760 WBV327760:WCY327760 WLR327760:WMU327760 WVN327760:WWQ327760 D393296:AQ393296 JB393296:KE393296 SX393296:UA393296 ACT393296:ADW393296 AMP393296:ANS393296 AWL393296:AXO393296 BGH393296:BHK393296 BQD393296:BRG393296 BZZ393296:CBC393296 CJV393296:CKY393296 CTR393296:CUU393296 DDN393296:DEQ393296 DNJ393296:DOM393296 DXF393296:DYI393296 EHB393296:EIE393296 EQX393296:ESA393296 FAT393296:FBW393296 FKP393296:FLS393296 FUL393296:FVO393296 GEH393296:GFK393296 GOD393296:GPG393296 GXZ393296:GZC393296 HHV393296:HIY393296 HRR393296:HSU393296 IBN393296:ICQ393296 ILJ393296:IMM393296 IVF393296:IWI393296 JFB393296:JGE393296 JOX393296:JQA393296 JYT393296:JZW393296 KIP393296:KJS393296 KSL393296:KTO393296 LCH393296:LDK393296 LMD393296:LNG393296 LVZ393296:LXC393296 MFV393296:MGY393296 MPR393296:MQU393296 MZN393296:NAQ393296 NJJ393296:NKM393296 NTF393296:NUI393296 ODB393296:OEE393296 OMX393296:OOA393296 OWT393296:OXW393296 PGP393296:PHS393296 PQL393296:PRO393296 QAH393296:QBK393296 QKD393296:QLG393296 QTZ393296:QVC393296 RDV393296:REY393296 RNR393296:ROU393296 RXN393296:RYQ393296 SHJ393296:SIM393296 SRF393296:SSI393296 TBB393296:TCE393296 TKX393296:TMA393296 TUT393296:TVW393296 UEP393296:UFS393296 UOL393296:UPO393296 UYH393296:UZK393296 VID393296:VJG393296 VRZ393296:VTC393296 WBV393296:WCY393296 WLR393296:WMU393296 WVN393296:WWQ393296 D458832:AQ458832 JB458832:KE458832 SX458832:UA458832 ACT458832:ADW458832 AMP458832:ANS458832 AWL458832:AXO458832 BGH458832:BHK458832 BQD458832:BRG458832 BZZ458832:CBC458832 CJV458832:CKY458832 CTR458832:CUU458832 DDN458832:DEQ458832 DNJ458832:DOM458832 DXF458832:DYI458832 EHB458832:EIE458832 EQX458832:ESA458832 FAT458832:FBW458832 FKP458832:FLS458832 FUL458832:FVO458832 GEH458832:GFK458832 GOD458832:GPG458832 GXZ458832:GZC458832 HHV458832:HIY458832 HRR458832:HSU458832 IBN458832:ICQ458832 ILJ458832:IMM458832 IVF458832:IWI458832 JFB458832:JGE458832 JOX458832:JQA458832 JYT458832:JZW458832 KIP458832:KJS458832 KSL458832:KTO458832 LCH458832:LDK458832 LMD458832:LNG458832 LVZ458832:LXC458832 MFV458832:MGY458832 MPR458832:MQU458832 MZN458832:NAQ458832 NJJ458832:NKM458832 NTF458832:NUI458832 ODB458832:OEE458832 OMX458832:OOA458832 OWT458832:OXW458832 PGP458832:PHS458832 PQL458832:PRO458832 QAH458832:QBK458832 QKD458832:QLG458832 QTZ458832:QVC458832 RDV458832:REY458832 RNR458832:ROU458832 RXN458832:RYQ458832 SHJ458832:SIM458832 SRF458832:SSI458832 TBB458832:TCE458832 TKX458832:TMA458832 TUT458832:TVW458832 UEP458832:UFS458832 UOL458832:UPO458832 UYH458832:UZK458832 VID458832:VJG458832 VRZ458832:VTC458832 WBV458832:WCY458832 WLR458832:WMU458832 WVN458832:WWQ458832 D524368:AQ524368 JB524368:KE524368 SX524368:UA524368 ACT524368:ADW524368 AMP524368:ANS524368 AWL524368:AXO524368 BGH524368:BHK524368 BQD524368:BRG524368 BZZ524368:CBC524368 CJV524368:CKY524368 CTR524368:CUU524368 DDN524368:DEQ524368 DNJ524368:DOM524368 DXF524368:DYI524368 EHB524368:EIE524368 EQX524368:ESA524368 FAT524368:FBW524368 FKP524368:FLS524368 FUL524368:FVO524368 GEH524368:GFK524368 GOD524368:GPG524368 GXZ524368:GZC524368 HHV524368:HIY524368 HRR524368:HSU524368 IBN524368:ICQ524368 ILJ524368:IMM524368 IVF524368:IWI524368 JFB524368:JGE524368 JOX524368:JQA524368 JYT524368:JZW524368 KIP524368:KJS524368 KSL524368:KTO524368 LCH524368:LDK524368 LMD524368:LNG524368 LVZ524368:LXC524368 MFV524368:MGY524368 MPR524368:MQU524368 MZN524368:NAQ524368 NJJ524368:NKM524368 NTF524368:NUI524368 ODB524368:OEE524368 OMX524368:OOA524368 OWT524368:OXW524368 PGP524368:PHS524368 PQL524368:PRO524368 QAH524368:QBK524368 QKD524368:QLG524368 QTZ524368:QVC524368 RDV524368:REY524368 RNR524368:ROU524368 RXN524368:RYQ524368 SHJ524368:SIM524368 SRF524368:SSI524368 TBB524368:TCE524368 TKX524368:TMA524368 TUT524368:TVW524368 UEP524368:UFS524368 UOL524368:UPO524368 UYH524368:UZK524368 VID524368:VJG524368 VRZ524368:VTC524368 WBV524368:WCY524368 WLR524368:WMU524368 WVN524368:WWQ524368 D589904:AQ589904 JB589904:KE589904 SX589904:UA589904 ACT589904:ADW589904 AMP589904:ANS589904 AWL589904:AXO589904 BGH589904:BHK589904 BQD589904:BRG589904 BZZ589904:CBC589904 CJV589904:CKY589904 CTR589904:CUU589904 DDN589904:DEQ589904 DNJ589904:DOM589904 DXF589904:DYI589904 EHB589904:EIE589904 EQX589904:ESA589904 FAT589904:FBW589904 FKP589904:FLS589904 FUL589904:FVO589904 GEH589904:GFK589904 GOD589904:GPG589904 GXZ589904:GZC589904 HHV589904:HIY589904 HRR589904:HSU589904 IBN589904:ICQ589904 ILJ589904:IMM589904 IVF589904:IWI589904 JFB589904:JGE589904 JOX589904:JQA589904 JYT589904:JZW589904 KIP589904:KJS589904 KSL589904:KTO589904 LCH589904:LDK589904 LMD589904:LNG589904 LVZ589904:LXC589904 MFV589904:MGY589904 MPR589904:MQU589904 MZN589904:NAQ589904 NJJ589904:NKM589904 NTF589904:NUI589904 ODB589904:OEE589904 OMX589904:OOA589904 OWT589904:OXW589904 PGP589904:PHS589904 PQL589904:PRO589904 QAH589904:QBK589904 QKD589904:QLG589904 QTZ589904:QVC589904 RDV589904:REY589904 RNR589904:ROU589904 RXN589904:RYQ589904 SHJ589904:SIM589904 SRF589904:SSI589904 TBB589904:TCE589904 TKX589904:TMA589904 TUT589904:TVW589904 UEP589904:UFS589904 UOL589904:UPO589904 UYH589904:UZK589904 VID589904:VJG589904 VRZ589904:VTC589904 WBV589904:WCY589904 WLR589904:WMU589904 WVN589904:WWQ589904 D655440:AQ655440 JB655440:KE655440 SX655440:UA655440 ACT655440:ADW655440 AMP655440:ANS655440 AWL655440:AXO655440 BGH655440:BHK655440 BQD655440:BRG655440 BZZ655440:CBC655440 CJV655440:CKY655440 CTR655440:CUU655440 DDN655440:DEQ655440 DNJ655440:DOM655440 DXF655440:DYI655440 EHB655440:EIE655440 EQX655440:ESA655440 FAT655440:FBW655440 FKP655440:FLS655440 FUL655440:FVO655440 GEH655440:GFK655440 GOD655440:GPG655440 GXZ655440:GZC655440 HHV655440:HIY655440 HRR655440:HSU655440 IBN655440:ICQ655440 ILJ655440:IMM655440 IVF655440:IWI655440 JFB655440:JGE655440 JOX655440:JQA655440 JYT655440:JZW655440 KIP655440:KJS655440 KSL655440:KTO655440 LCH655440:LDK655440 LMD655440:LNG655440 LVZ655440:LXC655440 MFV655440:MGY655440 MPR655440:MQU655440 MZN655440:NAQ655440 NJJ655440:NKM655440 NTF655440:NUI655440 ODB655440:OEE655440 OMX655440:OOA655440 OWT655440:OXW655440 PGP655440:PHS655440 PQL655440:PRO655440 QAH655440:QBK655440 QKD655440:QLG655440 QTZ655440:QVC655440 RDV655440:REY655440 RNR655440:ROU655440 RXN655440:RYQ655440 SHJ655440:SIM655440 SRF655440:SSI655440 TBB655440:TCE655440 TKX655440:TMA655440 TUT655440:TVW655440 UEP655440:UFS655440 UOL655440:UPO655440 UYH655440:UZK655440 VID655440:VJG655440 VRZ655440:VTC655440 WBV655440:WCY655440 WLR655440:WMU655440 WVN655440:WWQ655440 D720976:AQ720976 JB720976:KE720976 SX720976:UA720976 ACT720976:ADW720976 AMP720976:ANS720976 AWL720976:AXO720976 BGH720976:BHK720976 BQD720976:BRG720976 BZZ720976:CBC720976 CJV720976:CKY720976 CTR720976:CUU720976 DDN720976:DEQ720976 DNJ720976:DOM720976 DXF720976:DYI720976 EHB720976:EIE720976 EQX720976:ESA720976 FAT720976:FBW720976 FKP720976:FLS720976 FUL720976:FVO720976 GEH720976:GFK720976 GOD720976:GPG720976 GXZ720976:GZC720976 HHV720976:HIY720976 HRR720976:HSU720976 IBN720976:ICQ720976 ILJ720976:IMM720976 IVF720976:IWI720976 JFB720976:JGE720976 JOX720976:JQA720976 JYT720976:JZW720976 KIP720976:KJS720976 KSL720976:KTO720976 LCH720976:LDK720976 LMD720976:LNG720976 LVZ720976:LXC720976 MFV720976:MGY720976 MPR720976:MQU720976 MZN720976:NAQ720976 NJJ720976:NKM720976 NTF720976:NUI720976 ODB720976:OEE720976 OMX720976:OOA720976 OWT720976:OXW720976 PGP720976:PHS720976 PQL720976:PRO720976 QAH720976:QBK720976 QKD720976:QLG720976 QTZ720976:QVC720976 RDV720976:REY720976 RNR720976:ROU720976 RXN720976:RYQ720976 SHJ720976:SIM720976 SRF720976:SSI720976 TBB720976:TCE720976 TKX720976:TMA720976 TUT720976:TVW720976 UEP720976:UFS720976 UOL720976:UPO720976 UYH720976:UZK720976 VID720976:VJG720976 VRZ720976:VTC720976 WBV720976:WCY720976 WLR720976:WMU720976 WVN720976:WWQ720976 D786512:AQ786512 JB786512:KE786512 SX786512:UA786512 ACT786512:ADW786512 AMP786512:ANS786512 AWL786512:AXO786512 BGH786512:BHK786512 BQD786512:BRG786512 BZZ786512:CBC786512 CJV786512:CKY786512 CTR786512:CUU786512 DDN786512:DEQ786512 DNJ786512:DOM786512 DXF786512:DYI786512 EHB786512:EIE786512 EQX786512:ESA786512 FAT786512:FBW786512 FKP786512:FLS786512 FUL786512:FVO786512 GEH786512:GFK786512 GOD786512:GPG786512 GXZ786512:GZC786512 HHV786512:HIY786512 HRR786512:HSU786512 IBN786512:ICQ786512 ILJ786512:IMM786512 IVF786512:IWI786512 JFB786512:JGE786512 JOX786512:JQA786512 JYT786512:JZW786512 KIP786512:KJS786512 KSL786512:KTO786512 LCH786512:LDK786512 LMD786512:LNG786512 LVZ786512:LXC786512 MFV786512:MGY786512 MPR786512:MQU786512 MZN786512:NAQ786512 NJJ786512:NKM786512 NTF786512:NUI786512 ODB786512:OEE786512 OMX786512:OOA786512 OWT786512:OXW786512 PGP786512:PHS786512 PQL786512:PRO786512 QAH786512:QBK786512 QKD786512:QLG786512 QTZ786512:QVC786512 RDV786512:REY786512 RNR786512:ROU786512 RXN786512:RYQ786512 SHJ786512:SIM786512 SRF786512:SSI786512 TBB786512:TCE786512 TKX786512:TMA786512 TUT786512:TVW786512 UEP786512:UFS786512 UOL786512:UPO786512 UYH786512:UZK786512 VID786512:VJG786512 VRZ786512:VTC786512 WBV786512:WCY786512 WLR786512:WMU786512 WVN786512:WWQ786512 D852048:AQ852048 JB852048:KE852048 SX852048:UA852048 ACT852048:ADW852048 AMP852048:ANS852048 AWL852048:AXO852048 BGH852048:BHK852048 BQD852048:BRG852048 BZZ852048:CBC852048 CJV852048:CKY852048 CTR852048:CUU852048 DDN852048:DEQ852048 DNJ852048:DOM852048 DXF852048:DYI852048 EHB852048:EIE852048 EQX852048:ESA852048 FAT852048:FBW852048 FKP852048:FLS852048 FUL852048:FVO852048 GEH852048:GFK852048 GOD852048:GPG852048 GXZ852048:GZC852048 HHV852048:HIY852048 HRR852048:HSU852048 IBN852048:ICQ852048 ILJ852048:IMM852048 IVF852048:IWI852048 JFB852048:JGE852048 JOX852048:JQA852048 JYT852048:JZW852048 KIP852048:KJS852048 KSL852048:KTO852048 LCH852048:LDK852048 LMD852048:LNG852048 LVZ852048:LXC852048 MFV852048:MGY852048 MPR852048:MQU852048 MZN852048:NAQ852048 NJJ852048:NKM852048 NTF852048:NUI852048 ODB852048:OEE852048 OMX852048:OOA852048 OWT852048:OXW852048 PGP852048:PHS852048 PQL852048:PRO852048 QAH852048:QBK852048 QKD852048:QLG852048 QTZ852048:QVC852048 RDV852048:REY852048 RNR852048:ROU852048 RXN852048:RYQ852048 SHJ852048:SIM852048 SRF852048:SSI852048 TBB852048:TCE852048 TKX852048:TMA852048 TUT852048:TVW852048 UEP852048:UFS852048 UOL852048:UPO852048 UYH852048:UZK852048 VID852048:VJG852048 VRZ852048:VTC852048 WBV852048:WCY852048 WLR852048:WMU852048 WVN852048:WWQ852048 D917584:AQ917584 JB917584:KE917584 SX917584:UA917584 ACT917584:ADW917584 AMP917584:ANS917584 AWL917584:AXO917584 BGH917584:BHK917584 BQD917584:BRG917584 BZZ917584:CBC917584 CJV917584:CKY917584 CTR917584:CUU917584 DDN917584:DEQ917584 DNJ917584:DOM917584 DXF917584:DYI917584 EHB917584:EIE917584 EQX917584:ESA917584 FAT917584:FBW917584 FKP917584:FLS917584 FUL917584:FVO917584 GEH917584:GFK917584 GOD917584:GPG917584 GXZ917584:GZC917584 HHV917584:HIY917584 HRR917584:HSU917584 IBN917584:ICQ917584 ILJ917584:IMM917584 IVF917584:IWI917584 JFB917584:JGE917584 JOX917584:JQA917584 JYT917584:JZW917584 KIP917584:KJS917584 KSL917584:KTO917584 LCH917584:LDK917584 LMD917584:LNG917584 LVZ917584:LXC917584 MFV917584:MGY917584 MPR917584:MQU917584 MZN917584:NAQ917584 NJJ917584:NKM917584 NTF917584:NUI917584 ODB917584:OEE917584 OMX917584:OOA917584 OWT917584:OXW917584 PGP917584:PHS917584 PQL917584:PRO917584 QAH917584:QBK917584 QKD917584:QLG917584 QTZ917584:QVC917584 RDV917584:REY917584 RNR917584:ROU917584 RXN917584:RYQ917584 SHJ917584:SIM917584 SRF917584:SSI917584 TBB917584:TCE917584 TKX917584:TMA917584 TUT917584:TVW917584 UEP917584:UFS917584 UOL917584:UPO917584 UYH917584:UZK917584 VID917584:VJG917584 VRZ917584:VTC917584 WBV917584:WCY917584 WLR917584:WMU917584 WVN917584:WWQ917584 D983120:AQ983120 JB983120:KE983120 SX983120:UA983120 ACT983120:ADW983120 AMP983120:ANS983120 AWL983120:AXO983120 BGH983120:BHK983120 BQD983120:BRG983120 BZZ983120:CBC983120 CJV983120:CKY983120 CTR983120:CUU983120 DDN983120:DEQ983120 DNJ983120:DOM983120 DXF983120:DYI983120 EHB983120:EIE983120 EQX983120:ESA983120 FAT983120:FBW983120 FKP983120:FLS983120 FUL983120:FVO983120 GEH983120:GFK983120 GOD983120:GPG983120 GXZ983120:GZC983120 HHV983120:HIY983120 HRR983120:HSU983120 IBN983120:ICQ983120 ILJ983120:IMM983120 IVF983120:IWI983120 JFB983120:JGE983120 JOX983120:JQA983120 JYT983120:JZW983120 KIP983120:KJS983120 KSL983120:KTO983120 LCH983120:LDK983120 LMD983120:LNG983120 LVZ983120:LXC983120 MFV983120:MGY983120 MPR983120:MQU983120 MZN983120:NAQ983120 NJJ983120:NKM983120 NTF983120:NUI983120 ODB983120:OEE983120 OMX983120:OOA983120 OWT983120:OXW983120 PGP983120:PHS983120 PQL983120:PRO983120 QAH983120:QBK983120 QKD983120:QLG983120 QTZ983120:QVC983120 RDV983120:REY983120 RNR983120:ROU983120 RXN983120:RYQ983120 SHJ983120:SIM983120 SRF983120:SSI983120 TBB983120:TCE983120 TKX983120:TMA983120 TUT983120:TVW983120 UEP983120:UFS983120 UOL983120:UPO983120 UYH983120:UZK983120 VID983120:VJG983120 VRZ983120:VTC983120 WBV983120:WCY983120 WLR983120:WMU983120 WVN983120:WWQ983120 TKX135:TMA135 D65612:AQ65613 JB65612:KE65613 SX65612:UA65613 ACT65612:ADW65613 AMP65612:ANS65613 AWL65612:AXO65613 BGH65612:BHK65613 BQD65612:BRG65613 BZZ65612:CBC65613 CJV65612:CKY65613 CTR65612:CUU65613 DDN65612:DEQ65613 DNJ65612:DOM65613 DXF65612:DYI65613 EHB65612:EIE65613 EQX65612:ESA65613 FAT65612:FBW65613 FKP65612:FLS65613 FUL65612:FVO65613 GEH65612:GFK65613 GOD65612:GPG65613 GXZ65612:GZC65613 HHV65612:HIY65613 HRR65612:HSU65613 IBN65612:ICQ65613 ILJ65612:IMM65613 IVF65612:IWI65613 JFB65612:JGE65613 JOX65612:JQA65613 JYT65612:JZW65613 KIP65612:KJS65613 KSL65612:KTO65613 LCH65612:LDK65613 LMD65612:LNG65613 LVZ65612:LXC65613 MFV65612:MGY65613 MPR65612:MQU65613 MZN65612:NAQ65613 NJJ65612:NKM65613 NTF65612:NUI65613 ODB65612:OEE65613 OMX65612:OOA65613 OWT65612:OXW65613 PGP65612:PHS65613 PQL65612:PRO65613 QAH65612:QBK65613 QKD65612:QLG65613 QTZ65612:QVC65613 RDV65612:REY65613 RNR65612:ROU65613 RXN65612:RYQ65613 SHJ65612:SIM65613 SRF65612:SSI65613 TBB65612:TCE65613 TKX65612:TMA65613 TUT65612:TVW65613 UEP65612:UFS65613 UOL65612:UPO65613 UYH65612:UZK65613 VID65612:VJG65613 VRZ65612:VTC65613 WBV65612:WCY65613 WLR65612:WMU65613 WVN65612:WWQ65613 D131148:AQ131149 JB131148:KE131149 SX131148:UA131149 ACT131148:ADW131149 AMP131148:ANS131149 AWL131148:AXO131149 BGH131148:BHK131149 BQD131148:BRG131149 BZZ131148:CBC131149 CJV131148:CKY131149 CTR131148:CUU131149 DDN131148:DEQ131149 DNJ131148:DOM131149 DXF131148:DYI131149 EHB131148:EIE131149 EQX131148:ESA131149 FAT131148:FBW131149 FKP131148:FLS131149 FUL131148:FVO131149 GEH131148:GFK131149 GOD131148:GPG131149 GXZ131148:GZC131149 HHV131148:HIY131149 HRR131148:HSU131149 IBN131148:ICQ131149 ILJ131148:IMM131149 IVF131148:IWI131149 JFB131148:JGE131149 JOX131148:JQA131149 JYT131148:JZW131149 KIP131148:KJS131149 KSL131148:KTO131149 LCH131148:LDK131149 LMD131148:LNG131149 LVZ131148:LXC131149 MFV131148:MGY131149 MPR131148:MQU131149 MZN131148:NAQ131149 NJJ131148:NKM131149 NTF131148:NUI131149 ODB131148:OEE131149 OMX131148:OOA131149 OWT131148:OXW131149 PGP131148:PHS131149 PQL131148:PRO131149 QAH131148:QBK131149 QKD131148:QLG131149 QTZ131148:QVC131149 RDV131148:REY131149 RNR131148:ROU131149 RXN131148:RYQ131149 SHJ131148:SIM131149 SRF131148:SSI131149 TBB131148:TCE131149 TKX131148:TMA131149 TUT131148:TVW131149 UEP131148:UFS131149 UOL131148:UPO131149 UYH131148:UZK131149 VID131148:VJG131149 VRZ131148:VTC131149 WBV131148:WCY131149 WLR131148:WMU131149 WVN131148:WWQ131149 D196684:AQ196685 JB196684:KE196685 SX196684:UA196685 ACT196684:ADW196685 AMP196684:ANS196685 AWL196684:AXO196685 BGH196684:BHK196685 BQD196684:BRG196685 BZZ196684:CBC196685 CJV196684:CKY196685 CTR196684:CUU196685 DDN196684:DEQ196685 DNJ196684:DOM196685 DXF196684:DYI196685 EHB196684:EIE196685 EQX196684:ESA196685 FAT196684:FBW196685 FKP196684:FLS196685 FUL196684:FVO196685 GEH196684:GFK196685 GOD196684:GPG196685 GXZ196684:GZC196685 HHV196684:HIY196685 HRR196684:HSU196685 IBN196684:ICQ196685 ILJ196684:IMM196685 IVF196684:IWI196685 JFB196684:JGE196685 JOX196684:JQA196685 JYT196684:JZW196685 KIP196684:KJS196685 KSL196684:KTO196685 LCH196684:LDK196685 LMD196684:LNG196685 LVZ196684:LXC196685 MFV196684:MGY196685 MPR196684:MQU196685 MZN196684:NAQ196685 NJJ196684:NKM196685 NTF196684:NUI196685 ODB196684:OEE196685 OMX196684:OOA196685 OWT196684:OXW196685 PGP196684:PHS196685 PQL196684:PRO196685 QAH196684:QBK196685 QKD196684:QLG196685 QTZ196684:QVC196685 RDV196684:REY196685 RNR196684:ROU196685 RXN196684:RYQ196685 SHJ196684:SIM196685 SRF196684:SSI196685 TBB196684:TCE196685 TKX196684:TMA196685 TUT196684:TVW196685 UEP196684:UFS196685 UOL196684:UPO196685 UYH196684:UZK196685 VID196684:VJG196685 VRZ196684:VTC196685 WBV196684:WCY196685 WLR196684:WMU196685 WVN196684:WWQ196685 D262220:AQ262221 JB262220:KE262221 SX262220:UA262221 ACT262220:ADW262221 AMP262220:ANS262221 AWL262220:AXO262221 BGH262220:BHK262221 BQD262220:BRG262221 BZZ262220:CBC262221 CJV262220:CKY262221 CTR262220:CUU262221 DDN262220:DEQ262221 DNJ262220:DOM262221 DXF262220:DYI262221 EHB262220:EIE262221 EQX262220:ESA262221 FAT262220:FBW262221 FKP262220:FLS262221 FUL262220:FVO262221 GEH262220:GFK262221 GOD262220:GPG262221 GXZ262220:GZC262221 HHV262220:HIY262221 HRR262220:HSU262221 IBN262220:ICQ262221 ILJ262220:IMM262221 IVF262220:IWI262221 JFB262220:JGE262221 JOX262220:JQA262221 JYT262220:JZW262221 KIP262220:KJS262221 KSL262220:KTO262221 LCH262220:LDK262221 LMD262220:LNG262221 LVZ262220:LXC262221 MFV262220:MGY262221 MPR262220:MQU262221 MZN262220:NAQ262221 NJJ262220:NKM262221 NTF262220:NUI262221 ODB262220:OEE262221 OMX262220:OOA262221 OWT262220:OXW262221 PGP262220:PHS262221 PQL262220:PRO262221 QAH262220:QBK262221 QKD262220:QLG262221 QTZ262220:QVC262221 RDV262220:REY262221 RNR262220:ROU262221 RXN262220:RYQ262221 SHJ262220:SIM262221 SRF262220:SSI262221 TBB262220:TCE262221 TKX262220:TMA262221 TUT262220:TVW262221 UEP262220:UFS262221 UOL262220:UPO262221 UYH262220:UZK262221 VID262220:VJG262221 VRZ262220:VTC262221 WBV262220:WCY262221 WLR262220:WMU262221 WVN262220:WWQ262221 D327756:AQ327757 JB327756:KE327757 SX327756:UA327757 ACT327756:ADW327757 AMP327756:ANS327757 AWL327756:AXO327757 BGH327756:BHK327757 BQD327756:BRG327757 BZZ327756:CBC327757 CJV327756:CKY327757 CTR327756:CUU327757 DDN327756:DEQ327757 DNJ327756:DOM327757 DXF327756:DYI327757 EHB327756:EIE327757 EQX327756:ESA327757 FAT327756:FBW327757 FKP327756:FLS327757 FUL327756:FVO327757 GEH327756:GFK327757 GOD327756:GPG327757 GXZ327756:GZC327757 HHV327756:HIY327757 HRR327756:HSU327757 IBN327756:ICQ327757 ILJ327756:IMM327757 IVF327756:IWI327757 JFB327756:JGE327757 JOX327756:JQA327757 JYT327756:JZW327757 KIP327756:KJS327757 KSL327756:KTO327757 LCH327756:LDK327757 LMD327756:LNG327757 LVZ327756:LXC327757 MFV327756:MGY327757 MPR327756:MQU327757 MZN327756:NAQ327757 NJJ327756:NKM327757 NTF327756:NUI327757 ODB327756:OEE327757 OMX327756:OOA327757 OWT327756:OXW327757 PGP327756:PHS327757 PQL327756:PRO327757 QAH327756:QBK327757 QKD327756:QLG327757 QTZ327756:QVC327757 RDV327756:REY327757 RNR327756:ROU327757 RXN327756:RYQ327757 SHJ327756:SIM327757 SRF327756:SSI327757 TBB327756:TCE327757 TKX327756:TMA327757 TUT327756:TVW327757 UEP327756:UFS327757 UOL327756:UPO327757 UYH327756:UZK327757 VID327756:VJG327757 VRZ327756:VTC327757 WBV327756:WCY327757 WLR327756:WMU327757 WVN327756:WWQ327757 D393292:AQ393293 JB393292:KE393293 SX393292:UA393293 ACT393292:ADW393293 AMP393292:ANS393293 AWL393292:AXO393293 BGH393292:BHK393293 BQD393292:BRG393293 BZZ393292:CBC393293 CJV393292:CKY393293 CTR393292:CUU393293 DDN393292:DEQ393293 DNJ393292:DOM393293 DXF393292:DYI393293 EHB393292:EIE393293 EQX393292:ESA393293 FAT393292:FBW393293 FKP393292:FLS393293 FUL393292:FVO393293 GEH393292:GFK393293 GOD393292:GPG393293 GXZ393292:GZC393293 HHV393292:HIY393293 HRR393292:HSU393293 IBN393292:ICQ393293 ILJ393292:IMM393293 IVF393292:IWI393293 JFB393292:JGE393293 JOX393292:JQA393293 JYT393292:JZW393293 KIP393292:KJS393293 KSL393292:KTO393293 LCH393292:LDK393293 LMD393292:LNG393293 LVZ393292:LXC393293 MFV393292:MGY393293 MPR393292:MQU393293 MZN393292:NAQ393293 NJJ393292:NKM393293 NTF393292:NUI393293 ODB393292:OEE393293 OMX393292:OOA393293 OWT393292:OXW393293 PGP393292:PHS393293 PQL393292:PRO393293 QAH393292:QBK393293 QKD393292:QLG393293 QTZ393292:QVC393293 RDV393292:REY393293 RNR393292:ROU393293 RXN393292:RYQ393293 SHJ393292:SIM393293 SRF393292:SSI393293 TBB393292:TCE393293 TKX393292:TMA393293 TUT393292:TVW393293 UEP393292:UFS393293 UOL393292:UPO393293 UYH393292:UZK393293 VID393292:VJG393293 VRZ393292:VTC393293 WBV393292:WCY393293 WLR393292:WMU393293 WVN393292:WWQ393293 D458828:AQ458829 JB458828:KE458829 SX458828:UA458829 ACT458828:ADW458829 AMP458828:ANS458829 AWL458828:AXO458829 BGH458828:BHK458829 BQD458828:BRG458829 BZZ458828:CBC458829 CJV458828:CKY458829 CTR458828:CUU458829 DDN458828:DEQ458829 DNJ458828:DOM458829 DXF458828:DYI458829 EHB458828:EIE458829 EQX458828:ESA458829 FAT458828:FBW458829 FKP458828:FLS458829 FUL458828:FVO458829 GEH458828:GFK458829 GOD458828:GPG458829 GXZ458828:GZC458829 HHV458828:HIY458829 HRR458828:HSU458829 IBN458828:ICQ458829 ILJ458828:IMM458829 IVF458828:IWI458829 JFB458828:JGE458829 JOX458828:JQA458829 JYT458828:JZW458829 KIP458828:KJS458829 KSL458828:KTO458829 LCH458828:LDK458829 LMD458828:LNG458829 LVZ458828:LXC458829 MFV458828:MGY458829 MPR458828:MQU458829 MZN458828:NAQ458829 NJJ458828:NKM458829 NTF458828:NUI458829 ODB458828:OEE458829 OMX458828:OOA458829 OWT458828:OXW458829 PGP458828:PHS458829 PQL458828:PRO458829 QAH458828:QBK458829 QKD458828:QLG458829 QTZ458828:QVC458829 RDV458828:REY458829 RNR458828:ROU458829 RXN458828:RYQ458829 SHJ458828:SIM458829 SRF458828:SSI458829 TBB458828:TCE458829 TKX458828:TMA458829 TUT458828:TVW458829 UEP458828:UFS458829 UOL458828:UPO458829 UYH458828:UZK458829 VID458828:VJG458829 VRZ458828:VTC458829 WBV458828:WCY458829 WLR458828:WMU458829 WVN458828:WWQ458829 D524364:AQ524365 JB524364:KE524365 SX524364:UA524365 ACT524364:ADW524365 AMP524364:ANS524365 AWL524364:AXO524365 BGH524364:BHK524365 BQD524364:BRG524365 BZZ524364:CBC524365 CJV524364:CKY524365 CTR524364:CUU524365 DDN524364:DEQ524365 DNJ524364:DOM524365 DXF524364:DYI524365 EHB524364:EIE524365 EQX524364:ESA524365 FAT524364:FBW524365 FKP524364:FLS524365 FUL524364:FVO524365 GEH524364:GFK524365 GOD524364:GPG524365 GXZ524364:GZC524365 HHV524364:HIY524365 HRR524364:HSU524365 IBN524364:ICQ524365 ILJ524364:IMM524365 IVF524364:IWI524365 JFB524364:JGE524365 JOX524364:JQA524365 JYT524364:JZW524365 KIP524364:KJS524365 KSL524364:KTO524365 LCH524364:LDK524365 LMD524364:LNG524365 LVZ524364:LXC524365 MFV524364:MGY524365 MPR524364:MQU524365 MZN524364:NAQ524365 NJJ524364:NKM524365 NTF524364:NUI524365 ODB524364:OEE524365 OMX524364:OOA524365 OWT524364:OXW524365 PGP524364:PHS524365 PQL524364:PRO524365 QAH524364:QBK524365 QKD524364:QLG524365 QTZ524364:QVC524365 RDV524364:REY524365 RNR524364:ROU524365 RXN524364:RYQ524365 SHJ524364:SIM524365 SRF524364:SSI524365 TBB524364:TCE524365 TKX524364:TMA524365 TUT524364:TVW524365 UEP524364:UFS524365 UOL524364:UPO524365 UYH524364:UZK524365 VID524364:VJG524365 VRZ524364:VTC524365 WBV524364:WCY524365 WLR524364:WMU524365 WVN524364:WWQ524365 D589900:AQ589901 JB589900:KE589901 SX589900:UA589901 ACT589900:ADW589901 AMP589900:ANS589901 AWL589900:AXO589901 BGH589900:BHK589901 BQD589900:BRG589901 BZZ589900:CBC589901 CJV589900:CKY589901 CTR589900:CUU589901 DDN589900:DEQ589901 DNJ589900:DOM589901 DXF589900:DYI589901 EHB589900:EIE589901 EQX589900:ESA589901 FAT589900:FBW589901 FKP589900:FLS589901 FUL589900:FVO589901 GEH589900:GFK589901 GOD589900:GPG589901 GXZ589900:GZC589901 HHV589900:HIY589901 HRR589900:HSU589901 IBN589900:ICQ589901 ILJ589900:IMM589901 IVF589900:IWI589901 JFB589900:JGE589901 JOX589900:JQA589901 JYT589900:JZW589901 KIP589900:KJS589901 KSL589900:KTO589901 LCH589900:LDK589901 LMD589900:LNG589901 LVZ589900:LXC589901 MFV589900:MGY589901 MPR589900:MQU589901 MZN589900:NAQ589901 NJJ589900:NKM589901 NTF589900:NUI589901 ODB589900:OEE589901 OMX589900:OOA589901 OWT589900:OXW589901 PGP589900:PHS589901 PQL589900:PRO589901 QAH589900:QBK589901 QKD589900:QLG589901 QTZ589900:QVC589901 RDV589900:REY589901 RNR589900:ROU589901 RXN589900:RYQ589901 SHJ589900:SIM589901 SRF589900:SSI589901 TBB589900:TCE589901 TKX589900:TMA589901 TUT589900:TVW589901 UEP589900:UFS589901 UOL589900:UPO589901 UYH589900:UZK589901 VID589900:VJG589901 VRZ589900:VTC589901 WBV589900:WCY589901 WLR589900:WMU589901 WVN589900:WWQ589901 D655436:AQ655437 JB655436:KE655437 SX655436:UA655437 ACT655436:ADW655437 AMP655436:ANS655437 AWL655436:AXO655437 BGH655436:BHK655437 BQD655436:BRG655437 BZZ655436:CBC655437 CJV655436:CKY655437 CTR655436:CUU655437 DDN655436:DEQ655437 DNJ655436:DOM655437 DXF655436:DYI655437 EHB655436:EIE655437 EQX655436:ESA655437 FAT655436:FBW655437 FKP655436:FLS655437 FUL655436:FVO655437 GEH655436:GFK655437 GOD655436:GPG655437 GXZ655436:GZC655437 HHV655436:HIY655437 HRR655436:HSU655437 IBN655436:ICQ655437 ILJ655436:IMM655437 IVF655436:IWI655437 JFB655436:JGE655437 JOX655436:JQA655437 JYT655436:JZW655437 KIP655436:KJS655437 KSL655436:KTO655437 LCH655436:LDK655437 LMD655436:LNG655437 LVZ655436:LXC655437 MFV655436:MGY655437 MPR655436:MQU655437 MZN655436:NAQ655437 NJJ655436:NKM655437 NTF655436:NUI655437 ODB655436:OEE655437 OMX655436:OOA655437 OWT655436:OXW655437 PGP655436:PHS655437 PQL655436:PRO655437 QAH655436:QBK655437 QKD655436:QLG655437 QTZ655436:QVC655437 RDV655436:REY655437 RNR655436:ROU655437 RXN655436:RYQ655437 SHJ655436:SIM655437 SRF655436:SSI655437 TBB655436:TCE655437 TKX655436:TMA655437 TUT655436:TVW655437 UEP655436:UFS655437 UOL655436:UPO655437 UYH655436:UZK655437 VID655436:VJG655437 VRZ655436:VTC655437 WBV655436:WCY655437 WLR655436:WMU655437 WVN655436:WWQ655437 D720972:AQ720973 JB720972:KE720973 SX720972:UA720973 ACT720972:ADW720973 AMP720972:ANS720973 AWL720972:AXO720973 BGH720972:BHK720973 BQD720972:BRG720973 BZZ720972:CBC720973 CJV720972:CKY720973 CTR720972:CUU720973 DDN720972:DEQ720973 DNJ720972:DOM720973 DXF720972:DYI720973 EHB720972:EIE720973 EQX720972:ESA720973 FAT720972:FBW720973 FKP720972:FLS720973 FUL720972:FVO720973 GEH720972:GFK720973 GOD720972:GPG720973 GXZ720972:GZC720973 HHV720972:HIY720973 HRR720972:HSU720973 IBN720972:ICQ720973 ILJ720972:IMM720973 IVF720972:IWI720973 JFB720972:JGE720973 JOX720972:JQA720973 JYT720972:JZW720973 KIP720972:KJS720973 KSL720972:KTO720973 LCH720972:LDK720973 LMD720972:LNG720973 LVZ720972:LXC720973 MFV720972:MGY720973 MPR720972:MQU720973 MZN720972:NAQ720973 NJJ720972:NKM720973 NTF720972:NUI720973 ODB720972:OEE720973 OMX720972:OOA720973 OWT720972:OXW720973 PGP720972:PHS720973 PQL720972:PRO720973 QAH720972:QBK720973 QKD720972:QLG720973 QTZ720972:QVC720973 RDV720972:REY720973 RNR720972:ROU720973 RXN720972:RYQ720973 SHJ720972:SIM720973 SRF720972:SSI720973 TBB720972:TCE720973 TKX720972:TMA720973 TUT720972:TVW720973 UEP720972:UFS720973 UOL720972:UPO720973 UYH720972:UZK720973 VID720972:VJG720973 VRZ720972:VTC720973 WBV720972:WCY720973 WLR720972:WMU720973 WVN720972:WWQ720973 D786508:AQ786509 JB786508:KE786509 SX786508:UA786509 ACT786508:ADW786509 AMP786508:ANS786509 AWL786508:AXO786509 BGH786508:BHK786509 BQD786508:BRG786509 BZZ786508:CBC786509 CJV786508:CKY786509 CTR786508:CUU786509 DDN786508:DEQ786509 DNJ786508:DOM786509 DXF786508:DYI786509 EHB786508:EIE786509 EQX786508:ESA786509 FAT786508:FBW786509 FKP786508:FLS786509 FUL786508:FVO786509 GEH786508:GFK786509 GOD786508:GPG786509 GXZ786508:GZC786509 HHV786508:HIY786509 HRR786508:HSU786509 IBN786508:ICQ786509 ILJ786508:IMM786509 IVF786508:IWI786509 JFB786508:JGE786509 JOX786508:JQA786509 JYT786508:JZW786509 KIP786508:KJS786509 KSL786508:KTO786509 LCH786508:LDK786509 LMD786508:LNG786509 LVZ786508:LXC786509 MFV786508:MGY786509 MPR786508:MQU786509 MZN786508:NAQ786509 NJJ786508:NKM786509 NTF786508:NUI786509 ODB786508:OEE786509 OMX786508:OOA786509 OWT786508:OXW786509 PGP786508:PHS786509 PQL786508:PRO786509 QAH786508:QBK786509 QKD786508:QLG786509 QTZ786508:QVC786509 RDV786508:REY786509 RNR786508:ROU786509 RXN786508:RYQ786509 SHJ786508:SIM786509 SRF786508:SSI786509 TBB786508:TCE786509 TKX786508:TMA786509 TUT786508:TVW786509 UEP786508:UFS786509 UOL786508:UPO786509 UYH786508:UZK786509 VID786508:VJG786509 VRZ786508:VTC786509 WBV786508:WCY786509 WLR786508:WMU786509 WVN786508:WWQ786509 D852044:AQ852045 JB852044:KE852045 SX852044:UA852045 ACT852044:ADW852045 AMP852044:ANS852045 AWL852044:AXO852045 BGH852044:BHK852045 BQD852044:BRG852045 BZZ852044:CBC852045 CJV852044:CKY852045 CTR852044:CUU852045 DDN852044:DEQ852045 DNJ852044:DOM852045 DXF852044:DYI852045 EHB852044:EIE852045 EQX852044:ESA852045 FAT852044:FBW852045 FKP852044:FLS852045 FUL852044:FVO852045 GEH852044:GFK852045 GOD852044:GPG852045 GXZ852044:GZC852045 HHV852044:HIY852045 HRR852044:HSU852045 IBN852044:ICQ852045 ILJ852044:IMM852045 IVF852044:IWI852045 JFB852044:JGE852045 JOX852044:JQA852045 JYT852044:JZW852045 KIP852044:KJS852045 KSL852044:KTO852045 LCH852044:LDK852045 LMD852044:LNG852045 LVZ852044:LXC852045 MFV852044:MGY852045 MPR852044:MQU852045 MZN852044:NAQ852045 NJJ852044:NKM852045 NTF852044:NUI852045 ODB852044:OEE852045 OMX852044:OOA852045 OWT852044:OXW852045 PGP852044:PHS852045 PQL852044:PRO852045 QAH852044:QBK852045 QKD852044:QLG852045 QTZ852044:QVC852045 RDV852044:REY852045 RNR852044:ROU852045 RXN852044:RYQ852045 SHJ852044:SIM852045 SRF852044:SSI852045 TBB852044:TCE852045 TKX852044:TMA852045 TUT852044:TVW852045 UEP852044:UFS852045 UOL852044:UPO852045 UYH852044:UZK852045 VID852044:VJG852045 VRZ852044:VTC852045 WBV852044:WCY852045 WLR852044:WMU852045 WVN852044:WWQ852045 D917580:AQ917581 JB917580:KE917581 SX917580:UA917581 ACT917580:ADW917581 AMP917580:ANS917581 AWL917580:AXO917581 BGH917580:BHK917581 BQD917580:BRG917581 BZZ917580:CBC917581 CJV917580:CKY917581 CTR917580:CUU917581 DDN917580:DEQ917581 DNJ917580:DOM917581 DXF917580:DYI917581 EHB917580:EIE917581 EQX917580:ESA917581 FAT917580:FBW917581 FKP917580:FLS917581 FUL917580:FVO917581 GEH917580:GFK917581 GOD917580:GPG917581 GXZ917580:GZC917581 HHV917580:HIY917581 HRR917580:HSU917581 IBN917580:ICQ917581 ILJ917580:IMM917581 IVF917580:IWI917581 JFB917580:JGE917581 JOX917580:JQA917581 JYT917580:JZW917581 KIP917580:KJS917581 KSL917580:KTO917581 LCH917580:LDK917581 LMD917580:LNG917581 LVZ917580:LXC917581 MFV917580:MGY917581 MPR917580:MQU917581 MZN917580:NAQ917581 NJJ917580:NKM917581 NTF917580:NUI917581 ODB917580:OEE917581 OMX917580:OOA917581 OWT917580:OXW917581 PGP917580:PHS917581 PQL917580:PRO917581 QAH917580:QBK917581 QKD917580:QLG917581 QTZ917580:QVC917581 RDV917580:REY917581 RNR917580:ROU917581 RXN917580:RYQ917581 SHJ917580:SIM917581 SRF917580:SSI917581 TBB917580:TCE917581 TKX917580:TMA917581 TUT917580:TVW917581 UEP917580:UFS917581 UOL917580:UPO917581 UYH917580:UZK917581 VID917580:VJG917581 VRZ917580:VTC917581 WBV917580:WCY917581 WLR917580:WMU917581 WVN917580:WWQ917581 D983116:AQ983117 JB983116:KE983117 SX983116:UA983117 ACT983116:ADW983117 AMP983116:ANS983117 AWL983116:AXO983117 BGH983116:BHK983117 BQD983116:BRG983117 BZZ983116:CBC983117 CJV983116:CKY983117 CTR983116:CUU983117 DDN983116:DEQ983117 DNJ983116:DOM983117 DXF983116:DYI983117 EHB983116:EIE983117 EQX983116:ESA983117 FAT983116:FBW983117 FKP983116:FLS983117 FUL983116:FVO983117 GEH983116:GFK983117 GOD983116:GPG983117 GXZ983116:GZC983117 HHV983116:HIY983117 HRR983116:HSU983117 IBN983116:ICQ983117 ILJ983116:IMM983117 IVF983116:IWI983117 JFB983116:JGE983117 JOX983116:JQA983117 JYT983116:JZW983117 KIP983116:KJS983117 KSL983116:KTO983117 LCH983116:LDK983117 LMD983116:LNG983117 LVZ983116:LXC983117 MFV983116:MGY983117 MPR983116:MQU983117 MZN983116:NAQ983117 NJJ983116:NKM983117 NTF983116:NUI983117 ODB983116:OEE983117 OMX983116:OOA983117 OWT983116:OXW983117 PGP983116:PHS983117 PQL983116:PRO983117 QAH983116:QBK983117 QKD983116:QLG983117 QTZ983116:QVC983117 RDV983116:REY983117 RNR983116:ROU983117 RXN983116:RYQ983117 SHJ983116:SIM983117 SRF983116:SSI983117 TBB983116:TCE983117 TKX983116:TMA983117 TUT983116:TVW983117 UEP983116:UFS983117 UOL983116:UPO983117 UYH983116:UZK983117 VID983116:VJG983117 VRZ983116:VTC983117 WBV983116:WCY983117 WLR983116:WMU983117 WVN983116:WWQ983117 QTZ135:QVC135 D65610:AQ65610 JB65610:KE65610 SX65610:UA65610 ACT65610:ADW65610 AMP65610:ANS65610 AWL65610:AXO65610 BGH65610:BHK65610 BQD65610:BRG65610 BZZ65610:CBC65610 CJV65610:CKY65610 CTR65610:CUU65610 DDN65610:DEQ65610 DNJ65610:DOM65610 DXF65610:DYI65610 EHB65610:EIE65610 EQX65610:ESA65610 FAT65610:FBW65610 FKP65610:FLS65610 FUL65610:FVO65610 GEH65610:GFK65610 GOD65610:GPG65610 GXZ65610:GZC65610 HHV65610:HIY65610 HRR65610:HSU65610 IBN65610:ICQ65610 ILJ65610:IMM65610 IVF65610:IWI65610 JFB65610:JGE65610 JOX65610:JQA65610 JYT65610:JZW65610 KIP65610:KJS65610 KSL65610:KTO65610 LCH65610:LDK65610 LMD65610:LNG65610 LVZ65610:LXC65610 MFV65610:MGY65610 MPR65610:MQU65610 MZN65610:NAQ65610 NJJ65610:NKM65610 NTF65610:NUI65610 ODB65610:OEE65610 OMX65610:OOA65610 OWT65610:OXW65610 PGP65610:PHS65610 PQL65610:PRO65610 QAH65610:QBK65610 QKD65610:QLG65610 QTZ65610:QVC65610 RDV65610:REY65610 RNR65610:ROU65610 RXN65610:RYQ65610 SHJ65610:SIM65610 SRF65610:SSI65610 TBB65610:TCE65610 TKX65610:TMA65610 TUT65610:TVW65610 UEP65610:UFS65610 UOL65610:UPO65610 UYH65610:UZK65610 VID65610:VJG65610 VRZ65610:VTC65610 WBV65610:WCY65610 WLR65610:WMU65610 WVN65610:WWQ65610 D131146:AQ131146 JB131146:KE131146 SX131146:UA131146 ACT131146:ADW131146 AMP131146:ANS131146 AWL131146:AXO131146 BGH131146:BHK131146 BQD131146:BRG131146 BZZ131146:CBC131146 CJV131146:CKY131146 CTR131146:CUU131146 DDN131146:DEQ131146 DNJ131146:DOM131146 DXF131146:DYI131146 EHB131146:EIE131146 EQX131146:ESA131146 FAT131146:FBW131146 FKP131146:FLS131146 FUL131146:FVO131146 GEH131146:GFK131146 GOD131146:GPG131146 GXZ131146:GZC131146 HHV131146:HIY131146 HRR131146:HSU131146 IBN131146:ICQ131146 ILJ131146:IMM131146 IVF131146:IWI131146 JFB131146:JGE131146 JOX131146:JQA131146 JYT131146:JZW131146 KIP131146:KJS131146 KSL131146:KTO131146 LCH131146:LDK131146 LMD131146:LNG131146 LVZ131146:LXC131146 MFV131146:MGY131146 MPR131146:MQU131146 MZN131146:NAQ131146 NJJ131146:NKM131146 NTF131146:NUI131146 ODB131146:OEE131146 OMX131146:OOA131146 OWT131146:OXW131146 PGP131146:PHS131146 PQL131146:PRO131146 QAH131146:QBK131146 QKD131146:QLG131146 QTZ131146:QVC131146 RDV131146:REY131146 RNR131146:ROU131146 RXN131146:RYQ131146 SHJ131146:SIM131146 SRF131146:SSI131146 TBB131146:TCE131146 TKX131146:TMA131146 TUT131146:TVW131146 UEP131146:UFS131146 UOL131146:UPO131146 UYH131146:UZK131146 VID131146:VJG131146 VRZ131146:VTC131146 WBV131146:WCY131146 WLR131146:WMU131146 WVN131146:WWQ131146 D196682:AQ196682 JB196682:KE196682 SX196682:UA196682 ACT196682:ADW196682 AMP196682:ANS196682 AWL196682:AXO196682 BGH196682:BHK196682 BQD196682:BRG196682 BZZ196682:CBC196682 CJV196682:CKY196682 CTR196682:CUU196682 DDN196682:DEQ196682 DNJ196682:DOM196682 DXF196682:DYI196682 EHB196682:EIE196682 EQX196682:ESA196682 FAT196682:FBW196682 FKP196682:FLS196682 FUL196682:FVO196682 GEH196682:GFK196682 GOD196682:GPG196682 GXZ196682:GZC196682 HHV196682:HIY196682 HRR196682:HSU196682 IBN196682:ICQ196682 ILJ196682:IMM196682 IVF196682:IWI196682 JFB196682:JGE196682 JOX196682:JQA196682 JYT196682:JZW196682 KIP196682:KJS196682 KSL196682:KTO196682 LCH196682:LDK196682 LMD196682:LNG196682 LVZ196682:LXC196682 MFV196682:MGY196682 MPR196682:MQU196682 MZN196682:NAQ196682 NJJ196682:NKM196682 NTF196682:NUI196682 ODB196682:OEE196682 OMX196682:OOA196682 OWT196682:OXW196682 PGP196682:PHS196682 PQL196682:PRO196682 QAH196682:QBK196682 QKD196682:QLG196682 QTZ196682:QVC196682 RDV196682:REY196682 RNR196682:ROU196682 RXN196682:RYQ196682 SHJ196682:SIM196682 SRF196682:SSI196682 TBB196682:TCE196682 TKX196682:TMA196682 TUT196682:TVW196682 UEP196682:UFS196682 UOL196682:UPO196682 UYH196682:UZK196682 VID196682:VJG196682 VRZ196682:VTC196682 WBV196682:WCY196682 WLR196682:WMU196682 WVN196682:WWQ196682 D262218:AQ262218 JB262218:KE262218 SX262218:UA262218 ACT262218:ADW262218 AMP262218:ANS262218 AWL262218:AXO262218 BGH262218:BHK262218 BQD262218:BRG262218 BZZ262218:CBC262218 CJV262218:CKY262218 CTR262218:CUU262218 DDN262218:DEQ262218 DNJ262218:DOM262218 DXF262218:DYI262218 EHB262218:EIE262218 EQX262218:ESA262218 FAT262218:FBW262218 FKP262218:FLS262218 FUL262218:FVO262218 GEH262218:GFK262218 GOD262218:GPG262218 GXZ262218:GZC262218 HHV262218:HIY262218 HRR262218:HSU262218 IBN262218:ICQ262218 ILJ262218:IMM262218 IVF262218:IWI262218 JFB262218:JGE262218 JOX262218:JQA262218 JYT262218:JZW262218 KIP262218:KJS262218 KSL262218:KTO262218 LCH262218:LDK262218 LMD262218:LNG262218 LVZ262218:LXC262218 MFV262218:MGY262218 MPR262218:MQU262218 MZN262218:NAQ262218 NJJ262218:NKM262218 NTF262218:NUI262218 ODB262218:OEE262218 OMX262218:OOA262218 OWT262218:OXW262218 PGP262218:PHS262218 PQL262218:PRO262218 QAH262218:QBK262218 QKD262218:QLG262218 QTZ262218:QVC262218 RDV262218:REY262218 RNR262218:ROU262218 RXN262218:RYQ262218 SHJ262218:SIM262218 SRF262218:SSI262218 TBB262218:TCE262218 TKX262218:TMA262218 TUT262218:TVW262218 UEP262218:UFS262218 UOL262218:UPO262218 UYH262218:UZK262218 VID262218:VJG262218 VRZ262218:VTC262218 WBV262218:WCY262218 WLR262218:WMU262218 WVN262218:WWQ262218 D327754:AQ327754 JB327754:KE327754 SX327754:UA327754 ACT327754:ADW327754 AMP327754:ANS327754 AWL327754:AXO327754 BGH327754:BHK327754 BQD327754:BRG327754 BZZ327754:CBC327754 CJV327754:CKY327754 CTR327754:CUU327754 DDN327754:DEQ327754 DNJ327754:DOM327754 DXF327754:DYI327754 EHB327754:EIE327754 EQX327754:ESA327754 FAT327754:FBW327754 FKP327754:FLS327754 FUL327754:FVO327754 GEH327754:GFK327754 GOD327754:GPG327754 GXZ327754:GZC327754 HHV327754:HIY327754 HRR327754:HSU327754 IBN327754:ICQ327754 ILJ327754:IMM327754 IVF327754:IWI327754 JFB327754:JGE327754 JOX327754:JQA327754 JYT327754:JZW327754 KIP327754:KJS327754 KSL327754:KTO327754 LCH327754:LDK327754 LMD327754:LNG327754 LVZ327754:LXC327754 MFV327754:MGY327754 MPR327754:MQU327754 MZN327754:NAQ327754 NJJ327754:NKM327754 NTF327754:NUI327754 ODB327754:OEE327754 OMX327754:OOA327754 OWT327754:OXW327754 PGP327754:PHS327754 PQL327754:PRO327754 QAH327754:QBK327754 QKD327754:QLG327754 QTZ327754:QVC327754 RDV327754:REY327754 RNR327754:ROU327754 RXN327754:RYQ327754 SHJ327754:SIM327754 SRF327754:SSI327754 TBB327754:TCE327754 TKX327754:TMA327754 TUT327754:TVW327754 UEP327754:UFS327754 UOL327754:UPO327754 UYH327754:UZK327754 VID327754:VJG327754 VRZ327754:VTC327754 WBV327754:WCY327754 WLR327754:WMU327754 WVN327754:WWQ327754 D393290:AQ393290 JB393290:KE393290 SX393290:UA393290 ACT393290:ADW393290 AMP393290:ANS393290 AWL393290:AXO393290 BGH393290:BHK393290 BQD393290:BRG393290 BZZ393290:CBC393290 CJV393290:CKY393290 CTR393290:CUU393290 DDN393290:DEQ393290 DNJ393290:DOM393290 DXF393290:DYI393290 EHB393290:EIE393290 EQX393290:ESA393290 FAT393290:FBW393290 FKP393290:FLS393290 FUL393290:FVO393290 GEH393290:GFK393290 GOD393290:GPG393290 GXZ393290:GZC393290 HHV393290:HIY393290 HRR393290:HSU393290 IBN393290:ICQ393290 ILJ393290:IMM393290 IVF393290:IWI393290 JFB393290:JGE393290 JOX393290:JQA393290 JYT393290:JZW393290 KIP393290:KJS393290 KSL393290:KTO393290 LCH393290:LDK393290 LMD393290:LNG393290 LVZ393290:LXC393290 MFV393290:MGY393290 MPR393290:MQU393290 MZN393290:NAQ393290 NJJ393290:NKM393290 NTF393290:NUI393290 ODB393290:OEE393290 OMX393290:OOA393290 OWT393290:OXW393290 PGP393290:PHS393290 PQL393290:PRO393290 QAH393290:QBK393290 QKD393290:QLG393290 QTZ393290:QVC393290 RDV393290:REY393290 RNR393290:ROU393290 RXN393290:RYQ393290 SHJ393290:SIM393290 SRF393290:SSI393290 TBB393290:TCE393290 TKX393290:TMA393290 TUT393290:TVW393290 UEP393290:UFS393290 UOL393290:UPO393290 UYH393290:UZK393290 VID393290:VJG393290 VRZ393290:VTC393290 WBV393290:WCY393290 WLR393290:WMU393290 WVN393290:WWQ393290 D458826:AQ458826 JB458826:KE458826 SX458826:UA458826 ACT458826:ADW458826 AMP458826:ANS458826 AWL458826:AXO458826 BGH458826:BHK458826 BQD458826:BRG458826 BZZ458826:CBC458826 CJV458826:CKY458826 CTR458826:CUU458826 DDN458826:DEQ458826 DNJ458826:DOM458826 DXF458826:DYI458826 EHB458826:EIE458826 EQX458826:ESA458826 FAT458826:FBW458826 FKP458826:FLS458826 FUL458826:FVO458826 GEH458826:GFK458826 GOD458826:GPG458826 GXZ458826:GZC458826 HHV458826:HIY458826 HRR458826:HSU458826 IBN458826:ICQ458826 ILJ458826:IMM458826 IVF458826:IWI458826 JFB458826:JGE458826 JOX458826:JQA458826 JYT458826:JZW458826 KIP458826:KJS458826 KSL458826:KTO458826 LCH458826:LDK458826 LMD458826:LNG458826 LVZ458826:LXC458826 MFV458826:MGY458826 MPR458826:MQU458826 MZN458826:NAQ458826 NJJ458826:NKM458826 NTF458826:NUI458826 ODB458826:OEE458826 OMX458826:OOA458826 OWT458826:OXW458826 PGP458826:PHS458826 PQL458826:PRO458826 QAH458826:QBK458826 QKD458826:QLG458826 QTZ458826:QVC458826 RDV458826:REY458826 RNR458826:ROU458826 RXN458826:RYQ458826 SHJ458826:SIM458826 SRF458826:SSI458826 TBB458826:TCE458826 TKX458826:TMA458826 TUT458826:TVW458826 UEP458826:UFS458826 UOL458826:UPO458826 UYH458826:UZK458826 VID458826:VJG458826 VRZ458826:VTC458826 WBV458826:WCY458826 WLR458826:WMU458826 WVN458826:WWQ458826 D524362:AQ524362 JB524362:KE524362 SX524362:UA524362 ACT524362:ADW524362 AMP524362:ANS524362 AWL524362:AXO524362 BGH524362:BHK524362 BQD524362:BRG524362 BZZ524362:CBC524362 CJV524362:CKY524362 CTR524362:CUU524362 DDN524362:DEQ524362 DNJ524362:DOM524362 DXF524362:DYI524362 EHB524362:EIE524362 EQX524362:ESA524362 FAT524362:FBW524362 FKP524362:FLS524362 FUL524362:FVO524362 GEH524362:GFK524362 GOD524362:GPG524362 GXZ524362:GZC524362 HHV524362:HIY524362 HRR524362:HSU524362 IBN524362:ICQ524362 ILJ524362:IMM524362 IVF524362:IWI524362 JFB524362:JGE524362 JOX524362:JQA524362 JYT524362:JZW524362 KIP524362:KJS524362 KSL524362:KTO524362 LCH524362:LDK524362 LMD524362:LNG524362 LVZ524362:LXC524362 MFV524362:MGY524362 MPR524362:MQU524362 MZN524362:NAQ524362 NJJ524362:NKM524362 NTF524362:NUI524362 ODB524362:OEE524362 OMX524362:OOA524362 OWT524362:OXW524362 PGP524362:PHS524362 PQL524362:PRO524362 QAH524362:QBK524362 QKD524362:QLG524362 QTZ524362:QVC524362 RDV524362:REY524362 RNR524362:ROU524362 RXN524362:RYQ524362 SHJ524362:SIM524362 SRF524362:SSI524362 TBB524362:TCE524362 TKX524362:TMA524362 TUT524362:TVW524362 UEP524362:UFS524362 UOL524362:UPO524362 UYH524362:UZK524362 VID524362:VJG524362 VRZ524362:VTC524362 WBV524362:WCY524362 WLR524362:WMU524362 WVN524362:WWQ524362 D589898:AQ589898 JB589898:KE589898 SX589898:UA589898 ACT589898:ADW589898 AMP589898:ANS589898 AWL589898:AXO589898 BGH589898:BHK589898 BQD589898:BRG589898 BZZ589898:CBC589898 CJV589898:CKY589898 CTR589898:CUU589898 DDN589898:DEQ589898 DNJ589898:DOM589898 DXF589898:DYI589898 EHB589898:EIE589898 EQX589898:ESA589898 FAT589898:FBW589898 FKP589898:FLS589898 FUL589898:FVO589898 GEH589898:GFK589898 GOD589898:GPG589898 GXZ589898:GZC589898 HHV589898:HIY589898 HRR589898:HSU589898 IBN589898:ICQ589898 ILJ589898:IMM589898 IVF589898:IWI589898 JFB589898:JGE589898 JOX589898:JQA589898 JYT589898:JZW589898 KIP589898:KJS589898 KSL589898:KTO589898 LCH589898:LDK589898 LMD589898:LNG589898 LVZ589898:LXC589898 MFV589898:MGY589898 MPR589898:MQU589898 MZN589898:NAQ589898 NJJ589898:NKM589898 NTF589898:NUI589898 ODB589898:OEE589898 OMX589898:OOA589898 OWT589898:OXW589898 PGP589898:PHS589898 PQL589898:PRO589898 QAH589898:QBK589898 QKD589898:QLG589898 QTZ589898:QVC589898 RDV589898:REY589898 RNR589898:ROU589898 RXN589898:RYQ589898 SHJ589898:SIM589898 SRF589898:SSI589898 TBB589898:TCE589898 TKX589898:TMA589898 TUT589898:TVW589898 UEP589898:UFS589898 UOL589898:UPO589898 UYH589898:UZK589898 VID589898:VJG589898 VRZ589898:VTC589898 WBV589898:WCY589898 WLR589898:WMU589898 WVN589898:WWQ589898 D655434:AQ655434 JB655434:KE655434 SX655434:UA655434 ACT655434:ADW655434 AMP655434:ANS655434 AWL655434:AXO655434 BGH655434:BHK655434 BQD655434:BRG655434 BZZ655434:CBC655434 CJV655434:CKY655434 CTR655434:CUU655434 DDN655434:DEQ655434 DNJ655434:DOM655434 DXF655434:DYI655434 EHB655434:EIE655434 EQX655434:ESA655434 FAT655434:FBW655434 FKP655434:FLS655434 FUL655434:FVO655434 GEH655434:GFK655434 GOD655434:GPG655434 GXZ655434:GZC655434 HHV655434:HIY655434 HRR655434:HSU655434 IBN655434:ICQ655434 ILJ655434:IMM655434 IVF655434:IWI655434 JFB655434:JGE655434 JOX655434:JQA655434 JYT655434:JZW655434 KIP655434:KJS655434 KSL655434:KTO655434 LCH655434:LDK655434 LMD655434:LNG655434 LVZ655434:LXC655434 MFV655434:MGY655434 MPR655434:MQU655434 MZN655434:NAQ655434 NJJ655434:NKM655434 NTF655434:NUI655434 ODB655434:OEE655434 OMX655434:OOA655434 OWT655434:OXW655434 PGP655434:PHS655434 PQL655434:PRO655434 QAH655434:QBK655434 QKD655434:QLG655434 QTZ655434:QVC655434 RDV655434:REY655434 RNR655434:ROU655434 RXN655434:RYQ655434 SHJ655434:SIM655434 SRF655434:SSI655434 TBB655434:TCE655434 TKX655434:TMA655434 TUT655434:TVW655434 UEP655434:UFS655434 UOL655434:UPO655434 UYH655434:UZK655434 VID655434:VJG655434 VRZ655434:VTC655434 WBV655434:WCY655434 WLR655434:WMU655434 WVN655434:WWQ655434 D720970:AQ720970 JB720970:KE720970 SX720970:UA720970 ACT720970:ADW720970 AMP720970:ANS720970 AWL720970:AXO720970 BGH720970:BHK720970 BQD720970:BRG720970 BZZ720970:CBC720970 CJV720970:CKY720970 CTR720970:CUU720970 DDN720970:DEQ720970 DNJ720970:DOM720970 DXF720970:DYI720970 EHB720970:EIE720970 EQX720970:ESA720970 FAT720970:FBW720970 FKP720970:FLS720970 FUL720970:FVO720970 GEH720970:GFK720970 GOD720970:GPG720970 GXZ720970:GZC720970 HHV720970:HIY720970 HRR720970:HSU720970 IBN720970:ICQ720970 ILJ720970:IMM720970 IVF720970:IWI720970 JFB720970:JGE720970 JOX720970:JQA720970 JYT720970:JZW720970 KIP720970:KJS720970 KSL720970:KTO720970 LCH720970:LDK720970 LMD720970:LNG720970 LVZ720970:LXC720970 MFV720970:MGY720970 MPR720970:MQU720970 MZN720970:NAQ720970 NJJ720970:NKM720970 NTF720970:NUI720970 ODB720970:OEE720970 OMX720970:OOA720970 OWT720970:OXW720970 PGP720970:PHS720970 PQL720970:PRO720970 QAH720970:QBK720970 QKD720970:QLG720970 QTZ720970:QVC720970 RDV720970:REY720970 RNR720970:ROU720970 RXN720970:RYQ720970 SHJ720970:SIM720970 SRF720970:SSI720970 TBB720970:TCE720970 TKX720970:TMA720970 TUT720970:TVW720970 UEP720970:UFS720970 UOL720970:UPO720970 UYH720970:UZK720970 VID720970:VJG720970 VRZ720970:VTC720970 WBV720970:WCY720970 WLR720970:WMU720970 WVN720970:WWQ720970 D786506:AQ786506 JB786506:KE786506 SX786506:UA786506 ACT786506:ADW786506 AMP786506:ANS786506 AWL786506:AXO786506 BGH786506:BHK786506 BQD786506:BRG786506 BZZ786506:CBC786506 CJV786506:CKY786506 CTR786506:CUU786506 DDN786506:DEQ786506 DNJ786506:DOM786506 DXF786506:DYI786506 EHB786506:EIE786506 EQX786506:ESA786506 FAT786506:FBW786506 FKP786506:FLS786506 FUL786506:FVO786506 GEH786506:GFK786506 GOD786506:GPG786506 GXZ786506:GZC786506 HHV786506:HIY786506 HRR786506:HSU786506 IBN786506:ICQ786506 ILJ786506:IMM786506 IVF786506:IWI786506 JFB786506:JGE786506 JOX786506:JQA786506 JYT786506:JZW786506 KIP786506:KJS786506 KSL786506:KTO786506 LCH786506:LDK786506 LMD786506:LNG786506 LVZ786506:LXC786506 MFV786506:MGY786506 MPR786506:MQU786506 MZN786506:NAQ786506 NJJ786506:NKM786506 NTF786506:NUI786506 ODB786506:OEE786506 OMX786506:OOA786506 OWT786506:OXW786506 PGP786506:PHS786506 PQL786506:PRO786506 QAH786506:QBK786506 QKD786506:QLG786506 QTZ786506:QVC786506 RDV786506:REY786506 RNR786506:ROU786506 RXN786506:RYQ786506 SHJ786506:SIM786506 SRF786506:SSI786506 TBB786506:TCE786506 TKX786506:TMA786506 TUT786506:TVW786506 UEP786506:UFS786506 UOL786506:UPO786506 UYH786506:UZK786506 VID786506:VJG786506 VRZ786506:VTC786506 WBV786506:WCY786506 WLR786506:WMU786506 WVN786506:WWQ786506 D852042:AQ852042 JB852042:KE852042 SX852042:UA852042 ACT852042:ADW852042 AMP852042:ANS852042 AWL852042:AXO852042 BGH852042:BHK852042 BQD852042:BRG852042 BZZ852042:CBC852042 CJV852042:CKY852042 CTR852042:CUU852042 DDN852042:DEQ852042 DNJ852042:DOM852042 DXF852042:DYI852042 EHB852042:EIE852042 EQX852042:ESA852042 FAT852042:FBW852042 FKP852042:FLS852042 FUL852042:FVO852042 GEH852042:GFK852042 GOD852042:GPG852042 GXZ852042:GZC852042 HHV852042:HIY852042 HRR852042:HSU852042 IBN852042:ICQ852042 ILJ852042:IMM852042 IVF852042:IWI852042 JFB852042:JGE852042 JOX852042:JQA852042 JYT852042:JZW852042 KIP852042:KJS852042 KSL852042:KTO852042 LCH852042:LDK852042 LMD852042:LNG852042 LVZ852042:LXC852042 MFV852042:MGY852042 MPR852042:MQU852042 MZN852042:NAQ852042 NJJ852042:NKM852042 NTF852042:NUI852042 ODB852042:OEE852042 OMX852042:OOA852042 OWT852042:OXW852042 PGP852042:PHS852042 PQL852042:PRO852042 QAH852042:QBK852042 QKD852042:QLG852042 QTZ852042:QVC852042 RDV852042:REY852042 RNR852042:ROU852042 RXN852042:RYQ852042 SHJ852042:SIM852042 SRF852042:SSI852042 TBB852042:TCE852042 TKX852042:TMA852042 TUT852042:TVW852042 UEP852042:UFS852042 UOL852042:UPO852042 UYH852042:UZK852042 VID852042:VJG852042 VRZ852042:VTC852042 WBV852042:WCY852042 WLR852042:WMU852042 WVN852042:WWQ852042 D917578:AQ917578 JB917578:KE917578 SX917578:UA917578 ACT917578:ADW917578 AMP917578:ANS917578 AWL917578:AXO917578 BGH917578:BHK917578 BQD917578:BRG917578 BZZ917578:CBC917578 CJV917578:CKY917578 CTR917578:CUU917578 DDN917578:DEQ917578 DNJ917578:DOM917578 DXF917578:DYI917578 EHB917578:EIE917578 EQX917578:ESA917578 FAT917578:FBW917578 FKP917578:FLS917578 FUL917578:FVO917578 GEH917578:GFK917578 GOD917578:GPG917578 GXZ917578:GZC917578 HHV917578:HIY917578 HRR917578:HSU917578 IBN917578:ICQ917578 ILJ917578:IMM917578 IVF917578:IWI917578 JFB917578:JGE917578 JOX917578:JQA917578 JYT917578:JZW917578 KIP917578:KJS917578 KSL917578:KTO917578 LCH917578:LDK917578 LMD917578:LNG917578 LVZ917578:LXC917578 MFV917578:MGY917578 MPR917578:MQU917578 MZN917578:NAQ917578 NJJ917578:NKM917578 NTF917578:NUI917578 ODB917578:OEE917578 OMX917578:OOA917578 OWT917578:OXW917578 PGP917578:PHS917578 PQL917578:PRO917578 QAH917578:QBK917578 QKD917578:QLG917578 QTZ917578:QVC917578 RDV917578:REY917578 RNR917578:ROU917578 RXN917578:RYQ917578 SHJ917578:SIM917578 SRF917578:SSI917578 TBB917578:TCE917578 TKX917578:TMA917578 TUT917578:TVW917578 UEP917578:UFS917578 UOL917578:UPO917578 UYH917578:UZK917578 VID917578:VJG917578 VRZ917578:VTC917578 WBV917578:WCY917578 WLR917578:WMU917578 WVN917578:WWQ917578 D983114:AQ983114 JB983114:KE983114 SX983114:UA983114 ACT983114:ADW983114 AMP983114:ANS983114 AWL983114:AXO983114 BGH983114:BHK983114 BQD983114:BRG983114 BZZ983114:CBC983114 CJV983114:CKY983114 CTR983114:CUU983114 DDN983114:DEQ983114 DNJ983114:DOM983114 DXF983114:DYI983114 EHB983114:EIE983114 EQX983114:ESA983114 FAT983114:FBW983114 FKP983114:FLS983114 FUL983114:FVO983114 GEH983114:GFK983114 GOD983114:GPG983114 GXZ983114:GZC983114 HHV983114:HIY983114 HRR983114:HSU983114 IBN983114:ICQ983114 ILJ983114:IMM983114 IVF983114:IWI983114 JFB983114:JGE983114 JOX983114:JQA983114 JYT983114:JZW983114 KIP983114:KJS983114 KSL983114:KTO983114 LCH983114:LDK983114 LMD983114:LNG983114 LVZ983114:LXC983114 MFV983114:MGY983114 MPR983114:MQU983114 MZN983114:NAQ983114 NJJ983114:NKM983114 NTF983114:NUI983114 ODB983114:OEE983114 OMX983114:OOA983114 OWT983114:OXW983114 PGP983114:PHS983114 PQL983114:PRO983114 QAH983114:QBK983114 QKD983114:QLG983114 QTZ983114:QVC983114 RDV983114:REY983114 RNR983114:ROU983114 RXN983114:RYQ983114 SHJ983114:SIM983114 SRF983114:SSI983114 TBB983114:TCE983114 TKX983114:TMA983114 TUT983114:TVW983114 UEP983114:UFS983114 UOL983114:UPO983114 UYH983114:UZK983114 VID983114:VJG983114 VRZ983114:VTC983114 WBV983114:WCY983114 WLR983114:WMU983114 WVN983114:WWQ983114 RNR135:ROU135 D65608:AQ65608 JB65608:KE65608 SX65608:UA65608 ACT65608:ADW65608 AMP65608:ANS65608 AWL65608:AXO65608 BGH65608:BHK65608 BQD65608:BRG65608 BZZ65608:CBC65608 CJV65608:CKY65608 CTR65608:CUU65608 DDN65608:DEQ65608 DNJ65608:DOM65608 DXF65608:DYI65608 EHB65608:EIE65608 EQX65608:ESA65608 FAT65608:FBW65608 FKP65608:FLS65608 FUL65608:FVO65608 GEH65608:GFK65608 GOD65608:GPG65608 GXZ65608:GZC65608 HHV65608:HIY65608 HRR65608:HSU65608 IBN65608:ICQ65608 ILJ65608:IMM65608 IVF65608:IWI65608 JFB65608:JGE65608 JOX65608:JQA65608 JYT65608:JZW65608 KIP65608:KJS65608 KSL65608:KTO65608 LCH65608:LDK65608 LMD65608:LNG65608 LVZ65608:LXC65608 MFV65608:MGY65608 MPR65608:MQU65608 MZN65608:NAQ65608 NJJ65608:NKM65608 NTF65608:NUI65608 ODB65608:OEE65608 OMX65608:OOA65608 OWT65608:OXW65608 PGP65608:PHS65608 PQL65608:PRO65608 QAH65608:QBK65608 QKD65608:QLG65608 QTZ65608:QVC65608 RDV65608:REY65608 RNR65608:ROU65608 RXN65608:RYQ65608 SHJ65608:SIM65608 SRF65608:SSI65608 TBB65608:TCE65608 TKX65608:TMA65608 TUT65608:TVW65608 UEP65608:UFS65608 UOL65608:UPO65608 UYH65608:UZK65608 VID65608:VJG65608 VRZ65608:VTC65608 WBV65608:WCY65608 WLR65608:WMU65608 WVN65608:WWQ65608 D131144:AQ131144 JB131144:KE131144 SX131144:UA131144 ACT131144:ADW131144 AMP131144:ANS131144 AWL131144:AXO131144 BGH131144:BHK131144 BQD131144:BRG131144 BZZ131144:CBC131144 CJV131144:CKY131144 CTR131144:CUU131144 DDN131144:DEQ131144 DNJ131144:DOM131144 DXF131144:DYI131144 EHB131144:EIE131144 EQX131144:ESA131144 FAT131144:FBW131144 FKP131144:FLS131144 FUL131144:FVO131144 GEH131144:GFK131144 GOD131144:GPG131144 GXZ131144:GZC131144 HHV131144:HIY131144 HRR131144:HSU131144 IBN131144:ICQ131144 ILJ131144:IMM131144 IVF131144:IWI131144 JFB131144:JGE131144 JOX131144:JQA131144 JYT131144:JZW131144 KIP131144:KJS131144 KSL131144:KTO131144 LCH131144:LDK131144 LMD131144:LNG131144 LVZ131144:LXC131144 MFV131144:MGY131144 MPR131144:MQU131144 MZN131144:NAQ131144 NJJ131144:NKM131144 NTF131144:NUI131144 ODB131144:OEE131144 OMX131144:OOA131144 OWT131144:OXW131144 PGP131144:PHS131144 PQL131144:PRO131144 QAH131144:QBK131144 QKD131144:QLG131144 QTZ131144:QVC131144 RDV131144:REY131144 RNR131144:ROU131144 RXN131144:RYQ131144 SHJ131144:SIM131144 SRF131144:SSI131144 TBB131144:TCE131144 TKX131144:TMA131144 TUT131144:TVW131144 UEP131144:UFS131144 UOL131144:UPO131144 UYH131144:UZK131144 VID131144:VJG131144 VRZ131144:VTC131144 WBV131144:WCY131144 WLR131144:WMU131144 WVN131144:WWQ131144 D196680:AQ196680 JB196680:KE196680 SX196680:UA196680 ACT196680:ADW196680 AMP196680:ANS196680 AWL196680:AXO196680 BGH196680:BHK196680 BQD196680:BRG196680 BZZ196680:CBC196680 CJV196680:CKY196680 CTR196680:CUU196680 DDN196680:DEQ196680 DNJ196680:DOM196680 DXF196680:DYI196680 EHB196680:EIE196680 EQX196680:ESA196680 FAT196680:FBW196680 FKP196680:FLS196680 FUL196680:FVO196680 GEH196680:GFK196680 GOD196680:GPG196680 GXZ196680:GZC196680 HHV196680:HIY196680 HRR196680:HSU196680 IBN196680:ICQ196680 ILJ196680:IMM196680 IVF196680:IWI196680 JFB196680:JGE196680 JOX196680:JQA196680 JYT196680:JZW196680 KIP196680:KJS196680 KSL196680:KTO196680 LCH196680:LDK196680 LMD196680:LNG196680 LVZ196680:LXC196680 MFV196680:MGY196680 MPR196680:MQU196680 MZN196680:NAQ196680 NJJ196680:NKM196680 NTF196680:NUI196680 ODB196680:OEE196680 OMX196680:OOA196680 OWT196680:OXW196680 PGP196680:PHS196680 PQL196680:PRO196680 QAH196680:QBK196680 QKD196680:QLG196680 QTZ196680:QVC196680 RDV196680:REY196680 RNR196680:ROU196680 RXN196680:RYQ196680 SHJ196680:SIM196680 SRF196680:SSI196680 TBB196680:TCE196680 TKX196680:TMA196680 TUT196680:TVW196680 UEP196680:UFS196680 UOL196680:UPO196680 UYH196680:UZK196680 VID196680:VJG196680 VRZ196680:VTC196680 WBV196680:WCY196680 WLR196680:WMU196680 WVN196680:WWQ196680 D262216:AQ262216 JB262216:KE262216 SX262216:UA262216 ACT262216:ADW262216 AMP262216:ANS262216 AWL262216:AXO262216 BGH262216:BHK262216 BQD262216:BRG262216 BZZ262216:CBC262216 CJV262216:CKY262216 CTR262216:CUU262216 DDN262216:DEQ262216 DNJ262216:DOM262216 DXF262216:DYI262216 EHB262216:EIE262216 EQX262216:ESA262216 FAT262216:FBW262216 FKP262216:FLS262216 FUL262216:FVO262216 GEH262216:GFK262216 GOD262216:GPG262216 GXZ262216:GZC262216 HHV262216:HIY262216 HRR262216:HSU262216 IBN262216:ICQ262216 ILJ262216:IMM262216 IVF262216:IWI262216 JFB262216:JGE262216 JOX262216:JQA262216 JYT262216:JZW262216 KIP262216:KJS262216 KSL262216:KTO262216 LCH262216:LDK262216 LMD262216:LNG262216 LVZ262216:LXC262216 MFV262216:MGY262216 MPR262216:MQU262216 MZN262216:NAQ262216 NJJ262216:NKM262216 NTF262216:NUI262216 ODB262216:OEE262216 OMX262216:OOA262216 OWT262216:OXW262216 PGP262216:PHS262216 PQL262216:PRO262216 QAH262216:QBK262216 QKD262216:QLG262216 QTZ262216:QVC262216 RDV262216:REY262216 RNR262216:ROU262216 RXN262216:RYQ262216 SHJ262216:SIM262216 SRF262216:SSI262216 TBB262216:TCE262216 TKX262216:TMA262216 TUT262216:TVW262216 UEP262216:UFS262216 UOL262216:UPO262216 UYH262216:UZK262216 VID262216:VJG262216 VRZ262216:VTC262216 WBV262216:WCY262216 WLR262216:WMU262216 WVN262216:WWQ262216 D327752:AQ327752 JB327752:KE327752 SX327752:UA327752 ACT327752:ADW327752 AMP327752:ANS327752 AWL327752:AXO327752 BGH327752:BHK327752 BQD327752:BRG327752 BZZ327752:CBC327752 CJV327752:CKY327752 CTR327752:CUU327752 DDN327752:DEQ327752 DNJ327752:DOM327752 DXF327752:DYI327752 EHB327752:EIE327752 EQX327752:ESA327752 FAT327752:FBW327752 FKP327752:FLS327752 FUL327752:FVO327752 GEH327752:GFK327752 GOD327752:GPG327752 GXZ327752:GZC327752 HHV327752:HIY327752 HRR327752:HSU327752 IBN327752:ICQ327752 ILJ327752:IMM327752 IVF327752:IWI327752 JFB327752:JGE327752 JOX327752:JQA327752 JYT327752:JZW327752 KIP327752:KJS327752 KSL327752:KTO327752 LCH327752:LDK327752 LMD327752:LNG327752 LVZ327752:LXC327752 MFV327752:MGY327752 MPR327752:MQU327752 MZN327752:NAQ327752 NJJ327752:NKM327752 NTF327752:NUI327752 ODB327752:OEE327752 OMX327752:OOA327752 OWT327752:OXW327752 PGP327752:PHS327752 PQL327752:PRO327752 QAH327752:QBK327752 QKD327752:QLG327752 QTZ327752:QVC327752 RDV327752:REY327752 RNR327752:ROU327752 RXN327752:RYQ327752 SHJ327752:SIM327752 SRF327752:SSI327752 TBB327752:TCE327752 TKX327752:TMA327752 TUT327752:TVW327752 UEP327752:UFS327752 UOL327752:UPO327752 UYH327752:UZK327752 VID327752:VJG327752 VRZ327752:VTC327752 WBV327752:WCY327752 WLR327752:WMU327752 WVN327752:WWQ327752 D393288:AQ393288 JB393288:KE393288 SX393288:UA393288 ACT393288:ADW393288 AMP393288:ANS393288 AWL393288:AXO393288 BGH393288:BHK393288 BQD393288:BRG393288 BZZ393288:CBC393288 CJV393288:CKY393288 CTR393288:CUU393288 DDN393288:DEQ393288 DNJ393288:DOM393288 DXF393288:DYI393288 EHB393288:EIE393288 EQX393288:ESA393288 FAT393288:FBW393288 FKP393288:FLS393288 FUL393288:FVO393288 GEH393288:GFK393288 GOD393288:GPG393288 GXZ393288:GZC393288 HHV393288:HIY393288 HRR393288:HSU393288 IBN393288:ICQ393288 ILJ393288:IMM393288 IVF393288:IWI393288 JFB393288:JGE393288 JOX393288:JQA393288 JYT393288:JZW393288 KIP393288:KJS393288 KSL393288:KTO393288 LCH393288:LDK393288 LMD393288:LNG393288 LVZ393288:LXC393288 MFV393288:MGY393288 MPR393288:MQU393288 MZN393288:NAQ393288 NJJ393288:NKM393288 NTF393288:NUI393288 ODB393288:OEE393288 OMX393288:OOA393288 OWT393288:OXW393288 PGP393288:PHS393288 PQL393288:PRO393288 QAH393288:QBK393288 QKD393288:QLG393288 QTZ393288:QVC393288 RDV393288:REY393288 RNR393288:ROU393288 RXN393288:RYQ393288 SHJ393288:SIM393288 SRF393288:SSI393288 TBB393288:TCE393288 TKX393288:TMA393288 TUT393288:TVW393288 UEP393288:UFS393288 UOL393288:UPO393288 UYH393288:UZK393288 VID393288:VJG393288 VRZ393288:VTC393288 WBV393288:WCY393288 WLR393288:WMU393288 WVN393288:WWQ393288 D458824:AQ458824 JB458824:KE458824 SX458824:UA458824 ACT458824:ADW458824 AMP458824:ANS458824 AWL458824:AXO458824 BGH458824:BHK458824 BQD458824:BRG458824 BZZ458824:CBC458824 CJV458824:CKY458824 CTR458824:CUU458824 DDN458824:DEQ458824 DNJ458824:DOM458824 DXF458824:DYI458824 EHB458824:EIE458824 EQX458824:ESA458824 FAT458824:FBW458824 FKP458824:FLS458824 FUL458824:FVO458824 GEH458824:GFK458824 GOD458824:GPG458824 GXZ458824:GZC458824 HHV458824:HIY458824 HRR458824:HSU458824 IBN458824:ICQ458824 ILJ458824:IMM458824 IVF458824:IWI458824 JFB458824:JGE458824 JOX458824:JQA458824 JYT458824:JZW458824 KIP458824:KJS458824 KSL458824:KTO458824 LCH458824:LDK458824 LMD458824:LNG458824 LVZ458824:LXC458824 MFV458824:MGY458824 MPR458824:MQU458824 MZN458824:NAQ458824 NJJ458824:NKM458824 NTF458824:NUI458824 ODB458824:OEE458824 OMX458824:OOA458824 OWT458824:OXW458824 PGP458824:PHS458824 PQL458824:PRO458824 QAH458824:QBK458824 QKD458824:QLG458824 QTZ458824:QVC458824 RDV458824:REY458824 RNR458824:ROU458824 RXN458824:RYQ458824 SHJ458824:SIM458824 SRF458824:SSI458824 TBB458824:TCE458824 TKX458824:TMA458824 TUT458824:TVW458824 UEP458824:UFS458824 UOL458824:UPO458824 UYH458824:UZK458824 VID458824:VJG458824 VRZ458824:VTC458824 WBV458824:WCY458824 WLR458824:WMU458824 WVN458824:WWQ458824 D524360:AQ524360 JB524360:KE524360 SX524360:UA524360 ACT524360:ADW524360 AMP524360:ANS524360 AWL524360:AXO524360 BGH524360:BHK524360 BQD524360:BRG524360 BZZ524360:CBC524360 CJV524360:CKY524360 CTR524360:CUU524360 DDN524360:DEQ524360 DNJ524360:DOM524360 DXF524360:DYI524360 EHB524360:EIE524360 EQX524360:ESA524360 FAT524360:FBW524360 FKP524360:FLS524360 FUL524360:FVO524360 GEH524360:GFK524360 GOD524360:GPG524360 GXZ524360:GZC524360 HHV524360:HIY524360 HRR524360:HSU524360 IBN524360:ICQ524360 ILJ524360:IMM524360 IVF524360:IWI524360 JFB524360:JGE524360 JOX524360:JQA524360 JYT524360:JZW524360 KIP524360:KJS524360 KSL524360:KTO524360 LCH524360:LDK524360 LMD524360:LNG524360 LVZ524360:LXC524360 MFV524360:MGY524360 MPR524360:MQU524360 MZN524360:NAQ524360 NJJ524360:NKM524360 NTF524360:NUI524360 ODB524360:OEE524360 OMX524360:OOA524360 OWT524360:OXW524360 PGP524360:PHS524360 PQL524360:PRO524360 QAH524360:QBK524360 QKD524360:QLG524360 QTZ524360:QVC524360 RDV524360:REY524360 RNR524360:ROU524360 RXN524360:RYQ524360 SHJ524360:SIM524360 SRF524360:SSI524360 TBB524360:TCE524360 TKX524360:TMA524360 TUT524360:TVW524360 UEP524360:UFS524360 UOL524360:UPO524360 UYH524360:UZK524360 VID524360:VJG524360 VRZ524360:VTC524360 WBV524360:WCY524360 WLR524360:WMU524360 WVN524360:WWQ524360 D589896:AQ589896 JB589896:KE589896 SX589896:UA589896 ACT589896:ADW589896 AMP589896:ANS589896 AWL589896:AXO589896 BGH589896:BHK589896 BQD589896:BRG589896 BZZ589896:CBC589896 CJV589896:CKY589896 CTR589896:CUU589896 DDN589896:DEQ589896 DNJ589896:DOM589896 DXF589896:DYI589896 EHB589896:EIE589896 EQX589896:ESA589896 FAT589896:FBW589896 FKP589896:FLS589896 FUL589896:FVO589896 GEH589896:GFK589896 GOD589896:GPG589896 GXZ589896:GZC589896 HHV589896:HIY589896 HRR589896:HSU589896 IBN589896:ICQ589896 ILJ589896:IMM589896 IVF589896:IWI589896 JFB589896:JGE589896 JOX589896:JQA589896 JYT589896:JZW589896 KIP589896:KJS589896 KSL589896:KTO589896 LCH589896:LDK589896 LMD589896:LNG589896 LVZ589896:LXC589896 MFV589896:MGY589896 MPR589896:MQU589896 MZN589896:NAQ589896 NJJ589896:NKM589896 NTF589896:NUI589896 ODB589896:OEE589896 OMX589896:OOA589896 OWT589896:OXW589896 PGP589896:PHS589896 PQL589896:PRO589896 QAH589896:QBK589896 QKD589896:QLG589896 QTZ589896:QVC589896 RDV589896:REY589896 RNR589896:ROU589896 RXN589896:RYQ589896 SHJ589896:SIM589896 SRF589896:SSI589896 TBB589896:TCE589896 TKX589896:TMA589896 TUT589896:TVW589896 UEP589896:UFS589896 UOL589896:UPO589896 UYH589896:UZK589896 VID589896:VJG589896 VRZ589896:VTC589896 WBV589896:WCY589896 WLR589896:WMU589896 WVN589896:WWQ589896 D655432:AQ655432 JB655432:KE655432 SX655432:UA655432 ACT655432:ADW655432 AMP655432:ANS655432 AWL655432:AXO655432 BGH655432:BHK655432 BQD655432:BRG655432 BZZ655432:CBC655432 CJV655432:CKY655432 CTR655432:CUU655432 DDN655432:DEQ655432 DNJ655432:DOM655432 DXF655432:DYI655432 EHB655432:EIE655432 EQX655432:ESA655432 FAT655432:FBW655432 FKP655432:FLS655432 FUL655432:FVO655432 GEH655432:GFK655432 GOD655432:GPG655432 GXZ655432:GZC655432 HHV655432:HIY655432 HRR655432:HSU655432 IBN655432:ICQ655432 ILJ655432:IMM655432 IVF655432:IWI655432 JFB655432:JGE655432 JOX655432:JQA655432 JYT655432:JZW655432 KIP655432:KJS655432 KSL655432:KTO655432 LCH655432:LDK655432 LMD655432:LNG655432 LVZ655432:LXC655432 MFV655432:MGY655432 MPR655432:MQU655432 MZN655432:NAQ655432 NJJ655432:NKM655432 NTF655432:NUI655432 ODB655432:OEE655432 OMX655432:OOA655432 OWT655432:OXW655432 PGP655432:PHS655432 PQL655432:PRO655432 QAH655432:QBK655432 QKD655432:QLG655432 QTZ655432:QVC655432 RDV655432:REY655432 RNR655432:ROU655432 RXN655432:RYQ655432 SHJ655432:SIM655432 SRF655432:SSI655432 TBB655432:TCE655432 TKX655432:TMA655432 TUT655432:TVW655432 UEP655432:UFS655432 UOL655432:UPO655432 UYH655432:UZK655432 VID655432:VJG655432 VRZ655432:VTC655432 WBV655432:WCY655432 WLR655432:WMU655432 WVN655432:WWQ655432 D720968:AQ720968 JB720968:KE720968 SX720968:UA720968 ACT720968:ADW720968 AMP720968:ANS720968 AWL720968:AXO720968 BGH720968:BHK720968 BQD720968:BRG720968 BZZ720968:CBC720968 CJV720968:CKY720968 CTR720968:CUU720968 DDN720968:DEQ720968 DNJ720968:DOM720968 DXF720968:DYI720968 EHB720968:EIE720968 EQX720968:ESA720968 FAT720968:FBW720968 FKP720968:FLS720968 FUL720968:FVO720968 GEH720968:GFK720968 GOD720968:GPG720968 GXZ720968:GZC720968 HHV720968:HIY720968 HRR720968:HSU720968 IBN720968:ICQ720968 ILJ720968:IMM720968 IVF720968:IWI720968 JFB720968:JGE720968 JOX720968:JQA720968 JYT720968:JZW720968 KIP720968:KJS720968 KSL720968:KTO720968 LCH720968:LDK720968 LMD720968:LNG720968 LVZ720968:LXC720968 MFV720968:MGY720968 MPR720968:MQU720968 MZN720968:NAQ720968 NJJ720968:NKM720968 NTF720968:NUI720968 ODB720968:OEE720968 OMX720968:OOA720968 OWT720968:OXW720968 PGP720968:PHS720968 PQL720968:PRO720968 QAH720968:QBK720968 QKD720968:QLG720968 QTZ720968:QVC720968 RDV720968:REY720968 RNR720968:ROU720968 RXN720968:RYQ720968 SHJ720968:SIM720968 SRF720968:SSI720968 TBB720968:TCE720968 TKX720968:TMA720968 TUT720968:TVW720968 UEP720968:UFS720968 UOL720968:UPO720968 UYH720968:UZK720968 VID720968:VJG720968 VRZ720968:VTC720968 WBV720968:WCY720968 WLR720968:WMU720968 WVN720968:WWQ720968 D786504:AQ786504 JB786504:KE786504 SX786504:UA786504 ACT786504:ADW786504 AMP786504:ANS786504 AWL786504:AXO786504 BGH786504:BHK786504 BQD786504:BRG786504 BZZ786504:CBC786504 CJV786504:CKY786504 CTR786504:CUU786504 DDN786504:DEQ786504 DNJ786504:DOM786504 DXF786504:DYI786504 EHB786504:EIE786504 EQX786504:ESA786504 FAT786504:FBW786504 FKP786504:FLS786504 FUL786504:FVO786504 GEH786504:GFK786504 GOD786504:GPG786504 GXZ786504:GZC786504 HHV786504:HIY786504 HRR786504:HSU786504 IBN786504:ICQ786504 ILJ786504:IMM786504 IVF786504:IWI786504 JFB786504:JGE786504 JOX786504:JQA786504 JYT786504:JZW786504 KIP786504:KJS786504 KSL786504:KTO786504 LCH786504:LDK786504 LMD786504:LNG786504 LVZ786504:LXC786504 MFV786504:MGY786504 MPR786504:MQU786504 MZN786504:NAQ786504 NJJ786504:NKM786504 NTF786504:NUI786504 ODB786504:OEE786504 OMX786504:OOA786504 OWT786504:OXW786504 PGP786504:PHS786504 PQL786504:PRO786504 QAH786504:QBK786504 QKD786504:QLG786504 QTZ786504:QVC786504 RDV786504:REY786504 RNR786504:ROU786504 RXN786504:RYQ786504 SHJ786504:SIM786504 SRF786504:SSI786504 TBB786504:TCE786504 TKX786504:TMA786504 TUT786504:TVW786504 UEP786504:UFS786504 UOL786504:UPO786504 UYH786504:UZK786504 VID786504:VJG786504 VRZ786504:VTC786504 WBV786504:WCY786504 WLR786504:WMU786504 WVN786504:WWQ786504 D852040:AQ852040 JB852040:KE852040 SX852040:UA852040 ACT852040:ADW852040 AMP852040:ANS852040 AWL852040:AXO852040 BGH852040:BHK852040 BQD852040:BRG852040 BZZ852040:CBC852040 CJV852040:CKY852040 CTR852040:CUU852040 DDN852040:DEQ852040 DNJ852040:DOM852040 DXF852040:DYI852040 EHB852040:EIE852040 EQX852040:ESA852040 FAT852040:FBW852040 FKP852040:FLS852040 FUL852040:FVO852040 GEH852040:GFK852040 GOD852040:GPG852040 GXZ852040:GZC852040 HHV852040:HIY852040 HRR852040:HSU852040 IBN852040:ICQ852040 ILJ852040:IMM852040 IVF852040:IWI852040 JFB852040:JGE852040 JOX852040:JQA852040 JYT852040:JZW852040 KIP852040:KJS852040 KSL852040:KTO852040 LCH852040:LDK852040 LMD852040:LNG852040 LVZ852040:LXC852040 MFV852040:MGY852040 MPR852040:MQU852040 MZN852040:NAQ852040 NJJ852040:NKM852040 NTF852040:NUI852040 ODB852040:OEE852040 OMX852040:OOA852040 OWT852040:OXW852040 PGP852040:PHS852040 PQL852040:PRO852040 QAH852040:QBK852040 QKD852040:QLG852040 QTZ852040:QVC852040 RDV852040:REY852040 RNR852040:ROU852040 RXN852040:RYQ852040 SHJ852040:SIM852040 SRF852040:SSI852040 TBB852040:TCE852040 TKX852040:TMA852040 TUT852040:TVW852040 UEP852040:UFS852040 UOL852040:UPO852040 UYH852040:UZK852040 VID852040:VJG852040 VRZ852040:VTC852040 WBV852040:WCY852040 WLR852040:WMU852040 WVN852040:WWQ852040 D917576:AQ917576 JB917576:KE917576 SX917576:UA917576 ACT917576:ADW917576 AMP917576:ANS917576 AWL917576:AXO917576 BGH917576:BHK917576 BQD917576:BRG917576 BZZ917576:CBC917576 CJV917576:CKY917576 CTR917576:CUU917576 DDN917576:DEQ917576 DNJ917576:DOM917576 DXF917576:DYI917576 EHB917576:EIE917576 EQX917576:ESA917576 FAT917576:FBW917576 FKP917576:FLS917576 FUL917576:FVO917576 GEH917576:GFK917576 GOD917576:GPG917576 GXZ917576:GZC917576 HHV917576:HIY917576 HRR917576:HSU917576 IBN917576:ICQ917576 ILJ917576:IMM917576 IVF917576:IWI917576 JFB917576:JGE917576 JOX917576:JQA917576 JYT917576:JZW917576 KIP917576:KJS917576 KSL917576:KTO917576 LCH917576:LDK917576 LMD917576:LNG917576 LVZ917576:LXC917576 MFV917576:MGY917576 MPR917576:MQU917576 MZN917576:NAQ917576 NJJ917576:NKM917576 NTF917576:NUI917576 ODB917576:OEE917576 OMX917576:OOA917576 OWT917576:OXW917576 PGP917576:PHS917576 PQL917576:PRO917576 QAH917576:QBK917576 QKD917576:QLG917576 QTZ917576:QVC917576 RDV917576:REY917576 RNR917576:ROU917576 RXN917576:RYQ917576 SHJ917576:SIM917576 SRF917576:SSI917576 TBB917576:TCE917576 TKX917576:TMA917576 TUT917576:TVW917576 UEP917576:UFS917576 UOL917576:UPO917576 UYH917576:UZK917576 VID917576:VJG917576 VRZ917576:VTC917576 WBV917576:WCY917576 WLR917576:WMU917576 WVN917576:WWQ917576 D983112:AQ983112 JB983112:KE983112 SX983112:UA983112 ACT983112:ADW983112 AMP983112:ANS983112 AWL983112:AXO983112 BGH983112:BHK983112 BQD983112:BRG983112 BZZ983112:CBC983112 CJV983112:CKY983112 CTR983112:CUU983112 DDN983112:DEQ983112 DNJ983112:DOM983112 DXF983112:DYI983112 EHB983112:EIE983112 EQX983112:ESA983112 FAT983112:FBW983112 FKP983112:FLS983112 FUL983112:FVO983112 GEH983112:GFK983112 GOD983112:GPG983112 GXZ983112:GZC983112 HHV983112:HIY983112 HRR983112:HSU983112 IBN983112:ICQ983112 ILJ983112:IMM983112 IVF983112:IWI983112 JFB983112:JGE983112 JOX983112:JQA983112 JYT983112:JZW983112 KIP983112:KJS983112 KSL983112:KTO983112 LCH983112:LDK983112 LMD983112:LNG983112 LVZ983112:LXC983112 MFV983112:MGY983112 MPR983112:MQU983112 MZN983112:NAQ983112 NJJ983112:NKM983112 NTF983112:NUI983112 ODB983112:OEE983112 OMX983112:OOA983112 OWT983112:OXW983112 PGP983112:PHS983112 PQL983112:PRO983112 QAH983112:QBK983112 QKD983112:QLG983112 QTZ983112:QVC983112 RDV983112:REY983112 RNR983112:ROU983112 RXN983112:RYQ983112 SHJ983112:SIM983112 SRF983112:SSI983112 TBB983112:TCE983112 TKX983112:TMA983112 TUT983112:TVW983112 UEP983112:UFS983112 UOL983112:UPO983112 UYH983112:UZK983112 VID983112:VJG983112 VRZ983112:VTC983112 WBV983112:WCY983112 WLR983112:WMU983112 WVN983112:WWQ983112 WVN135:WWQ135 JB107:KE112 SX107:UA112 ACT107:ADW112 AMP107:ANS112 AWL107:AXO112 BGH107:BHK112 BQD107:BRG112 BZZ107:CBC112 CJV107:CKY112 CTR107:CUU112 DDN107:DEQ112 DNJ107:DOM112 DXF107:DYI112 EHB107:EIE112 EQX107:ESA112 FAT107:FBW112 FKP107:FLS112 FUL107:FVO112 GEH107:GFK112 GOD107:GPG112 GXZ107:GZC112 HHV107:HIY112 HRR107:HSU112 IBN107:ICQ112 ILJ107:IMM112 IVF107:IWI112 JFB107:JGE112 JOX107:JQA112 JYT107:JZW112 KIP107:KJS112 KSL107:KTO112 LCH107:LDK112 LMD107:LNG112 LVZ107:LXC112 MFV107:MGY112 MPR107:MQU112 MZN107:NAQ112 NJJ107:NKM112 NTF107:NUI112 ODB107:OEE112 OMX107:OOA112 OWT107:OXW112 PGP107:PHS112 PQL107:PRO112 QAH107:QBK112 QKD107:QLG112 QTZ107:QVC112 RDV107:REY112 RNR107:ROU112 RXN107:RYQ112 SHJ107:SIM112 SRF107:SSI112 TBB107:TCE112 TKX107:TMA112 TUT107:TVW112 UEP107:UFS112 UOL107:UPO112 UYH107:UZK112 VID107:VJG112 VRZ107:VTC112 WBV107:WCY112 WLR107:WMU112 WVN107:WWQ112 D65602:AQ65604 JB65602:KE65604 SX65602:UA65604 ACT65602:ADW65604 AMP65602:ANS65604 AWL65602:AXO65604 BGH65602:BHK65604 BQD65602:BRG65604 BZZ65602:CBC65604 CJV65602:CKY65604 CTR65602:CUU65604 DDN65602:DEQ65604 DNJ65602:DOM65604 DXF65602:DYI65604 EHB65602:EIE65604 EQX65602:ESA65604 FAT65602:FBW65604 FKP65602:FLS65604 FUL65602:FVO65604 GEH65602:GFK65604 GOD65602:GPG65604 GXZ65602:GZC65604 HHV65602:HIY65604 HRR65602:HSU65604 IBN65602:ICQ65604 ILJ65602:IMM65604 IVF65602:IWI65604 JFB65602:JGE65604 JOX65602:JQA65604 JYT65602:JZW65604 KIP65602:KJS65604 KSL65602:KTO65604 LCH65602:LDK65604 LMD65602:LNG65604 LVZ65602:LXC65604 MFV65602:MGY65604 MPR65602:MQU65604 MZN65602:NAQ65604 NJJ65602:NKM65604 NTF65602:NUI65604 ODB65602:OEE65604 OMX65602:OOA65604 OWT65602:OXW65604 PGP65602:PHS65604 PQL65602:PRO65604 QAH65602:QBK65604 QKD65602:QLG65604 QTZ65602:QVC65604 RDV65602:REY65604 RNR65602:ROU65604 RXN65602:RYQ65604 SHJ65602:SIM65604 SRF65602:SSI65604 TBB65602:TCE65604 TKX65602:TMA65604 TUT65602:TVW65604 UEP65602:UFS65604 UOL65602:UPO65604 UYH65602:UZK65604 VID65602:VJG65604 VRZ65602:VTC65604 WBV65602:WCY65604 WLR65602:WMU65604 WVN65602:WWQ65604 D131138:AQ131140 JB131138:KE131140 SX131138:UA131140 ACT131138:ADW131140 AMP131138:ANS131140 AWL131138:AXO131140 BGH131138:BHK131140 BQD131138:BRG131140 BZZ131138:CBC131140 CJV131138:CKY131140 CTR131138:CUU131140 DDN131138:DEQ131140 DNJ131138:DOM131140 DXF131138:DYI131140 EHB131138:EIE131140 EQX131138:ESA131140 FAT131138:FBW131140 FKP131138:FLS131140 FUL131138:FVO131140 GEH131138:GFK131140 GOD131138:GPG131140 GXZ131138:GZC131140 HHV131138:HIY131140 HRR131138:HSU131140 IBN131138:ICQ131140 ILJ131138:IMM131140 IVF131138:IWI131140 JFB131138:JGE131140 JOX131138:JQA131140 JYT131138:JZW131140 KIP131138:KJS131140 KSL131138:KTO131140 LCH131138:LDK131140 LMD131138:LNG131140 LVZ131138:LXC131140 MFV131138:MGY131140 MPR131138:MQU131140 MZN131138:NAQ131140 NJJ131138:NKM131140 NTF131138:NUI131140 ODB131138:OEE131140 OMX131138:OOA131140 OWT131138:OXW131140 PGP131138:PHS131140 PQL131138:PRO131140 QAH131138:QBK131140 QKD131138:QLG131140 QTZ131138:QVC131140 RDV131138:REY131140 RNR131138:ROU131140 RXN131138:RYQ131140 SHJ131138:SIM131140 SRF131138:SSI131140 TBB131138:TCE131140 TKX131138:TMA131140 TUT131138:TVW131140 UEP131138:UFS131140 UOL131138:UPO131140 UYH131138:UZK131140 VID131138:VJG131140 VRZ131138:VTC131140 WBV131138:WCY131140 WLR131138:WMU131140 WVN131138:WWQ131140 D196674:AQ196676 JB196674:KE196676 SX196674:UA196676 ACT196674:ADW196676 AMP196674:ANS196676 AWL196674:AXO196676 BGH196674:BHK196676 BQD196674:BRG196676 BZZ196674:CBC196676 CJV196674:CKY196676 CTR196674:CUU196676 DDN196674:DEQ196676 DNJ196674:DOM196676 DXF196674:DYI196676 EHB196674:EIE196676 EQX196674:ESA196676 FAT196674:FBW196676 FKP196674:FLS196676 FUL196674:FVO196676 GEH196674:GFK196676 GOD196674:GPG196676 GXZ196674:GZC196676 HHV196674:HIY196676 HRR196674:HSU196676 IBN196674:ICQ196676 ILJ196674:IMM196676 IVF196674:IWI196676 JFB196674:JGE196676 JOX196674:JQA196676 JYT196674:JZW196676 KIP196674:KJS196676 KSL196674:KTO196676 LCH196674:LDK196676 LMD196674:LNG196676 LVZ196674:LXC196676 MFV196674:MGY196676 MPR196674:MQU196676 MZN196674:NAQ196676 NJJ196674:NKM196676 NTF196674:NUI196676 ODB196674:OEE196676 OMX196674:OOA196676 OWT196674:OXW196676 PGP196674:PHS196676 PQL196674:PRO196676 QAH196674:QBK196676 QKD196674:QLG196676 QTZ196674:QVC196676 RDV196674:REY196676 RNR196674:ROU196676 RXN196674:RYQ196676 SHJ196674:SIM196676 SRF196674:SSI196676 TBB196674:TCE196676 TKX196674:TMA196676 TUT196674:TVW196676 UEP196674:UFS196676 UOL196674:UPO196676 UYH196674:UZK196676 VID196674:VJG196676 VRZ196674:VTC196676 WBV196674:WCY196676 WLR196674:WMU196676 WVN196674:WWQ196676 D262210:AQ262212 JB262210:KE262212 SX262210:UA262212 ACT262210:ADW262212 AMP262210:ANS262212 AWL262210:AXO262212 BGH262210:BHK262212 BQD262210:BRG262212 BZZ262210:CBC262212 CJV262210:CKY262212 CTR262210:CUU262212 DDN262210:DEQ262212 DNJ262210:DOM262212 DXF262210:DYI262212 EHB262210:EIE262212 EQX262210:ESA262212 FAT262210:FBW262212 FKP262210:FLS262212 FUL262210:FVO262212 GEH262210:GFK262212 GOD262210:GPG262212 GXZ262210:GZC262212 HHV262210:HIY262212 HRR262210:HSU262212 IBN262210:ICQ262212 ILJ262210:IMM262212 IVF262210:IWI262212 JFB262210:JGE262212 JOX262210:JQA262212 JYT262210:JZW262212 KIP262210:KJS262212 KSL262210:KTO262212 LCH262210:LDK262212 LMD262210:LNG262212 LVZ262210:LXC262212 MFV262210:MGY262212 MPR262210:MQU262212 MZN262210:NAQ262212 NJJ262210:NKM262212 NTF262210:NUI262212 ODB262210:OEE262212 OMX262210:OOA262212 OWT262210:OXW262212 PGP262210:PHS262212 PQL262210:PRO262212 QAH262210:QBK262212 QKD262210:QLG262212 QTZ262210:QVC262212 RDV262210:REY262212 RNR262210:ROU262212 RXN262210:RYQ262212 SHJ262210:SIM262212 SRF262210:SSI262212 TBB262210:TCE262212 TKX262210:TMA262212 TUT262210:TVW262212 UEP262210:UFS262212 UOL262210:UPO262212 UYH262210:UZK262212 VID262210:VJG262212 VRZ262210:VTC262212 WBV262210:WCY262212 WLR262210:WMU262212 WVN262210:WWQ262212 D327746:AQ327748 JB327746:KE327748 SX327746:UA327748 ACT327746:ADW327748 AMP327746:ANS327748 AWL327746:AXO327748 BGH327746:BHK327748 BQD327746:BRG327748 BZZ327746:CBC327748 CJV327746:CKY327748 CTR327746:CUU327748 DDN327746:DEQ327748 DNJ327746:DOM327748 DXF327746:DYI327748 EHB327746:EIE327748 EQX327746:ESA327748 FAT327746:FBW327748 FKP327746:FLS327748 FUL327746:FVO327748 GEH327746:GFK327748 GOD327746:GPG327748 GXZ327746:GZC327748 HHV327746:HIY327748 HRR327746:HSU327748 IBN327746:ICQ327748 ILJ327746:IMM327748 IVF327746:IWI327748 JFB327746:JGE327748 JOX327746:JQA327748 JYT327746:JZW327748 KIP327746:KJS327748 KSL327746:KTO327748 LCH327746:LDK327748 LMD327746:LNG327748 LVZ327746:LXC327748 MFV327746:MGY327748 MPR327746:MQU327748 MZN327746:NAQ327748 NJJ327746:NKM327748 NTF327746:NUI327748 ODB327746:OEE327748 OMX327746:OOA327748 OWT327746:OXW327748 PGP327746:PHS327748 PQL327746:PRO327748 QAH327746:QBK327748 QKD327746:QLG327748 QTZ327746:QVC327748 RDV327746:REY327748 RNR327746:ROU327748 RXN327746:RYQ327748 SHJ327746:SIM327748 SRF327746:SSI327748 TBB327746:TCE327748 TKX327746:TMA327748 TUT327746:TVW327748 UEP327746:UFS327748 UOL327746:UPO327748 UYH327746:UZK327748 VID327746:VJG327748 VRZ327746:VTC327748 WBV327746:WCY327748 WLR327746:WMU327748 WVN327746:WWQ327748 D393282:AQ393284 JB393282:KE393284 SX393282:UA393284 ACT393282:ADW393284 AMP393282:ANS393284 AWL393282:AXO393284 BGH393282:BHK393284 BQD393282:BRG393284 BZZ393282:CBC393284 CJV393282:CKY393284 CTR393282:CUU393284 DDN393282:DEQ393284 DNJ393282:DOM393284 DXF393282:DYI393284 EHB393282:EIE393284 EQX393282:ESA393284 FAT393282:FBW393284 FKP393282:FLS393284 FUL393282:FVO393284 GEH393282:GFK393284 GOD393282:GPG393284 GXZ393282:GZC393284 HHV393282:HIY393284 HRR393282:HSU393284 IBN393282:ICQ393284 ILJ393282:IMM393284 IVF393282:IWI393284 JFB393282:JGE393284 JOX393282:JQA393284 JYT393282:JZW393284 KIP393282:KJS393284 KSL393282:KTO393284 LCH393282:LDK393284 LMD393282:LNG393284 LVZ393282:LXC393284 MFV393282:MGY393284 MPR393282:MQU393284 MZN393282:NAQ393284 NJJ393282:NKM393284 NTF393282:NUI393284 ODB393282:OEE393284 OMX393282:OOA393284 OWT393282:OXW393284 PGP393282:PHS393284 PQL393282:PRO393284 QAH393282:QBK393284 QKD393282:QLG393284 QTZ393282:QVC393284 RDV393282:REY393284 RNR393282:ROU393284 RXN393282:RYQ393284 SHJ393282:SIM393284 SRF393282:SSI393284 TBB393282:TCE393284 TKX393282:TMA393284 TUT393282:TVW393284 UEP393282:UFS393284 UOL393282:UPO393284 UYH393282:UZK393284 VID393282:VJG393284 VRZ393282:VTC393284 WBV393282:WCY393284 WLR393282:WMU393284 WVN393282:WWQ393284 D458818:AQ458820 JB458818:KE458820 SX458818:UA458820 ACT458818:ADW458820 AMP458818:ANS458820 AWL458818:AXO458820 BGH458818:BHK458820 BQD458818:BRG458820 BZZ458818:CBC458820 CJV458818:CKY458820 CTR458818:CUU458820 DDN458818:DEQ458820 DNJ458818:DOM458820 DXF458818:DYI458820 EHB458818:EIE458820 EQX458818:ESA458820 FAT458818:FBW458820 FKP458818:FLS458820 FUL458818:FVO458820 GEH458818:GFK458820 GOD458818:GPG458820 GXZ458818:GZC458820 HHV458818:HIY458820 HRR458818:HSU458820 IBN458818:ICQ458820 ILJ458818:IMM458820 IVF458818:IWI458820 JFB458818:JGE458820 JOX458818:JQA458820 JYT458818:JZW458820 KIP458818:KJS458820 KSL458818:KTO458820 LCH458818:LDK458820 LMD458818:LNG458820 LVZ458818:LXC458820 MFV458818:MGY458820 MPR458818:MQU458820 MZN458818:NAQ458820 NJJ458818:NKM458820 NTF458818:NUI458820 ODB458818:OEE458820 OMX458818:OOA458820 OWT458818:OXW458820 PGP458818:PHS458820 PQL458818:PRO458820 QAH458818:QBK458820 QKD458818:QLG458820 QTZ458818:QVC458820 RDV458818:REY458820 RNR458818:ROU458820 RXN458818:RYQ458820 SHJ458818:SIM458820 SRF458818:SSI458820 TBB458818:TCE458820 TKX458818:TMA458820 TUT458818:TVW458820 UEP458818:UFS458820 UOL458818:UPO458820 UYH458818:UZK458820 VID458818:VJG458820 VRZ458818:VTC458820 WBV458818:WCY458820 WLR458818:WMU458820 WVN458818:WWQ458820 D524354:AQ524356 JB524354:KE524356 SX524354:UA524356 ACT524354:ADW524356 AMP524354:ANS524356 AWL524354:AXO524356 BGH524354:BHK524356 BQD524354:BRG524356 BZZ524354:CBC524356 CJV524354:CKY524356 CTR524354:CUU524356 DDN524354:DEQ524356 DNJ524354:DOM524356 DXF524354:DYI524356 EHB524354:EIE524356 EQX524354:ESA524356 FAT524354:FBW524356 FKP524354:FLS524356 FUL524354:FVO524356 GEH524354:GFK524356 GOD524354:GPG524356 GXZ524354:GZC524356 HHV524354:HIY524356 HRR524354:HSU524356 IBN524354:ICQ524356 ILJ524354:IMM524356 IVF524354:IWI524356 JFB524354:JGE524356 JOX524354:JQA524356 JYT524354:JZW524356 KIP524354:KJS524356 KSL524354:KTO524356 LCH524354:LDK524356 LMD524354:LNG524356 LVZ524354:LXC524356 MFV524354:MGY524356 MPR524354:MQU524356 MZN524354:NAQ524356 NJJ524354:NKM524356 NTF524354:NUI524356 ODB524354:OEE524356 OMX524354:OOA524356 OWT524354:OXW524356 PGP524354:PHS524356 PQL524354:PRO524356 QAH524354:QBK524356 QKD524354:QLG524356 QTZ524354:QVC524356 RDV524354:REY524356 RNR524354:ROU524356 RXN524354:RYQ524356 SHJ524354:SIM524356 SRF524354:SSI524356 TBB524354:TCE524356 TKX524354:TMA524356 TUT524354:TVW524356 UEP524354:UFS524356 UOL524354:UPO524356 UYH524354:UZK524356 VID524354:VJG524356 VRZ524354:VTC524356 WBV524354:WCY524356 WLR524354:WMU524356 WVN524354:WWQ524356 D589890:AQ589892 JB589890:KE589892 SX589890:UA589892 ACT589890:ADW589892 AMP589890:ANS589892 AWL589890:AXO589892 BGH589890:BHK589892 BQD589890:BRG589892 BZZ589890:CBC589892 CJV589890:CKY589892 CTR589890:CUU589892 DDN589890:DEQ589892 DNJ589890:DOM589892 DXF589890:DYI589892 EHB589890:EIE589892 EQX589890:ESA589892 FAT589890:FBW589892 FKP589890:FLS589892 FUL589890:FVO589892 GEH589890:GFK589892 GOD589890:GPG589892 GXZ589890:GZC589892 HHV589890:HIY589892 HRR589890:HSU589892 IBN589890:ICQ589892 ILJ589890:IMM589892 IVF589890:IWI589892 JFB589890:JGE589892 JOX589890:JQA589892 JYT589890:JZW589892 KIP589890:KJS589892 KSL589890:KTO589892 LCH589890:LDK589892 LMD589890:LNG589892 LVZ589890:LXC589892 MFV589890:MGY589892 MPR589890:MQU589892 MZN589890:NAQ589892 NJJ589890:NKM589892 NTF589890:NUI589892 ODB589890:OEE589892 OMX589890:OOA589892 OWT589890:OXW589892 PGP589890:PHS589892 PQL589890:PRO589892 QAH589890:QBK589892 QKD589890:QLG589892 QTZ589890:QVC589892 RDV589890:REY589892 RNR589890:ROU589892 RXN589890:RYQ589892 SHJ589890:SIM589892 SRF589890:SSI589892 TBB589890:TCE589892 TKX589890:TMA589892 TUT589890:TVW589892 UEP589890:UFS589892 UOL589890:UPO589892 UYH589890:UZK589892 VID589890:VJG589892 VRZ589890:VTC589892 WBV589890:WCY589892 WLR589890:WMU589892 WVN589890:WWQ589892 D655426:AQ655428 JB655426:KE655428 SX655426:UA655428 ACT655426:ADW655428 AMP655426:ANS655428 AWL655426:AXO655428 BGH655426:BHK655428 BQD655426:BRG655428 BZZ655426:CBC655428 CJV655426:CKY655428 CTR655426:CUU655428 DDN655426:DEQ655428 DNJ655426:DOM655428 DXF655426:DYI655428 EHB655426:EIE655428 EQX655426:ESA655428 FAT655426:FBW655428 FKP655426:FLS655428 FUL655426:FVO655428 GEH655426:GFK655428 GOD655426:GPG655428 GXZ655426:GZC655428 HHV655426:HIY655428 HRR655426:HSU655428 IBN655426:ICQ655428 ILJ655426:IMM655428 IVF655426:IWI655428 JFB655426:JGE655428 JOX655426:JQA655428 JYT655426:JZW655428 KIP655426:KJS655428 KSL655426:KTO655428 LCH655426:LDK655428 LMD655426:LNG655428 LVZ655426:LXC655428 MFV655426:MGY655428 MPR655426:MQU655428 MZN655426:NAQ655428 NJJ655426:NKM655428 NTF655426:NUI655428 ODB655426:OEE655428 OMX655426:OOA655428 OWT655426:OXW655428 PGP655426:PHS655428 PQL655426:PRO655428 QAH655426:QBK655428 QKD655426:QLG655428 QTZ655426:QVC655428 RDV655426:REY655428 RNR655426:ROU655428 RXN655426:RYQ655428 SHJ655426:SIM655428 SRF655426:SSI655428 TBB655426:TCE655428 TKX655426:TMA655428 TUT655426:TVW655428 UEP655426:UFS655428 UOL655426:UPO655428 UYH655426:UZK655428 VID655426:VJG655428 VRZ655426:VTC655428 WBV655426:WCY655428 WLR655426:WMU655428 WVN655426:WWQ655428 D720962:AQ720964 JB720962:KE720964 SX720962:UA720964 ACT720962:ADW720964 AMP720962:ANS720964 AWL720962:AXO720964 BGH720962:BHK720964 BQD720962:BRG720964 BZZ720962:CBC720964 CJV720962:CKY720964 CTR720962:CUU720964 DDN720962:DEQ720964 DNJ720962:DOM720964 DXF720962:DYI720964 EHB720962:EIE720964 EQX720962:ESA720964 FAT720962:FBW720964 FKP720962:FLS720964 FUL720962:FVO720964 GEH720962:GFK720964 GOD720962:GPG720964 GXZ720962:GZC720964 HHV720962:HIY720964 HRR720962:HSU720964 IBN720962:ICQ720964 ILJ720962:IMM720964 IVF720962:IWI720964 JFB720962:JGE720964 JOX720962:JQA720964 JYT720962:JZW720964 KIP720962:KJS720964 KSL720962:KTO720964 LCH720962:LDK720964 LMD720962:LNG720964 LVZ720962:LXC720964 MFV720962:MGY720964 MPR720962:MQU720964 MZN720962:NAQ720964 NJJ720962:NKM720964 NTF720962:NUI720964 ODB720962:OEE720964 OMX720962:OOA720964 OWT720962:OXW720964 PGP720962:PHS720964 PQL720962:PRO720964 QAH720962:QBK720964 QKD720962:QLG720964 QTZ720962:QVC720964 RDV720962:REY720964 RNR720962:ROU720964 RXN720962:RYQ720964 SHJ720962:SIM720964 SRF720962:SSI720964 TBB720962:TCE720964 TKX720962:TMA720964 TUT720962:TVW720964 UEP720962:UFS720964 UOL720962:UPO720964 UYH720962:UZK720964 VID720962:VJG720964 VRZ720962:VTC720964 WBV720962:WCY720964 WLR720962:WMU720964 WVN720962:WWQ720964 D786498:AQ786500 JB786498:KE786500 SX786498:UA786500 ACT786498:ADW786500 AMP786498:ANS786500 AWL786498:AXO786500 BGH786498:BHK786500 BQD786498:BRG786500 BZZ786498:CBC786500 CJV786498:CKY786500 CTR786498:CUU786500 DDN786498:DEQ786500 DNJ786498:DOM786500 DXF786498:DYI786500 EHB786498:EIE786500 EQX786498:ESA786500 FAT786498:FBW786500 FKP786498:FLS786500 FUL786498:FVO786500 GEH786498:GFK786500 GOD786498:GPG786500 GXZ786498:GZC786500 HHV786498:HIY786500 HRR786498:HSU786500 IBN786498:ICQ786500 ILJ786498:IMM786500 IVF786498:IWI786500 JFB786498:JGE786500 JOX786498:JQA786500 JYT786498:JZW786500 KIP786498:KJS786500 KSL786498:KTO786500 LCH786498:LDK786500 LMD786498:LNG786500 LVZ786498:LXC786500 MFV786498:MGY786500 MPR786498:MQU786500 MZN786498:NAQ786500 NJJ786498:NKM786500 NTF786498:NUI786500 ODB786498:OEE786500 OMX786498:OOA786500 OWT786498:OXW786500 PGP786498:PHS786500 PQL786498:PRO786500 QAH786498:QBK786500 QKD786498:QLG786500 QTZ786498:QVC786500 RDV786498:REY786500 RNR786498:ROU786500 RXN786498:RYQ786500 SHJ786498:SIM786500 SRF786498:SSI786500 TBB786498:TCE786500 TKX786498:TMA786500 TUT786498:TVW786500 UEP786498:UFS786500 UOL786498:UPO786500 UYH786498:UZK786500 VID786498:VJG786500 VRZ786498:VTC786500 WBV786498:WCY786500 WLR786498:WMU786500 WVN786498:WWQ786500 D852034:AQ852036 JB852034:KE852036 SX852034:UA852036 ACT852034:ADW852036 AMP852034:ANS852036 AWL852034:AXO852036 BGH852034:BHK852036 BQD852034:BRG852036 BZZ852034:CBC852036 CJV852034:CKY852036 CTR852034:CUU852036 DDN852034:DEQ852036 DNJ852034:DOM852036 DXF852034:DYI852036 EHB852034:EIE852036 EQX852034:ESA852036 FAT852034:FBW852036 FKP852034:FLS852036 FUL852034:FVO852036 GEH852034:GFK852036 GOD852034:GPG852036 GXZ852034:GZC852036 HHV852034:HIY852036 HRR852034:HSU852036 IBN852034:ICQ852036 ILJ852034:IMM852036 IVF852034:IWI852036 JFB852034:JGE852036 JOX852034:JQA852036 JYT852034:JZW852036 KIP852034:KJS852036 KSL852034:KTO852036 LCH852034:LDK852036 LMD852034:LNG852036 LVZ852034:LXC852036 MFV852034:MGY852036 MPR852034:MQU852036 MZN852034:NAQ852036 NJJ852034:NKM852036 NTF852034:NUI852036 ODB852034:OEE852036 OMX852034:OOA852036 OWT852034:OXW852036 PGP852034:PHS852036 PQL852034:PRO852036 QAH852034:QBK852036 QKD852034:QLG852036 QTZ852034:QVC852036 RDV852034:REY852036 RNR852034:ROU852036 RXN852034:RYQ852036 SHJ852034:SIM852036 SRF852034:SSI852036 TBB852034:TCE852036 TKX852034:TMA852036 TUT852034:TVW852036 UEP852034:UFS852036 UOL852034:UPO852036 UYH852034:UZK852036 VID852034:VJG852036 VRZ852034:VTC852036 WBV852034:WCY852036 WLR852034:WMU852036 WVN852034:WWQ852036 D917570:AQ917572 JB917570:KE917572 SX917570:UA917572 ACT917570:ADW917572 AMP917570:ANS917572 AWL917570:AXO917572 BGH917570:BHK917572 BQD917570:BRG917572 BZZ917570:CBC917572 CJV917570:CKY917572 CTR917570:CUU917572 DDN917570:DEQ917572 DNJ917570:DOM917572 DXF917570:DYI917572 EHB917570:EIE917572 EQX917570:ESA917572 FAT917570:FBW917572 FKP917570:FLS917572 FUL917570:FVO917572 GEH917570:GFK917572 GOD917570:GPG917572 GXZ917570:GZC917572 HHV917570:HIY917572 HRR917570:HSU917572 IBN917570:ICQ917572 ILJ917570:IMM917572 IVF917570:IWI917572 JFB917570:JGE917572 JOX917570:JQA917572 JYT917570:JZW917572 KIP917570:KJS917572 KSL917570:KTO917572 LCH917570:LDK917572 LMD917570:LNG917572 LVZ917570:LXC917572 MFV917570:MGY917572 MPR917570:MQU917572 MZN917570:NAQ917572 NJJ917570:NKM917572 NTF917570:NUI917572 ODB917570:OEE917572 OMX917570:OOA917572 OWT917570:OXW917572 PGP917570:PHS917572 PQL917570:PRO917572 QAH917570:QBK917572 QKD917570:QLG917572 QTZ917570:QVC917572 RDV917570:REY917572 RNR917570:ROU917572 RXN917570:RYQ917572 SHJ917570:SIM917572 SRF917570:SSI917572 TBB917570:TCE917572 TKX917570:TMA917572 TUT917570:TVW917572 UEP917570:UFS917572 UOL917570:UPO917572 UYH917570:UZK917572 VID917570:VJG917572 VRZ917570:VTC917572 WBV917570:WCY917572 WLR917570:WMU917572 WVN917570:WWQ917572 D983106:AQ983108 JB983106:KE983108 SX983106:UA983108 ACT983106:ADW983108 AMP983106:ANS983108 AWL983106:AXO983108 BGH983106:BHK983108 BQD983106:BRG983108 BZZ983106:CBC983108 CJV983106:CKY983108 CTR983106:CUU983108 DDN983106:DEQ983108 DNJ983106:DOM983108 DXF983106:DYI983108 EHB983106:EIE983108 EQX983106:ESA983108 FAT983106:FBW983108 FKP983106:FLS983108 FUL983106:FVO983108 GEH983106:GFK983108 GOD983106:GPG983108 GXZ983106:GZC983108 HHV983106:HIY983108 HRR983106:HSU983108 IBN983106:ICQ983108 ILJ983106:IMM983108 IVF983106:IWI983108 JFB983106:JGE983108 JOX983106:JQA983108 JYT983106:JZW983108 KIP983106:KJS983108 KSL983106:KTO983108 LCH983106:LDK983108 LMD983106:LNG983108 LVZ983106:LXC983108 MFV983106:MGY983108 MPR983106:MQU983108 MZN983106:NAQ983108 NJJ983106:NKM983108 NTF983106:NUI983108 ODB983106:OEE983108 OMX983106:OOA983108 OWT983106:OXW983108 PGP983106:PHS983108 PQL983106:PRO983108 QAH983106:QBK983108 QKD983106:QLG983108 QTZ983106:QVC983108 RDV983106:REY983108 RNR983106:ROU983108 RXN983106:RYQ983108 SHJ983106:SIM983108 SRF983106:SSI983108 TBB983106:TCE983108 TKX983106:TMA983108 TUT983106:TVW983108 UEP983106:UFS983108 UOL983106:UPO983108 UYH983106:UZK983108 VID983106:VJG983108 VRZ983106:VTC983108 WBV983106:WCY983108 WLR983106:WMU983108 WVN983106:WWQ983108 VID135:VJG135 JB103:KE104 SX103:UA104 ACT103:ADW104 AMP103:ANS104 AWL103:AXO104 BGH103:BHK104 BQD103:BRG104 BZZ103:CBC104 CJV103:CKY104 CTR103:CUU104 DDN103:DEQ104 DNJ103:DOM104 DXF103:DYI104 EHB103:EIE104 EQX103:ESA104 FAT103:FBW104 FKP103:FLS104 FUL103:FVO104 GEH103:GFK104 GOD103:GPG104 GXZ103:GZC104 HHV103:HIY104 HRR103:HSU104 IBN103:ICQ104 ILJ103:IMM104 IVF103:IWI104 JFB103:JGE104 JOX103:JQA104 JYT103:JZW104 KIP103:KJS104 KSL103:KTO104 LCH103:LDK104 LMD103:LNG104 LVZ103:LXC104 MFV103:MGY104 MPR103:MQU104 MZN103:NAQ104 NJJ103:NKM104 NTF103:NUI104 ODB103:OEE104 OMX103:OOA104 OWT103:OXW104 PGP103:PHS104 PQL103:PRO104 QAH103:QBK104 QKD103:QLG104 QTZ103:QVC104 RDV103:REY104 RNR103:ROU104 RXN103:RYQ104 SHJ103:SIM104 SRF103:SSI104 TBB103:TCE104 TKX103:TMA104 TUT103:TVW104 UEP103:UFS104 UOL103:UPO104 UYH103:UZK104 VID103:VJG104 VRZ103:VTC104 WBV103:WCY104 WLR103:WMU104 WVN103:WWQ104 D65598:AQ65599 JB65598:KE65599 SX65598:UA65599 ACT65598:ADW65599 AMP65598:ANS65599 AWL65598:AXO65599 BGH65598:BHK65599 BQD65598:BRG65599 BZZ65598:CBC65599 CJV65598:CKY65599 CTR65598:CUU65599 DDN65598:DEQ65599 DNJ65598:DOM65599 DXF65598:DYI65599 EHB65598:EIE65599 EQX65598:ESA65599 FAT65598:FBW65599 FKP65598:FLS65599 FUL65598:FVO65599 GEH65598:GFK65599 GOD65598:GPG65599 GXZ65598:GZC65599 HHV65598:HIY65599 HRR65598:HSU65599 IBN65598:ICQ65599 ILJ65598:IMM65599 IVF65598:IWI65599 JFB65598:JGE65599 JOX65598:JQA65599 JYT65598:JZW65599 KIP65598:KJS65599 KSL65598:KTO65599 LCH65598:LDK65599 LMD65598:LNG65599 LVZ65598:LXC65599 MFV65598:MGY65599 MPR65598:MQU65599 MZN65598:NAQ65599 NJJ65598:NKM65599 NTF65598:NUI65599 ODB65598:OEE65599 OMX65598:OOA65599 OWT65598:OXW65599 PGP65598:PHS65599 PQL65598:PRO65599 QAH65598:QBK65599 QKD65598:QLG65599 QTZ65598:QVC65599 RDV65598:REY65599 RNR65598:ROU65599 RXN65598:RYQ65599 SHJ65598:SIM65599 SRF65598:SSI65599 TBB65598:TCE65599 TKX65598:TMA65599 TUT65598:TVW65599 UEP65598:UFS65599 UOL65598:UPO65599 UYH65598:UZK65599 VID65598:VJG65599 VRZ65598:VTC65599 WBV65598:WCY65599 WLR65598:WMU65599 WVN65598:WWQ65599 D131134:AQ131135 JB131134:KE131135 SX131134:UA131135 ACT131134:ADW131135 AMP131134:ANS131135 AWL131134:AXO131135 BGH131134:BHK131135 BQD131134:BRG131135 BZZ131134:CBC131135 CJV131134:CKY131135 CTR131134:CUU131135 DDN131134:DEQ131135 DNJ131134:DOM131135 DXF131134:DYI131135 EHB131134:EIE131135 EQX131134:ESA131135 FAT131134:FBW131135 FKP131134:FLS131135 FUL131134:FVO131135 GEH131134:GFK131135 GOD131134:GPG131135 GXZ131134:GZC131135 HHV131134:HIY131135 HRR131134:HSU131135 IBN131134:ICQ131135 ILJ131134:IMM131135 IVF131134:IWI131135 JFB131134:JGE131135 JOX131134:JQA131135 JYT131134:JZW131135 KIP131134:KJS131135 KSL131134:KTO131135 LCH131134:LDK131135 LMD131134:LNG131135 LVZ131134:LXC131135 MFV131134:MGY131135 MPR131134:MQU131135 MZN131134:NAQ131135 NJJ131134:NKM131135 NTF131134:NUI131135 ODB131134:OEE131135 OMX131134:OOA131135 OWT131134:OXW131135 PGP131134:PHS131135 PQL131134:PRO131135 QAH131134:QBK131135 QKD131134:QLG131135 QTZ131134:QVC131135 RDV131134:REY131135 RNR131134:ROU131135 RXN131134:RYQ131135 SHJ131134:SIM131135 SRF131134:SSI131135 TBB131134:TCE131135 TKX131134:TMA131135 TUT131134:TVW131135 UEP131134:UFS131135 UOL131134:UPO131135 UYH131134:UZK131135 VID131134:VJG131135 VRZ131134:VTC131135 WBV131134:WCY131135 WLR131134:WMU131135 WVN131134:WWQ131135 D196670:AQ196671 JB196670:KE196671 SX196670:UA196671 ACT196670:ADW196671 AMP196670:ANS196671 AWL196670:AXO196671 BGH196670:BHK196671 BQD196670:BRG196671 BZZ196670:CBC196671 CJV196670:CKY196671 CTR196670:CUU196671 DDN196670:DEQ196671 DNJ196670:DOM196671 DXF196670:DYI196671 EHB196670:EIE196671 EQX196670:ESA196671 FAT196670:FBW196671 FKP196670:FLS196671 FUL196670:FVO196671 GEH196670:GFK196671 GOD196670:GPG196671 GXZ196670:GZC196671 HHV196670:HIY196671 HRR196670:HSU196671 IBN196670:ICQ196671 ILJ196670:IMM196671 IVF196670:IWI196671 JFB196670:JGE196671 JOX196670:JQA196671 JYT196670:JZW196671 KIP196670:KJS196671 KSL196670:KTO196671 LCH196670:LDK196671 LMD196670:LNG196671 LVZ196670:LXC196671 MFV196670:MGY196671 MPR196670:MQU196671 MZN196670:NAQ196671 NJJ196670:NKM196671 NTF196670:NUI196671 ODB196670:OEE196671 OMX196670:OOA196671 OWT196670:OXW196671 PGP196670:PHS196671 PQL196670:PRO196671 QAH196670:QBK196671 QKD196670:QLG196671 QTZ196670:QVC196671 RDV196670:REY196671 RNR196670:ROU196671 RXN196670:RYQ196671 SHJ196670:SIM196671 SRF196670:SSI196671 TBB196670:TCE196671 TKX196670:TMA196671 TUT196670:TVW196671 UEP196670:UFS196671 UOL196670:UPO196671 UYH196670:UZK196671 VID196670:VJG196671 VRZ196670:VTC196671 WBV196670:WCY196671 WLR196670:WMU196671 WVN196670:WWQ196671 D262206:AQ262207 JB262206:KE262207 SX262206:UA262207 ACT262206:ADW262207 AMP262206:ANS262207 AWL262206:AXO262207 BGH262206:BHK262207 BQD262206:BRG262207 BZZ262206:CBC262207 CJV262206:CKY262207 CTR262206:CUU262207 DDN262206:DEQ262207 DNJ262206:DOM262207 DXF262206:DYI262207 EHB262206:EIE262207 EQX262206:ESA262207 FAT262206:FBW262207 FKP262206:FLS262207 FUL262206:FVO262207 GEH262206:GFK262207 GOD262206:GPG262207 GXZ262206:GZC262207 HHV262206:HIY262207 HRR262206:HSU262207 IBN262206:ICQ262207 ILJ262206:IMM262207 IVF262206:IWI262207 JFB262206:JGE262207 JOX262206:JQA262207 JYT262206:JZW262207 KIP262206:KJS262207 KSL262206:KTO262207 LCH262206:LDK262207 LMD262206:LNG262207 LVZ262206:LXC262207 MFV262206:MGY262207 MPR262206:MQU262207 MZN262206:NAQ262207 NJJ262206:NKM262207 NTF262206:NUI262207 ODB262206:OEE262207 OMX262206:OOA262207 OWT262206:OXW262207 PGP262206:PHS262207 PQL262206:PRO262207 QAH262206:QBK262207 QKD262206:QLG262207 QTZ262206:QVC262207 RDV262206:REY262207 RNR262206:ROU262207 RXN262206:RYQ262207 SHJ262206:SIM262207 SRF262206:SSI262207 TBB262206:TCE262207 TKX262206:TMA262207 TUT262206:TVW262207 UEP262206:UFS262207 UOL262206:UPO262207 UYH262206:UZK262207 VID262206:VJG262207 VRZ262206:VTC262207 WBV262206:WCY262207 WLR262206:WMU262207 WVN262206:WWQ262207 D327742:AQ327743 JB327742:KE327743 SX327742:UA327743 ACT327742:ADW327743 AMP327742:ANS327743 AWL327742:AXO327743 BGH327742:BHK327743 BQD327742:BRG327743 BZZ327742:CBC327743 CJV327742:CKY327743 CTR327742:CUU327743 DDN327742:DEQ327743 DNJ327742:DOM327743 DXF327742:DYI327743 EHB327742:EIE327743 EQX327742:ESA327743 FAT327742:FBW327743 FKP327742:FLS327743 FUL327742:FVO327743 GEH327742:GFK327743 GOD327742:GPG327743 GXZ327742:GZC327743 HHV327742:HIY327743 HRR327742:HSU327743 IBN327742:ICQ327743 ILJ327742:IMM327743 IVF327742:IWI327743 JFB327742:JGE327743 JOX327742:JQA327743 JYT327742:JZW327743 KIP327742:KJS327743 KSL327742:KTO327743 LCH327742:LDK327743 LMD327742:LNG327743 LVZ327742:LXC327743 MFV327742:MGY327743 MPR327742:MQU327743 MZN327742:NAQ327743 NJJ327742:NKM327743 NTF327742:NUI327743 ODB327742:OEE327743 OMX327742:OOA327743 OWT327742:OXW327743 PGP327742:PHS327743 PQL327742:PRO327743 QAH327742:QBK327743 QKD327742:QLG327743 QTZ327742:QVC327743 RDV327742:REY327743 RNR327742:ROU327743 RXN327742:RYQ327743 SHJ327742:SIM327743 SRF327742:SSI327743 TBB327742:TCE327743 TKX327742:TMA327743 TUT327742:TVW327743 UEP327742:UFS327743 UOL327742:UPO327743 UYH327742:UZK327743 VID327742:VJG327743 VRZ327742:VTC327743 WBV327742:WCY327743 WLR327742:WMU327743 WVN327742:WWQ327743 D393278:AQ393279 JB393278:KE393279 SX393278:UA393279 ACT393278:ADW393279 AMP393278:ANS393279 AWL393278:AXO393279 BGH393278:BHK393279 BQD393278:BRG393279 BZZ393278:CBC393279 CJV393278:CKY393279 CTR393278:CUU393279 DDN393278:DEQ393279 DNJ393278:DOM393279 DXF393278:DYI393279 EHB393278:EIE393279 EQX393278:ESA393279 FAT393278:FBW393279 FKP393278:FLS393279 FUL393278:FVO393279 GEH393278:GFK393279 GOD393278:GPG393279 GXZ393278:GZC393279 HHV393278:HIY393279 HRR393278:HSU393279 IBN393278:ICQ393279 ILJ393278:IMM393279 IVF393278:IWI393279 JFB393278:JGE393279 JOX393278:JQA393279 JYT393278:JZW393279 KIP393278:KJS393279 KSL393278:KTO393279 LCH393278:LDK393279 LMD393278:LNG393279 LVZ393278:LXC393279 MFV393278:MGY393279 MPR393278:MQU393279 MZN393278:NAQ393279 NJJ393278:NKM393279 NTF393278:NUI393279 ODB393278:OEE393279 OMX393278:OOA393279 OWT393278:OXW393279 PGP393278:PHS393279 PQL393278:PRO393279 QAH393278:QBK393279 QKD393278:QLG393279 QTZ393278:QVC393279 RDV393278:REY393279 RNR393278:ROU393279 RXN393278:RYQ393279 SHJ393278:SIM393279 SRF393278:SSI393279 TBB393278:TCE393279 TKX393278:TMA393279 TUT393278:TVW393279 UEP393278:UFS393279 UOL393278:UPO393279 UYH393278:UZK393279 VID393278:VJG393279 VRZ393278:VTC393279 WBV393278:WCY393279 WLR393278:WMU393279 WVN393278:WWQ393279 D458814:AQ458815 JB458814:KE458815 SX458814:UA458815 ACT458814:ADW458815 AMP458814:ANS458815 AWL458814:AXO458815 BGH458814:BHK458815 BQD458814:BRG458815 BZZ458814:CBC458815 CJV458814:CKY458815 CTR458814:CUU458815 DDN458814:DEQ458815 DNJ458814:DOM458815 DXF458814:DYI458815 EHB458814:EIE458815 EQX458814:ESA458815 FAT458814:FBW458815 FKP458814:FLS458815 FUL458814:FVO458815 GEH458814:GFK458815 GOD458814:GPG458815 GXZ458814:GZC458815 HHV458814:HIY458815 HRR458814:HSU458815 IBN458814:ICQ458815 ILJ458814:IMM458815 IVF458814:IWI458815 JFB458814:JGE458815 JOX458814:JQA458815 JYT458814:JZW458815 KIP458814:KJS458815 KSL458814:KTO458815 LCH458814:LDK458815 LMD458814:LNG458815 LVZ458814:LXC458815 MFV458814:MGY458815 MPR458814:MQU458815 MZN458814:NAQ458815 NJJ458814:NKM458815 NTF458814:NUI458815 ODB458814:OEE458815 OMX458814:OOA458815 OWT458814:OXW458815 PGP458814:PHS458815 PQL458814:PRO458815 QAH458814:QBK458815 QKD458814:QLG458815 QTZ458814:QVC458815 RDV458814:REY458815 RNR458814:ROU458815 RXN458814:RYQ458815 SHJ458814:SIM458815 SRF458814:SSI458815 TBB458814:TCE458815 TKX458814:TMA458815 TUT458814:TVW458815 UEP458814:UFS458815 UOL458814:UPO458815 UYH458814:UZK458815 VID458814:VJG458815 VRZ458814:VTC458815 WBV458814:WCY458815 WLR458814:WMU458815 WVN458814:WWQ458815 D524350:AQ524351 JB524350:KE524351 SX524350:UA524351 ACT524350:ADW524351 AMP524350:ANS524351 AWL524350:AXO524351 BGH524350:BHK524351 BQD524350:BRG524351 BZZ524350:CBC524351 CJV524350:CKY524351 CTR524350:CUU524351 DDN524350:DEQ524351 DNJ524350:DOM524351 DXF524350:DYI524351 EHB524350:EIE524351 EQX524350:ESA524351 FAT524350:FBW524351 FKP524350:FLS524351 FUL524350:FVO524351 GEH524350:GFK524351 GOD524350:GPG524351 GXZ524350:GZC524351 HHV524350:HIY524351 HRR524350:HSU524351 IBN524350:ICQ524351 ILJ524350:IMM524351 IVF524350:IWI524351 JFB524350:JGE524351 JOX524350:JQA524351 JYT524350:JZW524351 KIP524350:KJS524351 KSL524350:KTO524351 LCH524350:LDK524351 LMD524350:LNG524351 LVZ524350:LXC524351 MFV524350:MGY524351 MPR524350:MQU524351 MZN524350:NAQ524351 NJJ524350:NKM524351 NTF524350:NUI524351 ODB524350:OEE524351 OMX524350:OOA524351 OWT524350:OXW524351 PGP524350:PHS524351 PQL524350:PRO524351 QAH524350:QBK524351 QKD524350:QLG524351 QTZ524350:QVC524351 RDV524350:REY524351 RNR524350:ROU524351 RXN524350:RYQ524351 SHJ524350:SIM524351 SRF524350:SSI524351 TBB524350:TCE524351 TKX524350:TMA524351 TUT524350:TVW524351 UEP524350:UFS524351 UOL524350:UPO524351 UYH524350:UZK524351 VID524350:VJG524351 VRZ524350:VTC524351 WBV524350:WCY524351 WLR524350:WMU524351 WVN524350:WWQ524351 D589886:AQ589887 JB589886:KE589887 SX589886:UA589887 ACT589886:ADW589887 AMP589886:ANS589887 AWL589886:AXO589887 BGH589886:BHK589887 BQD589886:BRG589887 BZZ589886:CBC589887 CJV589886:CKY589887 CTR589886:CUU589887 DDN589886:DEQ589887 DNJ589886:DOM589887 DXF589886:DYI589887 EHB589886:EIE589887 EQX589886:ESA589887 FAT589886:FBW589887 FKP589886:FLS589887 FUL589886:FVO589887 GEH589886:GFK589887 GOD589886:GPG589887 GXZ589886:GZC589887 HHV589886:HIY589887 HRR589886:HSU589887 IBN589886:ICQ589887 ILJ589886:IMM589887 IVF589886:IWI589887 JFB589886:JGE589887 JOX589886:JQA589887 JYT589886:JZW589887 KIP589886:KJS589887 KSL589886:KTO589887 LCH589886:LDK589887 LMD589886:LNG589887 LVZ589886:LXC589887 MFV589886:MGY589887 MPR589886:MQU589887 MZN589886:NAQ589887 NJJ589886:NKM589887 NTF589886:NUI589887 ODB589886:OEE589887 OMX589886:OOA589887 OWT589886:OXW589887 PGP589886:PHS589887 PQL589886:PRO589887 QAH589886:QBK589887 QKD589886:QLG589887 QTZ589886:QVC589887 RDV589886:REY589887 RNR589886:ROU589887 RXN589886:RYQ589887 SHJ589886:SIM589887 SRF589886:SSI589887 TBB589886:TCE589887 TKX589886:TMA589887 TUT589886:TVW589887 UEP589886:UFS589887 UOL589886:UPO589887 UYH589886:UZK589887 VID589886:VJG589887 VRZ589886:VTC589887 WBV589886:WCY589887 WLR589886:WMU589887 WVN589886:WWQ589887 D655422:AQ655423 JB655422:KE655423 SX655422:UA655423 ACT655422:ADW655423 AMP655422:ANS655423 AWL655422:AXO655423 BGH655422:BHK655423 BQD655422:BRG655423 BZZ655422:CBC655423 CJV655422:CKY655423 CTR655422:CUU655423 DDN655422:DEQ655423 DNJ655422:DOM655423 DXF655422:DYI655423 EHB655422:EIE655423 EQX655422:ESA655423 FAT655422:FBW655423 FKP655422:FLS655423 FUL655422:FVO655423 GEH655422:GFK655423 GOD655422:GPG655423 GXZ655422:GZC655423 HHV655422:HIY655423 HRR655422:HSU655423 IBN655422:ICQ655423 ILJ655422:IMM655423 IVF655422:IWI655423 JFB655422:JGE655423 JOX655422:JQA655423 JYT655422:JZW655423 KIP655422:KJS655423 KSL655422:KTO655423 LCH655422:LDK655423 LMD655422:LNG655423 LVZ655422:LXC655423 MFV655422:MGY655423 MPR655422:MQU655423 MZN655422:NAQ655423 NJJ655422:NKM655423 NTF655422:NUI655423 ODB655422:OEE655423 OMX655422:OOA655423 OWT655422:OXW655423 PGP655422:PHS655423 PQL655422:PRO655423 QAH655422:QBK655423 QKD655422:QLG655423 QTZ655422:QVC655423 RDV655422:REY655423 RNR655422:ROU655423 RXN655422:RYQ655423 SHJ655422:SIM655423 SRF655422:SSI655423 TBB655422:TCE655423 TKX655422:TMA655423 TUT655422:TVW655423 UEP655422:UFS655423 UOL655422:UPO655423 UYH655422:UZK655423 VID655422:VJG655423 VRZ655422:VTC655423 WBV655422:WCY655423 WLR655422:WMU655423 WVN655422:WWQ655423 D720958:AQ720959 JB720958:KE720959 SX720958:UA720959 ACT720958:ADW720959 AMP720958:ANS720959 AWL720958:AXO720959 BGH720958:BHK720959 BQD720958:BRG720959 BZZ720958:CBC720959 CJV720958:CKY720959 CTR720958:CUU720959 DDN720958:DEQ720959 DNJ720958:DOM720959 DXF720958:DYI720959 EHB720958:EIE720959 EQX720958:ESA720959 FAT720958:FBW720959 FKP720958:FLS720959 FUL720958:FVO720959 GEH720958:GFK720959 GOD720958:GPG720959 GXZ720958:GZC720959 HHV720958:HIY720959 HRR720958:HSU720959 IBN720958:ICQ720959 ILJ720958:IMM720959 IVF720958:IWI720959 JFB720958:JGE720959 JOX720958:JQA720959 JYT720958:JZW720959 KIP720958:KJS720959 KSL720958:KTO720959 LCH720958:LDK720959 LMD720958:LNG720959 LVZ720958:LXC720959 MFV720958:MGY720959 MPR720958:MQU720959 MZN720958:NAQ720959 NJJ720958:NKM720959 NTF720958:NUI720959 ODB720958:OEE720959 OMX720958:OOA720959 OWT720958:OXW720959 PGP720958:PHS720959 PQL720958:PRO720959 QAH720958:QBK720959 QKD720958:QLG720959 QTZ720958:QVC720959 RDV720958:REY720959 RNR720958:ROU720959 RXN720958:RYQ720959 SHJ720958:SIM720959 SRF720958:SSI720959 TBB720958:TCE720959 TKX720958:TMA720959 TUT720958:TVW720959 UEP720958:UFS720959 UOL720958:UPO720959 UYH720958:UZK720959 VID720958:VJG720959 VRZ720958:VTC720959 WBV720958:WCY720959 WLR720958:WMU720959 WVN720958:WWQ720959 D786494:AQ786495 JB786494:KE786495 SX786494:UA786495 ACT786494:ADW786495 AMP786494:ANS786495 AWL786494:AXO786495 BGH786494:BHK786495 BQD786494:BRG786495 BZZ786494:CBC786495 CJV786494:CKY786495 CTR786494:CUU786495 DDN786494:DEQ786495 DNJ786494:DOM786495 DXF786494:DYI786495 EHB786494:EIE786495 EQX786494:ESA786495 FAT786494:FBW786495 FKP786494:FLS786495 FUL786494:FVO786495 GEH786494:GFK786495 GOD786494:GPG786495 GXZ786494:GZC786495 HHV786494:HIY786495 HRR786494:HSU786495 IBN786494:ICQ786495 ILJ786494:IMM786495 IVF786494:IWI786495 JFB786494:JGE786495 JOX786494:JQA786495 JYT786494:JZW786495 KIP786494:KJS786495 KSL786494:KTO786495 LCH786494:LDK786495 LMD786494:LNG786495 LVZ786494:LXC786495 MFV786494:MGY786495 MPR786494:MQU786495 MZN786494:NAQ786495 NJJ786494:NKM786495 NTF786494:NUI786495 ODB786494:OEE786495 OMX786494:OOA786495 OWT786494:OXW786495 PGP786494:PHS786495 PQL786494:PRO786495 QAH786494:QBK786495 QKD786494:QLG786495 QTZ786494:QVC786495 RDV786494:REY786495 RNR786494:ROU786495 RXN786494:RYQ786495 SHJ786494:SIM786495 SRF786494:SSI786495 TBB786494:TCE786495 TKX786494:TMA786495 TUT786494:TVW786495 UEP786494:UFS786495 UOL786494:UPO786495 UYH786494:UZK786495 VID786494:VJG786495 VRZ786494:VTC786495 WBV786494:WCY786495 WLR786494:WMU786495 WVN786494:WWQ786495 D852030:AQ852031 JB852030:KE852031 SX852030:UA852031 ACT852030:ADW852031 AMP852030:ANS852031 AWL852030:AXO852031 BGH852030:BHK852031 BQD852030:BRG852031 BZZ852030:CBC852031 CJV852030:CKY852031 CTR852030:CUU852031 DDN852030:DEQ852031 DNJ852030:DOM852031 DXF852030:DYI852031 EHB852030:EIE852031 EQX852030:ESA852031 FAT852030:FBW852031 FKP852030:FLS852031 FUL852030:FVO852031 GEH852030:GFK852031 GOD852030:GPG852031 GXZ852030:GZC852031 HHV852030:HIY852031 HRR852030:HSU852031 IBN852030:ICQ852031 ILJ852030:IMM852031 IVF852030:IWI852031 JFB852030:JGE852031 JOX852030:JQA852031 JYT852030:JZW852031 KIP852030:KJS852031 KSL852030:KTO852031 LCH852030:LDK852031 LMD852030:LNG852031 LVZ852030:LXC852031 MFV852030:MGY852031 MPR852030:MQU852031 MZN852030:NAQ852031 NJJ852030:NKM852031 NTF852030:NUI852031 ODB852030:OEE852031 OMX852030:OOA852031 OWT852030:OXW852031 PGP852030:PHS852031 PQL852030:PRO852031 QAH852030:QBK852031 QKD852030:QLG852031 QTZ852030:QVC852031 RDV852030:REY852031 RNR852030:ROU852031 RXN852030:RYQ852031 SHJ852030:SIM852031 SRF852030:SSI852031 TBB852030:TCE852031 TKX852030:TMA852031 TUT852030:TVW852031 UEP852030:UFS852031 UOL852030:UPO852031 UYH852030:UZK852031 VID852030:VJG852031 VRZ852030:VTC852031 WBV852030:WCY852031 WLR852030:WMU852031 WVN852030:WWQ852031 D917566:AQ917567 JB917566:KE917567 SX917566:UA917567 ACT917566:ADW917567 AMP917566:ANS917567 AWL917566:AXO917567 BGH917566:BHK917567 BQD917566:BRG917567 BZZ917566:CBC917567 CJV917566:CKY917567 CTR917566:CUU917567 DDN917566:DEQ917567 DNJ917566:DOM917567 DXF917566:DYI917567 EHB917566:EIE917567 EQX917566:ESA917567 FAT917566:FBW917567 FKP917566:FLS917567 FUL917566:FVO917567 GEH917566:GFK917567 GOD917566:GPG917567 GXZ917566:GZC917567 HHV917566:HIY917567 HRR917566:HSU917567 IBN917566:ICQ917567 ILJ917566:IMM917567 IVF917566:IWI917567 JFB917566:JGE917567 JOX917566:JQA917567 JYT917566:JZW917567 KIP917566:KJS917567 KSL917566:KTO917567 LCH917566:LDK917567 LMD917566:LNG917567 LVZ917566:LXC917567 MFV917566:MGY917567 MPR917566:MQU917567 MZN917566:NAQ917567 NJJ917566:NKM917567 NTF917566:NUI917567 ODB917566:OEE917567 OMX917566:OOA917567 OWT917566:OXW917567 PGP917566:PHS917567 PQL917566:PRO917567 QAH917566:QBK917567 QKD917566:QLG917567 QTZ917566:QVC917567 RDV917566:REY917567 RNR917566:ROU917567 RXN917566:RYQ917567 SHJ917566:SIM917567 SRF917566:SSI917567 TBB917566:TCE917567 TKX917566:TMA917567 TUT917566:TVW917567 UEP917566:UFS917567 UOL917566:UPO917567 UYH917566:UZK917567 VID917566:VJG917567 VRZ917566:VTC917567 WBV917566:WCY917567 WLR917566:WMU917567 WVN917566:WWQ917567 D983102:AQ983103 JB983102:KE983103 SX983102:UA983103 ACT983102:ADW983103 AMP983102:ANS983103 AWL983102:AXO983103 BGH983102:BHK983103 BQD983102:BRG983103 BZZ983102:CBC983103 CJV983102:CKY983103 CTR983102:CUU983103 DDN983102:DEQ983103 DNJ983102:DOM983103 DXF983102:DYI983103 EHB983102:EIE983103 EQX983102:ESA983103 FAT983102:FBW983103 FKP983102:FLS983103 FUL983102:FVO983103 GEH983102:GFK983103 GOD983102:GPG983103 GXZ983102:GZC983103 HHV983102:HIY983103 HRR983102:HSU983103 IBN983102:ICQ983103 ILJ983102:IMM983103 IVF983102:IWI983103 JFB983102:JGE983103 JOX983102:JQA983103 JYT983102:JZW983103 KIP983102:KJS983103 KSL983102:KTO983103 LCH983102:LDK983103 LMD983102:LNG983103 LVZ983102:LXC983103 MFV983102:MGY983103 MPR983102:MQU983103 MZN983102:NAQ983103 NJJ983102:NKM983103 NTF983102:NUI983103 ODB983102:OEE983103 OMX983102:OOA983103 OWT983102:OXW983103 PGP983102:PHS983103 PQL983102:PRO983103 QAH983102:QBK983103 QKD983102:QLG983103 QTZ983102:QVC983103 RDV983102:REY983103 RNR983102:ROU983103 RXN983102:RYQ983103 SHJ983102:SIM983103 SRF983102:SSI983103 TBB983102:TCE983103 TKX983102:TMA983103 TUT983102:TVW983103 UEP983102:UFS983103 UOL983102:UPO983103 UYH983102:UZK983103 VID983102:VJG983103 VRZ983102:VTC983103 WBV983102:WCY983103 WLR983102:WMU983103 WVN983102:WWQ983103 VRZ135:VTC135 JB99:KE99 SX99:UA99 ACT99:ADW99 AMP99:ANS99 AWL99:AXO99 BGH99:BHK99 BQD99:BRG99 BZZ99:CBC99 CJV99:CKY99 CTR99:CUU99 DDN99:DEQ99 DNJ99:DOM99 DXF99:DYI99 EHB99:EIE99 EQX99:ESA99 FAT99:FBW99 FKP99:FLS99 FUL99:FVO99 GEH99:GFK99 GOD99:GPG99 GXZ99:GZC99 HHV99:HIY99 HRR99:HSU99 IBN99:ICQ99 ILJ99:IMM99 IVF99:IWI99 JFB99:JGE99 JOX99:JQA99 JYT99:JZW99 KIP99:KJS99 KSL99:KTO99 LCH99:LDK99 LMD99:LNG99 LVZ99:LXC99 MFV99:MGY99 MPR99:MQU99 MZN99:NAQ99 NJJ99:NKM99 NTF99:NUI99 ODB99:OEE99 OMX99:OOA99 OWT99:OXW99 PGP99:PHS99 PQL99:PRO99 QAH99:QBK99 QKD99:QLG99 QTZ99:QVC99 RDV99:REY99 RNR99:ROU99 RXN99:RYQ99 SHJ99:SIM99 SRF99:SSI99 TBB99:TCE99 TKX99:TMA99 TUT99:TVW99 UEP99:UFS99 UOL99:UPO99 UYH99:UZK99 VID99:VJG99 VRZ99:VTC99 WBV99:WCY99 WLR99:WMU99 WVN99:WWQ99 D65594:AQ65594 JB65594:KE65594 SX65594:UA65594 ACT65594:ADW65594 AMP65594:ANS65594 AWL65594:AXO65594 BGH65594:BHK65594 BQD65594:BRG65594 BZZ65594:CBC65594 CJV65594:CKY65594 CTR65594:CUU65594 DDN65594:DEQ65594 DNJ65594:DOM65594 DXF65594:DYI65594 EHB65594:EIE65594 EQX65594:ESA65594 FAT65594:FBW65594 FKP65594:FLS65594 FUL65594:FVO65594 GEH65594:GFK65594 GOD65594:GPG65594 GXZ65594:GZC65594 HHV65594:HIY65594 HRR65594:HSU65594 IBN65594:ICQ65594 ILJ65594:IMM65594 IVF65594:IWI65594 JFB65594:JGE65594 JOX65594:JQA65594 JYT65594:JZW65594 KIP65594:KJS65594 KSL65594:KTO65594 LCH65594:LDK65594 LMD65594:LNG65594 LVZ65594:LXC65594 MFV65594:MGY65594 MPR65594:MQU65594 MZN65594:NAQ65594 NJJ65594:NKM65594 NTF65594:NUI65594 ODB65594:OEE65594 OMX65594:OOA65594 OWT65594:OXW65594 PGP65594:PHS65594 PQL65594:PRO65594 QAH65594:QBK65594 QKD65594:QLG65594 QTZ65594:QVC65594 RDV65594:REY65594 RNR65594:ROU65594 RXN65594:RYQ65594 SHJ65594:SIM65594 SRF65594:SSI65594 TBB65594:TCE65594 TKX65594:TMA65594 TUT65594:TVW65594 UEP65594:UFS65594 UOL65594:UPO65594 UYH65594:UZK65594 VID65594:VJG65594 VRZ65594:VTC65594 WBV65594:WCY65594 WLR65594:WMU65594 WVN65594:WWQ65594 D131130:AQ131130 JB131130:KE131130 SX131130:UA131130 ACT131130:ADW131130 AMP131130:ANS131130 AWL131130:AXO131130 BGH131130:BHK131130 BQD131130:BRG131130 BZZ131130:CBC131130 CJV131130:CKY131130 CTR131130:CUU131130 DDN131130:DEQ131130 DNJ131130:DOM131130 DXF131130:DYI131130 EHB131130:EIE131130 EQX131130:ESA131130 FAT131130:FBW131130 FKP131130:FLS131130 FUL131130:FVO131130 GEH131130:GFK131130 GOD131130:GPG131130 GXZ131130:GZC131130 HHV131130:HIY131130 HRR131130:HSU131130 IBN131130:ICQ131130 ILJ131130:IMM131130 IVF131130:IWI131130 JFB131130:JGE131130 JOX131130:JQA131130 JYT131130:JZW131130 KIP131130:KJS131130 KSL131130:KTO131130 LCH131130:LDK131130 LMD131130:LNG131130 LVZ131130:LXC131130 MFV131130:MGY131130 MPR131130:MQU131130 MZN131130:NAQ131130 NJJ131130:NKM131130 NTF131130:NUI131130 ODB131130:OEE131130 OMX131130:OOA131130 OWT131130:OXW131130 PGP131130:PHS131130 PQL131130:PRO131130 QAH131130:QBK131130 QKD131130:QLG131130 QTZ131130:QVC131130 RDV131130:REY131130 RNR131130:ROU131130 RXN131130:RYQ131130 SHJ131130:SIM131130 SRF131130:SSI131130 TBB131130:TCE131130 TKX131130:TMA131130 TUT131130:TVW131130 UEP131130:UFS131130 UOL131130:UPO131130 UYH131130:UZK131130 VID131130:VJG131130 VRZ131130:VTC131130 WBV131130:WCY131130 WLR131130:WMU131130 WVN131130:WWQ131130 D196666:AQ196666 JB196666:KE196666 SX196666:UA196666 ACT196666:ADW196666 AMP196666:ANS196666 AWL196666:AXO196666 BGH196666:BHK196666 BQD196666:BRG196666 BZZ196666:CBC196666 CJV196666:CKY196666 CTR196666:CUU196666 DDN196666:DEQ196666 DNJ196666:DOM196666 DXF196666:DYI196666 EHB196666:EIE196666 EQX196666:ESA196666 FAT196666:FBW196666 FKP196666:FLS196666 FUL196666:FVO196666 GEH196666:GFK196666 GOD196666:GPG196666 GXZ196666:GZC196666 HHV196666:HIY196666 HRR196666:HSU196666 IBN196666:ICQ196666 ILJ196666:IMM196666 IVF196666:IWI196666 JFB196666:JGE196666 JOX196666:JQA196666 JYT196666:JZW196666 KIP196666:KJS196666 KSL196666:KTO196666 LCH196666:LDK196666 LMD196666:LNG196666 LVZ196666:LXC196666 MFV196666:MGY196666 MPR196666:MQU196666 MZN196666:NAQ196666 NJJ196666:NKM196666 NTF196666:NUI196666 ODB196666:OEE196666 OMX196666:OOA196666 OWT196666:OXW196666 PGP196666:PHS196666 PQL196666:PRO196666 QAH196666:QBK196666 QKD196666:QLG196666 QTZ196666:QVC196666 RDV196666:REY196666 RNR196666:ROU196666 RXN196666:RYQ196666 SHJ196666:SIM196666 SRF196666:SSI196666 TBB196666:TCE196666 TKX196666:TMA196666 TUT196666:TVW196666 UEP196666:UFS196666 UOL196666:UPO196666 UYH196666:UZK196666 VID196666:VJG196666 VRZ196666:VTC196666 WBV196666:WCY196666 WLR196666:WMU196666 WVN196666:WWQ196666 D262202:AQ262202 JB262202:KE262202 SX262202:UA262202 ACT262202:ADW262202 AMP262202:ANS262202 AWL262202:AXO262202 BGH262202:BHK262202 BQD262202:BRG262202 BZZ262202:CBC262202 CJV262202:CKY262202 CTR262202:CUU262202 DDN262202:DEQ262202 DNJ262202:DOM262202 DXF262202:DYI262202 EHB262202:EIE262202 EQX262202:ESA262202 FAT262202:FBW262202 FKP262202:FLS262202 FUL262202:FVO262202 GEH262202:GFK262202 GOD262202:GPG262202 GXZ262202:GZC262202 HHV262202:HIY262202 HRR262202:HSU262202 IBN262202:ICQ262202 ILJ262202:IMM262202 IVF262202:IWI262202 JFB262202:JGE262202 JOX262202:JQA262202 JYT262202:JZW262202 KIP262202:KJS262202 KSL262202:KTO262202 LCH262202:LDK262202 LMD262202:LNG262202 LVZ262202:LXC262202 MFV262202:MGY262202 MPR262202:MQU262202 MZN262202:NAQ262202 NJJ262202:NKM262202 NTF262202:NUI262202 ODB262202:OEE262202 OMX262202:OOA262202 OWT262202:OXW262202 PGP262202:PHS262202 PQL262202:PRO262202 QAH262202:QBK262202 QKD262202:QLG262202 QTZ262202:QVC262202 RDV262202:REY262202 RNR262202:ROU262202 RXN262202:RYQ262202 SHJ262202:SIM262202 SRF262202:SSI262202 TBB262202:TCE262202 TKX262202:TMA262202 TUT262202:TVW262202 UEP262202:UFS262202 UOL262202:UPO262202 UYH262202:UZK262202 VID262202:VJG262202 VRZ262202:VTC262202 WBV262202:WCY262202 WLR262202:WMU262202 WVN262202:WWQ262202 D327738:AQ327738 JB327738:KE327738 SX327738:UA327738 ACT327738:ADW327738 AMP327738:ANS327738 AWL327738:AXO327738 BGH327738:BHK327738 BQD327738:BRG327738 BZZ327738:CBC327738 CJV327738:CKY327738 CTR327738:CUU327738 DDN327738:DEQ327738 DNJ327738:DOM327738 DXF327738:DYI327738 EHB327738:EIE327738 EQX327738:ESA327738 FAT327738:FBW327738 FKP327738:FLS327738 FUL327738:FVO327738 GEH327738:GFK327738 GOD327738:GPG327738 GXZ327738:GZC327738 HHV327738:HIY327738 HRR327738:HSU327738 IBN327738:ICQ327738 ILJ327738:IMM327738 IVF327738:IWI327738 JFB327738:JGE327738 JOX327738:JQA327738 JYT327738:JZW327738 KIP327738:KJS327738 KSL327738:KTO327738 LCH327738:LDK327738 LMD327738:LNG327738 LVZ327738:LXC327738 MFV327738:MGY327738 MPR327738:MQU327738 MZN327738:NAQ327738 NJJ327738:NKM327738 NTF327738:NUI327738 ODB327738:OEE327738 OMX327738:OOA327738 OWT327738:OXW327738 PGP327738:PHS327738 PQL327738:PRO327738 QAH327738:QBK327738 QKD327738:QLG327738 QTZ327738:QVC327738 RDV327738:REY327738 RNR327738:ROU327738 RXN327738:RYQ327738 SHJ327738:SIM327738 SRF327738:SSI327738 TBB327738:TCE327738 TKX327738:TMA327738 TUT327738:TVW327738 UEP327738:UFS327738 UOL327738:UPO327738 UYH327738:UZK327738 VID327738:VJG327738 VRZ327738:VTC327738 WBV327738:WCY327738 WLR327738:WMU327738 WVN327738:WWQ327738 D393274:AQ393274 JB393274:KE393274 SX393274:UA393274 ACT393274:ADW393274 AMP393274:ANS393274 AWL393274:AXO393274 BGH393274:BHK393274 BQD393274:BRG393274 BZZ393274:CBC393274 CJV393274:CKY393274 CTR393274:CUU393274 DDN393274:DEQ393274 DNJ393274:DOM393274 DXF393274:DYI393274 EHB393274:EIE393274 EQX393274:ESA393274 FAT393274:FBW393274 FKP393274:FLS393274 FUL393274:FVO393274 GEH393274:GFK393274 GOD393274:GPG393274 GXZ393274:GZC393274 HHV393274:HIY393274 HRR393274:HSU393274 IBN393274:ICQ393274 ILJ393274:IMM393274 IVF393274:IWI393274 JFB393274:JGE393274 JOX393274:JQA393274 JYT393274:JZW393274 KIP393274:KJS393274 KSL393274:KTO393274 LCH393274:LDK393274 LMD393274:LNG393274 LVZ393274:LXC393274 MFV393274:MGY393274 MPR393274:MQU393274 MZN393274:NAQ393274 NJJ393274:NKM393274 NTF393274:NUI393274 ODB393274:OEE393274 OMX393274:OOA393274 OWT393274:OXW393274 PGP393274:PHS393274 PQL393274:PRO393274 QAH393274:QBK393274 QKD393274:QLG393274 QTZ393274:QVC393274 RDV393274:REY393274 RNR393274:ROU393274 RXN393274:RYQ393274 SHJ393274:SIM393274 SRF393274:SSI393274 TBB393274:TCE393274 TKX393274:TMA393274 TUT393274:TVW393274 UEP393274:UFS393274 UOL393274:UPO393274 UYH393274:UZK393274 VID393274:VJG393274 VRZ393274:VTC393274 WBV393274:WCY393274 WLR393274:WMU393274 WVN393274:WWQ393274 D458810:AQ458810 JB458810:KE458810 SX458810:UA458810 ACT458810:ADW458810 AMP458810:ANS458810 AWL458810:AXO458810 BGH458810:BHK458810 BQD458810:BRG458810 BZZ458810:CBC458810 CJV458810:CKY458810 CTR458810:CUU458810 DDN458810:DEQ458810 DNJ458810:DOM458810 DXF458810:DYI458810 EHB458810:EIE458810 EQX458810:ESA458810 FAT458810:FBW458810 FKP458810:FLS458810 FUL458810:FVO458810 GEH458810:GFK458810 GOD458810:GPG458810 GXZ458810:GZC458810 HHV458810:HIY458810 HRR458810:HSU458810 IBN458810:ICQ458810 ILJ458810:IMM458810 IVF458810:IWI458810 JFB458810:JGE458810 JOX458810:JQA458810 JYT458810:JZW458810 KIP458810:KJS458810 KSL458810:KTO458810 LCH458810:LDK458810 LMD458810:LNG458810 LVZ458810:LXC458810 MFV458810:MGY458810 MPR458810:MQU458810 MZN458810:NAQ458810 NJJ458810:NKM458810 NTF458810:NUI458810 ODB458810:OEE458810 OMX458810:OOA458810 OWT458810:OXW458810 PGP458810:PHS458810 PQL458810:PRO458810 QAH458810:QBK458810 QKD458810:QLG458810 QTZ458810:QVC458810 RDV458810:REY458810 RNR458810:ROU458810 RXN458810:RYQ458810 SHJ458810:SIM458810 SRF458810:SSI458810 TBB458810:TCE458810 TKX458810:TMA458810 TUT458810:TVW458810 UEP458810:UFS458810 UOL458810:UPO458810 UYH458810:UZK458810 VID458810:VJG458810 VRZ458810:VTC458810 WBV458810:WCY458810 WLR458810:WMU458810 WVN458810:WWQ458810 D524346:AQ524346 JB524346:KE524346 SX524346:UA524346 ACT524346:ADW524346 AMP524346:ANS524346 AWL524346:AXO524346 BGH524346:BHK524346 BQD524346:BRG524346 BZZ524346:CBC524346 CJV524346:CKY524346 CTR524346:CUU524346 DDN524346:DEQ524346 DNJ524346:DOM524346 DXF524346:DYI524346 EHB524346:EIE524346 EQX524346:ESA524346 FAT524346:FBW524346 FKP524346:FLS524346 FUL524346:FVO524346 GEH524346:GFK524346 GOD524346:GPG524346 GXZ524346:GZC524346 HHV524346:HIY524346 HRR524346:HSU524346 IBN524346:ICQ524346 ILJ524346:IMM524346 IVF524346:IWI524346 JFB524346:JGE524346 JOX524346:JQA524346 JYT524346:JZW524346 KIP524346:KJS524346 KSL524346:KTO524346 LCH524346:LDK524346 LMD524346:LNG524346 LVZ524346:LXC524346 MFV524346:MGY524346 MPR524346:MQU524346 MZN524346:NAQ524346 NJJ524346:NKM524346 NTF524346:NUI524346 ODB524346:OEE524346 OMX524346:OOA524346 OWT524346:OXW524346 PGP524346:PHS524346 PQL524346:PRO524346 QAH524346:QBK524346 QKD524346:QLG524346 QTZ524346:QVC524346 RDV524346:REY524346 RNR524346:ROU524346 RXN524346:RYQ524346 SHJ524346:SIM524346 SRF524346:SSI524346 TBB524346:TCE524346 TKX524346:TMA524346 TUT524346:TVW524346 UEP524346:UFS524346 UOL524346:UPO524346 UYH524346:UZK524346 VID524346:VJG524346 VRZ524346:VTC524346 WBV524346:WCY524346 WLR524346:WMU524346 WVN524346:WWQ524346 D589882:AQ589882 JB589882:KE589882 SX589882:UA589882 ACT589882:ADW589882 AMP589882:ANS589882 AWL589882:AXO589882 BGH589882:BHK589882 BQD589882:BRG589882 BZZ589882:CBC589882 CJV589882:CKY589882 CTR589882:CUU589882 DDN589882:DEQ589882 DNJ589882:DOM589882 DXF589882:DYI589882 EHB589882:EIE589882 EQX589882:ESA589882 FAT589882:FBW589882 FKP589882:FLS589882 FUL589882:FVO589882 GEH589882:GFK589882 GOD589882:GPG589882 GXZ589882:GZC589882 HHV589882:HIY589882 HRR589882:HSU589882 IBN589882:ICQ589882 ILJ589882:IMM589882 IVF589882:IWI589882 JFB589882:JGE589882 JOX589882:JQA589882 JYT589882:JZW589882 KIP589882:KJS589882 KSL589882:KTO589882 LCH589882:LDK589882 LMD589882:LNG589882 LVZ589882:LXC589882 MFV589882:MGY589882 MPR589882:MQU589882 MZN589882:NAQ589882 NJJ589882:NKM589882 NTF589882:NUI589882 ODB589882:OEE589882 OMX589882:OOA589882 OWT589882:OXW589882 PGP589882:PHS589882 PQL589882:PRO589882 QAH589882:QBK589882 QKD589882:QLG589882 QTZ589882:QVC589882 RDV589882:REY589882 RNR589882:ROU589882 RXN589882:RYQ589882 SHJ589882:SIM589882 SRF589882:SSI589882 TBB589882:TCE589882 TKX589882:TMA589882 TUT589882:TVW589882 UEP589882:UFS589882 UOL589882:UPO589882 UYH589882:UZK589882 VID589882:VJG589882 VRZ589882:VTC589882 WBV589882:WCY589882 WLR589882:WMU589882 WVN589882:WWQ589882 D655418:AQ655418 JB655418:KE655418 SX655418:UA655418 ACT655418:ADW655418 AMP655418:ANS655418 AWL655418:AXO655418 BGH655418:BHK655418 BQD655418:BRG655418 BZZ655418:CBC655418 CJV655418:CKY655418 CTR655418:CUU655418 DDN655418:DEQ655418 DNJ655418:DOM655418 DXF655418:DYI655418 EHB655418:EIE655418 EQX655418:ESA655418 FAT655418:FBW655418 FKP655418:FLS655418 FUL655418:FVO655418 GEH655418:GFK655418 GOD655418:GPG655418 GXZ655418:GZC655418 HHV655418:HIY655418 HRR655418:HSU655418 IBN655418:ICQ655418 ILJ655418:IMM655418 IVF655418:IWI655418 JFB655418:JGE655418 JOX655418:JQA655418 JYT655418:JZW655418 KIP655418:KJS655418 KSL655418:KTO655418 LCH655418:LDK655418 LMD655418:LNG655418 LVZ655418:LXC655418 MFV655418:MGY655418 MPR655418:MQU655418 MZN655418:NAQ655418 NJJ655418:NKM655418 NTF655418:NUI655418 ODB655418:OEE655418 OMX655418:OOA655418 OWT655418:OXW655418 PGP655418:PHS655418 PQL655418:PRO655418 QAH655418:QBK655418 QKD655418:QLG655418 QTZ655418:QVC655418 RDV655418:REY655418 RNR655418:ROU655418 RXN655418:RYQ655418 SHJ655418:SIM655418 SRF655418:SSI655418 TBB655418:TCE655418 TKX655418:TMA655418 TUT655418:TVW655418 UEP655418:UFS655418 UOL655418:UPO655418 UYH655418:UZK655418 VID655418:VJG655418 VRZ655418:VTC655418 WBV655418:WCY655418 WLR655418:WMU655418 WVN655418:WWQ655418 D720954:AQ720954 JB720954:KE720954 SX720954:UA720954 ACT720954:ADW720954 AMP720954:ANS720954 AWL720954:AXO720954 BGH720954:BHK720954 BQD720954:BRG720954 BZZ720954:CBC720954 CJV720954:CKY720954 CTR720954:CUU720954 DDN720954:DEQ720954 DNJ720954:DOM720954 DXF720954:DYI720954 EHB720954:EIE720954 EQX720954:ESA720954 FAT720954:FBW720954 FKP720954:FLS720954 FUL720954:FVO720954 GEH720954:GFK720954 GOD720954:GPG720954 GXZ720954:GZC720954 HHV720954:HIY720954 HRR720954:HSU720954 IBN720954:ICQ720954 ILJ720954:IMM720954 IVF720954:IWI720954 JFB720954:JGE720954 JOX720954:JQA720954 JYT720954:JZW720954 KIP720954:KJS720954 KSL720954:KTO720954 LCH720954:LDK720954 LMD720954:LNG720954 LVZ720954:LXC720954 MFV720954:MGY720954 MPR720954:MQU720954 MZN720954:NAQ720954 NJJ720954:NKM720954 NTF720954:NUI720954 ODB720954:OEE720954 OMX720954:OOA720954 OWT720954:OXW720954 PGP720954:PHS720954 PQL720954:PRO720954 QAH720954:QBK720954 QKD720954:QLG720954 QTZ720954:QVC720954 RDV720954:REY720954 RNR720954:ROU720954 RXN720954:RYQ720954 SHJ720954:SIM720954 SRF720954:SSI720954 TBB720954:TCE720954 TKX720954:TMA720954 TUT720954:TVW720954 UEP720954:UFS720954 UOL720954:UPO720954 UYH720954:UZK720954 VID720954:VJG720954 VRZ720954:VTC720954 WBV720954:WCY720954 WLR720954:WMU720954 WVN720954:WWQ720954 D786490:AQ786490 JB786490:KE786490 SX786490:UA786490 ACT786490:ADW786490 AMP786490:ANS786490 AWL786490:AXO786490 BGH786490:BHK786490 BQD786490:BRG786490 BZZ786490:CBC786490 CJV786490:CKY786490 CTR786490:CUU786490 DDN786490:DEQ786490 DNJ786490:DOM786490 DXF786490:DYI786490 EHB786490:EIE786490 EQX786490:ESA786490 FAT786490:FBW786490 FKP786490:FLS786490 FUL786490:FVO786490 GEH786490:GFK786490 GOD786490:GPG786490 GXZ786490:GZC786490 HHV786490:HIY786490 HRR786490:HSU786490 IBN786490:ICQ786490 ILJ786490:IMM786490 IVF786490:IWI786490 JFB786490:JGE786490 JOX786490:JQA786490 JYT786490:JZW786490 KIP786490:KJS786490 KSL786490:KTO786490 LCH786490:LDK786490 LMD786490:LNG786490 LVZ786490:LXC786490 MFV786490:MGY786490 MPR786490:MQU786490 MZN786490:NAQ786490 NJJ786490:NKM786490 NTF786490:NUI786490 ODB786490:OEE786490 OMX786490:OOA786490 OWT786490:OXW786490 PGP786490:PHS786490 PQL786490:PRO786490 QAH786490:QBK786490 QKD786490:QLG786490 QTZ786490:QVC786490 RDV786490:REY786490 RNR786490:ROU786490 RXN786490:RYQ786490 SHJ786490:SIM786490 SRF786490:SSI786490 TBB786490:TCE786490 TKX786490:TMA786490 TUT786490:TVW786490 UEP786490:UFS786490 UOL786490:UPO786490 UYH786490:UZK786490 VID786490:VJG786490 VRZ786490:VTC786490 WBV786490:WCY786490 WLR786490:WMU786490 WVN786490:WWQ786490 D852026:AQ852026 JB852026:KE852026 SX852026:UA852026 ACT852026:ADW852026 AMP852026:ANS852026 AWL852026:AXO852026 BGH852026:BHK852026 BQD852026:BRG852026 BZZ852026:CBC852026 CJV852026:CKY852026 CTR852026:CUU852026 DDN852026:DEQ852026 DNJ852026:DOM852026 DXF852026:DYI852026 EHB852026:EIE852026 EQX852026:ESA852026 FAT852026:FBW852026 FKP852026:FLS852026 FUL852026:FVO852026 GEH852026:GFK852026 GOD852026:GPG852026 GXZ852026:GZC852026 HHV852026:HIY852026 HRR852026:HSU852026 IBN852026:ICQ852026 ILJ852026:IMM852026 IVF852026:IWI852026 JFB852026:JGE852026 JOX852026:JQA852026 JYT852026:JZW852026 KIP852026:KJS852026 KSL852026:KTO852026 LCH852026:LDK852026 LMD852026:LNG852026 LVZ852026:LXC852026 MFV852026:MGY852026 MPR852026:MQU852026 MZN852026:NAQ852026 NJJ852026:NKM852026 NTF852026:NUI852026 ODB852026:OEE852026 OMX852026:OOA852026 OWT852026:OXW852026 PGP852026:PHS852026 PQL852026:PRO852026 QAH852026:QBK852026 QKD852026:QLG852026 QTZ852026:QVC852026 RDV852026:REY852026 RNR852026:ROU852026 RXN852026:RYQ852026 SHJ852026:SIM852026 SRF852026:SSI852026 TBB852026:TCE852026 TKX852026:TMA852026 TUT852026:TVW852026 UEP852026:UFS852026 UOL852026:UPO852026 UYH852026:UZK852026 VID852026:VJG852026 VRZ852026:VTC852026 WBV852026:WCY852026 WLR852026:WMU852026 WVN852026:WWQ852026 D917562:AQ917562 JB917562:KE917562 SX917562:UA917562 ACT917562:ADW917562 AMP917562:ANS917562 AWL917562:AXO917562 BGH917562:BHK917562 BQD917562:BRG917562 BZZ917562:CBC917562 CJV917562:CKY917562 CTR917562:CUU917562 DDN917562:DEQ917562 DNJ917562:DOM917562 DXF917562:DYI917562 EHB917562:EIE917562 EQX917562:ESA917562 FAT917562:FBW917562 FKP917562:FLS917562 FUL917562:FVO917562 GEH917562:GFK917562 GOD917562:GPG917562 GXZ917562:GZC917562 HHV917562:HIY917562 HRR917562:HSU917562 IBN917562:ICQ917562 ILJ917562:IMM917562 IVF917562:IWI917562 JFB917562:JGE917562 JOX917562:JQA917562 JYT917562:JZW917562 KIP917562:KJS917562 KSL917562:KTO917562 LCH917562:LDK917562 LMD917562:LNG917562 LVZ917562:LXC917562 MFV917562:MGY917562 MPR917562:MQU917562 MZN917562:NAQ917562 NJJ917562:NKM917562 NTF917562:NUI917562 ODB917562:OEE917562 OMX917562:OOA917562 OWT917562:OXW917562 PGP917562:PHS917562 PQL917562:PRO917562 QAH917562:QBK917562 QKD917562:QLG917562 QTZ917562:QVC917562 RDV917562:REY917562 RNR917562:ROU917562 RXN917562:RYQ917562 SHJ917562:SIM917562 SRF917562:SSI917562 TBB917562:TCE917562 TKX917562:TMA917562 TUT917562:TVW917562 UEP917562:UFS917562 UOL917562:UPO917562 UYH917562:UZK917562 VID917562:VJG917562 VRZ917562:VTC917562 WBV917562:WCY917562 WLR917562:WMU917562 WVN917562:WWQ917562 D983098:AQ983098 JB983098:KE983098 SX983098:UA983098 ACT983098:ADW983098 AMP983098:ANS983098 AWL983098:AXO983098 BGH983098:BHK983098 BQD983098:BRG983098 BZZ983098:CBC983098 CJV983098:CKY983098 CTR983098:CUU983098 DDN983098:DEQ983098 DNJ983098:DOM983098 DXF983098:DYI983098 EHB983098:EIE983098 EQX983098:ESA983098 FAT983098:FBW983098 FKP983098:FLS983098 FUL983098:FVO983098 GEH983098:GFK983098 GOD983098:GPG983098 GXZ983098:GZC983098 HHV983098:HIY983098 HRR983098:HSU983098 IBN983098:ICQ983098 ILJ983098:IMM983098 IVF983098:IWI983098 JFB983098:JGE983098 JOX983098:JQA983098 JYT983098:JZW983098 KIP983098:KJS983098 KSL983098:KTO983098 LCH983098:LDK983098 LMD983098:LNG983098 LVZ983098:LXC983098 MFV983098:MGY983098 MPR983098:MQU983098 MZN983098:NAQ983098 NJJ983098:NKM983098 NTF983098:NUI983098 ODB983098:OEE983098 OMX983098:OOA983098 OWT983098:OXW983098 PGP983098:PHS983098 PQL983098:PRO983098 QAH983098:QBK983098 QKD983098:QLG983098 QTZ983098:QVC983098 RDV983098:REY983098 RNR983098:ROU983098 RXN983098:RYQ983098 SHJ983098:SIM983098 SRF983098:SSI983098 TBB983098:TCE983098 TKX983098:TMA983098 TUT983098:TVW983098 UEP983098:UFS983098 UOL983098:UPO983098 UYH983098:UZK983098 VID983098:VJG983098 VRZ983098:VTC983098 WBV983098:WCY983098 WLR983098:WMU983098 WVN983098:WWQ983098 D65632:AQ65635 JB65632:KE65635 SX65632:UA65635 ACT65632:ADW65635 AMP65632:ANS65635 AWL65632:AXO65635 BGH65632:BHK65635 BQD65632:BRG65635 BZZ65632:CBC65635 CJV65632:CKY65635 CTR65632:CUU65635 DDN65632:DEQ65635 DNJ65632:DOM65635 DXF65632:DYI65635 EHB65632:EIE65635 EQX65632:ESA65635 FAT65632:FBW65635 FKP65632:FLS65635 FUL65632:FVO65635 GEH65632:GFK65635 GOD65632:GPG65635 GXZ65632:GZC65635 HHV65632:HIY65635 HRR65632:HSU65635 IBN65632:ICQ65635 ILJ65632:IMM65635 IVF65632:IWI65635 JFB65632:JGE65635 JOX65632:JQA65635 JYT65632:JZW65635 KIP65632:KJS65635 KSL65632:KTO65635 LCH65632:LDK65635 LMD65632:LNG65635 LVZ65632:LXC65635 MFV65632:MGY65635 MPR65632:MQU65635 MZN65632:NAQ65635 NJJ65632:NKM65635 NTF65632:NUI65635 ODB65632:OEE65635 OMX65632:OOA65635 OWT65632:OXW65635 PGP65632:PHS65635 PQL65632:PRO65635 QAH65632:QBK65635 QKD65632:QLG65635 QTZ65632:QVC65635 RDV65632:REY65635 RNR65632:ROU65635 RXN65632:RYQ65635 SHJ65632:SIM65635 SRF65632:SSI65635 TBB65632:TCE65635 TKX65632:TMA65635 TUT65632:TVW65635 UEP65632:UFS65635 UOL65632:UPO65635 UYH65632:UZK65635 VID65632:VJG65635 VRZ65632:VTC65635 WBV65632:WCY65635 WLR65632:WMU65635 WVN65632:WWQ65635 D131168:AQ131171 JB131168:KE131171 SX131168:UA131171 ACT131168:ADW131171 AMP131168:ANS131171 AWL131168:AXO131171 BGH131168:BHK131171 BQD131168:BRG131171 BZZ131168:CBC131171 CJV131168:CKY131171 CTR131168:CUU131171 DDN131168:DEQ131171 DNJ131168:DOM131171 DXF131168:DYI131171 EHB131168:EIE131171 EQX131168:ESA131171 FAT131168:FBW131171 FKP131168:FLS131171 FUL131168:FVO131171 GEH131168:GFK131171 GOD131168:GPG131171 GXZ131168:GZC131171 HHV131168:HIY131171 HRR131168:HSU131171 IBN131168:ICQ131171 ILJ131168:IMM131171 IVF131168:IWI131171 JFB131168:JGE131171 JOX131168:JQA131171 JYT131168:JZW131171 KIP131168:KJS131171 KSL131168:KTO131171 LCH131168:LDK131171 LMD131168:LNG131171 LVZ131168:LXC131171 MFV131168:MGY131171 MPR131168:MQU131171 MZN131168:NAQ131171 NJJ131168:NKM131171 NTF131168:NUI131171 ODB131168:OEE131171 OMX131168:OOA131171 OWT131168:OXW131171 PGP131168:PHS131171 PQL131168:PRO131171 QAH131168:QBK131171 QKD131168:QLG131171 QTZ131168:QVC131171 RDV131168:REY131171 RNR131168:ROU131171 RXN131168:RYQ131171 SHJ131168:SIM131171 SRF131168:SSI131171 TBB131168:TCE131171 TKX131168:TMA131171 TUT131168:TVW131171 UEP131168:UFS131171 UOL131168:UPO131171 UYH131168:UZK131171 VID131168:VJG131171 VRZ131168:VTC131171 WBV131168:WCY131171 WLR131168:WMU131171 WVN131168:WWQ131171 D196704:AQ196707 JB196704:KE196707 SX196704:UA196707 ACT196704:ADW196707 AMP196704:ANS196707 AWL196704:AXO196707 BGH196704:BHK196707 BQD196704:BRG196707 BZZ196704:CBC196707 CJV196704:CKY196707 CTR196704:CUU196707 DDN196704:DEQ196707 DNJ196704:DOM196707 DXF196704:DYI196707 EHB196704:EIE196707 EQX196704:ESA196707 FAT196704:FBW196707 FKP196704:FLS196707 FUL196704:FVO196707 GEH196704:GFK196707 GOD196704:GPG196707 GXZ196704:GZC196707 HHV196704:HIY196707 HRR196704:HSU196707 IBN196704:ICQ196707 ILJ196704:IMM196707 IVF196704:IWI196707 JFB196704:JGE196707 JOX196704:JQA196707 JYT196704:JZW196707 KIP196704:KJS196707 KSL196704:KTO196707 LCH196704:LDK196707 LMD196704:LNG196707 LVZ196704:LXC196707 MFV196704:MGY196707 MPR196704:MQU196707 MZN196704:NAQ196707 NJJ196704:NKM196707 NTF196704:NUI196707 ODB196704:OEE196707 OMX196704:OOA196707 OWT196704:OXW196707 PGP196704:PHS196707 PQL196704:PRO196707 QAH196704:QBK196707 QKD196704:QLG196707 QTZ196704:QVC196707 RDV196704:REY196707 RNR196704:ROU196707 RXN196704:RYQ196707 SHJ196704:SIM196707 SRF196704:SSI196707 TBB196704:TCE196707 TKX196704:TMA196707 TUT196704:TVW196707 UEP196704:UFS196707 UOL196704:UPO196707 UYH196704:UZK196707 VID196704:VJG196707 VRZ196704:VTC196707 WBV196704:WCY196707 WLR196704:WMU196707 WVN196704:WWQ196707 D262240:AQ262243 JB262240:KE262243 SX262240:UA262243 ACT262240:ADW262243 AMP262240:ANS262243 AWL262240:AXO262243 BGH262240:BHK262243 BQD262240:BRG262243 BZZ262240:CBC262243 CJV262240:CKY262243 CTR262240:CUU262243 DDN262240:DEQ262243 DNJ262240:DOM262243 DXF262240:DYI262243 EHB262240:EIE262243 EQX262240:ESA262243 FAT262240:FBW262243 FKP262240:FLS262243 FUL262240:FVO262243 GEH262240:GFK262243 GOD262240:GPG262243 GXZ262240:GZC262243 HHV262240:HIY262243 HRR262240:HSU262243 IBN262240:ICQ262243 ILJ262240:IMM262243 IVF262240:IWI262243 JFB262240:JGE262243 JOX262240:JQA262243 JYT262240:JZW262243 KIP262240:KJS262243 KSL262240:KTO262243 LCH262240:LDK262243 LMD262240:LNG262243 LVZ262240:LXC262243 MFV262240:MGY262243 MPR262240:MQU262243 MZN262240:NAQ262243 NJJ262240:NKM262243 NTF262240:NUI262243 ODB262240:OEE262243 OMX262240:OOA262243 OWT262240:OXW262243 PGP262240:PHS262243 PQL262240:PRO262243 QAH262240:QBK262243 QKD262240:QLG262243 QTZ262240:QVC262243 RDV262240:REY262243 RNR262240:ROU262243 RXN262240:RYQ262243 SHJ262240:SIM262243 SRF262240:SSI262243 TBB262240:TCE262243 TKX262240:TMA262243 TUT262240:TVW262243 UEP262240:UFS262243 UOL262240:UPO262243 UYH262240:UZK262243 VID262240:VJG262243 VRZ262240:VTC262243 WBV262240:WCY262243 WLR262240:WMU262243 WVN262240:WWQ262243 D327776:AQ327779 JB327776:KE327779 SX327776:UA327779 ACT327776:ADW327779 AMP327776:ANS327779 AWL327776:AXO327779 BGH327776:BHK327779 BQD327776:BRG327779 BZZ327776:CBC327779 CJV327776:CKY327779 CTR327776:CUU327779 DDN327776:DEQ327779 DNJ327776:DOM327779 DXF327776:DYI327779 EHB327776:EIE327779 EQX327776:ESA327779 FAT327776:FBW327779 FKP327776:FLS327779 FUL327776:FVO327779 GEH327776:GFK327779 GOD327776:GPG327779 GXZ327776:GZC327779 HHV327776:HIY327779 HRR327776:HSU327779 IBN327776:ICQ327779 ILJ327776:IMM327779 IVF327776:IWI327779 JFB327776:JGE327779 JOX327776:JQA327779 JYT327776:JZW327779 KIP327776:KJS327779 KSL327776:KTO327779 LCH327776:LDK327779 LMD327776:LNG327779 LVZ327776:LXC327779 MFV327776:MGY327779 MPR327776:MQU327779 MZN327776:NAQ327779 NJJ327776:NKM327779 NTF327776:NUI327779 ODB327776:OEE327779 OMX327776:OOA327779 OWT327776:OXW327779 PGP327776:PHS327779 PQL327776:PRO327779 QAH327776:QBK327779 QKD327776:QLG327779 QTZ327776:QVC327779 RDV327776:REY327779 RNR327776:ROU327779 RXN327776:RYQ327779 SHJ327776:SIM327779 SRF327776:SSI327779 TBB327776:TCE327779 TKX327776:TMA327779 TUT327776:TVW327779 UEP327776:UFS327779 UOL327776:UPO327779 UYH327776:UZK327779 VID327776:VJG327779 VRZ327776:VTC327779 WBV327776:WCY327779 WLR327776:WMU327779 WVN327776:WWQ327779 D393312:AQ393315 JB393312:KE393315 SX393312:UA393315 ACT393312:ADW393315 AMP393312:ANS393315 AWL393312:AXO393315 BGH393312:BHK393315 BQD393312:BRG393315 BZZ393312:CBC393315 CJV393312:CKY393315 CTR393312:CUU393315 DDN393312:DEQ393315 DNJ393312:DOM393315 DXF393312:DYI393315 EHB393312:EIE393315 EQX393312:ESA393315 FAT393312:FBW393315 FKP393312:FLS393315 FUL393312:FVO393315 GEH393312:GFK393315 GOD393312:GPG393315 GXZ393312:GZC393315 HHV393312:HIY393315 HRR393312:HSU393315 IBN393312:ICQ393315 ILJ393312:IMM393315 IVF393312:IWI393315 JFB393312:JGE393315 JOX393312:JQA393315 JYT393312:JZW393315 KIP393312:KJS393315 KSL393312:KTO393315 LCH393312:LDK393315 LMD393312:LNG393315 LVZ393312:LXC393315 MFV393312:MGY393315 MPR393312:MQU393315 MZN393312:NAQ393315 NJJ393312:NKM393315 NTF393312:NUI393315 ODB393312:OEE393315 OMX393312:OOA393315 OWT393312:OXW393315 PGP393312:PHS393315 PQL393312:PRO393315 QAH393312:QBK393315 QKD393312:QLG393315 QTZ393312:QVC393315 RDV393312:REY393315 RNR393312:ROU393315 RXN393312:RYQ393315 SHJ393312:SIM393315 SRF393312:SSI393315 TBB393312:TCE393315 TKX393312:TMA393315 TUT393312:TVW393315 UEP393312:UFS393315 UOL393312:UPO393315 UYH393312:UZK393315 VID393312:VJG393315 VRZ393312:VTC393315 WBV393312:WCY393315 WLR393312:WMU393315 WVN393312:WWQ393315 D458848:AQ458851 JB458848:KE458851 SX458848:UA458851 ACT458848:ADW458851 AMP458848:ANS458851 AWL458848:AXO458851 BGH458848:BHK458851 BQD458848:BRG458851 BZZ458848:CBC458851 CJV458848:CKY458851 CTR458848:CUU458851 DDN458848:DEQ458851 DNJ458848:DOM458851 DXF458848:DYI458851 EHB458848:EIE458851 EQX458848:ESA458851 FAT458848:FBW458851 FKP458848:FLS458851 FUL458848:FVO458851 GEH458848:GFK458851 GOD458848:GPG458851 GXZ458848:GZC458851 HHV458848:HIY458851 HRR458848:HSU458851 IBN458848:ICQ458851 ILJ458848:IMM458851 IVF458848:IWI458851 JFB458848:JGE458851 JOX458848:JQA458851 JYT458848:JZW458851 KIP458848:KJS458851 KSL458848:KTO458851 LCH458848:LDK458851 LMD458848:LNG458851 LVZ458848:LXC458851 MFV458848:MGY458851 MPR458848:MQU458851 MZN458848:NAQ458851 NJJ458848:NKM458851 NTF458848:NUI458851 ODB458848:OEE458851 OMX458848:OOA458851 OWT458848:OXW458851 PGP458848:PHS458851 PQL458848:PRO458851 QAH458848:QBK458851 QKD458848:QLG458851 QTZ458848:QVC458851 RDV458848:REY458851 RNR458848:ROU458851 RXN458848:RYQ458851 SHJ458848:SIM458851 SRF458848:SSI458851 TBB458848:TCE458851 TKX458848:TMA458851 TUT458848:TVW458851 UEP458848:UFS458851 UOL458848:UPO458851 UYH458848:UZK458851 VID458848:VJG458851 VRZ458848:VTC458851 WBV458848:WCY458851 WLR458848:WMU458851 WVN458848:WWQ458851 D524384:AQ524387 JB524384:KE524387 SX524384:UA524387 ACT524384:ADW524387 AMP524384:ANS524387 AWL524384:AXO524387 BGH524384:BHK524387 BQD524384:BRG524387 BZZ524384:CBC524387 CJV524384:CKY524387 CTR524384:CUU524387 DDN524384:DEQ524387 DNJ524384:DOM524387 DXF524384:DYI524387 EHB524384:EIE524387 EQX524384:ESA524387 FAT524384:FBW524387 FKP524384:FLS524387 FUL524384:FVO524387 GEH524384:GFK524387 GOD524384:GPG524387 GXZ524384:GZC524387 HHV524384:HIY524387 HRR524384:HSU524387 IBN524384:ICQ524387 ILJ524384:IMM524387 IVF524384:IWI524387 JFB524384:JGE524387 JOX524384:JQA524387 JYT524384:JZW524387 KIP524384:KJS524387 KSL524384:KTO524387 LCH524384:LDK524387 LMD524384:LNG524387 LVZ524384:LXC524387 MFV524384:MGY524387 MPR524384:MQU524387 MZN524384:NAQ524387 NJJ524384:NKM524387 NTF524384:NUI524387 ODB524384:OEE524387 OMX524384:OOA524387 OWT524384:OXW524387 PGP524384:PHS524387 PQL524384:PRO524387 QAH524384:QBK524387 QKD524384:QLG524387 QTZ524384:QVC524387 RDV524384:REY524387 RNR524384:ROU524387 RXN524384:RYQ524387 SHJ524384:SIM524387 SRF524384:SSI524387 TBB524384:TCE524387 TKX524384:TMA524387 TUT524384:TVW524387 UEP524384:UFS524387 UOL524384:UPO524387 UYH524384:UZK524387 VID524384:VJG524387 VRZ524384:VTC524387 WBV524384:WCY524387 WLR524384:WMU524387 WVN524384:WWQ524387 D589920:AQ589923 JB589920:KE589923 SX589920:UA589923 ACT589920:ADW589923 AMP589920:ANS589923 AWL589920:AXO589923 BGH589920:BHK589923 BQD589920:BRG589923 BZZ589920:CBC589923 CJV589920:CKY589923 CTR589920:CUU589923 DDN589920:DEQ589923 DNJ589920:DOM589923 DXF589920:DYI589923 EHB589920:EIE589923 EQX589920:ESA589923 FAT589920:FBW589923 FKP589920:FLS589923 FUL589920:FVO589923 GEH589920:GFK589923 GOD589920:GPG589923 GXZ589920:GZC589923 HHV589920:HIY589923 HRR589920:HSU589923 IBN589920:ICQ589923 ILJ589920:IMM589923 IVF589920:IWI589923 JFB589920:JGE589923 JOX589920:JQA589923 JYT589920:JZW589923 KIP589920:KJS589923 KSL589920:KTO589923 LCH589920:LDK589923 LMD589920:LNG589923 LVZ589920:LXC589923 MFV589920:MGY589923 MPR589920:MQU589923 MZN589920:NAQ589923 NJJ589920:NKM589923 NTF589920:NUI589923 ODB589920:OEE589923 OMX589920:OOA589923 OWT589920:OXW589923 PGP589920:PHS589923 PQL589920:PRO589923 QAH589920:QBK589923 QKD589920:QLG589923 QTZ589920:QVC589923 RDV589920:REY589923 RNR589920:ROU589923 RXN589920:RYQ589923 SHJ589920:SIM589923 SRF589920:SSI589923 TBB589920:TCE589923 TKX589920:TMA589923 TUT589920:TVW589923 UEP589920:UFS589923 UOL589920:UPO589923 UYH589920:UZK589923 VID589920:VJG589923 VRZ589920:VTC589923 WBV589920:WCY589923 WLR589920:WMU589923 WVN589920:WWQ589923 D655456:AQ655459 JB655456:KE655459 SX655456:UA655459 ACT655456:ADW655459 AMP655456:ANS655459 AWL655456:AXO655459 BGH655456:BHK655459 BQD655456:BRG655459 BZZ655456:CBC655459 CJV655456:CKY655459 CTR655456:CUU655459 DDN655456:DEQ655459 DNJ655456:DOM655459 DXF655456:DYI655459 EHB655456:EIE655459 EQX655456:ESA655459 FAT655456:FBW655459 FKP655456:FLS655459 FUL655456:FVO655459 GEH655456:GFK655459 GOD655456:GPG655459 GXZ655456:GZC655459 HHV655456:HIY655459 HRR655456:HSU655459 IBN655456:ICQ655459 ILJ655456:IMM655459 IVF655456:IWI655459 JFB655456:JGE655459 JOX655456:JQA655459 JYT655456:JZW655459 KIP655456:KJS655459 KSL655456:KTO655459 LCH655456:LDK655459 LMD655456:LNG655459 LVZ655456:LXC655459 MFV655456:MGY655459 MPR655456:MQU655459 MZN655456:NAQ655459 NJJ655456:NKM655459 NTF655456:NUI655459 ODB655456:OEE655459 OMX655456:OOA655459 OWT655456:OXW655459 PGP655456:PHS655459 PQL655456:PRO655459 QAH655456:QBK655459 QKD655456:QLG655459 QTZ655456:QVC655459 RDV655456:REY655459 RNR655456:ROU655459 RXN655456:RYQ655459 SHJ655456:SIM655459 SRF655456:SSI655459 TBB655456:TCE655459 TKX655456:TMA655459 TUT655456:TVW655459 UEP655456:UFS655459 UOL655456:UPO655459 UYH655456:UZK655459 VID655456:VJG655459 VRZ655456:VTC655459 WBV655456:WCY655459 WLR655456:WMU655459 WVN655456:WWQ655459 D720992:AQ720995 JB720992:KE720995 SX720992:UA720995 ACT720992:ADW720995 AMP720992:ANS720995 AWL720992:AXO720995 BGH720992:BHK720995 BQD720992:BRG720995 BZZ720992:CBC720995 CJV720992:CKY720995 CTR720992:CUU720995 DDN720992:DEQ720995 DNJ720992:DOM720995 DXF720992:DYI720995 EHB720992:EIE720995 EQX720992:ESA720995 FAT720992:FBW720995 FKP720992:FLS720995 FUL720992:FVO720995 GEH720992:GFK720995 GOD720992:GPG720995 GXZ720992:GZC720995 HHV720992:HIY720995 HRR720992:HSU720995 IBN720992:ICQ720995 ILJ720992:IMM720995 IVF720992:IWI720995 JFB720992:JGE720995 JOX720992:JQA720995 JYT720992:JZW720995 KIP720992:KJS720995 KSL720992:KTO720995 LCH720992:LDK720995 LMD720992:LNG720995 LVZ720992:LXC720995 MFV720992:MGY720995 MPR720992:MQU720995 MZN720992:NAQ720995 NJJ720992:NKM720995 NTF720992:NUI720995 ODB720992:OEE720995 OMX720992:OOA720995 OWT720992:OXW720995 PGP720992:PHS720995 PQL720992:PRO720995 QAH720992:QBK720995 QKD720992:QLG720995 QTZ720992:QVC720995 RDV720992:REY720995 RNR720992:ROU720995 RXN720992:RYQ720995 SHJ720992:SIM720995 SRF720992:SSI720995 TBB720992:TCE720995 TKX720992:TMA720995 TUT720992:TVW720995 UEP720992:UFS720995 UOL720992:UPO720995 UYH720992:UZK720995 VID720992:VJG720995 VRZ720992:VTC720995 WBV720992:WCY720995 WLR720992:WMU720995 WVN720992:WWQ720995 D786528:AQ786531 JB786528:KE786531 SX786528:UA786531 ACT786528:ADW786531 AMP786528:ANS786531 AWL786528:AXO786531 BGH786528:BHK786531 BQD786528:BRG786531 BZZ786528:CBC786531 CJV786528:CKY786531 CTR786528:CUU786531 DDN786528:DEQ786531 DNJ786528:DOM786531 DXF786528:DYI786531 EHB786528:EIE786531 EQX786528:ESA786531 FAT786528:FBW786531 FKP786528:FLS786531 FUL786528:FVO786531 GEH786528:GFK786531 GOD786528:GPG786531 GXZ786528:GZC786531 HHV786528:HIY786531 HRR786528:HSU786531 IBN786528:ICQ786531 ILJ786528:IMM786531 IVF786528:IWI786531 JFB786528:JGE786531 JOX786528:JQA786531 JYT786528:JZW786531 KIP786528:KJS786531 KSL786528:KTO786531 LCH786528:LDK786531 LMD786528:LNG786531 LVZ786528:LXC786531 MFV786528:MGY786531 MPR786528:MQU786531 MZN786528:NAQ786531 NJJ786528:NKM786531 NTF786528:NUI786531 ODB786528:OEE786531 OMX786528:OOA786531 OWT786528:OXW786531 PGP786528:PHS786531 PQL786528:PRO786531 QAH786528:QBK786531 QKD786528:QLG786531 QTZ786528:QVC786531 RDV786528:REY786531 RNR786528:ROU786531 RXN786528:RYQ786531 SHJ786528:SIM786531 SRF786528:SSI786531 TBB786528:TCE786531 TKX786528:TMA786531 TUT786528:TVW786531 UEP786528:UFS786531 UOL786528:UPO786531 UYH786528:UZK786531 VID786528:VJG786531 VRZ786528:VTC786531 WBV786528:WCY786531 WLR786528:WMU786531 WVN786528:WWQ786531 D852064:AQ852067 JB852064:KE852067 SX852064:UA852067 ACT852064:ADW852067 AMP852064:ANS852067 AWL852064:AXO852067 BGH852064:BHK852067 BQD852064:BRG852067 BZZ852064:CBC852067 CJV852064:CKY852067 CTR852064:CUU852067 DDN852064:DEQ852067 DNJ852064:DOM852067 DXF852064:DYI852067 EHB852064:EIE852067 EQX852064:ESA852067 FAT852064:FBW852067 FKP852064:FLS852067 FUL852064:FVO852067 GEH852064:GFK852067 GOD852064:GPG852067 GXZ852064:GZC852067 HHV852064:HIY852067 HRR852064:HSU852067 IBN852064:ICQ852067 ILJ852064:IMM852067 IVF852064:IWI852067 JFB852064:JGE852067 JOX852064:JQA852067 JYT852064:JZW852067 KIP852064:KJS852067 KSL852064:KTO852067 LCH852064:LDK852067 LMD852064:LNG852067 LVZ852064:LXC852067 MFV852064:MGY852067 MPR852064:MQU852067 MZN852064:NAQ852067 NJJ852064:NKM852067 NTF852064:NUI852067 ODB852064:OEE852067 OMX852064:OOA852067 OWT852064:OXW852067 PGP852064:PHS852067 PQL852064:PRO852067 QAH852064:QBK852067 QKD852064:QLG852067 QTZ852064:QVC852067 RDV852064:REY852067 RNR852064:ROU852067 RXN852064:RYQ852067 SHJ852064:SIM852067 SRF852064:SSI852067 TBB852064:TCE852067 TKX852064:TMA852067 TUT852064:TVW852067 UEP852064:UFS852067 UOL852064:UPO852067 UYH852064:UZK852067 VID852064:VJG852067 VRZ852064:VTC852067 WBV852064:WCY852067 WLR852064:WMU852067 WVN852064:WWQ852067 D917600:AQ917603 JB917600:KE917603 SX917600:UA917603 ACT917600:ADW917603 AMP917600:ANS917603 AWL917600:AXO917603 BGH917600:BHK917603 BQD917600:BRG917603 BZZ917600:CBC917603 CJV917600:CKY917603 CTR917600:CUU917603 DDN917600:DEQ917603 DNJ917600:DOM917603 DXF917600:DYI917603 EHB917600:EIE917603 EQX917600:ESA917603 FAT917600:FBW917603 FKP917600:FLS917603 FUL917600:FVO917603 GEH917600:GFK917603 GOD917600:GPG917603 GXZ917600:GZC917603 HHV917600:HIY917603 HRR917600:HSU917603 IBN917600:ICQ917603 ILJ917600:IMM917603 IVF917600:IWI917603 JFB917600:JGE917603 JOX917600:JQA917603 JYT917600:JZW917603 KIP917600:KJS917603 KSL917600:KTO917603 LCH917600:LDK917603 LMD917600:LNG917603 LVZ917600:LXC917603 MFV917600:MGY917603 MPR917600:MQU917603 MZN917600:NAQ917603 NJJ917600:NKM917603 NTF917600:NUI917603 ODB917600:OEE917603 OMX917600:OOA917603 OWT917600:OXW917603 PGP917600:PHS917603 PQL917600:PRO917603 QAH917600:QBK917603 QKD917600:QLG917603 QTZ917600:QVC917603 RDV917600:REY917603 RNR917600:ROU917603 RXN917600:RYQ917603 SHJ917600:SIM917603 SRF917600:SSI917603 TBB917600:TCE917603 TKX917600:TMA917603 TUT917600:TVW917603 UEP917600:UFS917603 UOL917600:UPO917603 UYH917600:UZK917603 VID917600:VJG917603 VRZ917600:VTC917603 WBV917600:WCY917603 WLR917600:WMU917603 WVN917600:WWQ917603 D983136:AQ983139 JB983136:KE983139 SX983136:UA983139 ACT983136:ADW983139 AMP983136:ANS983139 AWL983136:AXO983139 BGH983136:BHK983139 BQD983136:BRG983139 BZZ983136:CBC983139 CJV983136:CKY983139 CTR983136:CUU983139 DDN983136:DEQ983139 DNJ983136:DOM983139 DXF983136:DYI983139 EHB983136:EIE983139 EQX983136:ESA983139 FAT983136:FBW983139 FKP983136:FLS983139 FUL983136:FVO983139 GEH983136:GFK983139 GOD983136:GPG983139 GXZ983136:GZC983139 HHV983136:HIY983139 HRR983136:HSU983139 IBN983136:ICQ983139 ILJ983136:IMM983139 IVF983136:IWI983139 JFB983136:JGE983139 JOX983136:JQA983139 JYT983136:JZW983139 KIP983136:KJS983139 KSL983136:KTO983139 LCH983136:LDK983139 LMD983136:LNG983139 LVZ983136:LXC983139 MFV983136:MGY983139 MPR983136:MQU983139 MZN983136:NAQ983139 NJJ983136:NKM983139 NTF983136:NUI983139 ODB983136:OEE983139 OMX983136:OOA983139 OWT983136:OXW983139 PGP983136:PHS983139 PQL983136:PRO983139 QAH983136:QBK983139 QKD983136:QLG983139 QTZ983136:QVC983139 RDV983136:REY983139 RNR983136:ROU983139 RXN983136:RYQ983139 SHJ983136:SIM983139 SRF983136:SSI983139 TBB983136:TCE983139 TKX983136:TMA983139 TUT983136:TVW983139 UEP983136:UFS983139 UOL983136:UPO983139 UYH983136:UZK983139 VID983136:VJG983139 VRZ983136:VTC983139 WBV983136:WCY983139 WLR983136:WMU983139 WVN983136:WWQ983139 RDV135:REY135 WBV135:WCY135 RXN135:RYQ135 TBB135:TCE135 SHJ135:SIM135 SRF135:SSI135 QKD135:QLG135 JB143:KE148 SX143:UA148 ACT143:ADW148 AMP143:ANS148 AWL143:AXO148 BGH143:BHK148 BQD143:BRG148 BZZ143:CBC148 CJV143:CKY148 CTR143:CUU148 DDN143:DEQ148 DNJ143:DOM148 DXF143:DYI148 EHB143:EIE148 EQX143:ESA148 FAT143:FBW148 FKP143:FLS148 FUL143:FVO148 GEH143:GFK148 GOD143:GPG148 GXZ143:GZC148 HHV143:HIY148 HRR143:HSU148 IBN143:ICQ148 ILJ143:IMM148 IVF143:IWI148 JFB143:JGE148 JOX143:JQA148 JYT143:JZW148 KIP143:KJS148 KSL143:KTO148 LCH143:LDK148 LMD143:LNG148 LVZ143:LXC148 MFV143:MGY148 MPR143:MQU148 MZN143:NAQ148 NJJ143:NKM148 NTF143:NUI148 ODB143:OEE148 OMX143:OOA148 OWT143:OXW148 PGP143:PHS148 PQL143:PRO148 QAH143:QBK148 QKD143:QLG148 QTZ143:QVC148 RDV143:REY148 RNR143:ROU148 RXN143:RYQ148 SHJ143:SIM148 SRF143:SSI148 TBB143:TCE148 TKX143:TMA148 TUT143:TVW148 UEP143:UFS148 UOL143:UPO148 UYH143:UZK148 VID143:VJG148 VRZ143:VTC148 WBV143:WCY148 WLR143:WMU148 WVN143:WWQ148 WLR135:WMU135 JB139:KE140 SX139:UA140 ACT139:ADW140 AMP139:ANS140 AWL139:AXO140 BGH139:BHK140 BQD139:BRG140 BZZ139:CBC140 CJV139:CKY140 CTR139:CUU140 DDN139:DEQ140 DNJ139:DOM140 DXF139:DYI140 EHB139:EIE140 EQX139:ESA140 FAT139:FBW140 FKP139:FLS140 FUL139:FVO140 GEH139:GFK140 GOD139:GPG140 GXZ139:GZC140 HHV139:HIY140 HRR139:HSU140 IBN139:ICQ140 ILJ139:IMM140 IVF139:IWI140 JFB139:JGE140 JOX139:JQA140 JYT139:JZW140 KIP139:KJS140 KSL139:KTO140 LCH139:LDK140 LMD139:LNG140 LVZ139:LXC140 MFV139:MGY140 MPR139:MQU140 MZN139:NAQ140 NJJ139:NKM140 NTF139:NUI140 ODB139:OEE140 OMX139:OOA140 OWT139:OXW140 PGP139:PHS140 PQL139:PRO140 QAH139:QBK140 QKD139:QLG140 QTZ139:QVC140 RDV139:REY140 RNR139:ROU140 RXN139:RYQ140 SHJ139:SIM140 SRF139:SSI140 TBB139:TCE140 TKX139:TMA140 TUT139:TVW140 UEP139:UFS140 UOL139:UPO140 UYH139:UZK140 VID139:VJG140 VRZ139:VTC140 WBV139:WCY140 WLR139:WMU140 WVN139:WWQ140 TUT135:TVW135 JB135:KE135 SX135:UA135 ACT135:ADW135 AMP135:ANS135 AWL135:AXO135 BGH135:BHK135 BQD135:BRG135 BZZ135:CBC135 CJV135:CKY135 CTR135:CUU135 DDN135:DEQ135 DNJ135:DOM135 DXF135:DYI135 EHB135:EIE135 EQX135:ESA135 FAT135:FBW135 FKP135:FLS135 FUL135:FVO135 GEH135:GFK135 GOD135:GPG135 GXZ135:GZC135 HHV135:HIY135 HRR135:HSU135 IBN135:ICQ135 ILJ135:IMM135 IVF135:IWI135 JFB135:JGE135 JOX135:JQA135 JYT135:JZW135 KIP135:KJS135 KSL135:KTO135 LCH135:LDK135 LMD135:LNG135 LVZ135:LXC135 MFV135:MGY135 MPR135:MQU135 MZN135:NAQ135 NJJ135:NKM135 NTF135:NUI135 ODB135:OEE135 OMX135:OOA135 OWT135:OXW135 PGP135:PHS135 PQL135:PRO135 QAH135:QBK135 WVN151:WWQ151 WLR151:WMU151 WBV151:WCY151 VRZ151:VTC151 VID151:VJG151 UYH151:UZK151 UOL151:UPO151 UEP151:UFS151 TUT151:TVW151 TKX151:TMA151 TBB151:TCE151 SRF151:SSI151 SHJ151:SIM151 RXN151:RYQ151 RNR151:ROU151 RDV151:REY151 QTZ151:QVC151 QKD151:QLG151 QAH151:QBK151 PQL151:PRO151 PGP151:PHS151 OWT151:OXW151 OMX151:OOA151 ODB151:OEE151 NTF151:NUI151 NJJ151:NKM151 MZN151:NAQ151 MPR151:MQU151 MFV151:MGY151 LVZ151:LXC151 LMD151:LNG151 LCH151:LDK151 KSL151:KTO151 KIP151:KJS151 JYT151:JZW151 JOX151:JQA151 JFB151:JGE151 IVF151:IWI151 ILJ151:IMM151 IBN151:ICQ151 HRR151:HSU151 HHV151:HIY151 GXZ151:GZC151 GOD151:GPG151 GEH151:GFK151 FUL151:FVO151 FKP151:FLS151 FAT151:FBW151 EQX151:ESA151 EHB151:EIE151 DXF151:DYI151 DNJ151:DOM151 DDN151:DEQ151 CTR151:CUU151 CJV151:CKY151 BZZ151:CBC151 BQD151:BRG151 BGH151:BHK151 AWL151:AXO151 AMP151:ANS151 ACT151:ADW151 SX151:UA151 JB151:KE151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8"/>
  <sheetViews>
    <sheetView workbookViewId="0">
      <selection activeCell="A2" sqref="A2:F2"/>
    </sheetView>
  </sheetViews>
  <sheetFormatPr defaultRowHeight="15" x14ac:dyDescent="0.25"/>
  <cols>
    <col min="1" max="1" width="13.85546875" style="1" customWidth="1"/>
    <col min="2" max="2" width="13.7109375" style="1" customWidth="1"/>
    <col min="3" max="3" width="12.5703125" style="1" customWidth="1"/>
    <col min="4" max="4" width="25.140625" style="1" customWidth="1"/>
    <col min="5" max="7" width="12.7109375" style="1" customWidth="1"/>
    <col min="8" max="8" width="46" style="1" customWidth="1"/>
    <col min="9" max="16384" width="9.140625" style="1"/>
  </cols>
  <sheetData>
    <row r="1" spans="1:10" ht="65.25" customHeight="1" x14ac:dyDescent="0.35">
      <c r="A1" s="313" t="s">
        <v>118</v>
      </c>
      <c r="B1" s="314"/>
      <c r="C1" s="314"/>
      <c r="D1" s="314"/>
      <c r="E1" s="314"/>
      <c r="F1" s="314"/>
      <c r="G1" s="315"/>
      <c r="H1" s="70"/>
    </row>
    <row r="2" spans="1:10" ht="46.5" customHeight="1" thickBot="1" x14ac:dyDescent="0.3">
      <c r="A2" s="317" t="s">
        <v>121</v>
      </c>
      <c r="B2" s="318"/>
      <c r="C2" s="318"/>
      <c r="D2" s="318"/>
      <c r="E2" s="318"/>
      <c r="F2" s="318"/>
    </row>
    <row r="3" spans="1:10" s="21" customFormat="1" ht="47.25" customHeight="1" thickBot="1" x14ac:dyDescent="0.3">
      <c r="D3" s="227" t="str">
        <f>IF(COUNTBLANK('Student data'!D24:AQ24)=40,"No student is selected",'Student data'!M8)&amp;" in row 24 of the 'Student data' worksheet"</f>
        <v>No student is selected in row 24 of the 'Student data' worksheet</v>
      </c>
      <c r="E3" s="19" t="s">
        <v>13</v>
      </c>
      <c r="F3" s="19" t="s">
        <v>4</v>
      </c>
      <c r="G3" s="19" t="s">
        <v>14</v>
      </c>
      <c r="I3" s="246" t="s">
        <v>163</v>
      </c>
      <c r="J3" s="305"/>
    </row>
    <row r="4" spans="1:10" x14ac:dyDescent="0.25">
      <c r="B4" s="25"/>
      <c r="C4" s="25"/>
      <c r="D4" s="25" t="s">
        <v>10</v>
      </c>
      <c r="E4" s="2">
        <f>SUMIF(D20:D57,"Number",C20:C57)</f>
        <v>12</v>
      </c>
      <c r="F4" s="2">
        <f>SUMIF(D20:D57,"Number",F20:F57)</f>
        <v>0</v>
      </c>
      <c r="G4" s="82">
        <f>F4/E4</f>
        <v>0</v>
      </c>
      <c r="I4" s="146">
        <v>9</v>
      </c>
      <c r="J4" s="147">
        <v>87</v>
      </c>
    </row>
    <row r="5" spans="1:10" x14ac:dyDescent="0.25">
      <c r="B5" s="26"/>
      <c r="C5" s="26"/>
      <c r="D5" s="26" t="s">
        <v>11</v>
      </c>
      <c r="E5" s="3">
        <f>SUMIF(D20:D57,"Algebra",C20:C57)</f>
        <v>30</v>
      </c>
      <c r="F5" s="3">
        <f>SUMIF(D20:D57,"Algebra",F20:F57)</f>
        <v>0</v>
      </c>
      <c r="G5" s="83">
        <f t="shared" ref="G5:G13" si="0">F5/E5</f>
        <v>0</v>
      </c>
      <c r="I5" s="149">
        <v>8</v>
      </c>
      <c r="J5" s="150">
        <v>74</v>
      </c>
    </row>
    <row r="6" spans="1:10" x14ac:dyDescent="0.25">
      <c r="B6" s="27"/>
      <c r="C6" s="27"/>
      <c r="D6" s="27" t="s">
        <v>31</v>
      </c>
      <c r="E6" s="4">
        <f>SUMIF(D20:D57,"RPR",C20:C57)</f>
        <v>26</v>
      </c>
      <c r="F6" s="4">
        <f>SUMIF(D20:D57,"RPR",F20:F57)</f>
        <v>0</v>
      </c>
      <c r="G6" s="84">
        <f t="shared" si="0"/>
        <v>0</v>
      </c>
      <c r="I6" s="149">
        <v>7</v>
      </c>
      <c r="J6" s="150">
        <v>60</v>
      </c>
    </row>
    <row r="7" spans="1:10" x14ac:dyDescent="0.25">
      <c r="B7" s="28"/>
      <c r="C7" s="28"/>
      <c r="D7" s="28" t="s">
        <v>7</v>
      </c>
      <c r="E7" s="5">
        <f>SUMIF(D20:D57,"Geometry and measures",C20:C57)</f>
        <v>23</v>
      </c>
      <c r="F7" s="5">
        <f>SUMIF(D20:D57,"Geometry and measures",F20:F57)</f>
        <v>0</v>
      </c>
      <c r="G7" s="85">
        <f t="shared" si="0"/>
        <v>0</v>
      </c>
      <c r="I7" s="149">
        <v>6</v>
      </c>
      <c r="J7" s="150">
        <v>48</v>
      </c>
    </row>
    <row r="8" spans="1:10" x14ac:dyDescent="0.25">
      <c r="B8" s="29"/>
      <c r="C8" s="29"/>
      <c r="D8" s="29" t="s">
        <v>32</v>
      </c>
      <c r="E8" s="6">
        <f>SUMIF(D20:D57,"Probability",C20:C57)</f>
        <v>3</v>
      </c>
      <c r="F8" s="6">
        <f>SUMIF(D20:D57,"Probability",F20:F57)</f>
        <v>0</v>
      </c>
      <c r="G8" s="86">
        <f t="shared" si="0"/>
        <v>0</v>
      </c>
      <c r="I8" s="149">
        <v>5</v>
      </c>
      <c r="J8" s="150">
        <v>35</v>
      </c>
    </row>
    <row r="9" spans="1:10" x14ac:dyDescent="0.25">
      <c r="B9" s="31"/>
      <c r="C9" s="31"/>
      <c r="D9" s="31" t="s">
        <v>5</v>
      </c>
      <c r="E9" s="7">
        <f>SUMIF(D20:D57,"Statistics",C20:C57)</f>
        <v>6</v>
      </c>
      <c r="F9" s="7">
        <f>SUMIF(D20:D57,"Statistics",F20:F57)</f>
        <v>0</v>
      </c>
      <c r="G9" s="87">
        <f t="shared" si="0"/>
        <v>0</v>
      </c>
      <c r="I9" s="149">
        <v>4</v>
      </c>
      <c r="J9" s="150">
        <v>23</v>
      </c>
    </row>
    <row r="10" spans="1:10" x14ac:dyDescent="0.25">
      <c r="B10" s="38"/>
      <c r="C10" s="38"/>
      <c r="D10" s="8"/>
      <c r="E10" s="9"/>
      <c r="F10" s="9"/>
      <c r="G10" s="40"/>
      <c r="I10" s="149">
        <v>3</v>
      </c>
      <c r="J10" s="150">
        <v>18</v>
      </c>
    </row>
    <row r="11" spans="1:10" ht="15.75" thickBot="1" x14ac:dyDescent="0.3">
      <c r="B11" s="32"/>
      <c r="C11" s="32"/>
      <c r="D11" s="32" t="s">
        <v>8</v>
      </c>
      <c r="E11" s="10">
        <f>SUMIF(E20:E57,"AO1",C20:C57)</f>
        <v>29</v>
      </c>
      <c r="F11" s="10">
        <f>SUMIF(E20:E57,"AO1",F20:F57)</f>
        <v>0</v>
      </c>
      <c r="G11" s="88">
        <f t="shared" si="0"/>
        <v>0</v>
      </c>
      <c r="I11" s="156" t="s">
        <v>119</v>
      </c>
      <c r="J11" s="157">
        <v>0</v>
      </c>
    </row>
    <row r="12" spans="1:10" x14ac:dyDescent="0.25">
      <c r="B12" s="33"/>
      <c r="C12" s="33"/>
      <c r="D12" s="33" t="s">
        <v>6</v>
      </c>
      <c r="E12" s="11">
        <f>SUMIF(E20:E57,"AO2",C20:C57)</f>
        <v>35</v>
      </c>
      <c r="F12" s="11">
        <f>SUMIF(E20:E57,"AO2",F20:F57)</f>
        <v>0</v>
      </c>
      <c r="G12" s="89">
        <f t="shared" si="0"/>
        <v>0</v>
      </c>
    </row>
    <row r="13" spans="1:10" x14ac:dyDescent="0.25">
      <c r="B13" s="34"/>
      <c r="C13" s="34"/>
      <c r="D13" s="34" t="s">
        <v>9</v>
      </c>
      <c r="E13" s="12">
        <f>SUMIF(E20:E57,"AO3",C20:C57)</f>
        <v>36</v>
      </c>
      <c r="F13" s="12">
        <f>SUMIF(E20:E57,"AO3",F20:F57)</f>
        <v>0</v>
      </c>
      <c r="G13" s="90">
        <f t="shared" si="0"/>
        <v>0</v>
      </c>
    </row>
    <row r="14" spans="1:10" x14ac:dyDescent="0.25">
      <c r="B14" s="38"/>
      <c r="C14" s="38"/>
      <c r="D14" s="8"/>
      <c r="E14" s="9"/>
      <c r="F14" s="9"/>
      <c r="G14" s="41"/>
    </row>
    <row r="15" spans="1:10" x14ac:dyDescent="0.25">
      <c r="B15" s="13"/>
      <c r="C15" s="13"/>
      <c r="D15" s="13" t="s">
        <v>47</v>
      </c>
      <c r="E15" s="42">
        <f>SUMIF(B20:B57,"x",C20:C57)</f>
        <v>27</v>
      </c>
      <c r="F15" s="42">
        <f>SUMIF(B20:B57,"x",F20:F57)</f>
        <v>0</v>
      </c>
      <c r="G15" s="91">
        <f>F15/E15</f>
        <v>0</v>
      </c>
    </row>
    <row r="16" spans="1:10" ht="15.75" thickBot="1" x14ac:dyDescent="0.3">
      <c r="B16" s="71"/>
      <c r="C16" s="71"/>
      <c r="D16" s="71"/>
      <c r="E16" s="50"/>
      <c r="F16" s="50"/>
      <c r="G16" s="50"/>
    </row>
    <row r="17" spans="1:11" ht="15.75" thickBot="1" x14ac:dyDescent="0.3">
      <c r="B17" s="72"/>
      <c r="C17" s="72"/>
      <c r="D17" s="72" t="s">
        <v>34</v>
      </c>
      <c r="E17" s="73">
        <v>100</v>
      </c>
      <c r="F17" s="51">
        <f>SUM(F20:F57)</f>
        <v>0</v>
      </c>
      <c r="G17" s="92">
        <f>F17/E17</f>
        <v>0</v>
      </c>
      <c r="H17" s="226" t="str">
        <f>"Grade "&amp;IF(F17&lt;18,"u",IF(F17&lt;23,"3",IF(F17&lt;35,"4",IF(F17&lt;48,"5",IF(F17&lt;60,"6",IF(F17&lt;74,"7",IF(F17&lt;87,"8","9")))))))</f>
        <v>Grade u</v>
      </c>
    </row>
    <row r="18" spans="1:11" x14ac:dyDescent="0.25">
      <c r="H18" s="44"/>
      <c r="I18" s="44"/>
      <c r="J18" s="44"/>
      <c r="K18" s="44"/>
    </row>
    <row r="19" spans="1:11" ht="45.95" customHeight="1" x14ac:dyDescent="0.25">
      <c r="A19" s="19" t="s">
        <v>0</v>
      </c>
      <c r="B19" s="19" t="s">
        <v>61</v>
      </c>
      <c r="C19" s="19" t="s">
        <v>1</v>
      </c>
      <c r="D19" s="19" t="s">
        <v>2</v>
      </c>
      <c r="E19" s="19" t="s">
        <v>3</v>
      </c>
      <c r="F19" s="19" t="s">
        <v>4</v>
      </c>
      <c r="G19" s="319" t="s">
        <v>60</v>
      </c>
      <c r="H19" s="307"/>
      <c r="I19" s="44"/>
      <c r="J19" s="44"/>
    </row>
    <row r="20" spans="1:11" ht="15" customHeight="1" x14ac:dyDescent="0.25">
      <c r="A20" s="46" t="s">
        <v>15</v>
      </c>
      <c r="B20" s="22"/>
      <c r="C20" s="23">
        <v>2</v>
      </c>
      <c r="D20" s="23" t="s">
        <v>33</v>
      </c>
      <c r="E20" s="24" t="s">
        <v>8</v>
      </c>
      <c r="F20" s="39">
        <f>SUMIF('Student data'!$D$24:$AQ$24,"x",'Student data'!D42:AQ42)</f>
        <v>0</v>
      </c>
      <c r="G20" s="306" t="s">
        <v>196</v>
      </c>
      <c r="H20" s="308"/>
      <c r="I20" s="44"/>
      <c r="J20" s="44"/>
    </row>
    <row r="21" spans="1:11" ht="15" customHeight="1" x14ac:dyDescent="0.25">
      <c r="A21" s="46" t="s">
        <v>63</v>
      </c>
      <c r="B21" s="22"/>
      <c r="C21" s="23">
        <v>2</v>
      </c>
      <c r="D21" s="23" t="s">
        <v>33</v>
      </c>
      <c r="E21" s="24" t="s">
        <v>8</v>
      </c>
      <c r="F21" s="39">
        <f>SUMIF('Student data'!$D$24:$AQ$24,"x",'Student data'!D43:AQ43)</f>
        <v>0</v>
      </c>
      <c r="G21" s="306" t="s">
        <v>197</v>
      </c>
      <c r="H21" s="308"/>
      <c r="I21" s="44"/>
      <c r="J21" s="44"/>
    </row>
    <row r="22" spans="1:11" x14ac:dyDescent="0.25">
      <c r="A22" s="46" t="s">
        <v>139</v>
      </c>
      <c r="B22" s="22"/>
      <c r="C22" s="23">
        <v>1</v>
      </c>
      <c r="D22" s="23" t="s">
        <v>11</v>
      </c>
      <c r="E22" s="24" t="s">
        <v>8</v>
      </c>
      <c r="F22" s="39">
        <f>SUMIF('Student data'!$D$24:$AQ$24,"x",'Student data'!D44:AQ44)</f>
        <v>0</v>
      </c>
      <c r="G22" s="306" t="s">
        <v>198</v>
      </c>
      <c r="H22" s="307"/>
      <c r="I22" s="44"/>
      <c r="J22" s="44"/>
    </row>
    <row r="23" spans="1:11" x14ac:dyDescent="0.25">
      <c r="A23" s="46" t="s">
        <v>143</v>
      </c>
      <c r="B23" s="22"/>
      <c r="C23" s="23">
        <v>3</v>
      </c>
      <c r="D23" s="23" t="s">
        <v>10</v>
      </c>
      <c r="E23" s="24" t="s">
        <v>8</v>
      </c>
      <c r="F23" s="39">
        <f>SUMIF('Student data'!$D$24:$AQ$24,"x",'Student data'!D45:AQ45)</f>
        <v>0</v>
      </c>
      <c r="G23" s="306" t="s">
        <v>199</v>
      </c>
      <c r="H23" s="307"/>
      <c r="I23" s="44"/>
      <c r="J23" s="44"/>
    </row>
    <row r="24" spans="1:11" x14ac:dyDescent="0.25">
      <c r="A24" s="46" t="s">
        <v>144</v>
      </c>
      <c r="B24" s="22"/>
      <c r="C24" s="23">
        <v>2</v>
      </c>
      <c r="D24" s="23" t="s">
        <v>10</v>
      </c>
      <c r="E24" s="24" t="s">
        <v>9</v>
      </c>
      <c r="F24" s="39">
        <f>SUMIF('Student data'!$D$24:$AQ$24,"x",'Student data'!D46:AQ46)</f>
        <v>0</v>
      </c>
      <c r="G24" s="306" t="s">
        <v>200</v>
      </c>
      <c r="H24" s="307"/>
      <c r="I24" s="44"/>
      <c r="J24" s="44"/>
    </row>
    <row r="25" spans="1:11" ht="15" customHeight="1" x14ac:dyDescent="0.25">
      <c r="A25" s="47" t="s">
        <v>17</v>
      </c>
      <c r="B25" s="30"/>
      <c r="C25" s="23">
        <v>2</v>
      </c>
      <c r="D25" s="23" t="s">
        <v>10</v>
      </c>
      <c r="E25" s="24" t="s">
        <v>8</v>
      </c>
      <c r="F25" s="39">
        <f>SUMIF('Student data'!$D$24:$AQ$24,"x",'Student data'!D47:AQ47)</f>
        <v>0</v>
      </c>
      <c r="G25" s="306" t="s">
        <v>201</v>
      </c>
      <c r="H25" s="316"/>
      <c r="I25" s="44"/>
      <c r="J25" s="44"/>
    </row>
    <row r="26" spans="1:11" ht="15" customHeight="1" x14ac:dyDescent="0.25">
      <c r="A26" s="47" t="s">
        <v>35</v>
      </c>
      <c r="B26" s="30" t="s">
        <v>12</v>
      </c>
      <c r="C26" s="23">
        <v>1</v>
      </c>
      <c r="D26" s="23" t="s">
        <v>5</v>
      </c>
      <c r="E26" s="24" t="s">
        <v>9</v>
      </c>
      <c r="F26" s="39">
        <f>SUMIF('Student data'!$D$24:$AQ$24,"x",'Student data'!D48:AQ48)</f>
        <v>0</v>
      </c>
      <c r="G26" s="309" t="s">
        <v>154</v>
      </c>
      <c r="H26" s="310"/>
      <c r="I26" s="44"/>
      <c r="J26" s="44"/>
    </row>
    <row r="27" spans="1:11" ht="15" customHeight="1" x14ac:dyDescent="0.25">
      <c r="A27" s="47" t="s">
        <v>65</v>
      </c>
      <c r="B27" s="30" t="s">
        <v>12</v>
      </c>
      <c r="C27" s="23">
        <v>2</v>
      </c>
      <c r="D27" s="23" t="s">
        <v>5</v>
      </c>
      <c r="E27" s="24" t="s">
        <v>6</v>
      </c>
      <c r="F27" s="39">
        <f>SUMIF('Student data'!$D$24:$AQ$24,"x",'Student data'!D49:AQ49)</f>
        <v>0</v>
      </c>
      <c r="G27" s="306" t="s">
        <v>155</v>
      </c>
      <c r="H27" s="308"/>
      <c r="I27" s="44"/>
      <c r="J27" s="44"/>
    </row>
    <row r="28" spans="1:11" ht="15" customHeight="1" x14ac:dyDescent="0.25">
      <c r="A28" s="47" t="s">
        <v>66</v>
      </c>
      <c r="B28" s="30" t="s">
        <v>12</v>
      </c>
      <c r="C28" s="23">
        <v>1</v>
      </c>
      <c r="D28" s="23" t="s">
        <v>5</v>
      </c>
      <c r="E28" s="24" t="s">
        <v>8</v>
      </c>
      <c r="F28" s="39">
        <f>SUMIF('Student data'!$D$24:$AQ$24,"x",'Student data'!D50:AQ50)</f>
        <v>0</v>
      </c>
      <c r="G28" s="306" t="s">
        <v>156</v>
      </c>
      <c r="H28" s="308"/>
      <c r="I28" s="44"/>
      <c r="J28" s="44"/>
    </row>
    <row r="29" spans="1:11" ht="15" customHeight="1" x14ac:dyDescent="0.25">
      <c r="A29" s="47" t="s">
        <v>145</v>
      </c>
      <c r="B29" s="30" t="s">
        <v>12</v>
      </c>
      <c r="C29" s="23">
        <v>2</v>
      </c>
      <c r="D29" s="23" t="s">
        <v>5</v>
      </c>
      <c r="E29" s="24" t="s">
        <v>6</v>
      </c>
      <c r="F29" s="39">
        <f>SUMIF('Student data'!$D$24:$AQ$24,"x",'Student data'!D51:AQ51)</f>
        <v>0</v>
      </c>
      <c r="G29" s="306" t="s">
        <v>157</v>
      </c>
      <c r="H29" s="308"/>
      <c r="I29" s="44"/>
      <c r="J29" s="44"/>
    </row>
    <row r="30" spans="1:11" ht="15" customHeight="1" x14ac:dyDescent="0.25">
      <c r="A30" s="47" t="s">
        <v>146</v>
      </c>
      <c r="B30" s="30" t="s">
        <v>12</v>
      </c>
      <c r="C30" s="23">
        <v>3</v>
      </c>
      <c r="D30" s="23" t="s">
        <v>33</v>
      </c>
      <c r="E30" s="24" t="s">
        <v>6</v>
      </c>
      <c r="F30" s="39">
        <f>SUMIF('Student data'!$D$24:$AQ$24,"x",'Student data'!D52:AQ52)</f>
        <v>0</v>
      </c>
      <c r="G30" s="306" t="s">
        <v>158</v>
      </c>
      <c r="H30" s="308"/>
      <c r="I30" s="44"/>
      <c r="J30" s="44"/>
    </row>
    <row r="31" spans="1:11" ht="15" customHeight="1" x14ac:dyDescent="0.25">
      <c r="A31" s="47" t="s">
        <v>36</v>
      </c>
      <c r="B31" s="30" t="s">
        <v>12</v>
      </c>
      <c r="C31" s="23">
        <v>5</v>
      </c>
      <c r="D31" s="23" t="s">
        <v>33</v>
      </c>
      <c r="E31" s="24" t="s">
        <v>9</v>
      </c>
      <c r="F31" s="39">
        <f>SUMIF('Student data'!$D$24:$AQ$24,"x",'Student data'!D53:AQ53)</f>
        <v>0</v>
      </c>
      <c r="G31" s="306" t="s">
        <v>159</v>
      </c>
      <c r="H31" s="307"/>
      <c r="I31" s="44"/>
      <c r="J31" s="44"/>
    </row>
    <row r="32" spans="1:11" ht="15" customHeight="1" x14ac:dyDescent="0.25">
      <c r="A32" s="47" t="s">
        <v>18</v>
      </c>
      <c r="B32" s="30" t="s">
        <v>12</v>
      </c>
      <c r="C32" s="23">
        <v>1</v>
      </c>
      <c r="D32" s="23" t="s">
        <v>33</v>
      </c>
      <c r="E32" s="24" t="s">
        <v>9</v>
      </c>
      <c r="F32" s="39">
        <f>SUMIF('Student data'!$D$24:$AQ$24,"x",'Student data'!D54:AQ54)</f>
        <v>0</v>
      </c>
      <c r="G32" s="306" t="s">
        <v>160</v>
      </c>
      <c r="H32" s="308"/>
      <c r="I32" s="44"/>
      <c r="J32" s="44"/>
    </row>
    <row r="33" spans="1:10" ht="15" customHeight="1" x14ac:dyDescent="0.25">
      <c r="A33" s="47" t="s">
        <v>147</v>
      </c>
      <c r="B33" s="30"/>
      <c r="C33" s="23">
        <v>2</v>
      </c>
      <c r="D33" s="23" t="s">
        <v>7</v>
      </c>
      <c r="E33" s="24" t="s">
        <v>6</v>
      </c>
      <c r="F33" s="39">
        <f>SUMIF('Student data'!$D$24:$AQ$24,"x",'Student data'!D55:AQ55)</f>
        <v>0</v>
      </c>
      <c r="G33" s="306" t="s">
        <v>202</v>
      </c>
      <c r="H33" s="308"/>
      <c r="I33" s="44"/>
      <c r="J33" s="44"/>
    </row>
    <row r="34" spans="1:10" ht="15" customHeight="1" x14ac:dyDescent="0.25">
      <c r="A34" s="47" t="s">
        <v>19</v>
      </c>
      <c r="B34" s="30"/>
      <c r="C34" s="23">
        <v>4</v>
      </c>
      <c r="D34" s="23" t="s">
        <v>7</v>
      </c>
      <c r="E34" s="24" t="s">
        <v>6</v>
      </c>
      <c r="F34" s="39">
        <f>SUMIF('Student data'!$D$24:$AQ$24,"x",'Student data'!D56:AQ56)</f>
        <v>0</v>
      </c>
      <c r="G34" s="306" t="s">
        <v>203</v>
      </c>
      <c r="H34" s="308"/>
      <c r="I34" s="44"/>
      <c r="J34" s="44"/>
    </row>
    <row r="35" spans="1:10" ht="15" customHeight="1" x14ac:dyDescent="0.25">
      <c r="A35" s="47" t="s">
        <v>148</v>
      </c>
      <c r="B35" s="30" t="s">
        <v>12</v>
      </c>
      <c r="C35" s="23">
        <v>5</v>
      </c>
      <c r="D35" s="23" t="s">
        <v>7</v>
      </c>
      <c r="E35" s="24" t="s">
        <v>6</v>
      </c>
      <c r="F35" s="39">
        <f>SUMIF('Student data'!$D$24:$AQ$24,"x",'Student data'!D57:AQ57)</f>
        <v>0</v>
      </c>
      <c r="G35" s="309" t="s">
        <v>67</v>
      </c>
      <c r="H35" s="310"/>
      <c r="I35" s="44"/>
      <c r="J35" s="44"/>
    </row>
    <row r="36" spans="1:10" ht="15" customHeight="1" x14ac:dyDescent="0.25">
      <c r="A36" s="47" t="s">
        <v>149</v>
      </c>
      <c r="B36" s="30" t="s">
        <v>12</v>
      </c>
      <c r="C36" s="23">
        <v>1</v>
      </c>
      <c r="D36" s="23" t="s">
        <v>7</v>
      </c>
      <c r="E36" s="24" t="s">
        <v>9</v>
      </c>
      <c r="F36" s="39">
        <f>SUMIF('Student data'!$D$24:$AQ$24,"x",'Student data'!D58:AQ58)</f>
        <v>0</v>
      </c>
      <c r="G36" s="306" t="s">
        <v>123</v>
      </c>
      <c r="H36" s="308"/>
      <c r="I36" s="44"/>
      <c r="J36" s="44"/>
    </row>
    <row r="37" spans="1:10" ht="15" customHeight="1" x14ac:dyDescent="0.25">
      <c r="A37" s="47" t="s">
        <v>140</v>
      </c>
      <c r="B37" s="30"/>
      <c r="C37" s="23">
        <v>5</v>
      </c>
      <c r="D37" s="23" t="s">
        <v>7</v>
      </c>
      <c r="E37" s="24" t="s">
        <v>9</v>
      </c>
      <c r="F37" s="39">
        <f>SUMIF('Student data'!$D$24:$AQ$24,"x",'Student data'!D59:AQ59)</f>
        <v>0</v>
      </c>
      <c r="G37" s="306" t="s">
        <v>204</v>
      </c>
      <c r="H37" s="308"/>
      <c r="I37" s="44"/>
      <c r="J37" s="44"/>
    </row>
    <row r="38" spans="1:10" ht="15" customHeight="1" x14ac:dyDescent="0.25">
      <c r="A38" s="47" t="s">
        <v>127</v>
      </c>
      <c r="B38" s="30" t="s">
        <v>12</v>
      </c>
      <c r="C38" s="23">
        <v>6</v>
      </c>
      <c r="D38" s="23" t="s">
        <v>11</v>
      </c>
      <c r="E38" s="24" t="s">
        <v>9</v>
      </c>
      <c r="F38" s="39">
        <f>SUMIF('Student data'!$D$24:$AQ$24,"x",'Student data'!D60:AQ60)</f>
        <v>0</v>
      </c>
      <c r="G38" s="306" t="s">
        <v>161</v>
      </c>
      <c r="H38" s="308"/>
      <c r="I38" s="44"/>
      <c r="J38" s="44"/>
    </row>
    <row r="39" spans="1:10" ht="15" customHeight="1" x14ac:dyDescent="0.25">
      <c r="A39" s="47" t="s">
        <v>134</v>
      </c>
      <c r="B39" s="30"/>
      <c r="C39" s="23">
        <v>5</v>
      </c>
      <c r="D39" s="23" t="s">
        <v>33</v>
      </c>
      <c r="E39" s="24" t="s">
        <v>9</v>
      </c>
      <c r="F39" s="39">
        <f>SUMIF('Student data'!$D$24:$AQ$24,"x",'Student data'!D61:AQ61)</f>
        <v>0</v>
      </c>
      <c r="G39" s="306" t="s">
        <v>205</v>
      </c>
      <c r="H39" s="308"/>
      <c r="I39" s="44"/>
      <c r="J39" s="44"/>
    </row>
    <row r="40" spans="1:10" ht="15" customHeight="1" x14ac:dyDescent="0.25">
      <c r="A40" s="47" t="s">
        <v>128</v>
      </c>
      <c r="B40" s="30"/>
      <c r="C40" s="23">
        <v>4</v>
      </c>
      <c r="D40" s="23" t="s">
        <v>33</v>
      </c>
      <c r="E40" s="24" t="s">
        <v>9</v>
      </c>
      <c r="F40" s="39">
        <f>SUMIF('Student data'!$D$24:$AQ$24,"x",'Student data'!D62:AQ62)</f>
        <v>0</v>
      </c>
      <c r="G40" s="306" t="s">
        <v>206</v>
      </c>
      <c r="H40" s="307"/>
      <c r="I40" s="44"/>
      <c r="J40" s="44"/>
    </row>
    <row r="41" spans="1:10" ht="15" customHeight="1" x14ac:dyDescent="0.25">
      <c r="A41" s="47" t="s">
        <v>135</v>
      </c>
      <c r="B41" s="30"/>
      <c r="C41" s="23">
        <v>1</v>
      </c>
      <c r="D41" s="23" t="s">
        <v>33</v>
      </c>
      <c r="E41" s="24" t="s">
        <v>6</v>
      </c>
      <c r="F41" s="39">
        <f>SUMIF('Student data'!$D$24:$AQ$24,"x",'Student data'!D63:AQ63)</f>
        <v>0</v>
      </c>
      <c r="G41" s="306" t="s">
        <v>207</v>
      </c>
      <c r="H41" s="307"/>
      <c r="I41" s="44"/>
      <c r="J41" s="44"/>
    </row>
    <row r="42" spans="1:10" ht="15" customHeight="1" x14ac:dyDescent="0.25">
      <c r="A42" s="47" t="s">
        <v>136</v>
      </c>
      <c r="B42" s="30"/>
      <c r="C42" s="23">
        <v>1</v>
      </c>
      <c r="D42" s="23" t="s">
        <v>33</v>
      </c>
      <c r="E42" s="24" t="s">
        <v>6</v>
      </c>
      <c r="F42" s="39">
        <f>SUMIF('Student data'!$D$24:$AQ$24,"x",'Student data'!D64:AQ64)</f>
        <v>0</v>
      </c>
      <c r="G42" s="306" t="s">
        <v>207</v>
      </c>
      <c r="H42" s="307"/>
      <c r="I42" s="44"/>
      <c r="J42" s="44"/>
    </row>
    <row r="43" spans="1:10" ht="15" customHeight="1" x14ac:dyDescent="0.25">
      <c r="A43" s="47" t="s">
        <v>150</v>
      </c>
      <c r="B43" s="30"/>
      <c r="C43" s="23">
        <v>2</v>
      </c>
      <c r="D43" s="23" t="s">
        <v>33</v>
      </c>
      <c r="E43" s="24" t="s">
        <v>6</v>
      </c>
      <c r="F43" s="39">
        <f>SUMIF('Student data'!$D$24:$AQ$24,"x",'Student data'!D65:AQ65)</f>
        <v>0</v>
      </c>
      <c r="G43" s="306" t="s">
        <v>208</v>
      </c>
      <c r="H43" s="307"/>
      <c r="I43" s="44"/>
      <c r="J43" s="44"/>
    </row>
    <row r="44" spans="1:10" ht="15" customHeight="1" x14ac:dyDescent="0.25">
      <c r="A44" s="47" t="s">
        <v>62</v>
      </c>
      <c r="B44" s="30"/>
      <c r="C44" s="23">
        <v>2</v>
      </c>
      <c r="D44" s="23" t="s">
        <v>10</v>
      </c>
      <c r="E44" s="24" t="s">
        <v>8</v>
      </c>
      <c r="F44" s="39">
        <f>SUMIF('Student data'!$D$24:$AQ$24,"x",'Student data'!D66:AQ66)</f>
        <v>0</v>
      </c>
      <c r="G44" s="306" t="s">
        <v>209</v>
      </c>
      <c r="H44" s="307"/>
      <c r="I44" s="44"/>
      <c r="J44" s="44"/>
    </row>
    <row r="45" spans="1:10" ht="15" customHeight="1" x14ac:dyDescent="0.25">
      <c r="A45" s="47" t="s">
        <v>54</v>
      </c>
      <c r="B45" s="30"/>
      <c r="C45" s="23">
        <v>3</v>
      </c>
      <c r="D45" s="23" t="s">
        <v>10</v>
      </c>
      <c r="E45" s="24" t="s">
        <v>6</v>
      </c>
      <c r="F45" s="39">
        <f>SUMIF('Student data'!$D$24:$AQ$24,"x",'Student data'!D67:AQ67)</f>
        <v>0</v>
      </c>
      <c r="G45" s="306" t="s">
        <v>209</v>
      </c>
      <c r="H45" s="307"/>
      <c r="I45" s="44"/>
      <c r="J45" s="44"/>
    </row>
    <row r="46" spans="1:10" ht="15" customHeight="1" x14ac:dyDescent="0.25">
      <c r="A46" s="47" t="s">
        <v>22</v>
      </c>
      <c r="B46" s="30"/>
      <c r="C46" s="23">
        <v>1</v>
      </c>
      <c r="D46" s="23" t="s">
        <v>32</v>
      </c>
      <c r="E46" s="24" t="s">
        <v>6</v>
      </c>
      <c r="F46" s="39">
        <f>SUMIF('Student data'!$D$24:$AQ$24,"x",'Student data'!D68:AQ68)</f>
        <v>0</v>
      </c>
      <c r="G46" s="306" t="s">
        <v>210</v>
      </c>
      <c r="H46" s="307"/>
      <c r="I46" s="44"/>
      <c r="J46" s="44"/>
    </row>
    <row r="47" spans="1:10" ht="15" customHeight="1" x14ac:dyDescent="0.25">
      <c r="A47" s="47" t="s">
        <v>23</v>
      </c>
      <c r="B47" s="30"/>
      <c r="C47" s="23">
        <v>2</v>
      </c>
      <c r="D47" s="23" t="s">
        <v>32</v>
      </c>
      <c r="E47" s="24" t="s">
        <v>6</v>
      </c>
      <c r="F47" s="39">
        <f>SUMIF('Student data'!$D$24:$AQ$24,"x",'Student data'!D69:AQ69)</f>
        <v>0</v>
      </c>
      <c r="G47" s="306" t="s">
        <v>211</v>
      </c>
      <c r="H47" s="320"/>
      <c r="I47" s="44"/>
      <c r="J47" s="44"/>
    </row>
    <row r="48" spans="1:10" ht="15" customHeight="1" x14ac:dyDescent="0.25">
      <c r="A48" s="47" t="s">
        <v>151</v>
      </c>
      <c r="B48" s="30"/>
      <c r="C48" s="23">
        <v>3</v>
      </c>
      <c r="D48" s="23" t="s">
        <v>11</v>
      </c>
      <c r="E48" s="24" t="s">
        <v>8</v>
      </c>
      <c r="F48" s="39">
        <f>SUMIF('Student data'!$D$24:$AQ$24,"x",'Student data'!D70:AQ70)</f>
        <v>0</v>
      </c>
      <c r="G48" s="311" t="s">
        <v>212</v>
      </c>
      <c r="H48" s="312"/>
      <c r="I48" s="44"/>
      <c r="J48" s="44"/>
    </row>
    <row r="49" spans="1:10" ht="15" customHeight="1" x14ac:dyDescent="0.25">
      <c r="A49" s="48" t="s">
        <v>24</v>
      </c>
      <c r="B49" s="35"/>
      <c r="C49" s="23">
        <v>2</v>
      </c>
      <c r="D49" s="23" t="s">
        <v>11</v>
      </c>
      <c r="E49" s="24" t="s">
        <v>6</v>
      </c>
      <c r="F49" s="39">
        <f>SUMIF('Student data'!$D$24:$AQ$24,"x",'Student data'!D71:AQ71)</f>
        <v>0</v>
      </c>
      <c r="G49" s="311" t="s">
        <v>213</v>
      </c>
      <c r="H49" s="312"/>
      <c r="I49" s="44"/>
      <c r="J49" s="44"/>
    </row>
    <row r="50" spans="1:10" ht="15" customHeight="1" x14ac:dyDescent="0.25">
      <c r="A50" s="48" t="s">
        <v>64</v>
      </c>
      <c r="B50" s="35"/>
      <c r="C50" s="23">
        <v>2</v>
      </c>
      <c r="D50" s="23" t="s">
        <v>11</v>
      </c>
      <c r="E50" s="24" t="s">
        <v>6</v>
      </c>
      <c r="F50" s="39">
        <f>SUMIF('Student data'!$D$24:$AQ$24,"x",'Student data'!D72:AQ72)</f>
        <v>0</v>
      </c>
      <c r="G50" s="311" t="s">
        <v>214</v>
      </c>
      <c r="H50" s="312"/>
      <c r="I50" s="44"/>
      <c r="J50" s="44"/>
    </row>
    <row r="51" spans="1:10" ht="15" customHeight="1" x14ac:dyDescent="0.25">
      <c r="A51" s="48" t="s">
        <v>152</v>
      </c>
      <c r="B51" s="35"/>
      <c r="C51" s="23">
        <v>3</v>
      </c>
      <c r="D51" s="23" t="s">
        <v>11</v>
      </c>
      <c r="E51" s="24" t="s">
        <v>8</v>
      </c>
      <c r="F51" s="39">
        <f>SUMIF('Student data'!$D$24:$AQ$24,"x",'Student data'!D73:AQ73)</f>
        <v>0</v>
      </c>
      <c r="G51" s="311" t="s">
        <v>215</v>
      </c>
      <c r="H51" s="312"/>
      <c r="I51" s="44"/>
      <c r="J51" s="44"/>
    </row>
    <row r="52" spans="1:10" ht="15" customHeight="1" x14ac:dyDescent="0.25">
      <c r="A52" s="48" t="s">
        <v>27</v>
      </c>
      <c r="B52" s="35"/>
      <c r="C52" s="23">
        <v>1</v>
      </c>
      <c r="D52" s="23" t="s">
        <v>11</v>
      </c>
      <c r="E52" s="24" t="s">
        <v>6</v>
      </c>
      <c r="F52" s="39">
        <f>SUMIF('Student data'!$D$24:$AQ$24,"x",'Student data'!D74:AQ74)</f>
        <v>0</v>
      </c>
      <c r="G52" s="311" t="s">
        <v>217</v>
      </c>
      <c r="H52" s="312"/>
      <c r="I52" s="44"/>
      <c r="J52" s="44"/>
    </row>
    <row r="53" spans="1:10" ht="15" customHeight="1" x14ac:dyDescent="0.25">
      <c r="A53" s="48" t="s">
        <v>28</v>
      </c>
      <c r="B53" s="35"/>
      <c r="C53" s="23">
        <v>1</v>
      </c>
      <c r="D53" s="23" t="s">
        <v>11</v>
      </c>
      <c r="E53" s="24" t="s">
        <v>6</v>
      </c>
      <c r="F53" s="39">
        <f>SUMIF('Student data'!$D$24:$AQ$24,"x",'Student data'!D75:AQ75)</f>
        <v>0</v>
      </c>
      <c r="G53" s="311" t="s">
        <v>218</v>
      </c>
      <c r="H53" s="312"/>
      <c r="I53" s="44"/>
      <c r="J53" s="44"/>
    </row>
    <row r="54" spans="1:10" ht="15" customHeight="1" x14ac:dyDescent="0.25">
      <c r="A54" s="48" t="s">
        <v>142</v>
      </c>
      <c r="B54" s="35"/>
      <c r="C54" s="23">
        <v>1</v>
      </c>
      <c r="D54" s="23" t="s">
        <v>11</v>
      </c>
      <c r="E54" s="24" t="s">
        <v>6</v>
      </c>
      <c r="F54" s="39">
        <f>SUMIF('Student data'!$D$24:$AQ$24,"x",'Student data'!D76:AQ76)</f>
        <v>0</v>
      </c>
      <c r="G54" s="311" t="s">
        <v>216</v>
      </c>
      <c r="H54" s="312"/>
      <c r="I54" s="44"/>
      <c r="J54" s="44"/>
    </row>
    <row r="55" spans="1:10" ht="15" customHeight="1" x14ac:dyDescent="0.25">
      <c r="A55" s="48" t="s">
        <v>132</v>
      </c>
      <c r="B55" s="35"/>
      <c r="C55" s="23">
        <v>6</v>
      </c>
      <c r="D55" s="23" t="s">
        <v>7</v>
      </c>
      <c r="E55" s="24" t="s">
        <v>9</v>
      </c>
      <c r="F55" s="39">
        <f>SUMIF('Student data'!$D$24:$AQ$24,"x",'Student data'!D77:AQ77)</f>
        <v>0</v>
      </c>
      <c r="G55" s="306" t="s">
        <v>219</v>
      </c>
      <c r="H55" s="308"/>
      <c r="I55" s="44"/>
      <c r="J55" s="44"/>
    </row>
    <row r="56" spans="1:10" ht="15" customHeight="1" x14ac:dyDescent="0.25">
      <c r="A56" s="48" t="s">
        <v>138</v>
      </c>
      <c r="B56" s="35"/>
      <c r="C56" s="23">
        <v>4</v>
      </c>
      <c r="D56" s="23" t="s">
        <v>11</v>
      </c>
      <c r="E56" s="24" t="s">
        <v>8</v>
      </c>
      <c r="F56" s="39">
        <f>SUMIF('Student data'!$D$24:$AQ$24,"x",'Student data'!D78:AQ78)</f>
        <v>0</v>
      </c>
      <c r="G56" s="306" t="s">
        <v>220</v>
      </c>
      <c r="H56" s="307"/>
      <c r="I56" s="44"/>
      <c r="J56" s="44"/>
    </row>
    <row r="57" spans="1:10" ht="15" customHeight="1" x14ac:dyDescent="0.25">
      <c r="A57" s="48" t="s">
        <v>153</v>
      </c>
      <c r="B57" s="35"/>
      <c r="C57" s="23">
        <v>6</v>
      </c>
      <c r="D57" s="23" t="s">
        <v>11</v>
      </c>
      <c r="E57" s="24" t="s">
        <v>8</v>
      </c>
      <c r="F57" s="39">
        <f>SUMIF('Student data'!$D$24:$AQ$24,"x",'Student data'!D79:AQ79)</f>
        <v>0</v>
      </c>
      <c r="G57" s="306" t="s">
        <v>221</v>
      </c>
      <c r="H57" s="307"/>
      <c r="I57" s="44"/>
      <c r="J57" s="44"/>
    </row>
    <row r="58" spans="1:10" ht="15.75" thickBot="1" x14ac:dyDescent="0.3">
      <c r="A58" s="49"/>
      <c r="B58" s="36"/>
      <c r="C58" s="37"/>
      <c r="D58" s="37"/>
      <c r="E58" s="16"/>
      <c r="F58" s="43"/>
      <c r="G58" s="45"/>
    </row>
    <row r="59" spans="1:10" ht="15.75" thickBot="1" x14ac:dyDescent="0.3">
      <c r="A59" s="20"/>
      <c r="B59" s="16"/>
      <c r="C59" s="20"/>
      <c r="D59" s="20"/>
      <c r="E59" s="38" t="s">
        <v>34</v>
      </c>
      <c r="F59" s="15">
        <f>SUM(F20:F57)</f>
        <v>0</v>
      </c>
      <c r="G59" s="45"/>
    </row>
    <row r="60" spans="1:10" x14ac:dyDescent="0.25">
      <c r="A60" s="20"/>
      <c r="B60" s="16"/>
      <c r="C60" s="20"/>
      <c r="D60" s="20"/>
      <c r="E60" s="38"/>
      <c r="F60" s="16"/>
      <c r="G60" s="45"/>
    </row>
    <row r="61" spans="1:10" x14ac:dyDescent="0.25">
      <c r="B61" s="18"/>
      <c r="G61" s="45"/>
    </row>
    <row r="62" spans="1:10" x14ac:dyDescent="0.25">
      <c r="B62" s="18"/>
      <c r="G62" s="45"/>
    </row>
    <row r="63" spans="1:10" x14ac:dyDescent="0.25">
      <c r="B63" s="18"/>
      <c r="G63" s="45"/>
    </row>
    <row r="64" spans="1:10" x14ac:dyDescent="0.25">
      <c r="B64" s="18"/>
      <c r="G64" s="45"/>
    </row>
    <row r="65" spans="7:7" x14ac:dyDescent="0.25">
      <c r="G65" s="45"/>
    </row>
    <row r="66" spans="7:7" x14ac:dyDescent="0.25">
      <c r="G66" s="44"/>
    </row>
    <row r="67" spans="7:7" x14ac:dyDescent="0.25">
      <c r="G67" s="44"/>
    </row>
    <row r="68" spans="7:7" x14ac:dyDescent="0.25">
      <c r="G68" s="44"/>
    </row>
  </sheetData>
  <sheetProtection password="ECC0" sheet="1" objects="1" scenarios="1" formatCells="0" formatColumns="0" formatRows="0"/>
  <mergeCells count="42">
    <mergeCell ref="G56:H56"/>
    <mergeCell ref="G57:H57"/>
    <mergeCell ref="G54:H54"/>
    <mergeCell ref="G55:H55"/>
    <mergeCell ref="G34:H34"/>
    <mergeCell ref="G35:H35"/>
    <mergeCell ref="G36:H36"/>
    <mergeCell ref="G37:H37"/>
    <mergeCell ref="G38:H38"/>
    <mergeCell ref="G49:H49"/>
    <mergeCell ref="G48:H48"/>
    <mergeCell ref="G39:H39"/>
    <mergeCell ref="G40:H40"/>
    <mergeCell ref="G46:H46"/>
    <mergeCell ref="G47:H47"/>
    <mergeCell ref="G41:H41"/>
    <mergeCell ref="G50:H50"/>
    <mergeCell ref="G51:H51"/>
    <mergeCell ref="G52:H52"/>
    <mergeCell ref="G53:H53"/>
    <mergeCell ref="A1:G1"/>
    <mergeCell ref="G22:H22"/>
    <mergeCell ref="G23:H23"/>
    <mergeCell ref="G24:H24"/>
    <mergeCell ref="G25:H25"/>
    <mergeCell ref="A2:F2"/>
    <mergeCell ref="G19:H19"/>
    <mergeCell ref="G20:H20"/>
    <mergeCell ref="G21:H21"/>
    <mergeCell ref="I3:J3"/>
    <mergeCell ref="G44:H44"/>
    <mergeCell ref="G45:H45"/>
    <mergeCell ref="G27:H27"/>
    <mergeCell ref="G30:H30"/>
    <mergeCell ref="G31:H31"/>
    <mergeCell ref="G32:H32"/>
    <mergeCell ref="G33:H33"/>
    <mergeCell ref="G28:H28"/>
    <mergeCell ref="G29:H29"/>
    <mergeCell ref="G42:H42"/>
    <mergeCell ref="G43:H43"/>
    <mergeCell ref="G26:H26"/>
  </mergeCells>
  <conditionalFormatting sqref="D58">
    <cfRule type="cellIs" dxfId="686" priority="510" stopIfTrue="1" operator="equal">
      <formula>"Algebra"</formula>
    </cfRule>
    <cfRule type="cellIs" dxfId="685" priority="511" stopIfTrue="1" operator="equal">
      <formula>"Number"</formula>
    </cfRule>
    <cfRule type="cellIs" dxfId="684" priority="512" stopIfTrue="1" operator="equal">
      <formula>"Geometry and measures"</formula>
    </cfRule>
    <cfRule type="cellIs" dxfId="683" priority="513" stopIfTrue="1" operator="equal">
      <formula>"Statistics"</formula>
    </cfRule>
  </conditionalFormatting>
  <conditionalFormatting sqref="E58">
    <cfRule type="cellIs" dxfId="682" priority="507" stopIfTrue="1" operator="equal">
      <formula>"AO3"</formula>
    </cfRule>
    <cfRule type="cellIs" dxfId="681" priority="508" stopIfTrue="1" operator="equal">
      <formula>"AO2"</formula>
    </cfRule>
    <cfRule type="cellIs" dxfId="680" priority="509" stopIfTrue="1" operator="equal">
      <formula>"AO1"</formula>
    </cfRule>
  </conditionalFormatting>
  <conditionalFormatting sqref="D19 D58:D1048576">
    <cfRule type="cellIs" dxfId="679" priority="504" operator="equal">
      <formula>"Probability"</formula>
    </cfRule>
  </conditionalFormatting>
  <conditionalFormatting sqref="H1">
    <cfRule type="expression" dxfId="678" priority="710">
      <formula>COUNTA(D3:AU3)&gt;1</formula>
    </cfRule>
  </conditionalFormatting>
  <conditionalFormatting sqref="G25">
    <cfRule type="cellIs" dxfId="677" priority="73" operator="equal">
      <formula>"Probability"</formula>
    </cfRule>
  </conditionalFormatting>
  <conditionalFormatting sqref="D1">
    <cfRule type="cellIs" dxfId="676" priority="256" operator="equal">
      <formula>"Probability"</formula>
    </cfRule>
  </conditionalFormatting>
  <conditionalFormatting sqref="D41:D47 D23:D25 D54:D57">
    <cfRule type="cellIs" dxfId="675" priority="251" stopIfTrue="1" operator="equal">
      <formula>"Algebra"</formula>
    </cfRule>
    <cfRule type="cellIs" dxfId="674" priority="252" stopIfTrue="1" operator="equal">
      <formula>"Number"</formula>
    </cfRule>
    <cfRule type="cellIs" dxfId="673" priority="253" stopIfTrue="1" operator="equal">
      <formula>"Geometry and measures"</formula>
    </cfRule>
    <cfRule type="cellIs" dxfId="672" priority="254" stopIfTrue="1" operator="equal">
      <formula>"Statistics"</formula>
    </cfRule>
  </conditionalFormatting>
  <conditionalFormatting sqref="D41:D47 D23:D25 D54:D57">
    <cfRule type="cellIs" dxfId="671" priority="250" operator="equal">
      <formula>"RPR"</formula>
    </cfRule>
  </conditionalFormatting>
  <conditionalFormatting sqref="G40 D41:D47 D23:D25 G57 D54:D57 G22:G24">
    <cfRule type="cellIs" dxfId="670" priority="249" operator="equal">
      <formula>"Probability"</formula>
    </cfRule>
  </conditionalFormatting>
  <conditionalFormatting sqref="E25">
    <cfRule type="cellIs" dxfId="669" priority="240" stopIfTrue="1" operator="equal">
      <formula>"AO3"</formula>
    </cfRule>
    <cfRule type="cellIs" dxfId="668" priority="241" stopIfTrue="1" operator="equal">
      <formula>"AO2"</formula>
    </cfRule>
    <cfRule type="cellIs" dxfId="667" priority="242" stopIfTrue="1" operator="equal">
      <formula>"AO1"</formula>
    </cfRule>
  </conditionalFormatting>
  <conditionalFormatting sqref="G55:G56">
    <cfRule type="cellIs" dxfId="666" priority="239" operator="equal">
      <formula>"Probability"</formula>
    </cfRule>
  </conditionalFormatting>
  <conditionalFormatting sqref="E57">
    <cfRule type="cellIs" dxfId="665" priority="215" stopIfTrue="1" operator="equal">
      <formula>"AO3"</formula>
    </cfRule>
    <cfRule type="cellIs" dxfId="664" priority="216" stopIfTrue="1" operator="equal">
      <formula>"AO2"</formula>
    </cfRule>
    <cfRule type="cellIs" dxfId="663" priority="217" stopIfTrue="1" operator="equal">
      <formula>"AO1"</formula>
    </cfRule>
  </conditionalFormatting>
  <conditionalFormatting sqref="E49 E51:E54">
    <cfRule type="cellIs" dxfId="662" priority="199" stopIfTrue="1" operator="equal">
      <formula>"AO3"</formula>
    </cfRule>
    <cfRule type="cellIs" dxfId="661" priority="200" stopIfTrue="1" operator="equal">
      <formula>"AO2"</formula>
    </cfRule>
    <cfRule type="cellIs" dxfId="660" priority="201" stopIfTrue="1" operator="equal">
      <formula>"AO1"</formula>
    </cfRule>
  </conditionalFormatting>
  <conditionalFormatting sqref="D32:D33">
    <cfRule type="cellIs" dxfId="659" priority="232" stopIfTrue="1" operator="equal">
      <formula>"Algebra"</formula>
    </cfRule>
    <cfRule type="cellIs" dxfId="658" priority="233" stopIfTrue="1" operator="equal">
      <formula>"Number"</formula>
    </cfRule>
    <cfRule type="cellIs" dxfId="657" priority="234" stopIfTrue="1" operator="equal">
      <formula>"Geometry and measures"</formula>
    </cfRule>
    <cfRule type="cellIs" dxfId="656" priority="235" stopIfTrue="1" operator="equal">
      <formula>"Statistics"</formula>
    </cfRule>
  </conditionalFormatting>
  <conditionalFormatting sqref="D32:D33">
    <cfRule type="cellIs" dxfId="655" priority="231" operator="equal">
      <formula>"RPR"</formula>
    </cfRule>
  </conditionalFormatting>
  <conditionalFormatting sqref="D32:D33">
    <cfRule type="cellIs" dxfId="654" priority="230" operator="equal">
      <formula>"Probability"</formula>
    </cfRule>
  </conditionalFormatting>
  <conditionalFormatting sqref="D34">
    <cfRule type="cellIs" dxfId="653" priority="226" stopIfTrue="1" operator="equal">
      <formula>"Algebra"</formula>
    </cfRule>
    <cfRule type="cellIs" dxfId="652" priority="227" stopIfTrue="1" operator="equal">
      <formula>"Number"</formula>
    </cfRule>
    <cfRule type="cellIs" dxfId="651" priority="228" stopIfTrue="1" operator="equal">
      <formula>"Geometry and measures"</formula>
    </cfRule>
    <cfRule type="cellIs" dxfId="650" priority="229" stopIfTrue="1" operator="equal">
      <formula>"Statistics"</formula>
    </cfRule>
  </conditionalFormatting>
  <conditionalFormatting sqref="D34">
    <cfRule type="cellIs" dxfId="649" priority="222" operator="equal">
      <formula>"RPR"</formula>
    </cfRule>
  </conditionalFormatting>
  <conditionalFormatting sqref="D34">
    <cfRule type="cellIs" dxfId="648" priority="221" operator="equal">
      <formula>"Probability"</formula>
    </cfRule>
  </conditionalFormatting>
  <conditionalFormatting sqref="E32:E33">
    <cfRule type="cellIs" dxfId="647" priority="208" stopIfTrue="1" operator="equal">
      <formula>"AO3"</formula>
    </cfRule>
    <cfRule type="cellIs" dxfId="646" priority="209" stopIfTrue="1" operator="equal">
      <formula>"AO2"</formula>
    </cfRule>
    <cfRule type="cellIs" dxfId="645" priority="210" stopIfTrue="1" operator="equal">
      <formula>"AO1"</formula>
    </cfRule>
  </conditionalFormatting>
  <conditionalFormatting sqref="G47">
    <cfRule type="cellIs" dxfId="644" priority="214" operator="equal">
      <formula>"Probability"</formula>
    </cfRule>
  </conditionalFormatting>
  <conditionalFormatting sqref="G41">
    <cfRule type="cellIs" dxfId="643" priority="213" operator="equal">
      <formula>"Probability"</formula>
    </cfRule>
  </conditionalFormatting>
  <conditionalFormatting sqref="E45:E46">
    <cfRule type="cellIs" dxfId="642" priority="202" stopIfTrue="1" operator="equal">
      <formula>"AO3"</formula>
    </cfRule>
    <cfRule type="cellIs" dxfId="641" priority="203" stopIfTrue="1" operator="equal">
      <formula>"AO2"</formula>
    </cfRule>
    <cfRule type="cellIs" dxfId="640" priority="204" stopIfTrue="1" operator="equal">
      <formula>"AO1"</formula>
    </cfRule>
  </conditionalFormatting>
  <conditionalFormatting sqref="D37">
    <cfRule type="cellIs" dxfId="639" priority="190" operator="equal">
      <formula>"Probability"</formula>
    </cfRule>
  </conditionalFormatting>
  <conditionalFormatting sqref="D37">
    <cfRule type="cellIs" dxfId="638" priority="192" stopIfTrue="1" operator="equal">
      <formula>"Algebra"</formula>
    </cfRule>
    <cfRule type="cellIs" dxfId="637" priority="193" stopIfTrue="1" operator="equal">
      <formula>"Number"</formula>
    </cfRule>
    <cfRule type="cellIs" dxfId="636" priority="194" stopIfTrue="1" operator="equal">
      <formula>"Geometry and measures"</formula>
    </cfRule>
    <cfRule type="cellIs" dxfId="635" priority="195" stopIfTrue="1" operator="equal">
      <formula>"Statistics"</formula>
    </cfRule>
  </conditionalFormatting>
  <conditionalFormatting sqref="D37">
    <cfRule type="cellIs" dxfId="634" priority="191" operator="equal">
      <formula>"RPR"</formula>
    </cfRule>
  </conditionalFormatting>
  <conditionalFormatting sqref="D49:D53">
    <cfRule type="cellIs" dxfId="633" priority="174" stopIfTrue="1" operator="equal">
      <formula>"Algebra"</formula>
    </cfRule>
    <cfRule type="cellIs" dxfId="632" priority="175" stopIfTrue="1" operator="equal">
      <formula>"Number"</formula>
    </cfRule>
    <cfRule type="cellIs" dxfId="631" priority="176" stopIfTrue="1" operator="equal">
      <formula>"Geometry and measures"</formula>
    </cfRule>
    <cfRule type="cellIs" dxfId="630" priority="177" stopIfTrue="1" operator="equal">
      <formula>"Statistics"</formula>
    </cfRule>
  </conditionalFormatting>
  <conditionalFormatting sqref="D49:D53">
    <cfRule type="cellIs" dxfId="629" priority="173" operator="equal">
      <formula>"RPR"</formula>
    </cfRule>
  </conditionalFormatting>
  <conditionalFormatting sqref="D49:D53">
    <cfRule type="cellIs" dxfId="628" priority="172" operator="equal">
      <formula>"Probability"</formula>
    </cfRule>
  </conditionalFormatting>
  <conditionalFormatting sqref="D48">
    <cfRule type="cellIs" dxfId="627" priority="180" stopIfTrue="1" operator="equal">
      <formula>"Algebra"</formula>
    </cfRule>
    <cfRule type="cellIs" dxfId="626" priority="181" stopIfTrue="1" operator="equal">
      <formula>"Number"</formula>
    </cfRule>
    <cfRule type="cellIs" dxfId="625" priority="182" stopIfTrue="1" operator="equal">
      <formula>"Geometry and measures"</formula>
    </cfRule>
    <cfRule type="cellIs" dxfId="624" priority="183" stopIfTrue="1" operator="equal">
      <formula>"Statistics"</formula>
    </cfRule>
  </conditionalFormatting>
  <conditionalFormatting sqref="D48">
    <cfRule type="cellIs" dxfId="623" priority="179" operator="equal">
      <formula>"RPR"</formula>
    </cfRule>
  </conditionalFormatting>
  <conditionalFormatting sqref="D48">
    <cfRule type="cellIs" dxfId="622" priority="178" operator="equal">
      <formula>"Probability"</formula>
    </cfRule>
  </conditionalFormatting>
  <conditionalFormatting sqref="G44">
    <cfRule type="cellIs" dxfId="621" priority="171" operator="equal">
      <formula>"Probability"</formula>
    </cfRule>
  </conditionalFormatting>
  <conditionalFormatting sqref="G45">
    <cfRule type="cellIs" dxfId="620" priority="170" operator="equal">
      <formula>"Probability"</formula>
    </cfRule>
  </conditionalFormatting>
  <conditionalFormatting sqref="D20:D22">
    <cfRule type="cellIs" dxfId="619" priority="166" stopIfTrue="1" operator="equal">
      <formula>"Algebra"</formula>
    </cfRule>
    <cfRule type="cellIs" dxfId="618" priority="167" stopIfTrue="1" operator="equal">
      <formula>"Number"</formula>
    </cfRule>
    <cfRule type="cellIs" dxfId="617" priority="168" stopIfTrue="1" operator="equal">
      <formula>"Geometry and measures"</formula>
    </cfRule>
    <cfRule type="cellIs" dxfId="616" priority="169" stopIfTrue="1" operator="equal">
      <formula>"Statistics"</formula>
    </cfRule>
  </conditionalFormatting>
  <conditionalFormatting sqref="D20:D22">
    <cfRule type="cellIs" dxfId="615" priority="162" operator="equal">
      <formula>"RPR"</formula>
    </cfRule>
  </conditionalFormatting>
  <conditionalFormatting sqref="D20:D22">
    <cfRule type="cellIs" dxfId="614" priority="161" operator="equal">
      <formula>"Probability"</formula>
    </cfRule>
  </conditionalFormatting>
  <conditionalFormatting sqref="E20:E23">
    <cfRule type="cellIs" dxfId="613" priority="158" stopIfTrue="1" operator="equal">
      <formula>"AO3"</formula>
    </cfRule>
    <cfRule type="cellIs" dxfId="612" priority="159" stopIfTrue="1" operator="equal">
      <formula>"AO2"</formula>
    </cfRule>
    <cfRule type="cellIs" dxfId="611" priority="160" stopIfTrue="1" operator="equal">
      <formula>"AO1"</formula>
    </cfRule>
  </conditionalFormatting>
  <conditionalFormatting sqref="D26:D27">
    <cfRule type="cellIs" dxfId="610" priority="154" stopIfTrue="1" operator="equal">
      <formula>"Algebra"</formula>
    </cfRule>
    <cfRule type="cellIs" dxfId="609" priority="155" stopIfTrue="1" operator="equal">
      <formula>"Number"</formula>
    </cfRule>
    <cfRule type="cellIs" dxfId="608" priority="156" stopIfTrue="1" operator="equal">
      <formula>"Geometry and measures"</formula>
    </cfRule>
    <cfRule type="cellIs" dxfId="607" priority="157" stopIfTrue="1" operator="equal">
      <formula>"Statistics"</formula>
    </cfRule>
  </conditionalFormatting>
  <conditionalFormatting sqref="E27">
    <cfRule type="cellIs" dxfId="606" priority="151" stopIfTrue="1" operator="equal">
      <formula>"AO3"</formula>
    </cfRule>
    <cfRule type="cellIs" dxfId="605" priority="152" stopIfTrue="1" operator="equal">
      <formula>"AO2"</formula>
    </cfRule>
    <cfRule type="cellIs" dxfId="604" priority="153" stopIfTrue="1" operator="equal">
      <formula>"AO1"</formula>
    </cfRule>
  </conditionalFormatting>
  <conditionalFormatting sqref="D26:D27">
    <cfRule type="cellIs" dxfId="603" priority="150" operator="equal">
      <formula>"RPR"</formula>
    </cfRule>
  </conditionalFormatting>
  <conditionalFormatting sqref="D26:D27">
    <cfRule type="cellIs" dxfId="602" priority="149" operator="equal">
      <formula>"Probability"</formula>
    </cfRule>
  </conditionalFormatting>
  <conditionalFormatting sqref="E26">
    <cfRule type="cellIs" dxfId="601" priority="146" stopIfTrue="1" operator="equal">
      <formula>"AO3"</formula>
    </cfRule>
    <cfRule type="cellIs" dxfId="600" priority="147" stopIfTrue="1" operator="equal">
      <formula>"AO2"</formula>
    </cfRule>
    <cfRule type="cellIs" dxfId="599" priority="148" stopIfTrue="1" operator="equal">
      <formula>"AO1"</formula>
    </cfRule>
  </conditionalFormatting>
  <conditionalFormatting sqref="D29">
    <cfRule type="cellIs" dxfId="598" priority="142" stopIfTrue="1" operator="equal">
      <formula>"Algebra"</formula>
    </cfRule>
    <cfRule type="cellIs" dxfId="597" priority="143" stopIfTrue="1" operator="equal">
      <formula>"Number"</formula>
    </cfRule>
    <cfRule type="cellIs" dxfId="596" priority="144" stopIfTrue="1" operator="equal">
      <formula>"Geometry and measures"</formula>
    </cfRule>
    <cfRule type="cellIs" dxfId="595" priority="145" stopIfTrue="1" operator="equal">
      <formula>"Statistics"</formula>
    </cfRule>
  </conditionalFormatting>
  <conditionalFormatting sqref="E28:E29">
    <cfRule type="cellIs" dxfId="594" priority="139" stopIfTrue="1" operator="equal">
      <formula>"AO3"</formula>
    </cfRule>
    <cfRule type="cellIs" dxfId="593" priority="140" stopIfTrue="1" operator="equal">
      <formula>"AO2"</formula>
    </cfRule>
    <cfRule type="cellIs" dxfId="592" priority="141" stopIfTrue="1" operator="equal">
      <formula>"AO1"</formula>
    </cfRule>
  </conditionalFormatting>
  <conditionalFormatting sqref="D29">
    <cfRule type="cellIs" dxfId="591" priority="138" operator="equal">
      <formula>"RPR"</formula>
    </cfRule>
  </conditionalFormatting>
  <conditionalFormatting sqref="D29">
    <cfRule type="cellIs" dxfId="590" priority="137" operator="equal">
      <formula>"Probability"</formula>
    </cfRule>
  </conditionalFormatting>
  <conditionalFormatting sqref="E30">
    <cfRule type="cellIs" dxfId="589" priority="134" stopIfTrue="1" operator="equal">
      <formula>"AO3"</formula>
    </cfRule>
    <cfRule type="cellIs" dxfId="588" priority="135" stopIfTrue="1" operator="equal">
      <formula>"AO2"</formula>
    </cfRule>
    <cfRule type="cellIs" dxfId="587" priority="136" stopIfTrue="1" operator="equal">
      <formula>"AO1"</formula>
    </cfRule>
  </conditionalFormatting>
  <conditionalFormatting sqref="D28">
    <cfRule type="cellIs" dxfId="586" priority="130" stopIfTrue="1" operator="equal">
      <formula>"Algebra"</formula>
    </cfRule>
    <cfRule type="cellIs" dxfId="585" priority="131" stopIfTrue="1" operator="equal">
      <formula>"Number"</formula>
    </cfRule>
    <cfRule type="cellIs" dxfId="584" priority="132" stopIfTrue="1" operator="equal">
      <formula>"Geometry and measures"</formula>
    </cfRule>
    <cfRule type="cellIs" dxfId="583" priority="133" stopIfTrue="1" operator="equal">
      <formula>"Statistics"</formula>
    </cfRule>
  </conditionalFormatting>
  <conditionalFormatting sqref="D28">
    <cfRule type="cellIs" dxfId="582" priority="129" operator="equal">
      <formula>"RPR"</formula>
    </cfRule>
  </conditionalFormatting>
  <conditionalFormatting sqref="D28">
    <cfRule type="cellIs" dxfId="581" priority="128" operator="equal">
      <formula>"Probability"</formula>
    </cfRule>
  </conditionalFormatting>
  <conditionalFormatting sqref="D30">
    <cfRule type="cellIs" dxfId="580" priority="124" stopIfTrue="1" operator="equal">
      <formula>"Algebra"</formula>
    </cfRule>
    <cfRule type="cellIs" dxfId="579" priority="125" stopIfTrue="1" operator="equal">
      <formula>"Number"</formula>
    </cfRule>
    <cfRule type="cellIs" dxfId="578" priority="126" stopIfTrue="1" operator="equal">
      <formula>"Geometry and measures"</formula>
    </cfRule>
    <cfRule type="cellIs" dxfId="577" priority="127" stopIfTrue="1" operator="equal">
      <formula>"Statistics"</formula>
    </cfRule>
  </conditionalFormatting>
  <conditionalFormatting sqref="D30">
    <cfRule type="cellIs" dxfId="576" priority="123" operator="equal">
      <formula>"RPR"</formula>
    </cfRule>
  </conditionalFormatting>
  <conditionalFormatting sqref="D30">
    <cfRule type="cellIs" dxfId="575" priority="122" operator="equal">
      <formula>"Probability"</formula>
    </cfRule>
  </conditionalFormatting>
  <conditionalFormatting sqref="E41:E43">
    <cfRule type="cellIs" dxfId="574" priority="101" stopIfTrue="1" operator="equal">
      <formula>"AO3"</formula>
    </cfRule>
    <cfRule type="cellIs" dxfId="573" priority="102" stopIfTrue="1" operator="equal">
      <formula>"AO2"</formula>
    </cfRule>
    <cfRule type="cellIs" dxfId="572" priority="103" stopIfTrue="1" operator="equal">
      <formula>"AO1"</formula>
    </cfRule>
  </conditionalFormatting>
  <conditionalFormatting sqref="E44">
    <cfRule type="cellIs" dxfId="571" priority="92" stopIfTrue="1" operator="equal">
      <formula>"AO3"</formula>
    </cfRule>
    <cfRule type="cellIs" dxfId="570" priority="93" stopIfTrue="1" operator="equal">
      <formula>"AO2"</formula>
    </cfRule>
    <cfRule type="cellIs" dxfId="569" priority="94" stopIfTrue="1" operator="equal">
      <formula>"AO1"</formula>
    </cfRule>
  </conditionalFormatting>
  <conditionalFormatting sqref="E48">
    <cfRule type="cellIs" dxfId="568" priority="86" stopIfTrue="1" operator="equal">
      <formula>"AO3"</formula>
    </cfRule>
    <cfRule type="cellIs" dxfId="567" priority="87" stopIfTrue="1" operator="equal">
      <formula>"AO2"</formula>
    </cfRule>
    <cfRule type="cellIs" dxfId="566" priority="88" stopIfTrue="1" operator="equal">
      <formula>"AO1"</formula>
    </cfRule>
  </conditionalFormatting>
  <conditionalFormatting sqref="E56">
    <cfRule type="cellIs" dxfId="565" priority="80" stopIfTrue="1" operator="equal">
      <formula>"AO3"</formula>
    </cfRule>
    <cfRule type="cellIs" dxfId="564" priority="81" stopIfTrue="1" operator="equal">
      <formula>"AO2"</formula>
    </cfRule>
    <cfRule type="cellIs" dxfId="563" priority="82" stopIfTrue="1" operator="equal">
      <formula>"AO1"</formula>
    </cfRule>
  </conditionalFormatting>
  <conditionalFormatting sqref="D40">
    <cfRule type="cellIs" dxfId="562" priority="76" stopIfTrue="1" operator="equal">
      <formula>"Algebra"</formula>
    </cfRule>
    <cfRule type="cellIs" dxfId="561" priority="77" stopIfTrue="1" operator="equal">
      <formula>"Number"</formula>
    </cfRule>
    <cfRule type="cellIs" dxfId="560" priority="78" stopIfTrue="1" operator="equal">
      <formula>"Geometry and measures"</formula>
    </cfRule>
    <cfRule type="cellIs" dxfId="559" priority="79" stopIfTrue="1" operator="equal">
      <formula>"Statistics"</formula>
    </cfRule>
  </conditionalFormatting>
  <conditionalFormatting sqref="D40">
    <cfRule type="cellIs" dxfId="558" priority="75" operator="equal">
      <formula>"RPR"</formula>
    </cfRule>
  </conditionalFormatting>
  <conditionalFormatting sqref="D40">
    <cfRule type="cellIs" dxfId="557" priority="74" operator="equal">
      <formula>"Probability"</formula>
    </cfRule>
  </conditionalFormatting>
  <conditionalFormatting sqref="G26">
    <cfRule type="cellIs" dxfId="556" priority="72" operator="equal">
      <formula>"Probability"</formula>
    </cfRule>
  </conditionalFormatting>
  <conditionalFormatting sqref="G46">
    <cfRule type="cellIs" dxfId="555" priority="71" operator="equal">
      <formula>"Probability"</formula>
    </cfRule>
  </conditionalFormatting>
  <conditionalFormatting sqref="G31">
    <cfRule type="cellIs" dxfId="554" priority="70" operator="equal">
      <formula>"Probability"</formula>
    </cfRule>
  </conditionalFormatting>
  <conditionalFormatting sqref="D31">
    <cfRule type="cellIs" dxfId="553" priority="66" stopIfTrue="1" operator="equal">
      <formula>"Algebra"</formula>
    </cfRule>
    <cfRule type="cellIs" dxfId="552" priority="67" stopIfTrue="1" operator="equal">
      <formula>"Number"</formula>
    </cfRule>
    <cfRule type="cellIs" dxfId="551" priority="68" stopIfTrue="1" operator="equal">
      <formula>"Geometry and measures"</formula>
    </cfRule>
    <cfRule type="cellIs" dxfId="550" priority="69" stopIfTrue="1" operator="equal">
      <formula>"Statistics"</formula>
    </cfRule>
  </conditionalFormatting>
  <conditionalFormatting sqref="D31">
    <cfRule type="cellIs" dxfId="549" priority="65" operator="equal">
      <formula>"RPR"</formula>
    </cfRule>
  </conditionalFormatting>
  <conditionalFormatting sqref="D31">
    <cfRule type="cellIs" dxfId="548" priority="64" operator="equal">
      <formula>"Probability"</formula>
    </cfRule>
  </conditionalFormatting>
  <conditionalFormatting sqref="E31">
    <cfRule type="cellIs" dxfId="547" priority="61" stopIfTrue="1" operator="equal">
      <formula>"AO3"</formula>
    </cfRule>
    <cfRule type="cellIs" dxfId="546" priority="62" stopIfTrue="1" operator="equal">
      <formula>"AO2"</formula>
    </cfRule>
    <cfRule type="cellIs" dxfId="545" priority="63" stopIfTrue="1" operator="equal">
      <formula>"AO1"</formula>
    </cfRule>
  </conditionalFormatting>
  <conditionalFormatting sqref="D35">
    <cfRule type="cellIs" dxfId="544" priority="57" stopIfTrue="1" operator="equal">
      <formula>"Algebra"</formula>
    </cfRule>
    <cfRule type="cellIs" dxfId="543" priority="58" stopIfTrue="1" operator="equal">
      <formula>"Number"</formula>
    </cfRule>
    <cfRule type="cellIs" dxfId="542" priority="59" stopIfTrue="1" operator="equal">
      <formula>"Geometry and measures"</formula>
    </cfRule>
    <cfRule type="cellIs" dxfId="541" priority="60" stopIfTrue="1" operator="equal">
      <formula>"Statistics"</formula>
    </cfRule>
  </conditionalFormatting>
  <conditionalFormatting sqref="D35">
    <cfRule type="cellIs" dxfId="540" priority="56" operator="equal">
      <formula>"RPR"</formula>
    </cfRule>
  </conditionalFormatting>
  <conditionalFormatting sqref="D35">
    <cfRule type="cellIs" dxfId="539" priority="55" operator="equal">
      <formula>"Probability"</formula>
    </cfRule>
  </conditionalFormatting>
  <conditionalFormatting sqref="E36">
    <cfRule type="cellIs" dxfId="538" priority="52" stopIfTrue="1" operator="equal">
      <formula>"AO3"</formula>
    </cfRule>
    <cfRule type="cellIs" dxfId="537" priority="53" stopIfTrue="1" operator="equal">
      <formula>"AO2"</formula>
    </cfRule>
    <cfRule type="cellIs" dxfId="536" priority="54" stopIfTrue="1" operator="equal">
      <formula>"AO1"</formula>
    </cfRule>
  </conditionalFormatting>
  <conditionalFormatting sqref="D36">
    <cfRule type="cellIs" dxfId="535" priority="48" stopIfTrue="1" operator="equal">
      <formula>"Algebra"</formula>
    </cfRule>
    <cfRule type="cellIs" dxfId="534" priority="49" stopIfTrue="1" operator="equal">
      <formula>"Number"</formula>
    </cfRule>
    <cfRule type="cellIs" dxfId="533" priority="50" stopIfTrue="1" operator="equal">
      <formula>"Geometry and measures"</formula>
    </cfRule>
    <cfRule type="cellIs" dxfId="532" priority="51" stopIfTrue="1" operator="equal">
      <formula>"Statistics"</formula>
    </cfRule>
  </conditionalFormatting>
  <conditionalFormatting sqref="D36">
    <cfRule type="cellIs" dxfId="531" priority="47" operator="equal">
      <formula>"RPR"</formula>
    </cfRule>
  </conditionalFormatting>
  <conditionalFormatting sqref="D36">
    <cfRule type="cellIs" dxfId="530" priority="46" operator="equal">
      <formula>"Probability"</formula>
    </cfRule>
  </conditionalFormatting>
  <conditionalFormatting sqref="E35">
    <cfRule type="cellIs" dxfId="529" priority="43" stopIfTrue="1" operator="equal">
      <formula>"AO3"</formula>
    </cfRule>
    <cfRule type="cellIs" dxfId="528" priority="44" stopIfTrue="1" operator="equal">
      <formula>"AO2"</formula>
    </cfRule>
    <cfRule type="cellIs" dxfId="527" priority="45" stopIfTrue="1" operator="equal">
      <formula>"AO1"</formula>
    </cfRule>
  </conditionalFormatting>
  <conditionalFormatting sqref="G35">
    <cfRule type="cellIs" dxfId="526" priority="42" operator="equal">
      <formula>"Probability"</formula>
    </cfRule>
  </conditionalFormatting>
  <conditionalFormatting sqref="D38">
    <cfRule type="cellIs" dxfId="525" priority="38" stopIfTrue="1" operator="equal">
      <formula>"Algebra"</formula>
    </cfRule>
    <cfRule type="cellIs" dxfId="524" priority="39" stopIfTrue="1" operator="equal">
      <formula>"Number"</formula>
    </cfRule>
    <cfRule type="cellIs" dxfId="523" priority="40" stopIfTrue="1" operator="equal">
      <formula>"Geometry and measures"</formula>
    </cfRule>
    <cfRule type="cellIs" dxfId="522" priority="41" stopIfTrue="1" operator="equal">
      <formula>"Statistics"</formula>
    </cfRule>
  </conditionalFormatting>
  <conditionalFormatting sqref="D38">
    <cfRule type="cellIs" dxfId="521" priority="37" operator="equal">
      <formula>"RPR"</formula>
    </cfRule>
  </conditionalFormatting>
  <conditionalFormatting sqref="D38">
    <cfRule type="cellIs" dxfId="520" priority="36" operator="equal">
      <formula>"Probability"</formula>
    </cfRule>
  </conditionalFormatting>
  <conditionalFormatting sqref="E38">
    <cfRule type="cellIs" dxfId="519" priority="33" stopIfTrue="1" operator="equal">
      <formula>"AO3"</formula>
    </cfRule>
    <cfRule type="cellIs" dxfId="518" priority="34" stopIfTrue="1" operator="equal">
      <formula>"AO2"</formula>
    </cfRule>
    <cfRule type="cellIs" dxfId="517" priority="35" stopIfTrue="1" operator="equal">
      <formula>"AO1"</formula>
    </cfRule>
  </conditionalFormatting>
  <conditionalFormatting sqref="D39">
    <cfRule type="cellIs" dxfId="516" priority="29" stopIfTrue="1" operator="equal">
      <formula>"Algebra"</formula>
    </cfRule>
    <cfRule type="cellIs" dxfId="515" priority="30" stopIfTrue="1" operator="equal">
      <formula>"Number"</formula>
    </cfRule>
    <cfRule type="cellIs" dxfId="514" priority="31" stopIfTrue="1" operator="equal">
      <formula>"Geometry and measures"</formula>
    </cfRule>
    <cfRule type="cellIs" dxfId="513" priority="32" stopIfTrue="1" operator="equal">
      <formula>"Statistics"</formula>
    </cfRule>
  </conditionalFormatting>
  <conditionalFormatting sqref="D39">
    <cfRule type="cellIs" dxfId="512" priority="28" operator="equal">
      <formula>"RPR"</formula>
    </cfRule>
  </conditionalFormatting>
  <conditionalFormatting sqref="D39">
    <cfRule type="cellIs" dxfId="511" priority="27" operator="equal">
      <formula>"Probability"</formula>
    </cfRule>
  </conditionalFormatting>
  <conditionalFormatting sqref="E24">
    <cfRule type="cellIs" dxfId="510" priority="24" stopIfTrue="1" operator="equal">
      <formula>"AO3"</formula>
    </cfRule>
    <cfRule type="cellIs" dxfId="509" priority="25" stopIfTrue="1" operator="equal">
      <formula>"AO2"</formula>
    </cfRule>
    <cfRule type="cellIs" dxfId="508" priority="26" stopIfTrue="1" operator="equal">
      <formula>"AO1"</formula>
    </cfRule>
  </conditionalFormatting>
  <conditionalFormatting sqref="E34">
    <cfRule type="cellIs" dxfId="507" priority="21" stopIfTrue="1" operator="equal">
      <formula>"AO3"</formula>
    </cfRule>
    <cfRule type="cellIs" dxfId="506" priority="22" stopIfTrue="1" operator="equal">
      <formula>"AO2"</formula>
    </cfRule>
    <cfRule type="cellIs" dxfId="505" priority="23" stopIfTrue="1" operator="equal">
      <formula>"AO1"</formula>
    </cfRule>
  </conditionalFormatting>
  <conditionalFormatting sqref="E37">
    <cfRule type="cellIs" dxfId="504" priority="18" stopIfTrue="1" operator="equal">
      <formula>"AO3"</formula>
    </cfRule>
    <cfRule type="cellIs" dxfId="503" priority="19" stopIfTrue="1" operator="equal">
      <formula>"AO2"</formula>
    </cfRule>
    <cfRule type="cellIs" dxfId="502" priority="20" stopIfTrue="1" operator="equal">
      <formula>"AO1"</formula>
    </cfRule>
  </conditionalFormatting>
  <conditionalFormatting sqref="E39">
    <cfRule type="cellIs" dxfId="501" priority="15" stopIfTrue="1" operator="equal">
      <formula>"AO3"</formula>
    </cfRule>
    <cfRule type="cellIs" dxfId="500" priority="16" stopIfTrue="1" operator="equal">
      <formula>"AO2"</formula>
    </cfRule>
    <cfRule type="cellIs" dxfId="499" priority="17" stopIfTrue="1" operator="equal">
      <formula>"AO1"</formula>
    </cfRule>
  </conditionalFormatting>
  <conditionalFormatting sqref="E40">
    <cfRule type="cellIs" dxfId="498" priority="12" stopIfTrue="1" operator="equal">
      <formula>"AO3"</formula>
    </cfRule>
    <cfRule type="cellIs" dxfId="497" priority="13" stopIfTrue="1" operator="equal">
      <formula>"AO2"</formula>
    </cfRule>
    <cfRule type="cellIs" dxfId="496" priority="14" stopIfTrue="1" operator="equal">
      <formula>"AO1"</formula>
    </cfRule>
  </conditionalFormatting>
  <conditionalFormatting sqref="E47">
    <cfRule type="cellIs" dxfId="495" priority="9" stopIfTrue="1" operator="equal">
      <formula>"AO3"</formula>
    </cfRule>
    <cfRule type="cellIs" dxfId="494" priority="10" stopIfTrue="1" operator="equal">
      <formula>"AO2"</formula>
    </cfRule>
    <cfRule type="cellIs" dxfId="493" priority="11" stopIfTrue="1" operator="equal">
      <formula>"AO1"</formula>
    </cfRule>
  </conditionalFormatting>
  <conditionalFormatting sqref="E50">
    <cfRule type="cellIs" dxfId="492" priority="6" stopIfTrue="1" operator="equal">
      <formula>"AO3"</formula>
    </cfRule>
    <cfRule type="cellIs" dxfId="491" priority="7" stopIfTrue="1" operator="equal">
      <formula>"AO2"</formula>
    </cfRule>
    <cfRule type="cellIs" dxfId="490" priority="8" stopIfTrue="1" operator="equal">
      <formula>"AO1"</formula>
    </cfRule>
  </conditionalFormatting>
  <conditionalFormatting sqref="E55">
    <cfRule type="cellIs" dxfId="489" priority="3" stopIfTrue="1" operator="equal">
      <formula>"AO3"</formula>
    </cfRule>
    <cfRule type="cellIs" dxfId="488" priority="4" stopIfTrue="1" operator="equal">
      <formula>"AO2"</formula>
    </cfRule>
    <cfRule type="cellIs" dxfId="487" priority="5" stopIfTrue="1" operator="equal">
      <formula>"AO1"</formula>
    </cfRule>
  </conditionalFormatting>
  <conditionalFormatting sqref="G42">
    <cfRule type="cellIs" dxfId="486" priority="2" operator="equal">
      <formula>"Probability"</formula>
    </cfRule>
  </conditionalFormatting>
  <conditionalFormatting sqref="G43">
    <cfRule type="cellIs" dxfId="485" priority="1" operator="equal">
      <formula>"Probability"</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255" id="{8B3AA094-6627-4EE7-9BA4-E4BF8A006553}">
            <xm:f>COUNTA('Student data'!$D$24:$AQ$24)&gt;1</xm:f>
            <x14:dxf>
              <font>
                <color rgb="FFFF0000"/>
              </font>
            </x14:dxf>
          </x14:cfRule>
          <xm:sqref>A2:F2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4"/>
  <sheetViews>
    <sheetView workbookViewId="0">
      <selection activeCell="A2" sqref="A2:F2"/>
    </sheetView>
  </sheetViews>
  <sheetFormatPr defaultRowHeight="15" x14ac:dyDescent="0.25"/>
  <cols>
    <col min="1" max="1" width="13.85546875" style="1" customWidth="1"/>
    <col min="2" max="2" width="13.7109375" style="1" customWidth="1"/>
    <col min="3" max="3" width="12.5703125" style="1" customWidth="1"/>
    <col min="4" max="4" width="25.140625" style="1" customWidth="1"/>
    <col min="5" max="7" width="12.7109375" style="1" customWidth="1"/>
    <col min="8" max="8" width="38.7109375" style="1" customWidth="1"/>
    <col min="9" max="16384" width="9.140625" style="1"/>
  </cols>
  <sheetData>
    <row r="1" spans="1:12" ht="65.25" customHeight="1" x14ac:dyDescent="0.25">
      <c r="A1" s="313" t="s">
        <v>120</v>
      </c>
      <c r="B1" s="314"/>
      <c r="C1" s="314"/>
      <c r="D1" s="314"/>
      <c r="E1" s="314"/>
      <c r="F1" s="314"/>
      <c r="G1" s="321"/>
      <c r="H1" s="17"/>
    </row>
    <row r="2" spans="1:12" ht="46.5" customHeight="1" thickBot="1" x14ac:dyDescent="0.3">
      <c r="A2" s="317" t="s">
        <v>121</v>
      </c>
      <c r="B2" s="318"/>
      <c r="C2" s="318"/>
      <c r="D2" s="318"/>
      <c r="E2" s="318"/>
      <c r="F2" s="318"/>
    </row>
    <row r="3" spans="1:12" s="21" customFormat="1" ht="47.25" customHeight="1" thickBot="1" x14ac:dyDescent="0.3">
      <c r="D3" s="227" t="str">
        <f>IF(COUNTBLANK('Student data'!D24:AQ24)=40,"No student is selected",'Student data'!M8)&amp;" in row 24 of the 'Student data' worksheet"</f>
        <v>No student is selected in row 24 of the 'Student data' worksheet</v>
      </c>
      <c r="E3" s="19" t="s">
        <v>13</v>
      </c>
      <c r="F3" s="19" t="s">
        <v>4</v>
      </c>
      <c r="G3" s="19" t="s">
        <v>14</v>
      </c>
      <c r="I3" s="246" t="s">
        <v>162</v>
      </c>
      <c r="J3" s="305"/>
    </row>
    <row r="4" spans="1:12" ht="15" customHeight="1" x14ac:dyDescent="0.25">
      <c r="B4" s="25"/>
      <c r="C4" s="25"/>
      <c r="D4" s="25" t="s">
        <v>10</v>
      </c>
      <c r="E4" s="2">
        <f>SUMIF(D20:D55,"Number",C20:C55)</f>
        <v>18</v>
      </c>
      <c r="F4" s="2">
        <f>SUMIF(D20:D55,"Number",F20:F55)</f>
        <v>0</v>
      </c>
      <c r="G4" s="93">
        <f>F4/E4</f>
        <v>0</v>
      </c>
      <c r="I4" s="146">
        <v>9</v>
      </c>
      <c r="J4" s="147">
        <v>85</v>
      </c>
      <c r="L4" s="44"/>
    </row>
    <row r="5" spans="1:12" x14ac:dyDescent="0.25">
      <c r="B5" s="26"/>
      <c r="C5" s="26"/>
      <c r="D5" s="26" t="s">
        <v>11</v>
      </c>
      <c r="E5" s="3">
        <f>SUMIF(D20:D55,"Algebra",C20:C55)</f>
        <v>29</v>
      </c>
      <c r="F5" s="3">
        <f>SUMIF(D20:D55,"Algebra",F20:F55)</f>
        <v>0</v>
      </c>
      <c r="G5" s="94">
        <f t="shared" ref="G5:G13" si="0">F5/E5</f>
        <v>0</v>
      </c>
      <c r="I5" s="149">
        <v>8</v>
      </c>
      <c r="J5" s="150">
        <v>67</v>
      </c>
      <c r="L5" s="44"/>
    </row>
    <row r="6" spans="1:12" x14ac:dyDescent="0.25">
      <c r="B6" s="27"/>
      <c r="C6" s="27"/>
      <c r="D6" s="27" t="s">
        <v>31</v>
      </c>
      <c r="E6" s="4">
        <f>SUMIF(D20:D55,"RPR",C20:C55)</f>
        <v>20</v>
      </c>
      <c r="F6" s="4">
        <f>SUMIF(D20:D55,"RPR",F20:F55)</f>
        <v>0</v>
      </c>
      <c r="G6" s="95">
        <f t="shared" si="0"/>
        <v>0</v>
      </c>
      <c r="I6" s="149">
        <v>7</v>
      </c>
      <c r="J6" s="150">
        <v>50</v>
      </c>
      <c r="L6" s="44"/>
    </row>
    <row r="7" spans="1:12" x14ac:dyDescent="0.25">
      <c r="B7" s="28"/>
      <c r="C7" s="28"/>
      <c r="D7" s="28" t="s">
        <v>7</v>
      </c>
      <c r="E7" s="5">
        <f>SUMIF(D20:D55,"Geometry and measures",C20:C55)</f>
        <v>18</v>
      </c>
      <c r="F7" s="5">
        <f>SUMIF(D20:D55,"Geometry and measures",F20:F55)</f>
        <v>0</v>
      </c>
      <c r="G7" s="96">
        <f t="shared" si="0"/>
        <v>0</v>
      </c>
      <c r="I7" s="149">
        <v>6</v>
      </c>
      <c r="J7" s="150">
        <v>39</v>
      </c>
      <c r="L7" s="44"/>
    </row>
    <row r="8" spans="1:12" x14ac:dyDescent="0.25">
      <c r="B8" s="29"/>
      <c r="C8" s="29"/>
      <c r="D8" s="29" t="s">
        <v>32</v>
      </c>
      <c r="E8" s="6">
        <f>SUMIF(D20:D55,"Probability",C20:C55)</f>
        <v>7</v>
      </c>
      <c r="F8" s="6">
        <f>SUMIF(D20:D55,"Probability",F20:F55)</f>
        <v>0</v>
      </c>
      <c r="G8" s="97">
        <f t="shared" si="0"/>
        <v>0</v>
      </c>
      <c r="I8" s="149">
        <v>5</v>
      </c>
      <c r="J8" s="150">
        <v>28</v>
      </c>
      <c r="L8" s="44"/>
    </row>
    <row r="9" spans="1:12" x14ac:dyDescent="0.25">
      <c r="B9" s="31"/>
      <c r="C9" s="31"/>
      <c r="D9" s="31" t="s">
        <v>5</v>
      </c>
      <c r="E9" s="7">
        <f>SUMIF(D20:D55,"Statistics",C20:C55)</f>
        <v>8</v>
      </c>
      <c r="F9" s="7">
        <f>SUMIF(D20:D55,"Statistics",F20:F55)</f>
        <v>0</v>
      </c>
      <c r="G9" s="98">
        <f t="shared" si="0"/>
        <v>0</v>
      </c>
      <c r="I9" s="149">
        <v>4</v>
      </c>
      <c r="J9" s="150">
        <v>17</v>
      </c>
      <c r="L9" s="44"/>
    </row>
    <row r="10" spans="1:12" x14ac:dyDescent="0.25">
      <c r="B10" s="38"/>
      <c r="C10" s="38"/>
      <c r="D10" s="8"/>
      <c r="E10" s="9"/>
      <c r="F10" s="9"/>
      <c r="G10" s="40"/>
      <c r="I10" s="149">
        <v>3</v>
      </c>
      <c r="J10" s="150">
        <v>11</v>
      </c>
      <c r="L10" s="44"/>
    </row>
    <row r="11" spans="1:12" ht="15.75" thickBot="1" x14ac:dyDescent="0.3">
      <c r="B11" s="32"/>
      <c r="C11" s="32"/>
      <c r="D11" s="32" t="s">
        <v>8</v>
      </c>
      <c r="E11" s="10">
        <f>SUMIF(E20:E55,"AO1",C20:C55)</f>
        <v>28</v>
      </c>
      <c r="F11" s="10">
        <f>SUMIF(E20:E55,"AO1",F20:F55)</f>
        <v>0</v>
      </c>
      <c r="G11" s="99">
        <f t="shared" si="0"/>
        <v>0</v>
      </c>
      <c r="I11" s="156" t="s">
        <v>119</v>
      </c>
      <c r="J11" s="157">
        <v>0</v>
      </c>
      <c r="L11" s="44"/>
    </row>
    <row r="12" spans="1:12" x14ac:dyDescent="0.25">
      <c r="B12" s="33"/>
      <c r="C12" s="33"/>
      <c r="D12" s="33" t="s">
        <v>6</v>
      </c>
      <c r="E12" s="11">
        <f>SUMIF(E20:E55,"AO2",C20:C55)</f>
        <v>33</v>
      </c>
      <c r="F12" s="11">
        <f>SUMIF(E20:E55,"AO2",F20:F55)</f>
        <v>0</v>
      </c>
      <c r="G12" s="100">
        <f t="shared" si="0"/>
        <v>0</v>
      </c>
      <c r="L12" s="44"/>
    </row>
    <row r="13" spans="1:12" x14ac:dyDescent="0.25">
      <c r="B13" s="34"/>
      <c r="C13" s="34"/>
      <c r="D13" s="34" t="s">
        <v>9</v>
      </c>
      <c r="E13" s="12">
        <f>SUMIF(E20:E55,"AO3",C20:C55)</f>
        <v>39</v>
      </c>
      <c r="F13" s="12">
        <f>SUMIF(E20:E55,"AO3",F20:F55)</f>
        <v>0</v>
      </c>
      <c r="G13" s="101">
        <f t="shared" si="0"/>
        <v>0</v>
      </c>
      <c r="L13" s="44"/>
    </row>
    <row r="14" spans="1:12" x14ac:dyDescent="0.25">
      <c r="B14" s="38"/>
      <c r="C14" s="38"/>
      <c r="D14" s="8"/>
      <c r="E14" s="9"/>
      <c r="F14" s="9"/>
      <c r="G14" s="41"/>
      <c r="L14" s="44"/>
    </row>
    <row r="15" spans="1:12" x14ac:dyDescent="0.25">
      <c r="B15" s="13"/>
      <c r="C15" s="13"/>
      <c r="D15" s="13" t="s">
        <v>47</v>
      </c>
      <c r="E15" s="42">
        <f>SUMIF(B20:B55,"x",C20:C55)</f>
        <v>24</v>
      </c>
      <c r="F15" s="42">
        <f>SUMIF(B20:B55,"x",F20:F55)</f>
        <v>0</v>
      </c>
      <c r="G15" s="91">
        <f>F15/E15</f>
        <v>0</v>
      </c>
      <c r="L15" s="44"/>
    </row>
    <row r="16" spans="1:12" ht="15.75" thickBot="1" x14ac:dyDescent="0.3">
      <c r="B16" s="71"/>
      <c r="C16" s="71"/>
      <c r="D16" s="71"/>
      <c r="E16" s="50"/>
      <c r="F16" s="50"/>
      <c r="G16" s="50"/>
      <c r="L16" s="44"/>
    </row>
    <row r="17" spans="1:12" ht="15.75" thickBot="1" x14ac:dyDescent="0.3">
      <c r="B17" s="72"/>
      <c r="C17" s="72"/>
      <c r="D17" s="72" t="s">
        <v>34</v>
      </c>
      <c r="E17" s="73">
        <v>100</v>
      </c>
      <c r="F17" s="51">
        <f>SUM(F20:F55)</f>
        <v>0</v>
      </c>
      <c r="G17" s="92">
        <f>F17/E17</f>
        <v>0</v>
      </c>
      <c r="H17" s="226" t="str">
        <f>"Grade "&amp;IF(F17&lt;11,"u",IF(F17&lt;17,"3",IF(F17&lt;28,"4",IF(F17&lt;39,"5",IF(F17&lt;50,"6",IF(F17&lt;67,"7",IF(F17&lt;85,"8","9")))))))</f>
        <v>Grade u</v>
      </c>
      <c r="L17" s="44"/>
    </row>
    <row r="18" spans="1:12" x14ac:dyDescent="0.25">
      <c r="H18" s="45"/>
      <c r="I18" s="44"/>
      <c r="J18" s="44"/>
      <c r="K18" s="44"/>
      <c r="L18" s="44"/>
    </row>
    <row r="19" spans="1:12" ht="45.95" customHeight="1" x14ac:dyDescent="0.25">
      <c r="A19" s="19" t="s">
        <v>0</v>
      </c>
      <c r="B19" s="19" t="s">
        <v>61</v>
      </c>
      <c r="C19" s="19" t="s">
        <v>1</v>
      </c>
      <c r="D19" s="19" t="s">
        <v>2</v>
      </c>
      <c r="E19" s="19" t="s">
        <v>3</v>
      </c>
      <c r="F19" s="19" t="s">
        <v>4</v>
      </c>
      <c r="G19" s="319" t="s">
        <v>60</v>
      </c>
      <c r="H19" s="307"/>
      <c r="I19" s="44"/>
      <c r="J19" s="44"/>
      <c r="K19" s="44"/>
      <c r="L19" s="44"/>
    </row>
    <row r="20" spans="1:12" ht="15" customHeight="1" x14ac:dyDescent="0.25">
      <c r="A20" s="74" t="s">
        <v>15</v>
      </c>
      <c r="B20" s="30" t="s">
        <v>12</v>
      </c>
      <c r="C20" s="74">
        <v>3</v>
      </c>
      <c r="D20" s="23" t="s">
        <v>10</v>
      </c>
      <c r="E20" s="24" t="s">
        <v>8</v>
      </c>
      <c r="F20" s="39">
        <f>SUMIF('Student data'!$D$24:$AQ$24,"x",'Student data'!D81:AQ81)</f>
        <v>0</v>
      </c>
      <c r="G20" s="306" t="s">
        <v>183</v>
      </c>
      <c r="H20" s="316"/>
      <c r="I20" s="44"/>
      <c r="J20" s="44"/>
      <c r="K20" s="44"/>
      <c r="L20" s="44"/>
    </row>
    <row r="21" spans="1:12" ht="15" customHeight="1" x14ac:dyDescent="0.25">
      <c r="A21" s="74" t="s">
        <v>63</v>
      </c>
      <c r="B21" s="30" t="s">
        <v>12</v>
      </c>
      <c r="C21" s="74">
        <v>3</v>
      </c>
      <c r="D21" s="23" t="s">
        <v>10</v>
      </c>
      <c r="E21" s="24" t="s">
        <v>8</v>
      </c>
      <c r="F21" s="39">
        <f>SUMIF('Student data'!$D$24:$AQ$24,"x",'Student data'!D82:AQ82)</f>
        <v>0</v>
      </c>
      <c r="G21" s="306" t="s">
        <v>184</v>
      </c>
      <c r="H21" s="316"/>
      <c r="I21" s="44"/>
      <c r="J21" s="44"/>
      <c r="K21" s="44"/>
      <c r="L21" s="44"/>
    </row>
    <row r="22" spans="1:12" ht="15" customHeight="1" x14ac:dyDescent="0.25">
      <c r="A22" s="74" t="s">
        <v>139</v>
      </c>
      <c r="B22" s="30"/>
      <c r="C22" s="74">
        <v>3</v>
      </c>
      <c r="D22" s="23" t="s">
        <v>11</v>
      </c>
      <c r="E22" s="24" t="s">
        <v>9</v>
      </c>
      <c r="F22" s="39">
        <f>SUMIF('Student data'!$D$24:$AQ$24,"x",'Student data'!D83:AQ83)</f>
        <v>0</v>
      </c>
      <c r="G22" s="306" t="s">
        <v>222</v>
      </c>
      <c r="H22" s="316"/>
      <c r="I22" s="44"/>
      <c r="J22" s="44"/>
      <c r="K22" s="44"/>
      <c r="L22" s="44"/>
    </row>
    <row r="23" spans="1:12" ht="15" customHeight="1" x14ac:dyDescent="0.25">
      <c r="A23" s="74" t="s">
        <v>16</v>
      </c>
      <c r="B23" s="30"/>
      <c r="C23" s="23">
        <v>1</v>
      </c>
      <c r="D23" s="23" t="s">
        <v>7</v>
      </c>
      <c r="E23" s="24" t="s">
        <v>8</v>
      </c>
      <c r="F23" s="39">
        <f>SUMIF('Student data'!$D$24:$AQ$24,"x",'Student data'!D84:AQ84)</f>
        <v>0</v>
      </c>
      <c r="G23" s="306" t="s">
        <v>223</v>
      </c>
      <c r="H23" s="316"/>
      <c r="I23" s="44"/>
      <c r="J23" s="44"/>
      <c r="K23" s="44"/>
      <c r="L23" s="44"/>
    </row>
    <row r="24" spans="1:12" ht="15" customHeight="1" x14ac:dyDescent="0.25">
      <c r="A24" s="74" t="s">
        <v>17</v>
      </c>
      <c r="B24" s="30"/>
      <c r="C24" s="74">
        <v>2</v>
      </c>
      <c r="D24" s="23" t="s">
        <v>7</v>
      </c>
      <c r="E24" s="24" t="s">
        <v>8</v>
      </c>
      <c r="F24" s="39">
        <f>SUMIF('Student data'!$D$24:$AQ$24,"x",'Student data'!D85:AQ85)</f>
        <v>0</v>
      </c>
      <c r="G24" s="306" t="s">
        <v>224</v>
      </c>
      <c r="H24" s="316"/>
      <c r="I24" s="44"/>
      <c r="J24" s="44"/>
      <c r="K24" s="44"/>
      <c r="L24" s="44"/>
    </row>
    <row r="25" spans="1:12" ht="15" customHeight="1" x14ac:dyDescent="0.25">
      <c r="A25" s="74" t="s">
        <v>165</v>
      </c>
      <c r="B25" s="35" t="s">
        <v>12</v>
      </c>
      <c r="C25" s="23">
        <v>3</v>
      </c>
      <c r="D25" s="23" t="s">
        <v>33</v>
      </c>
      <c r="E25" s="24" t="s">
        <v>6</v>
      </c>
      <c r="F25" s="39">
        <f>SUMIF('Student data'!$D$24:$AQ$24,"x",'Student data'!D86:AQ86)</f>
        <v>0</v>
      </c>
      <c r="G25" s="306" t="s">
        <v>185</v>
      </c>
      <c r="H25" s="316"/>
      <c r="I25" s="44"/>
      <c r="J25" s="44"/>
      <c r="K25" s="44"/>
      <c r="L25" s="44"/>
    </row>
    <row r="26" spans="1:12" ht="15" customHeight="1" x14ac:dyDescent="0.25">
      <c r="A26" s="74" t="s">
        <v>36</v>
      </c>
      <c r="B26" s="30" t="s">
        <v>12</v>
      </c>
      <c r="C26" s="23">
        <v>2</v>
      </c>
      <c r="D26" s="23" t="s">
        <v>32</v>
      </c>
      <c r="E26" s="24" t="s">
        <v>8</v>
      </c>
      <c r="F26" s="39">
        <f>SUMIF('Student data'!$D$24:$AQ$24,"x",'Student data'!D87:AQ87)</f>
        <v>0</v>
      </c>
      <c r="G26" s="306" t="s">
        <v>189</v>
      </c>
      <c r="H26" s="316"/>
      <c r="I26" s="44"/>
      <c r="J26" s="44"/>
      <c r="K26" s="44"/>
      <c r="L26" s="44"/>
    </row>
    <row r="27" spans="1:12" ht="15" customHeight="1" x14ac:dyDescent="0.25">
      <c r="A27" s="74" t="s">
        <v>18</v>
      </c>
      <c r="B27" s="30" t="s">
        <v>12</v>
      </c>
      <c r="C27" s="23">
        <v>3</v>
      </c>
      <c r="D27" s="23" t="s">
        <v>33</v>
      </c>
      <c r="E27" s="24" t="s">
        <v>9</v>
      </c>
      <c r="F27" s="39">
        <f>SUMIF('Student data'!$D$24:$AQ$24,"x",'Student data'!D88:AQ88)</f>
        <v>0</v>
      </c>
      <c r="G27" s="306" t="s">
        <v>190</v>
      </c>
      <c r="H27" s="316"/>
      <c r="I27" s="44"/>
      <c r="J27" s="44"/>
      <c r="K27" s="44"/>
      <c r="L27" s="44"/>
    </row>
    <row r="28" spans="1:12" ht="15" customHeight="1" x14ac:dyDescent="0.25">
      <c r="A28" s="74" t="s">
        <v>125</v>
      </c>
      <c r="B28" s="30"/>
      <c r="C28" s="74">
        <v>4</v>
      </c>
      <c r="D28" s="23" t="s">
        <v>33</v>
      </c>
      <c r="E28" s="24" t="s">
        <v>9</v>
      </c>
      <c r="F28" s="39">
        <f>SUMIF('Student data'!$D$24:$AQ$24,"x",'Student data'!D89:AQ89)</f>
        <v>0</v>
      </c>
      <c r="G28" s="306" t="s">
        <v>185</v>
      </c>
      <c r="H28" s="316"/>
      <c r="I28" s="44"/>
      <c r="J28" s="44"/>
      <c r="K28" s="44"/>
      <c r="L28" s="44"/>
    </row>
    <row r="29" spans="1:12" ht="15" customHeight="1" x14ac:dyDescent="0.25">
      <c r="A29" s="74" t="s">
        <v>126</v>
      </c>
      <c r="B29" s="35" t="s">
        <v>12</v>
      </c>
      <c r="C29" s="23">
        <v>6</v>
      </c>
      <c r="D29" s="23" t="s">
        <v>33</v>
      </c>
      <c r="E29" s="24" t="s">
        <v>9</v>
      </c>
      <c r="F29" s="39">
        <f>SUMIF('Student data'!$D$24:$AQ$24,"x",'Student data'!D90:AQ90)</f>
        <v>0</v>
      </c>
      <c r="G29" s="306" t="s">
        <v>186</v>
      </c>
      <c r="H29" s="316"/>
      <c r="I29" s="44"/>
      <c r="J29" s="44"/>
      <c r="K29" s="44"/>
      <c r="L29" s="44"/>
    </row>
    <row r="30" spans="1:12" ht="15" customHeight="1" x14ac:dyDescent="0.25">
      <c r="A30" s="74" t="s">
        <v>37</v>
      </c>
      <c r="B30" s="30"/>
      <c r="C30" s="23">
        <v>1</v>
      </c>
      <c r="D30" s="23" t="s">
        <v>32</v>
      </c>
      <c r="E30" s="24" t="s">
        <v>9</v>
      </c>
      <c r="F30" s="39">
        <f>SUMIF('Student data'!$D$24:$AQ$24,"x",'Student data'!D91:AQ91)</f>
        <v>0</v>
      </c>
      <c r="G30" s="306" t="s">
        <v>225</v>
      </c>
      <c r="H30" s="316"/>
      <c r="I30" s="44"/>
      <c r="J30" s="44"/>
      <c r="K30" s="44"/>
      <c r="L30" s="44"/>
    </row>
    <row r="31" spans="1:12" ht="15" customHeight="1" x14ac:dyDescent="0.25">
      <c r="A31" s="74" t="s">
        <v>166</v>
      </c>
      <c r="B31" s="30"/>
      <c r="C31" s="23">
        <v>2</v>
      </c>
      <c r="D31" s="23" t="s">
        <v>32</v>
      </c>
      <c r="E31" s="24" t="s">
        <v>6</v>
      </c>
      <c r="F31" s="39">
        <f>SUMIF('Student data'!$D$24:$AQ$24,"x",'Student data'!D92:AQ92)</f>
        <v>0</v>
      </c>
      <c r="G31" s="306" t="s">
        <v>226</v>
      </c>
      <c r="H31" s="316"/>
      <c r="I31" s="44"/>
      <c r="J31" s="44"/>
      <c r="K31" s="44"/>
      <c r="L31" s="44"/>
    </row>
    <row r="32" spans="1:12" ht="15" customHeight="1" x14ac:dyDescent="0.25">
      <c r="A32" s="74" t="s">
        <v>167</v>
      </c>
      <c r="B32" s="30"/>
      <c r="C32" s="23">
        <v>2</v>
      </c>
      <c r="D32" s="23" t="s">
        <v>32</v>
      </c>
      <c r="E32" s="24" t="s">
        <v>6</v>
      </c>
      <c r="F32" s="39">
        <f>SUMIF('Student data'!$D$24:$AQ$24,"x",'Student data'!D93:AQ93)</f>
        <v>0</v>
      </c>
      <c r="G32" s="306" t="s">
        <v>227</v>
      </c>
      <c r="H32" s="316"/>
      <c r="I32" s="44"/>
      <c r="J32" s="44"/>
      <c r="K32" s="44"/>
      <c r="L32" s="44"/>
    </row>
    <row r="33" spans="1:12" ht="15" customHeight="1" x14ac:dyDescent="0.25">
      <c r="A33" s="74" t="s">
        <v>168</v>
      </c>
      <c r="B33" s="30"/>
      <c r="C33" s="23">
        <v>1</v>
      </c>
      <c r="D33" s="23" t="s">
        <v>11</v>
      </c>
      <c r="E33" s="24" t="s">
        <v>8</v>
      </c>
      <c r="F33" s="39">
        <f>SUMIF('Student data'!$D$24:$AQ$24,"x",'Student data'!D94:AQ94)</f>
        <v>0</v>
      </c>
      <c r="G33" s="306" t="s">
        <v>228</v>
      </c>
      <c r="H33" s="316"/>
      <c r="I33" s="44"/>
      <c r="J33" s="44"/>
      <c r="K33" s="44"/>
      <c r="L33" s="44"/>
    </row>
    <row r="34" spans="1:12" ht="15" customHeight="1" x14ac:dyDescent="0.25">
      <c r="A34" s="74" t="s">
        <v>169</v>
      </c>
      <c r="B34" s="30"/>
      <c r="C34" s="23">
        <v>3</v>
      </c>
      <c r="D34" s="23" t="s">
        <v>11</v>
      </c>
      <c r="E34" s="24" t="s">
        <v>6</v>
      </c>
      <c r="F34" s="39">
        <f>SUMIF('Student data'!$D$24:$AQ$24,"x",'Student data'!D95:AQ95)</f>
        <v>0</v>
      </c>
      <c r="G34" s="306" t="s">
        <v>229</v>
      </c>
      <c r="H34" s="316"/>
      <c r="I34" s="44"/>
      <c r="J34" s="44"/>
      <c r="K34" s="44"/>
      <c r="L34" s="44"/>
    </row>
    <row r="35" spans="1:12" ht="15" customHeight="1" x14ac:dyDescent="0.25">
      <c r="A35" s="74" t="s">
        <v>170</v>
      </c>
      <c r="B35" s="30"/>
      <c r="C35" s="74">
        <v>1</v>
      </c>
      <c r="D35" s="23" t="s">
        <v>11</v>
      </c>
      <c r="E35" s="24" t="s">
        <v>6</v>
      </c>
      <c r="F35" s="39">
        <f>SUMIF('Student data'!$D$24:$AQ$24,"x",'Student data'!D96:AQ96)</f>
        <v>0</v>
      </c>
      <c r="G35" s="306" t="s">
        <v>230</v>
      </c>
      <c r="H35" s="316"/>
      <c r="I35" s="44"/>
      <c r="J35" s="44"/>
      <c r="K35" s="44"/>
      <c r="L35" s="44"/>
    </row>
    <row r="36" spans="1:12" ht="15" customHeight="1" x14ac:dyDescent="0.25">
      <c r="A36" s="74" t="s">
        <v>20</v>
      </c>
      <c r="B36" s="30" t="s">
        <v>12</v>
      </c>
      <c r="C36" s="23">
        <v>3</v>
      </c>
      <c r="D36" s="23" t="s">
        <v>33</v>
      </c>
      <c r="E36" s="24" t="s">
        <v>9</v>
      </c>
      <c r="F36" s="39">
        <f>SUMIF('Student data'!$D$24:$AQ$24,"x",'Student data'!D97:AQ97)</f>
        <v>0</v>
      </c>
      <c r="G36" s="306" t="s">
        <v>187</v>
      </c>
      <c r="H36" s="316"/>
      <c r="I36" s="44"/>
      <c r="J36" s="44"/>
      <c r="K36" s="44"/>
      <c r="L36" s="44"/>
    </row>
    <row r="37" spans="1:12" x14ac:dyDescent="0.25">
      <c r="A37" s="74" t="s">
        <v>21</v>
      </c>
      <c r="B37" s="30" t="s">
        <v>12</v>
      </c>
      <c r="C37" s="23">
        <v>1</v>
      </c>
      <c r="D37" s="23" t="s">
        <v>33</v>
      </c>
      <c r="E37" s="24" t="s">
        <v>9</v>
      </c>
      <c r="F37" s="39">
        <f>SUMIF('Student data'!$D$24:$AQ$24,"x",'Student data'!D98:AQ98)</f>
        <v>0</v>
      </c>
      <c r="G37" s="306" t="s">
        <v>188</v>
      </c>
      <c r="H37" s="316"/>
      <c r="I37" s="44"/>
      <c r="J37" s="44"/>
      <c r="K37" s="44"/>
      <c r="L37" s="44"/>
    </row>
    <row r="38" spans="1:12" x14ac:dyDescent="0.25">
      <c r="A38" s="74" t="s">
        <v>128</v>
      </c>
      <c r="B38" s="30"/>
      <c r="C38" s="74">
        <v>6</v>
      </c>
      <c r="D38" s="23" t="s">
        <v>7</v>
      </c>
      <c r="E38" s="24" t="s">
        <v>9</v>
      </c>
      <c r="F38" s="39">
        <f>SUMIF('Student data'!$D$24:$AQ$24,"x",'Student data'!D99:AQ99)</f>
        <v>0</v>
      </c>
      <c r="G38" s="306" t="s">
        <v>231</v>
      </c>
      <c r="H38" s="307"/>
      <c r="I38" s="44"/>
      <c r="J38" s="44"/>
      <c r="K38" s="44"/>
      <c r="L38" s="44"/>
    </row>
    <row r="39" spans="1:12" ht="15" customHeight="1" x14ac:dyDescent="0.25">
      <c r="A39" s="74" t="s">
        <v>129</v>
      </c>
      <c r="B39" s="75"/>
      <c r="C39" s="74">
        <v>3</v>
      </c>
      <c r="D39" s="23" t="s">
        <v>10</v>
      </c>
      <c r="E39" s="24" t="s">
        <v>9</v>
      </c>
      <c r="F39" s="39">
        <f>SUMIF('Student data'!$D$24:$AQ$24,"x",'Student data'!D100:AQ100)</f>
        <v>0</v>
      </c>
      <c r="G39" s="306" t="s">
        <v>232</v>
      </c>
      <c r="H39" s="307"/>
      <c r="I39" s="44"/>
      <c r="J39" s="44"/>
      <c r="K39" s="44"/>
      <c r="L39" s="44"/>
    </row>
    <row r="40" spans="1:12" ht="15" customHeight="1" x14ac:dyDescent="0.25">
      <c r="A40" s="74" t="s">
        <v>62</v>
      </c>
      <c r="B40" s="75"/>
      <c r="C40" s="74">
        <v>2</v>
      </c>
      <c r="D40" s="23" t="s">
        <v>10</v>
      </c>
      <c r="E40" s="24" t="s">
        <v>8</v>
      </c>
      <c r="F40" s="39">
        <f>SUMIF('Student data'!$D$24:$AQ$24,"x",'Student data'!D101:AQ101)</f>
        <v>0</v>
      </c>
      <c r="G40" s="306" t="s">
        <v>233</v>
      </c>
      <c r="H40" s="307"/>
      <c r="I40" s="44"/>
      <c r="J40" s="44"/>
      <c r="K40" s="44"/>
      <c r="L40" s="44"/>
    </row>
    <row r="41" spans="1:12" ht="15" customHeight="1" x14ac:dyDescent="0.25">
      <c r="A41" s="74" t="s">
        <v>54</v>
      </c>
      <c r="B41" s="75"/>
      <c r="C41" s="74">
        <v>2</v>
      </c>
      <c r="D41" s="23" t="s">
        <v>10</v>
      </c>
      <c r="E41" s="24" t="s">
        <v>8</v>
      </c>
      <c r="F41" s="39">
        <f>SUMIF('Student data'!$D$24:$AQ$24,"x",'Student data'!D102:AQ102)</f>
        <v>0</v>
      </c>
      <c r="G41" s="306" t="s">
        <v>234</v>
      </c>
      <c r="H41" s="307"/>
      <c r="I41" s="44"/>
      <c r="J41" s="44"/>
      <c r="K41" s="44"/>
      <c r="L41" s="44"/>
    </row>
    <row r="42" spans="1:12" ht="15" customHeight="1" x14ac:dyDescent="0.25">
      <c r="A42" s="74" t="s">
        <v>130</v>
      </c>
      <c r="B42" s="75"/>
      <c r="C42" s="74">
        <v>5</v>
      </c>
      <c r="D42" s="23" t="s">
        <v>7</v>
      </c>
      <c r="E42" s="24" t="s">
        <v>9</v>
      </c>
      <c r="F42" s="39">
        <f>SUMIF('Student data'!$D$24:$AQ$24,"x",'Student data'!D103:AQ103)</f>
        <v>0</v>
      </c>
      <c r="G42" s="306" t="s">
        <v>235</v>
      </c>
      <c r="H42" s="307"/>
      <c r="I42" s="44"/>
      <c r="J42" s="44"/>
      <c r="K42" s="44"/>
      <c r="L42" s="44"/>
    </row>
    <row r="43" spans="1:12" ht="15" customHeight="1" x14ac:dyDescent="0.25">
      <c r="A43" s="74" t="s">
        <v>131</v>
      </c>
      <c r="B43" s="75"/>
      <c r="C43" s="74">
        <v>4</v>
      </c>
      <c r="D43" s="23" t="s">
        <v>11</v>
      </c>
      <c r="E43" s="24" t="s">
        <v>6</v>
      </c>
      <c r="F43" s="39">
        <f>SUMIF('Student data'!$D$24:$AQ$24,"x",'Student data'!D104:AQ104)</f>
        <v>0</v>
      </c>
      <c r="G43" s="306" t="s">
        <v>236</v>
      </c>
      <c r="H43" s="322"/>
      <c r="I43" s="44"/>
      <c r="J43" s="44"/>
      <c r="K43" s="44"/>
      <c r="L43" s="44"/>
    </row>
    <row r="44" spans="1:12" ht="15" customHeight="1" x14ac:dyDescent="0.25">
      <c r="A44" s="74" t="s">
        <v>25</v>
      </c>
      <c r="B44" s="75"/>
      <c r="C44" s="74">
        <v>2</v>
      </c>
      <c r="D44" s="23" t="s">
        <v>7</v>
      </c>
      <c r="E44" s="24" t="s">
        <v>6</v>
      </c>
      <c r="F44" s="39">
        <f>SUMIF('Student data'!$D$24:$AQ$24,"x",'Student data'!D105:AQ105)</f>
        <v>0</v>
      </c>
      <c r="G44" s="306" t="s">
        <v>237</v>
      </c>
      <c r="H44" s="308"/>
      <c r="I44" s="44"/>
      <c r="J44" s="44"/>
      <c r="K44" s="44"/>
      <c r="L44" s="44"/>
    </row>
    <row r="45" spans="1:12" ht="15" customHeight="1" x14ac:dyDescent="0.25">
      <c r="A45" s="74" t="s">
        <v>26</v>
      </c>
      <c r="B45" s="75"/>
      <c r="C45" s="74">
        <v>2</v>
      </c>
      <c r="D45" s="23" t="s">
        <v>7</v>
      </c>
      <c r="E45" s="24" t="s">
        <v>6</v>
      </c>
      <c r="F45" s="39">
        <f>SUMIF('Student data'!$D$24:$AQ$24,"x",'Student data'!D106:AQ106)</f>
        <v>0</v>
      </c>
      <c r="G45" s="306" t="s">
        <v>238</v>
      </c>
      <c r="H45" s="308"/>
      <c r="I45" s="44"/>
      <c r="J45" s="44"/>
      <c r="K45" s="44"/>
      <c r="L45" s="44"/>
    </row>
    <row r="46" spans="1:12" x14ac:dyDescent="0.25">
      <c r="A46" s="74" t="s">
        <v>137</v>
      </c>
      <c r="B46" s="75"/>
      <c r="C46" s="74">
        <v>4</v>
      </c>
      <c r="D46" s="23" t="s">
        <v>11</v>
      </c>
      <c r="E46" s="24" t="s">
        <v>8</v>
      </c>
      <c r="F46" s="39">
        <f>SUMIF('Student data'!$D$24:$AQ$24,"x",'Student data'!D107:AQ107)</f>
        <v>0</v>
      </c>
      <c r="G46" s="306" t="s">
        <v>239</v>
      </c>
      <c r="H46" s="307"/>
      <c r="I46" s="44"/>
      <c r="J46" s="44"/>
      <c r="K46" s="44"/>
      <c r="L46" s="44"/>
    </row>
    <row r="47" spans="1:12" x14ac:dyDescent="0.25">
      <c r="A47" s="74" t="s">
        <v>29</v>
      </c>
      <c r="B47" s="75"/>
      <c r="C47" s="74">
        <v>3</v>
      </c>
      <c r="D47" s="23" t="s">
        <v>11</v>
      </c>
      <c r="E47" s="24" t="s">
        <v>6</v>
      </c>
      <c r="F47" s="39">
        <f>SUMIF('Student data'!$D$24:$AQ$24,"x",'Student data'!D108:AQ108)</f>
        <v>0</v>
      </c>
      <c r="G47" s="306" t="s">
        <v>240</v>
      </c>
      <c r="H47" s="307"/>
      <c r="I47" s="44"/>
      <c r="J47" s="44"/>
      <c r="K47" s="44"/>
      <c r="L47" s="44"/>
    </row>
    <row r="48" spans="1:12" ht="15" customHeight="1" x14ac:dyDescent="0.25">
      <c r="A48" s="74" t="s">
        <v>30</v>
      </c>
      <c r="B48" s="75"/>
      <c r="C48" s="74">
        <v>6</v>
      </c>
      <c r="D48" s="23" t="s">
        <v>11</v>
      </c>
      <c r="E48" s="24" t="s">
        <v>8</v>
      </c>
      <c r="F48" s="39">
        <f>SUMIF('Student data'!$D$24:$AQ$24,"x",'Student data'!D109:AQ109)</f>
        <v>0</v>
      </c>
      <c r="G48" s="306" t="s">
        <v>241</v>
      </c>
      <c r="H48" s="307"/>
      <c r="I48" s="44"/>
      <c r="J48" s="44"/>
      <c r="K48" s="44"/>
      <c r="L48" s="44"/>
    </row>
    <row r="49" spans="1:12" ht="15" customHeight="1" x14ac:dyDescent="0.25">
      <c r="A49" s="74" t="s">
        <v>171</v>
      </c>
      <c r="B49" s="75"/>
      <c r="C49" s="74">
        <v>4</v>
      </c>
      <c r="D49" s="23" t="s">
        <v>5</v>
      </c>
      <c r="E49" s="24" t="s">
        <v>6</v>
      </c>
      <c r="F49" s="39">
        <f>SUMIF('Student data'!$D$24:$AQ$24,"x",'Student data'!D110:AQ110)</f>
        <v>0</v>
      </c>
      <c r="G49" s="306" t="s">
        <v>242</v>
      </c>
      <c r="H49" s="307"/>
      <c r="I49" s="44"/>
      <c r="J49" s="44"/>
      <c r="K49" s="44"/>
      <c r="L49" s="44"/>
    </row>
    <row r="50" spans="1:12" ht="15" customHeight="1" x14ac:dyDescent="0.25">
      <c r="A50" s="74" t="s">
        <v>172</v>
      </c>
      <c r="B50" s="75"/>
      <c r="C50" s="74">
        <v>1</v>
      </c>
      <c r="D50" s="23" t="s">
        <v>5</v>
      </c>
      <c r="E50" s="24" t="s">
        <v>9</v>
      </c>
      <c r="F50" s="39">
        <f>SUMIF('Student data'!$D$24:$AQ$24,"x",'Student data'!D111:AQ111)</f>
        <v>0</v>
      </c>
      <c r="G50" s="306" t="s">
        <v>243</v>
      </c>
      <c r="H50" s="307"/>
      <c r="I50" s="44"/>
      <c r="J50" s="44"/>
      <c r="K50" s="44"/>
      <c r="L50" s="44"/>
    </row>
    <row r="51" spans="1:12" ht="15" customHeight="1" x14ac:dyDescent="0.25">
      <c r="A51" s="74" t="s">
        <v>173</v>
      </c>
      <c r="B51" s="75"/>
      <c r="C51" s="74">
        <v>2</v>
      </c>
      <c r="D51" s="23" t="s">
        <v>5</v>
      </c>
      <c r="E51" s="24" t="s">
        <v>6</v>
      </c>
      <c r="F51" s="39">
        <f>SUMIF('Student data'!$D$24:$AQ$24,"x",'Student data'!D112:AQ112)</f>
        <v>0</v>
      </c>
      <c r="G51" s="306" t="s">
        <v>243</v>
      </c>
      <c r="H51" s="307"/>
    </row>
    <row r="52" spans="1:12" ht="15" customHeight="1" x14ac:dyDescent="0.25">
      <c r="A52" s="74" t="s">
        <v>174</v>
      </c>
      <c r="B52" s="75"/>
      <c r="C52" s="74">
        <v>1</v>
      </c>
      <c r="D52" s="23" t="s">
        <v>5</v>
      </c>
      <c r="E52" s="24" t="s">
        <v>9</v>
      </c>
      <c r="F52" s="39">
        <f>SUMIF('Student data'!$D$24:$AQ$24,"x",'Student data'!D113:AQ113)</f>
        <v>0</v>
      </c>
      <c r="G52" s="306" t="s">
        <v>244</v>
      </c>
      <c r="H52" s="307"/>
    </row>
    <row r="53" spans="1:12" ht="15" customHeight="1" x14ac:dyDescent="0.25">
      <c r="A53" s="74" t="s">
        <v>175</v>
      </c>
      <c r="B53" s="75"/>
      <c r="C53" s="74">
        <v>2</v>
      </c>
      <c r="D53" s="23" t="s">
        <v>11</v>
      </c>
      <c r="E53" s="24" t="s">
        <v>8</v>
      </c>
      <c r="F53" s="39">
        <f>SUMIF('Student data'!$D$24:$AQ$24,"x",'Student data'!D114:AQ114)</f>
        <v>0</v>
      </c>
      <c r="G53" s="306" t="s">
        <v>122</v>
      </c>
      <c r="H53" s="307"/>
    </row>
    <row r="54" spans="1:12" ht="15" customHeight="1" x14ac:dyDescent="0.25">
      <c r="A54" s="74" t="s">
        <v>176</v>
      </c>
      <c r="B54" s="75"/>
      <c r="C54" s="74">
        <v>2</v>
      </c>
      <c r="D54" s="23" t="s">
        <v>11</v>
      </c>
      <c r="E54" s="24" t="s">
        <v>9</v>
      </c>
      <c r="F54" s="39">
        <f>SUMIF('Student data'!$D$24:$AQ$24,"x",'Student data'!D115:AQ115)</f>
        <v>0</v>
      </c>
      <c r="G54" s="306" t="s">
        <v>122</v>
      </c>
      <c r="H54" s="307"/>
    </row>
    <row r="55" spans="1:12" ht="15" customHeight="1" x14ac:dyDescent="0.25">
      <c r="A55" s="74" t="s">
        <v>177</v>
      </c>
      <c r="B55" s="75"/>
      <c r="C55" s="74">
        <v>5</v>
      </c>
      <c r="D55" s="23" t="s">
        <v>10</v>
      </c>
      <c r="E55" s="24" t="s">
        <v>6</v>
      </c>
      <c r="F55" s="39">
        <f>SUMIF('Student data'!$D$24:$AQ$24,"x",'Student data'!D116:AQ116)</f>
        <v>0</v>
      </c>
      <c r="G55" s="306" t="s">
        <v>245</v>
      </c>
      <c r="H55" s="307"/>
    </row>
    <row r="56" spans="1:12" ht="15.75" thickBot="1" x14ac:dyDescent="0.3">
      <c r="A56" s="76"/>
      <c r="B56" s="36"/>
      <c r="C56" s="37"/>
      <c r="D56" s="37"/>
      <c r="E56" s="16"/>
      <c r="F56" s="43"/>
      <c r="G56" s="102"/>
    </row>
    <row r="57" spans="1:12" ht="15.75" thickBot="1" x14ac:dyDescent="0.3">
      <c r="A57" s="20"/>
      <c r="B57" s="16"/>
      <c r="C57" s="20"/>
      <c r="D57" s="20"/>
      <c r="E57" s="38" t="s">
        <v>34</v>
      </c>
      <c r="F57" s="15">
        <f>SUM(F20:F55)</f>
        <v>0</v>
      </c>
      <c r="G57" s="80"/>
    </row>
    <row r="58" spans="1:12" x14ac:dyDescent="0.25">
      <c r="A58" s="20"/>
      <c r="B58" s="16"/>
      <c r="C58" s="20"/>
      <c r="F58" s="81"/>
      <c r="G58" s="80"/>
    </row>
    <row r="59" spans="1:12" x14ac:dyDescent="0.25">
      <c r="B59" s="18"/>
      <c r="F59" s="77"/>
      <c r="G59" s="80"/>
    </row>
    <row r="60" spans="1:12" x14ac:dyDescent="0.25">
      <c r="B60" s="18"/>
      <c r="F60" s="77"/>
      <c r="G60" s="80"/>
    </row>
    <row r="61" spans="1:12" x14ac:dyDescent="0.25">
      <c r="B61" s="18"/>
      <c r="G61" s="80"/>
      <c r="H61" s="77"/>
    </row>
    <row r="62" spans="1:12" x14ac:dyDescent="0.25">
      <c r="B62" s="18"/>
      <c r="G62" s="44"/>
    </row>
    <row r="63" spans="1:12" x14ac:dyDescent="0.25">
      <c r="G63" s="44"/>
    </row>
    <row r="64" spans="1:12" x14ac:dyDescent="0.25">
      <c r="G64" s="44"/>
    </row>
  </sheetData>
  <sheetProtection password="ECC0" sheet="1" objects="1" scenarios="1" formatCells="0" formatColumns="0" formatRows="0"/>
  <mergeCells count="40">
    <mergeCell ref="G53:H53"/>
    <mergeCell ref="G51:H51"/>
    <mergeCell ref="G52:H52"/>
    <mergeCell ref="G54:H54"/>
    <mergeCell ref="G55:H55"/>
    <mergeCell ref="G36:H36"/>
    <mergeCell ref="G37:H37"/>
    <mergeCell ref="G49:H49"/>
    <mergeCell ref="G50:H50"/>
    <mergeCell ref="G38:H38"/>
    <mergeCell ref="G42:H42"/>
    <mergeCell ref="G43:H43"/>
    <mergeCell ref="G44:H44"/>
    <mergeCell ref="G45:H45"/>
    <mergeCell ref="G39:H39"/>
    <mergeCell ref="G40:H40"/>
    <mergeCell ref="G41:H41"/>
    <mergeCell ref="G46:H46"/>
    <mergeCell ref="G47:H47"/>
    <mergeCell ref="G48:H48"/>
    <mergeCell ref="G32:H32"/>
    <mergeCell ref="G26:H26"/>
    <mergeCell ref="G33:H33"/>
    <mergeCell ref="G34:H34"/>
    <mergeCell ref="G35:H35"/>
    <mergeCell ref="G27:H27"/>
    <mergeCell ref="G30:H30"/>
    <mergeCell ref="G31:H31"/>
    <mergeCell ref="A1:G1"/>
    <mergeCell ref="G23:H23"/>
    <mergeCell ref="G24:H24"/>
    <mergeCell ref="G28:H28"/>
    <mergeCell ref="G29:H29"/>
    <mergeCell ref="G21:H21"/>
    <mergeCell ref="G25:H25"/>
    <mergeCell ref="I3:J3"/>
    <mergeCell ref="A2:F2"/>
    <mergeCell ref="G19:H19"/>
    <mergeCell ref="G20:H20"/>
    <mergeCell ref="G22:H22"/>
  </mergeCells>
  <conditionalFormatting sqref="D56">
    <cfRule type="cellIs" dxfId="483" priority="388" stopIfTrue="1" operator="equal">
      <formula>"Algebra"</formula>
    </cfRule>
    <cfRule type="cellIs" dxfId="482" priority="389" stopIfTrue="1" operator="equal">
      <formula>"Number"</formula>
    </cfRule>
    <cfRule type="cellIs" dxfId="481" priority="390" stopIfTrue="1" operator="equal">
      <formula>"Geometry and measures"</formula>
    </cfRule>
    <cfRule type="cellIs" dxfId="480" priority="391" stopIfTrue="1" operator="equal">
      <formula>"Statistics"</formula>
    </cfRule>
  </conditionalFormatting>
  <conditionalFormatting sqref="E56">
    <cfRule type="cellIs" dxfId="479" priority="385" stopIfTrue="1" operator="equal">
      <formula>"AO3"</formula>
    </cfRule>
    <cfRule type="cellIs" dxfId="478" priority="386" stopIfTrue="1" operator="equal">
      <formula>"AO2"</formula>
    </cfRule>
    <cfRule type="cellIs" dxfId="477" priority="387" stopIfTrue="1" operator="equal">
      <formula>"AO1"</formula>
    </cfRule>
  </conditionalFormatting>
  <conditionalFormatting sqref="I47">
    <cfRule type="cellIs" dxfId="476" priority="384" stopIfTrue="1" operator="equal">
      <formula>"Student's mark is above the national mean"</formula>
    </cfRule>
  </conditionalFormatting>
  <conditionalFormatting sqref="D19 D59:D1048576 D56:D57">
    <cfRule type="cellIs" dxfId="475" priority="382" operator="equal">
      <formula>"Probability"</formula>
    </cfRule>
  </conditionalFormatting>
  <conditionalFormatting sqref="D1">
    <cfRule type="cellIs" dxfId="474" priority="381" operator="equal">
      <formula>"Probability"</formula>
    </cfRule>
  </conditionalFormatting>
  <conditionalFormatting sqref="E44:E45">
    <cfRule type="cellIs" dxfId="473" priority="339" stopIfTrue="1" operator="equal">
      <formula>"AO3"</formula>
    </cfRule>
    <cfRule type="cellIs" dxfId="472" priority="340" stopIfTrue="1" operator="equal">
      <formula>"AO2"</formula>
    </cfRule>
    <cfRule type="cellIs" dxfId="471" priority="341" stopIfTrue="1" operator="equal">
      <formula>"AO1"</formula>
    </cfRule>
  </conditionalFormatting>
  <conditionalFormatting sqref="E51">
    <cfRule type="cellIs" dxfId="470" priority="318" stopIfTrue="1" operator="equal">
      <formula>"AO3"</formula>
    </cfRule>
    <cfRule type="cellIs" dxfId="469" priority="319" stopIfTrue="1" operator="equal">
      <formula>"AO2"</formula>
    </cfRule>
    <cfRule type="cellIs" dxfId="468" priority="320" stopIfTrue="1" operator="equal">
      <formula>"AO1"</formula>
    </cfRule>
  </conditionalFormatting>
  <conditionalFormatting sqref="D30:D31 D39:D41 D21:D24 D43:D55">
    <cfRule type="cellIs" dxfId="467" priority="303" operator="equal">
      <formula>"Probability"</formula>
    </cfRule>
  </conditionalFormatting>
  <conditionalFormatting sqref="D30:D31 D39:D41 D21:D24 D43:D55">
    <cfRule type="cellIs" dxfId="466" priority="305" stopIfTrue="1" operator="equal">
      <formula>"Algebra"</formula>
    </cfRule>
    <cfRule type="cellIs" dxfId="465" priority="306" stopIfTrue="1" operator="equal">
      <formula>"Number"</formula>
    </cfRule>
    <cfRule type="cellIs" dxfId="464" priority="307" stopIfTrue="1" operator="equal">
      <formula>"Geometry and measures"</formula>
    </cfRule>
    <cfRule type="cellIs" dxfId="463" priority="308" stopIfTrue="1" operator="equal">
      <formula>"Statistics"</formula>
    </cfRule>
  </conditionalFormatting>
  <conditionalFormatting sqref="D30:D31 D39:D41 D21:D24 D43:D55">
    <cfRule type="cellIs" dxfId="462" priority="304" operator="equal">
      <formula>"RPR"</formula>
    </cfRule>
  </conditionalFormatting>
  <conditionalFormatting sqref="D20">
    <cfRule type="cellIs" dxfId="461" priority="290" stopIfTrue="1" operator="equal">
      <formula>"Algebra"</formula>
    </cfRule>
    <cfRule type="cellIs" dxfId="460" priority="291" stopIfTrue="1" operator="equal">
      <formula>"Number"</formula>
    </cfRule>
    <cfRule type="cellIs" dxfId="459" priority="292" stopIfTrue="1" operator="equal">
      <formula>"Geometry and measures"</formula>
    </cfRule>
    <cfRule type="cellIs" dxfId="458" priority="293" stopIfTrue="1" operator="equal">
      <formula>"Statistics"</formula>
    </cfRule>
  </conditionalFormatting>
  <conditionalFormatting sqref="E20">
    <cfRule type="cellIs" dxfId="457" priority="287" stopIfTrue="1" operator="equal">
      <formula>"AO3"</formula>
    </cfRule>
    <cfRule type="cellIs" dxfId="456" priority="288" stopIfTrue="1" operator="equal">
      <formula>"AO2"</formula>
    </cfRule>
    <cfRule type="cellIs" dxfId="455" priority="289" stopIfTrue="1" operator="equal">
      <formula>"AO1"</formula>
    </cfRule>
  </conditionalFormatting>
  <conditionalFormatting sqref="D20">
    <cfRule type="cellIs" dxfId="454" priority="286" operator="equal">
      <formula>"RPR"</formula>
    </cfRule>
  </conditionalFormatting>
  <conditionalFormatting sqref="D20">
    <cfRule type="cellIs" dxfId="453" priority="285" operator="equal">
      <formula>"Probability"</formula>
    </cfRule>
  </conditionalFormatting>
  <conditionalFormatting sqref="E23">
    <cfRule type="cellIs" dxfId="452" priority="278" stopIfTrue="1" operator="equal">
      <formula>"AO3"</formula>
    </cfRule>
    <cfRule type="cellIs" dxfId="451" priority="279" stopIfTrue="1" operator="equal">
      <formula>"AO2"</formula>
    </cfRule>
    <cfRule type="cellIs" dxfId="450" priority="280" stopIfTrue="1" operator="equal">
      <formula>"AO1"</formula>
    </cfRule>
  </conditionalFormatting>
  <conditionalFormatting sqref="D28">
    <cfRule type="cellIs" dxfId="449" priority="272" stopIfTrue="1" operator="equal">
      <formula>"Algebra"</formula>
    </cfRule>
    <cfRule type="cellIs" dxfId="448" priority="273" stopIfTrue="1" operator="equal">
      <formula>"Number"</formula>
    </cfRule>
    <cfRule type="cellIs" dxfId="447" priority="274" stopIfTrue="1" operator="equal">
      <formula>"Geometry and measures"</formula>
    </cfRule>
    <cfRule type="cellIs" dxfId="446" priority="275" stopIfTrue="1" operator="equal">
      <formula>"Statistics"</formula>
    </cfRule>
  </conditionalFormatting>
  <conditionalFormatting sqref="E24">
    <cfRule type="cellIs" dxfId="445" priority="269" stopIfTrue="1" operator="equal">
      <formula>"AO3"</formula>
    </cfRule>
    <cfRule type="cellIs" dxfId="444" priority="270" stopIfTrue="1" operator="equal">
      <formula>"AO2"</formula>
    </cfRule>
    <cfRule type="cellIs" dxfId="443" priority="271" stopIfTrue="1" operator="equal">
      <formula>"AO1"</formula>
    </cfRule>
  </conditionalFormatting>
  <conditionalFormatting sqref="D28">
    <cfRule type="cellIs" dxfId="442" priority="268" operator="equal">
      <formula>"RPR"</formula>
    </cfRule>
  </conditionalFormatting>
  <conditionalFormatting sqref="D28">
    <cfRule type="cellIs" dxfId="441" priority="267" operator="equal">
      <formula>"Probability"</formula>
    </cfRule>
  </conditionalFormatting>
  <conditionalFormatting sqref="D35">
    <cfRule type="cellIs" dxfId="440" priority="254" stopIfTrue="1" operator="equal">
      <formula>"Algebra"</formula>
    </cfRule>
    <cfRule type="cellIs" dxfId="439" priority="255" stopIfTrue="1" operator="equal">
      <formula>"Number"</formula>
    </cfRule>
    <cfRule type="cellIs" dxfId="438" priority="256" stopIfTrue="1" operator="equal">
      <formula>"Geometry and measures"</formula>
    </cfRule>
    <cfRule type="cellIs" dxfId="437" priority="257" stopIfTrue="1" operator="equal">
      <formula>"Statistics"</formula>
    </cfRule>
  </conditionalFormatting>
  <conditionalFormatting sqref="E35">
    <cfRule type="cellIs" dxfId="436" priority="251" stopIfTrue="1" operator="equal">
      <formula>"AO3"</formula>
    </cfRule>
    <cfRule type="cellIs" dxfId="435" priority="252" stopIfTrue="1" operator="equal">
      <formula>"AO2"</formula>
    </cfRule>
    <cfRule type="cellIs" dxfId="434" priority="253" stopIfTrue="1" operator="equal">
      <formula>"AO1"</formula>
    </cfRule>
  </conditionalFormatting>
  <conditionalFormatting sqref="D35">
    <cfRule type="cellIs" dxfId="433" priority="250" operator="equal">
      <formula>"RPR"</formula>
    </cfRule>
  </conditionalFormatting>
  <conditionalFormatting sqref="D35">
    <cfRule type="cellIs" dxfId="432" priority="249" operator="equal">
      <formula>"Probability"</formula>
    </cfRule>
  </conditionalFormatting>
  <conditionalFormatting sqref="D38">
    <cfRule type="cellIs" dxfId="431" priority="245" stopIfTrue="1" operator="equal">
      <formula>"Algebra"</formula>
    </cfRule>
    <cfRule type="cellIs" dxfId="430" priority="246" stopIfTrue="1" operator="equal">
      <formula>"Number"</formula>
    </cfRule>
    <cfRule type="cellIs" dxfId="429" priority="247" stopIfTrue="1" operator="equal">
      <formula>"Geometry and measures"</formula>
    </cfRule>
    <cfRule type="cellIs" dxfId="428" priority="248" stopIfTrue="1" operator="equal">
      <formula>"Statistics"</formula>
    </cfRule>
  </conditionalFormatting>
  <conditionalFormatting sqref="D38">
    <cfRule type="cellIs" dxfId="427" priority="241" operator="equal">
      <formula>"RPR"</formula>
    </cfRule>
  </conditionalFormatting>
  <conditionalFormatting sqref="D38">
    <cfRule type="cellIs" dxfId="426" priority="240" operator="equal">
      <formula>"Probability"</formula>
    </cfRule>
  </conditionalFormatting>
  <conditionalFormatting sqref="E50">
    <cfRule type="cellIs" dxfId="425" priority="204" stopIfTrue="1" operator="equal">
      <formula>"AO3"</formula>
    </cfRule>
    <cfRule type="cellIs" dxfId="424" priority="205" stopIfTrue="1" operator="equal">
      <formula>"AO2"</formula>
    </cfRule>
    <cfRule type="cellIs" dxfId="423" priority="206" stopIfTrue="1" operator="equal">
      <formula>"AO1"</formula>
    </cfRule>
  </conditionalFormatting>
  <conditionalFormatting sqref="E21">
    <cfRule type="cellIs" dxfId="422" priority="184" stopIfTrue="1" operator="equal">
      <formula>"AO3"</formula>
    </cfRule>
    <cfRule type="cellIs" dxfId="421" priority="185" stopIfTrue="1" operator="equal">
      <formula>"AO2"</formula>
    </cfRule>
    <cfRule type="cellIs" dxfId="420" priority="186" stopIfTrue="1" operator="equal">
      <formula>"AO1"</formula>
    </cfRule>
  </conditionalFormatting>
  <conditionalFormatting sqref="E30">
    <cfRule type="cellIs" dxfId="419" priority="175" stopIfTrue="1" operator="equal">
      <formula>"AO3"</formula>
    </cfRule>
    <cfRule type="cellIs" dxfId="418" priority="176" stopIfTrue="1" operator="equal">
      <formula>"AO2"</formula>
    </cfRule>
    <cfRule type="cellIs" dxfId="417" priority="177" stopIfTrue="1" operator="equal">
      <formula>"AO1"</formula>
    </cfRule>
  </conditionalFormatting>
  <conditionalFormatting sqref="E31">
    <cfRule type="cellIs" dxfId="416" priority="172" stopIfTrue="1" operator="equal">
      <formula>"AO3"</formula>
    </cfRule>
    <cfRule type="cellIs" dxfId="415" priority="173" stopIfTrue="1" operator="equal">
      <formula>"AO2"</formula>
    </cfRule>
    <cfRule type="cellIs" dxfId="414" priority="174" stopIfTrue="1" operator="equal">
      <formula>"AO1"</formula>
    </cfRule>
  </conditionalFormatting>
  <conditionalFormatting sqref="E33">
    <cfRule type="cellIs" dxfId="413" priority="169" stopIfTrue="1" operator="equal">
      <formula>"AO3"</formula>
    </cfRule>
    <cfRule type="cellIs" dxfId="412" priority="170" stopIfTrue="1" operator="equal">
      <formula>"AO2"</formula>
    </cfRule>
    <cfRule type="cellIs" dxfId="411" priority="171" stopIfTrue="1" operator="equal">
      <formula>"AO1"</formula>
    </cfRule>
  </conditionalFormatting>
  <conditionalFormatting sqref="E34">
    <cfRule type="cellIs" dxfId="410" priority="166" stopIfTrue="1" operator="equal">
      <formula>"AO3"</formula>
    </cfRule>
    <cfRule type="cellIs" dxfId="409" priority="167" stopIfTrue="1" operator="equal">
      <formula>"AO2"</formula>
    </cfRule>
    <cfRule type="cellIs" dxfId="408" priority="168" stopIfTrue="1" operator="equal">
      <formula>"AO1"</formula>
    </cfRule>
  </conditionalFormatting>
  <conditionalFormatting sqref="E32">
    <cfRule type="cellIs" dxfId="407" priority="163" stopIfTrue="1" operator="equal">
      <formula>"AO3"</formula>
    </cfRule>
    <cfRule type="cellIs" dxfId="406" priority="164" stopIfTrue="1" operator="equal">
      <formula>"AO2"</formula>
    </cfRule>
    <cfRule type="cellIs" dxfId="405" priority="165" stopIfTrue="1" operator="equal">
      <formula>"AO1"</formula>
    </cfRule>
  </conditionalFormatting>
  <conditionalFormatting sqref="E40">
    <cfRule type="cellIs" dxfId="404" priority="160" stopIfTrue="1" operator="equal">
      <formula>"AO3"</formula>
    </cfRule>
    <cfRule type="cellIs" dxfId="403" priority="161" stopIfTrue="1" operator="equal">
      <formula>"AO2"</formula>
    </cfRule>
    <cfRule type="cellIs" dxfId="402" priority="162" stopIfTrue="1" operator="equal">
      <formula>"AO1"</formula>
    </cfRule>
  </conditionalFormatting>
  <conditionalFormatting sqref="E41">
    <cfRule type="cellIs" dxfId="401" priority="157" stopIfTrue="1" operator="equal">
      <formula>"AO3"</formula>
    </cfRule>
    <cfRule type="cellIs" dxfId="400" priority="158" stopIfTrue="1" operator="equal">
      <formula>"AO2"</formula>
    </cfRule>
    <cfRule type="cellIs" dxfId="399" priority="159" stopIfTrue="1" operator="equal">
      <formula>"AO1"</formula>
    </cfRule>
  </conditionalFormatting>
  <conditionalFormatting sqref="E52">
    <cfRule type="cellIs" dxfId="398" priority="148" stopIfTrue="1" operator="equal">
      <formula>"AO3"</formula>
    </cfRule>
    <cfRule type="cellIs" dxfId="397" priority="149" stopIfTrue="1" operator="equal">
      <formula>"AO2"</formula>
    </cfRule>
    <cfRule type="cellIs" dxfId="396" priority="150" stopIfTrue="1" operator="equal">
      <formula>"AO1"</formula>
    </cfRule>
  </conditionalFormatting>
  <conditionalFormatting sqref="E53">
    <cfRule type="cellIs" dxfId="395" priority="145" stopIfTrue="1" operator="equal">
      <formula>"AO3"</formula>
    </cfRule>
    <cfRule type="cellIs" dxfId="394" priority="146" stopIfTrue="1" operator="equal">
      <formula>"AO2"</formula>
    </cfRule>
    <cfRule type="cellIs" dxfId="393" priority="147" stopIfTrue="1" operator="equal">
      <formula>"AO1"</formula>
    </cfRule>
  </conditionalFormatting>
  <conditionalFormatting sqref="D32">
    <cfRule type="cellIs" dxfId="392" priority="127" operator="equal">
      <formula>"Probability"</formula>
    </cfRule>
  </conditionalFormatting>
  <conditionalFormatting sqref="D32">
    <cfRule type="cellIs" dxfId="391" priority="129" stopIfTrue="1" operator="equal">
      <formula>"Algebra"</formula>
    </cfRule>
    <cfRule type="cellIs" dxfId="390" priority="130" stopIfTrue="1" operator="equal">
      <formula>"Number"</formula>
    </cfRule>
    <cfRule type="cellIs" dxfId="389" priority="131" stopIfTrue="1" operator="equal">
      <formula>"Geometry and measures"</formula>
    </cfRule>
    <cfRule type="cellIs" dxfId="388" priority="132" stopIfTrue="1" operator="equal">
      <formula>"Statistics"</formula>
    </cfRule>
  </conditionalFormatting>
  <conditionalFormatting sqref="D32">
    <cfRule type="cellIs" dxfId="387" priority="128" operator="equal">
      <formula>"RPR"</formula>
    </cfRule>
  </conditionalFormatting>
  <conditionalFormatting sqref="D33">
    <cfRule type="cellIs" dxfId="386" priority="121" operator="equal">
      <formula>"Probability"</formula>
    </cfRule>
  </conditionalFormatting>
  <conditionalFormatting sqref="D33">
    <cfRule type="cellIs" dxfId="385" priority="123" stopIfTrue="1" operator="equal">
      <formula>"Algebra"</formula>
    </cfRule>
    <cfRule type="cellIs" dxfId="384" priority="124" stopIfTrue="1" operator="equal">
      <formula>"Number"</formula>
    </cfRule>
    <cfRule type="cellIs" dxfId="383" priority="125" stopIfTrue="1" operator="equal">
      <formula>"Geometry and measures"</formula>
    </cfRule>
    <cfRule type="cellIs" dxfId="382" priority="126" stopIfTrue="1" operator="equal">
      <formula>"Statistics"</formula>
    </cfRule>
  </conditionalFormatting>
  <conditionalFormatting sqref="D33">
    <cfRule type="cellIs" dxfId="381" priority="122" operator="equal">
      <formula>"RPR"</formula>
    </cfRule>
  </conditionalFormatting>
  <conditionalFormatting sqref="D34">
    <cfRule type="cellIs" dxfId="380" priority="117" stopIfTrue="1" operator="equal">
      <formula>"Algebra"</formula>
    </cfRule>
    <cfRule type="cellIs" dxfId="379" priority="118" stopIfTrue="1" operator="equal">
      <formula>"Number"</formula>
    </cfRule>
    <cfRule type="cellIs" dxfId="378" priority="119" stopIfTrue="1" operator="equal">
      <formula>"Geometry and measures"</formula>
    </cfRule>
    <cfRule type="cellIs" dxfId="377" priority="120" stopIfTrue="1" operator="equal">
      <formula>"Statistics"</formula>
    </cfRule>
  </conditionalFormatting>
  <conditionalFormatting sqref="D34">
    <cfRule type="cellIs" dxfId="376" priority="116" operator="equal">
      <formula>"RPR"</formula>
    </cfRule>
  </conditionalFormatting>
  <conditionalFormatting sqref="D34">
    <cfRule type="cellIs" dxfId="375" priority="115" operator="equal">
      <formula>"Probability"</formula>
    </cfRule>
  </conditionalFormatting>
  <conditionalFormatting sqref="G35">
    <cfRule type="cellIs" dxfId="374" priority="103" operator="equal">
      <formula>"Probability"</formula>
    </cfRule>
  </conditionalFormatting>
  <conditionalFormatting sqref="G22">
    <cfRule type="cellIs" dxfId="373" priority="102" operator="equal">
      <formula>"Probability"</formula>
    </cfRule>
  </conditionalFormatting>
  <conditionalFormatting sqref="G28 G30:G31">
    <cfRule type="cellIs" dxfId="372" priority="99" operator="equal">
      <formula>"Probability"</formula>
    </cfRule>
  </conditionalFormatting>
  <conditionalFormatting sqref="G38">
    <cfRule type="cellIs" dxfId="371" priority="97" operator="equal">
      <formula>"Probability"</formula>
    </cfRule>
  </conditionalFormatting>
  <conditionalFormatting sqref="G42:G55 G39">
    <cfRule type="cellIs" dxfId="370" priority="107" operator="equal">
      <formula>"Probability"</formula>
    </cfRule>
  </conditionalFormatting>
  <conditionalFormatting sqref="G40:G41">
    <cfRule type="cellIs" dxfId="369" priority="106" operator="equal">
      <formula>"Probability"</formula>
    </cfRule>
  </conditionalFormatting>
  <conditionalFormatting sqref="G23:G24">
    <cfRule type="cellIs" dxfId="368" priority="105" operator="equal">
      <formula>"Probability"</formula>
    </cfRule>
  </conditionalFormatting>
  <conditionalFormatting sqref="G32:G33">
    <cfRule type="cellIs" dxfId="367" priority="104" operator="equal">
      <formula>"Probability"</formula>
    </cfRule>
  </conditionalFormatting>
  <conditionalFormatting sqref="G34">
    <cfRule type="cellIs" dxfId="366" priority="98" operator="equal">
      <formula>"Probability"</formula>
    </cfRule>
  </conditionalFormatting>
  <conditionalFormatting sqref="G20">
    <cfRule type="cellIs" dxfId="365" priority="96" operator="equal">
      <formula>"Probability"</formula>
    </cfRule>
  </conditionalFormatting>
  <conditionalFormatting sqref="G21">
    <cfRule type="cellIs" dxfId="364" priority="95" operator="equal">
      <formula>"Probability"</formula>
    </cfRule>
  </conditionalFormatting>
  <conditionalFormatting sqref="D25">
    <cfRule type="cellIs" dxfId="363" priority="91" stopIfTrue="1" operator="equal">
      <formula>"Algebra"</formula>
    </cfRule>
    <cfRule type="cellIs" dxfId="362" priority="92" stopIfTrue="1" operator="equal">
      <formula>"Number"</formula>
    </cfRule>
    <cfRule type="cellIs" dxfId="361" priority="93" stopIfTrue="1" operator="equal">
      <formula>"Geometry and measures"</formula>
    </cfRule>
    <cfRule type="cellIs" dxfId="360" priority="94" stopIfTrue="1" operator="equal">
      <formula>"Statistics"</formula>
    </cfRule>
  </conditionalFormatting>
  <conditionalFormatting sqref="D25">
    <cfRule type="cellIs" dxfId="359" priority="90" operator="equal">
      <formula>"RPR"</formula>
    </cfRule>
  </conditionalFormatting>
  <conditionalFormatting sqref="D25">
    <cfRule type="cellIs" dxfId="358" priority="89" operator="equal">
      <formula>"Probability"</formula>
    </cfRule>
  </conditionalFormatting>
  <conditionalFormatting sqref="E25">
    <cfRule type="cellIs" dxfId="357" priority="86" stopIfTrue="1" operator="equal">
      <formula>"AO3"</formula>
    </cfRule>
    <cfRule type="cellIs" dxfId="356" priority="87" stopIfTrue="1" operator="equal">
      <formula>"AO2"</formula>
    </cfRule>
    <cfRule type="cellIs" dxfId="355" priority="88" stopIfTrue="1" operator="equal">
      <formula>"AO1"</formula>
    </cfRule>
  </conditionalFormatting>
  <conditionalFormatting sqref="G25">
    <cfRule type="cellIs" dxfId="354" priority="85" operator="equal">
      <formula>"Probability"</formula>
    </cfRule>
  </conditionalFormatting>
  <conditionalFormatting sqref="D29">
    <cfRule type="cellIs" dxfId="353" priority="81" stopIfTrue="1" operator="equal">
      <formula>"Algebra"</formula>
    </cfRule>
    <cfRule type="cellIs" dxfId="352" priority="82" stopIfTrue="1" operator="equal">
      <formula>"Number"</formula>
    </cfRule>
    <cfRule type="cellIs" dxfId="351" priority="83" stopIfTrue="1" operator="equal">
      <formula>"Geometry and measures"</formula>
    </cfRule>
    <cfRule type="cellIs" dxfId="350" priority="84" stopIfTrue="1" operator="equal">
      <formula>"Statistics"</formula>
    </cfRule>
  </conditionalFormatting>
  <conditionalFormatting sqref="D29">
    <cfRule type="cellIs" dxfId="349" priority="80" operator="equal">
      <formula>"RPR"</formula>
    </cfRule>
  </conditionalFormatting>
  <conditionalFormatting sqref="D29">
    <cfRule type="cellIs" dxfId="348" priority="79" operator="equal">
      <formula>"Probability"</formula>
    </cfRule>
  </conditionalFormatting>
  <conditionalFormatting sqref="E29">
    <cfRule type="cellIs" dxfId="347" priority="76" stopIfTrue="1" operator="equal">
      <formula>"AO3"</formula>
    </cfRule>
    <cfRule type="cellIs" dxfId="346" priority="77" stopIfTrue="1" operator="equal">
      <formula>"AO2"</formula>
    </cfRule>
    <cfRule type="cellIs" dxfId="345" priority="78" stopIfTrue="1" operator="equal">
      <formula>"AO1"</formula>
    </cfRule>
  </conditionalFormatting>
  <conditionalFormatting sqref="G29">
    <cfRule type="cellIs" dxfId="344" priority="75" operator="equal">
      <formula>"Probability"</formula>
    </cfRule>
  </conditionalFormatting>
  <conditionalFormatting sqref="D36:D37">
    <cfRule type="cellIs" dxfId="343" priority="71" stopIfTrue="1" operator="equal">
      <formula>"Algebra"</formula>
    </cfRule>
    <cfRule type="cellIs" dxfId="342" priority="72" stopIfTrue="1" operator="equal">
      <formula>"Number"</formula>
    </cfRule>
    <cfRule type="cellIs" dxfId="341" priority="73" stopIfTrue="1" operator="equal">
      <formula>"Geometry and measures"</formula>
    </cfRule>
    <cfRule type="cellIs" dxfId="340" priority="74" stopIfTrue="1" operator="equal">
      <formula>"Statistics"</formula>
    </cfRule>
  </conditionalFormatting>
  <conditionalFormatting sqref="E37">
    <cfRule type="cellIs" dxfId="339" priority="68" stopIfTrue="1" operator="equal">
      <formula>"AO3"</formula>
    </cfRule>
    <cfRule type="cellIs" dxfId="338" priority="69" stopIfTrue="1" operator="equal">
      <formula>"AO2"</formula>
    </cfRule>
    <cfRule type="cellIs" dxfId="337" priority="70" stopIfTrue="1" operator="equal">
      <formula>"AO1"</formula>
    </cfRule>
  </conditionalFormatting>
  <conditionalFormatting sqref="D36:D37">
    <cfRule type="cellIs" dxfId="336" priority="67" operator="equal">
      <formula>"RPR"</formula>
    </cfRule>
  </conditionalFormatting>
  <conditionalFormatting sqref="D36:D37">
    <cfRule type="cellIs" dxfId="335" priority="66" operator="equal">
      <formula>"Probability"</formula>
    </cfRule>
  </conditionalFormatting>
  <conditionalFormatting sqref="E36">
    <cfRule type="cellIs" dxfId="334" priority="63" stopIfTrue="1" operator="equal">
      <formula>"AO3"</formula>
    </cfRule>
    <cfRule type="cellIs" dxfId="333" priority="64" stopIfTrue="1" operator="equal">
      <formula>"AO2"</formula>
    </cfRule>
    <cfRule type="cellIs" dxfId="332" priority="65" stopIfTrue="1" operator="equal">
      <formula>"AO1"</formula>
    </cfRule>
  </conditionalFormatting>
  <conditionalFormatting sqref="G36:G37">
    <cfRule type="cellIs" dxfId="331" priority="62" operator="equal">
      <formula>"Probability"</formula>
    </cfRule>
  </conditionalFormatting>
  <conditionalFormatting sqref="D26">
    <cfRule type="cellIs" dxfId="330" priority="58" stopIfTrue="1" operator="equal">
      <formula>"Algebra"</formula>
    </cfRule>
    <cfRule type="cellIs" dxfId="329" priority="59" stopIfTrue="1" operator="equal">
      <formula>"Number"</formula>
    </cfRule>
    <cfRule type="cellIs" dxfId="328" priority="60" stopIfTrue="1" operator="equal">
      <formula>"Geometry and measures"</formula>
    </cfRule>
    <cfRule type="cellIs" dxfId="327" priority="61" stopIfTrue="1" operator="equal">
      <formula>"Statistics"</formula>
    </cfRule>
  </conditionalFormatting>
  <conditionalFormatting sqref="D26">
    <cfRule type="cellIs" dxfId="326" priority="57" operator="equal">
      <formula>"RPR"</formula>
    </cfRule>
  </conditionalFormatting>
  <conditionalFormatting sqref="D26">
    <cfRule type="cellIs" dxfId="325" priority="56" operator="equal">
      <formula>"Probability"</formula>
    </cfRule>
  </conditionalFormatting>
  <conditionalFormatting sqref="E26">
    <cfRule type="cellIs" dxfId="324" priority="53" stopIfTrue="1" operator="equal">
      <formula>"AO3"</formula>
    </cfRule>
    <cfRule type="cellIs" dxfId="323" priority="54" stopIfTrue="1" operator="equal">
      <formula>"AO2"</formula>
    </cfRule>
    <cfRule type="cellIs" dxfId="322" priority="55" stopIfTrue="1" operator="equal">
      <formula>"AO1"</formula>
    </cfRule>
  </conditionalFormatting>
  <conditionalFormatting sqref="D27">
    <cfRule type="cellIs" dxfId="321" priority="49" stopIfTrue="1" operator="equal">
      <formula>"Algebra"</formula>
    </cfRule>
    <cfRule type="cellIs" dxfId="320" priority="50" stopIfTrue="1" operator="equal">
      <formula>"Number"</formula>
    </cfRule>
    <cfRule type="cellIs" dxfId="319" priority="51" stopIfTrue="1" operator="equal">
      <formula>"Geometry and measures"</formula>
    </cfRule>
    <cfRule type="cellIs" dxfId="318" priority="52" stopIfTrue="1" operator="equal">
      <formula>"Statistics"</formula>
    </cfRule>
  </conditionalFormatting>
  <conditionalFormatting sqref="D27">
    <cfRule type="cellIs" dxfId="317" priority="48" operator="equal">
      <formula>"RPR"</formula>
    </cfRule>
  </conditionalFormatting>
  <conditionalFormatting sqref="D27">
    <cfRule type="cellIs" dxfId="316" priority="47" operator="equal">
      <formula>"Probability"</formula>
    </cfRule>
  </conditionalFormatting>
  <conditionalFormatting sqref="E27">
    <cfRule type="cellIs" dxfId="315" priority="44" stopIfTrue="1" operator="equal">
      <formula>"AO3"</formula>
    </cfRule>
    <cfRule type="cellIs" dxfId="314" priority="45" stopIfTrue="1" operator="equal">
      <formula>"AO2"</formula>
    </cfRule>
    <cfRule type="cellIs" dxfId="313" priority="46" stopIfTrue="1" operator="equal">
      <formula>"AO1"</formula>
    </cfRule>
  </conditionalFormatting>
  <conditionalFormatting sqref="G26:G27">
    <cfRule type="cellIs" dxfId="312" priority="43" operator="equal">
      <formula>"Probability"</formula>
    </cfRule>
  </conditionalFormatting>
  <conditionalFormatting sqref="D42">
    <cfRule type="cellIs" dxfId="311" priority="39" stopIfTrue="1" operator="equal">
      <formula>"Algebra"</formula>
    </cfRule>
    <cfRule type="cellIs" dxfId="310" priority="40" stopIfTrue="1" operator="equal">
      <formula>"Number"</formula>
    </cfRule>
    <cfRule type="cellIs" dxfId="309" priority="41" stopIfTrue="1" operator="equal">
      <formula>"Geometry and measures"</formula>
    </cfRule>
    <cfRule type="cellIs" dxfId="308" priority="42" stopIfTrue="1" operator="equal">
      <formula>"Statistics"</formula>
    </cfRule>
  </conditionalFormatting>
  <conditionalFormatting sqref="D42">
    <cfRule type="cellIs" dxfId="307" priority="38" operator="equal">
      <formula>"RPR"</formula>
    </cfRule>
  </conditionalFormatting>
  <conditionalFormatting sqref="D42">
    <cfRule type="cellIs" dxfId="306" priority="37" operator="equal">
      <formula>"Probability"</formula>
    </cfRule>
  </conditionalFormatting>
  <conditionalFormatting sqref="E22">
    <cfRule type="cellIs" dxfId="305" priority="34" stopIfTrue="1" operator="equal">
      <formula>"AO3"</formula>
    </cfRule>
    <cfRule type="cellIs" dxfId="304" priority="35" stopIfTrue="1" operator="equal">
      <formula>"AO2"</formula>
    </cfRule>
    <cfRule type="cellIs" dxfId="303" priority="36" stopIfTrue="1" operator="equal">
      <formula>"AO1"</formula>
    </cfRule>
  </conditionalFormatting>
  <conditionalFormatting sqref="E28">
    <cfRule type="cellIs" dxfId="302" priority="31" stopIfTrue="1" operator="equal">
      <formula>"AO3"</formula>
    </cfRule>
    <cfRule type="cellIs" dxfId="301" priority="32" stopIfTrue="1" operator="equal">
      <formula>"AO2"</formula>
    </cfRule>
    <cfRule type="cellIs" dxfId="300" priority="33" stopIfTrue="1" operator="equal">
      <formula>"AO1"</formula>
    </cfRule>
  </conditionalFormatting>
  <conditionalFormatting sqref="E39">
    <cfRule type="cellIs" dxfId="299" priority="28" stopIfTrue="1" operator="equal">
      <formula>"AO3"</formula>
    </cfRule>
    <cfRule type="cellIs" dxfId="298" priority="29" stopIfTrue="1" operator="equal">
      <formula>"AO2"</formula>
    </cfRule>
    <cfRule type="cellIs" dxfId="297" priority="30" stopIfTrue="1" operator="equal">
      <formula>"AO1"</formula>
    </cfRule>
  </conditionalFormatting>
  <conditionalFormatting sqref="E38">
    <cfRule type="cellIs" dxfId="296" priority="25" stopIfTrue="1" operator="equal">
      <formula>"AO3"</formula>
    </cfRule>
    <cfRule type="cellIs" dxfId="295" priority="26" stopIfTrue="1" operator="equal">
      <formula>"AO2"</formula>
    </cfRule>
    <cfRule type="cellIs" dxfId="294" priority="27" stopIfTrue="1" operator="equal">
      <formula>"AO1"</formula>
    </cfRule>
  </conditionalFormatting>
  <conditionalFormatting sqref="E42">
    <cfRule type="cellIs" dxfId="293" priority="22" stopIfTrue="1" operator="equal">
      <formula>"AO3"</formula>
    </cfRule>
    <cfRule type="cellIs" dxfId="292" priority="23" stopIfTrue="1" operator="equal">
      <formula>"AO2"</formula>
    </cfRule>
    <cfRule type="cellIs" dxfId="291" priority="24" stopIfTrue="1" operator="equal">
      <formula>"AO1"</formula>
    </cfRule>
  </conditionalFormatting>
  <conditionalFormatting sqref="E43">
    <cfRule type="cellIs" dxfId="290" priority="19" stopIfTrue="1" operator="equal">
      <formula>"AO3"</formula>
    </cfRule>
    <cfRule type="cellIs" dxfId="289" priority="20" stopIfTrue="1" operator="equal">
      <formula>"AO2"</formula>
    </cfRule>
    <cfRule type="cellIs" dxfId="288" priority="21" stopIfTrue="1" operator="equal">
      <formula>"AO1"</formula>
    </cfRule>
  </conditionalFormatting>
  <conditionalFormatting sqref="E46">
    <cfRule type="cellIs" dxfId="287" priority="16" stopIfTrue="1" operator="equal">
      <formula>"AO3"</formula>
    </cfRule>
    <cfRule type="cellIs" dxfId="286" priority="17" stopIfTrue="1" operator="equal">
      <formula>"AO2"</formula>
    </cfRule>
    <cfRule type="cellIs" dxfId="285" priority="18" stopIfTrue="1" operator="equal">
      <formula>"AO1"</formula>
    </cfRule>
  </conditionalFormatting>
  <conditionalFormatting sqref="E47">
    <cfRule type="cellIs" dxfId="284" priority="13" stopIfTrue="1" operator="equal">
      <formula>"AO3"</formula>
    </cfRule>
    <cfRule type="cellIs" dxfId="283" priority="14" stopIfTrue="1" operator="equal">
      <formula>"AO2"</formula>
    </cfRule>
    <cfRule type="cellIs" dxfId="282" priority="15" stopIfTrue="1" operator="equal">
      <formula>"AO1"</formula>
    </cfRule>
  </conditionalFormatting>
  <conditionalFormatting sqref="E49">
    <cfRule type="cellIs" dxfId="281" priority="10" stopIfTrue="1" operator="equal">
      <formula>"AO3"</formula>
    </cfRule>
    <cfRule type="cellIs" dxfId="280" priority="11" stopIfTrue="1" operator="equal">
      <formula>"AO2"</formula>
    </cfRule>
    <cfRule type="cellIs" dxfId="279" priority="12" stopIfTrue="1" operator="equal">
      <formula>"AO1"</formula>
    </cfRule>
  </conditionalFormatting>
  <conditionalFormatting sqref="E48">
    <cfRule type="cellIs" dxfId="278" priority="7" stopIfTrue="1" operator="equal">
      <formula>"AO3"</formula>
    </cfRule>
    <cfRule type="cellIs" dxfId="277" priority="8" stopIfTrue="1" operator="equal">
      <formula>"AO2"</formula>
    </cfRule>
    <cfRule type="cellIs" dxfId="276" priority="9" stopIfTrue="1" operator="equal">
      <formula>"AO1"</formula>
    </cfRule>
  </conditionalFormatting>
  <conditionalFormatting sqref="E54">
    <cfRule type="cellIs" dxfId="275" priority="4" stopIfTrue="1" operator="equal">
      <formula>"AO3"</formula>
    </cfRule>
    <cfRule type="cellIs" dxfId="274" priority="5" stopIfTrue="1" operator="equal">
      <formula>"AO2"</formula>
    </cfRule>
    <cfRule type="cellIs" dxfId="273" priority="6" stopIfTrue="1" operator="equal">
      <formula>"AO1"</formula>
    </cfRule>
  </conditionalFormatting>
  <conditionalFormatting sqref="E55">
    <cfRule type="cellIs" dxfId="272" priority="1" stopIfTrue="1" operator="equal">
      <formula>"AO3"</formula>
    </cfRule>
    <cfRule type="cellIs" dxfId="271" priority="2" stopIfTrue="1" operator="equal">
      <formula>"AO2"</formula>
    </cfRule>
    <cfRule type="cellIs" dxfId="270" priority="3" stopIfTrue="1" operator="equal">
      <formula>"AO1"</formula>
    </cfRule>
  </conditionalFormatting>
  <pageMargins left="0.7" right="0.7" top="0.75" bottom="0.75" header="0.3" footer="0.3"/>
  <legacyDrawing r:id="rId1"/>
  <extLst>
    <ext xmlns:x14="http://schemas.microsoft.com/office/spreadsheetml/2009/9/main" uri="{78C0D931-6437-407d-A8EE-F0AAD7539E65}">
      <x14:conditionalFormattings>
        <x14:conditionalFormatting xmlns:xm="http://schemas.microsoft.com/office/excel/2006/main">
          <x14:cfRule type="expression" priority="108" id="{0D5F1F50-DDB2-4E10-B6F1-22E2FD6C44B6}">
            <xm:f>COUNTA('Student data'!$D$24:$AQ$24)&gt;1</xm:f>
            <x14:dxf>
              <font>
                <color rgb="FFFF0000"/>
              </font>
            </x14:dxf>
          </x14:cfRule>
          <xm:sqref>A2:F2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0"/>
  <sheetViews>
    <sheetView workbookViewId="0">
      <selection activeCell="A2" sqref="A2:F2"/>
    </sheetView>
  </sheetViews>
  <sheetFormatPr defaultRowHeight="15" x14ac:dyDescent="0.25"/>
  <cols>
    <col min="1" max="1" width="13.85546875" style="1" customWidth="1"/>
    <col min="2" max="2" width="13.7109375" style="1" customWidth="1"/>
    <col min="3" max="3" width="12.5703125" style="1" customWidth="1"/>
    <col min="4" max="4" width="25.140625" style="1" customWidth="1"/>
    <col min="5" max="7" width="12.7109375" style="1" customWidth="1"/>
    <col min="8" max="8" width="38.7109375" style="1" customWidth="1"/>
    <col min="9" max="9" width="9.140625" style="1"/>
    <col min="10" max="10" width="9.140625" style="1" customWidth="1"/>
    <col min="11" max="16384" width="9.140625" style="1"/>
  </cols>
  <sheetData>
    <row r="1" spans="1:10" ht="65.25" customHeight="1" x14ac:dyDescent="0.25">
      <c r="A1" s="313" t="s">
        <v>120</v>
      </c>
      <c r="B1" s="314"/>
      <c r="C1" s="314"/>
      <c r="D1" s="314"/>
      <c r="E1" s="314"/>
      <c r="F1" s="314"/>
      <c r="G1" s="321"/>
      <c r="H1" s="17"/>
    </row>
    <row r="2" spans="1:10" ht="46.5" customHeight="1" thickBot="1" x14ac:dyDescent="0.3">
      <c r="A2" s="317" t="s">
        <v>121</v>
      </c>
      <c r="B2" s="318"/>
      <c r="C2" s="318"/>
      <c r="D2" s="318"/>
      <c r="E2" s="318"/>
      <c r="F2" s="318"/>
    </row>
    <row r="3" spans="1:10" s="21" customFormat="1" ht="47.25" customHeight="1" thickBot="1" x14ac:dyDescent="0.3">
      <c r="D3" s="227" t="str">
        <f>IF(COUNTBLANK('Student data'!D24:AQ24)=40,"No student is selected",'Student data'!M8)&amp;" in row 24 of the 'Student data' worksheet"</f>
        <v>No student is selected in row 24 of the 'Student data' worksheet</v>
      </c>
      <c r="E3" s="19" t="s">
        <v>13</v>
      </c>
      <c r="F3" s="19" t="s">
        <v>4</v>
      </c>
      <c r="G3" s="19" t="s">
        <v>14</v>
      </c>
      <c r="I3" s="246" t="s">
        <v>164</v>
      </c>
      <c r="J3" s="305"/>
    </row>
    <row r="4" spans="1:10" x14ac:dyDescent="0.25">
      <c r="B4" s="25"/>
      <c r="C4" s="25"/>
      <c r="D4" s="25" t="s">
        <v>10</v>
      </c>
      <c r="E4" s="2">
        <f>SUMIF(D20:D53,"Number",C20:C53)</f>
        <v>14</v>
      </c>
      <c r="F4" s="2">
        <f>SUMIF(D20:D53,"Number",F20:F53)</f>
        <v>0</v>
      </c>
      <c r="G4" s="93">
        <f t="shared" ref="G4:G9" si="0">F4/E4</f>
        <v>0</v>
      </c>
      <c r="I4" s="146">
        <v>9</v>
      </c>
      <c r="J4" s="147">
        <v>84</v>
      </c>
    </row>
    <row r="5" spans="1:10" x14ac:dyDescent="0.25">
      <c r="B5" s="26"/>
      <c r="C5" s="26"/>
      <c r="D5" s="26" t="s">
        <v>11</v>
      </c>
      <c r="E5" s="3">
        <f>SUMIF(D20:D53,"Algebra",C20:C53)</f>
        <v>28</v>
      </c>
      <c r="F5" s="3">
        <f>SUMIF(D20:D53,"Algebra",F20:F53)</f>
        <v>0</v>
      </c>
      <c r="G5" s="94">
        <f t="shared" si="0"/>
        <v>0</v>
      </c>
      <c r="I5" s="149">
        <v>8</v>
      </c>
      <c r="J5" s="150">
        <v>69</v>
      </c>
    </row>
    <row r="6" spans="1:10" x14ac:dyDescent="0.25">
      <c r="B6" s="27"/>
      <c r="C6" s="27"/>
      <c r="D6" s="27" t="s">
        <v>31</v>
      </c>
      <c r="E6" s="4">
        <f>SUMIF(D20:D53,"RPR",C20:C53)</f>
        <v>15</v>
      </c>
      <c r="F6" s="4">
        <f>SUMIF(D20:D53,"RPR",F20:F53)</f>
        <v>0</v>
      </c>
      <c r="G6" s="95">
        <f t="shared" si="0"/>
        <v>0</v>
      </c>
      <c r="I6" s="149">
        <v>7</v>
      </c>
      <c r="J6" s="150">
        <v>54</v>
      </c>
    </row>
    <row r="7" spans="1:10" x14ac:dyDescent="0.25">
      <c r="B7" s="28"/>
      <c r="C7" s="28"/>
      <c r="D7" s="28" t="s">
        <v>7</v>
      </c>
      <c r="E7" s="5">
        <f>SUMIF(D20:D53,"Geometry and measures",C20:C53)</f>
        <v>27</v>
      </c>
      <c r="F7" s="5">
        <f>SUMIF(D20:D53,"Geometry and measures",F20:F53)</f>
        <v>0</v>
      </c>
      <c r="G7" s="96">
        <f t="shared" si="0"/>
        <v>0</v>
      </c>
      <c r="I7" s="149">
        <v>6</v>
      </c>
      <c r="J7" s="150">
        <v>42</v>
      </c>
    </row>
    <row r="8" spans="1:10" x14ac:dyDescent="0.25">
      <c r="B8" s="29"/>
      <c r="C8" s="29"/>
      <c r="D8" s="29" t="s">
        <v>32</v>
      </c>
      <c r="E8" s="6">
        <f>SUMIF(D20:D53,"Probability",C20:C53)</f>
        <v>4</v>
      </c>
      <c r="F8" s="6">
        <f>SUMIF(D20:D53,"Probability",F20:F53)</f>
        <v>0</v>
      </c>
      <c r="G8" s="97">
        <f t="shared" si="0"/>
        <v>0</v>
      </c>
      <c r="I8" s="149">
        <v>5</v>
      </c>
      <c r="J8" s="150">
        <v>31</v>
      </c>
    </row>
    <row r="9" spans="1:10" x14ac:dyDescent="0.25">
      <c r="B9" s="31"/>
      <c r="C9" s="31"/>
      <c r="D9" s="31" t="s">
        <v>5</v>
      </c>
      <c r="E9" s="7">
        <f>SUMIF(D20:D53,"Statistics",C20:C53)</f>
        <v>12</v>
      </c>
      <c r="F9" s="7">
        <f>SUMIF(D20:D53,"Statistics",F20:F53)</f>
        <v>0</v>
      </c>
      <c r="G9" s="98">
        <f t="shared" si="0"/>
        <v>0</v>
      </c>
      <c r="I9" s="149">
        <v>4</v>
      </c>
      <c r="J9" s="150">
        <v>20</v>
      </c>
    </row>
    <row r="10" spans="1:10" x14ac:dyDescent="0.25">
      <c r="B10" s="38"/>
      <c r="C10" s="38"/>
      <c r="D10" s="8"/>
      <c r="E10" s="9"/>
      <c r="F10" s="9"/>
      <c r="G10" s="40"/>
      <c r="I10" s="149">
        <v>3</v>
      </c>
      <c r="J10" s="150">
        <v>14</v>
      </c>
    </row>
    <row r="11" spans="1:10" ht="15.75" thickBot="1" x14ac:dyDescent="0.3">
      <c r="B11" s="32"/>
      <c r="C11" s="32"/>
      <c r="D11" s="32" t="s">
        <v>8</v>
      </c>
      <c r="E11" s="10">
        <f>SUMIF(E20:E53,"AO1",C20:C53)</f>
        <v>27</v>
      </c>
      <c r="F11" s="10">
        <f>SUMIF(E20:E53,"AO1",F20:F53)</f>
        <v>0</v>
      </c>
      <c r="G11" s="99">
        <f>F11/E11</f>
        <v>0</v>
      </c>
      <c r="I11" s="156" t="s">
        <v>119</v>
      </c>
      <c r="J11" s="157">
        <v>0</v>
      </c>
    </row>
    <row r="12" spans="1:10" x14ac:dyDescent="0.25">
      <c r="B12" s="33"/>
      <c r="C12" s="33"/>
      <c r="D12" s="33" t="s">
        <v>6</v>
      </c>
      <c r="E12" s="11">
        <f>SUMIF(E20:E53,"AO2",C20:C53)</f>
        <v>33</v>
      </c>
      <c r="F12" s="11">
        <f>SUMIF(E20:E53,"AO2",F20:F53)</f>
        <v>0</v>
      </c>
      <c r="G12" s="100">
        <f>F12/E12</f>
        <v>0</v>
      </c>
    </row>
    <row r="13" spans="1:10" x14ac:dyDescent="0.25">
      <c r="B13" s="34"/>
      <c r="C13" s="34"/>
      <c r="D13" s="34" t="s">
        <v>9</v>
      </c>
      <c r="E13" s="12">
        <f>SUMIF(E20:E53,"AO3",C20:C53)</f>
        <v>40</v>
      </c>
      <c r="F13" s="12">
        <f>SUMIF(E20:E53,"AO3",F20:F53)</f>
        <v>0</v>
      </c>
      <c r="G13" s="101">
        <f>F13/E13</f>
        <v>0</v>
      </c>
    </row>
    <row r="14" spans="1:10" x14ac:dyDescent="0.25">
      <c r="B14" s="38"/>
      <c r="C14" s="38"/>
      <c r="D14" s="8"/>
      <c r="E14" s="9"/>
      <c r="F14" s="9"/>
      <c r="G14" s="41"/>
    </row>
    <row r="15" spans="1:10" x14ac:dyDescent="0.25">
      <c r="B15" s="13"/>
      <c r="C15" s="13"/>
      <c r="D15" s="13" t="s">
        <v>47</v>
      </c>
      <c r="E15" s="42">
        <f>SUMIF(B20:B53,"x",C20:C53)</f>
        <v>19</v>
      </c>
      <c r="F15" s="42">
        <f>SUMIF(B20:B53,"x",F20:F53)</f>
        <v>0</v>
      </c>
      <c r="G15" s="91">
        <f>F15/E15</f>
        <v>0</v>
      </c>
    </row>
    <row r="16" spans="1:10" ht="15.75" thickBot="1" x14ac:dyDescent="0.3">
      <c r="B16" s="71"/>
      <c r="C16" s="71"/>
      <c r="D16" s="71"/>
      <c r="E16" s="50"/>
      <c r="F16" s="50"/>
      <c r="G16" s="50"/>
    </row>
    <row r="17" spans="1:8" ht="15.75" thickBot="1" x14ac:dyDescent="0.3">
      <c r="B17" s="72"/>
      <c r="C17" s="72"/>
      <c r="D17" s="72" t="s">
        <v>34</v>
      </c>
      <c r="E17" s="73">
        <v>100</v>
      </c>
      <c r="F17" s="51">
        <f>SUM(F20:F53)</f>
        <v>0</v>
      </c>
      <c r="G17" s="92">
        <f>F17/E17</f>
        <v>0</v>
      </c>
      <c r="H17" s="226" t="str">
        <f>"Grade "&amp;IF(F17&lt;14,"u",IF(F17&lt;20,"3",IF(F17&lt;31,"4",IF(F17&lt;42,"5",IF(F17&lt;54,"6",IF(F17&lt;69,"7",IF(F17&lt;84,"8","9")))))))</f>
        <v>Grade u</v>
      </c>
    </row>
    <row r="18" spans="1:8" x14ac:dyDescent="0.25">
      <c r="H18" s="71"/>
    </row>
    <row r="19" spans="1:8" ht="45.95" customHeight="1" x14ac:dyDescent="0.25">
      <c r="A19" s="19" t="s">
        <v>0</v>
      </c>
      <c r="B19" s="19" t="s">
        <v>61</v>
      </c>
      <c r="C19" s="19" t="s">
        <v>1</v>
      </c>
      <c r="D19" s="19" t="s">
        <v>2</v>
      </c>
      <c r="E19" s="19" t="s">
        <v>3</v>
      </c>
      <c r="F19" s="19" t="s">
        <v>4</v>
      </c>
      <c r="G19" s="319" t="s">
        <v>60</v>
      </c>
      <c r="H19" s="307"/>
    </row>
    <row r="20" spans="1:8" ht="15" customHeight="1" x14ac:dyDescent="0.25">
      <c r="A20" s="46" t="s">
        <v>178</v>
      </c>
      <c r="B20" s="35" t="s">
        <v>12</v>
      </c>
      <c r="C20" s="23">
        <v>3</v>
      </c>
      <c r="D20" s="23" t="s">
        <v>5</v>
      </c>
      <c r="E20" s="24" t="s">
        <v>9</v>
      </c>
      <c r="F20" s="39">
        <f>SUMIF('Student data'!$D$24:$AQ$24,"x",'Student data'!D118:AQ118)</f>
        <v>0</v>
      </c>
      <c r="G20" s="306" t="s">
        <v>191</v>
      </c>
      <c r="H20" s="308"/>
    </row>
    <row r="21" spans="1:8" ht="15" customHeight="1" x14ac:dyDescent="0.25">
      <c r="A21" s="46" t="s">
        <v>139</v>
      </c>
      <c r="B21" s="35" t="s">
        <v>12</v>
      </c>
      <c r="C21" s="23">
        <v>4</v>
      </c>
      <c r="D21" s="23" t="s">
        <v>33</v>
      </c>
      <c r="E21" s="24" t="s">
        <v>9</v>
      </c>
      <c r="F21" s="39">
        <f>SUMIF('Student data'!$D$24:$AQ$24,"x",'Student data'!D119:AQ119)</f>
        <v>0</v>
      </c>
      <c r="G21" s="309" t="s">
        <v>192</v>
      </c>
      <c r="H21" s="310"/>
    </row>
    <row r="22" spans="1:8" ht="15" customHeight="1" x14ac:dyDescent="0.25">
      <c r="A22" s="46" t="s">
        <v>133</v>
      </c>
      <c r="B22" s="35" t="s">
        <v>12</v>
      </c>
      <c r="C22" s="23">
        <v>3</v>
      </c>
      <c r="D22" s="23" t="s">
        <v>10</v>
      </c>
      <c r="E22" s="24" t="s">
        <v>8</v>
      </c>
      <c r="F22" s="39">
        <f>SUMIF('Student data'!$D$24:$AQ$24,"x",'Student data'!D120:AQ120)</f>
        <v>0</v>
      </c>
      <c r="G22" s="311" t="s">
        <v>193</v>
      </c>
      <c r="H22" s="312"/>
    </row>
    <row r="23" spans="1:8" ht="15" customHeight="1" x14ac:dyDescent="0.25">
      <c r="A23" s="46" t="s">
        <v>35</v>
      </c>
      <c r="B23" s="30" t="s">
        <v>12</v>
      </c>
      <c r="C23" s="23">
        <v>2</v>
      </c>
      <c r="D23" s="23" t="s">
        <v>11</v>
      </c>
      <c r="E23" s="24" t="s">
        <v>6</v>
      </c>
      <c r="F23" s="39">
        <f>SUMIF('Student data'!$D$24:$AQ$24,"x",'Student data'!D121:AQ121)</f>
        <v>0</v>
      </c>
      <c r="G23" s="306" t="s">
        <v>122</v>
      </c>
      <c r="H23" s="307"/>
    </row>
    <row r="24" spans="1:8" ht="15" customHeight="1" x14ac:dyDescent="0.25">
      <c r="A24" s="46" t="s">
        <v>65</v>
      </c>
      <c r="B24" s="30" t="s">
        <v>12</v>
      </c>
      <c r="C24" s="23">
        <v>3</v>
      </c>
      <c r="D24" s="23" t="s">
        <v>10</v>
      </c>
      <c r="E24" s="24" t="s">
        <v>8</v>
      </c>
      <c r="F24" s="39">
        <f>SUMIF('Student data'!$D$24:$AQ$24,"x",'Student data'!D122:AQ122)</f>
        <v>0</v>
      </c>
      <c r="G24" s="306" t="s">
        <v>122</v>
      </c>
      <c r="H24" s="307"/>
    </row>
    <row r="25" spans="1:8" x14ac:dyDescent="0.25">
      <c r="A25" s="46" t="s">
        <v>36</v>
      </c>
      <c r="B25" s="22"/>
      <c r="C25" s="23">
        <v>3</v>
      </c>
      <c r="D25" s="23" t="s">
        <v>11</v>
      </c>
      <c r="E25" s="24" t="s">
        <v>8</v>
      </c>
      <c r="F25" s="39">
        <f>SUMIF('Student data'!$D$24:$AQ$24,"x",'Student data'!D123:AQ123)</f>
        <v>0</v>
      </c>
      <c r="G25" s="309" t="s">
        <v>246</v>
      </c>
      <c r="H25" s="310"/>
    </row>
    <row r="26" spans="1:8" x14ac:dyDescent="0.25">
      <c r="A26" s="46" t="s">
        <v>18</v>
      </c>
      <c r="B26" s="22"/>
      <c r="C26" s="23">
        <v>3</v>
      </c>
      <c r="D26" s="23" t="s">
        <v>11</v>
      </c>
      <c r="E26" s="24" t="s">
        <v>8</v>
      </c>
      <c r="F26" s="39">
        <f>SUMIF('Student data'!$D$24:$AQ$24,"x",'Student data'!D124:AQ124)</f>
        <v>0</v>
      </c>
      <c r="G26" s="309" t="s">
        <v>247</v>
      </c>
      <c r="H26" s="310"/>
    </row>
    <row r="27" spans="1:8" x14ac:dyDescent="0.25">
      <c r="A27" s="46" t="s">
        <v>124</v>
      </c>
      <c r="B27" s="22"/>
      <c r="C27" s="23">
        <v>4</v>
      </c>
      <c r="D27" s="23" t="s">
        <v>7</v>
      </c>
      <c r="E27" s="24" t="s">
        <v>9</v>
      </c>
      <c r="F27" s="39">
        <f>SUMIF('Student data'!$D$24:$AQ$24,"x",'Student data'!D125:AQ125)</f>
        <v>0</v>
      </c>
      <c r="G27" s="309" t="s">
        <v>250</v>
      </c>
      <c r="H27" s="310"/>
    </row>
    <row r="28" spans="1:8" x14ac:dyDescent="0.25">
      <c r="A28" s="47" t="s">
        <v>125</v>
      </c>
      <c r="B28" s="22"/>
      <c r="C28" s="23">
        <v>3</v>
      </c>
      <c r="D28" s="23" t="s">
        <v>33</v>
      </c>
      <c r="E28" s="24" t="s">
        <v>8</v>
      </c>
      <c r="F28" s="39">
        <f>SUMIF('Student data'!$D$24:$AQ$24,"x",'Student data'!D126:AQ126)</f>
        <v>0</v>
      </c>
      <c r="G28" s="309" t="s">
        <v>248</v>
      </c>
      <c r="H28" s="310"/>
    </row>
    <row r="29" spans="1:8" x14ac:dyDescent="0.25">
      <c r="A29" s="47" t="s">
        <v>126</v>
      </c>
      <c r="B29" s="22"/>
      <c r="C29" s="23">
        <v>4</v>
      </c>
      <c r="D29" s="23" t="s">
        <v>32</v>
      </c>
      <c r="E29" s="24" t="s">
        <v>6</v>
      </c>
      <c r="F29" s="39">
        <f>SUMIF('Student data'!$D$24:$AQ$24,"x",'Student data'!D127:AQ127)</f>
        <v>0</v>
      </c>
      <c r="G29" s="309" t="s">
        <v>249</v>
      </c>
      <c r="H29" s="310"/>
    </row>
    <row r="30" spans="1:8" x14ac:dyDescent="0.25">
      <c r="A30" s="47" t="s">
        <v>37</v>
      </c>
      <c r="B30" s="22"/>
      <c r="C30" s="23">
        <v>2</v>
      </c>
      <c r="D30" s="23" t="s">
        <v>11</v>
      </c>
      <c r="E30" s="24" t="s">
        <v>6</v>
      </c>
      <c r="F30" s="39">
        <f>SUMIF('Student data'!$D$24:$AQ$24,"x",'Student data'!D128:AQ128)</f>
        <v>0</v>
      </c>
      <c r="G30" s="309" t="s">
        <v>251</v>
      </c>
      <c r="H30" s="310"/>
    </row>
    <row r="31" spans="1:8" ht="15" customHeight="1" x14ac:dyDescent="0.25">
      <c r="A31" s="47" t="s">
        <v>38</v>
      </c>
      <c r="B31" s="22"/>
      <c r="C31" s="23">
        <v>3</v>
      </c>
      <c r="D31" s="23" t="s">
        <v>11</v>
      </c>
      <c r="E31" s="24" t="s">
        <v>8</v>
      </c>
      <c r="F31" s="39">
        <f>SUMIF('Student data'!$D$24:$AQ$24,"x",'Student data'!D129:AQ129)</f>
        <v>0</v>
      </c>
      <c r="G31" s="311" t="s">
        <v>252</v>
      </c>
      <c r="H31" s="312"/>
    </row>
    <row r="32" spans="1:8" ht="15" customHeight="1" x14ac:dyDescent="0.25">
      <c r="A32" s="47" t="s">
        <v>179</v>
      </c>
      <c r="B32" s="22"/>
      <c r="C32" s="23">
        <v>4</v>
      </c>
      <c r="D32" s="23" t="s">
        <v>33</v>
      </c>
      <c r="E32" s="24" t="s">
        <v>8</v>
      </c>
      <c r="F32" s="39">
        <f>SUMIF('Student data'!$D$24:$AQ$24,"x",'Student data'!D130:AQ130)</f>
        <v>0</v>
      </c>
      <c r="G32" s="311" t="s">
        <v>253</v>
      </c>
      <c r="H32" s="312"/>
    </row>
    <row r="33" spans="1:8" ht="15" customHeight="1" x14ac:dyDescent="0.25">
      <c r="A33" s="47" t="s">
        <v>168</v>
      </c>
      <c r="B33" s="30"/>
      <c r="C33" s="23">
        <v>1</v>
      </c>
      <c r="D33" s="23" t="s">
        <v>11</v>
      </c>
      <c r="E33" s="24" t="s">
        <v>8</v>
      </c>
      <c r="F33" s="39">
        <f>SUMIF('Student data'!$D$24:$AQ$24,"x",'Student data'!D131:AQ131)</f>
        <v>0</v>
      </c>
      <c r="G33" s="311" t="s">
        <v>254</v>
      </c>
      <c r="H33" s="312"/>
    </row>
    <row r="34" spans="1:8" x14ac:dyDescent="0.25">
      <c r="A34" s="47" t="s">
        <v>169</v>
      </c>
      <c r="B34" s="30"/>
      <c r="C34" s="23">
        <v>2</v>
      </c>
      <c r="D34" s="23" t="s">
        <v>11</v>
      </c>
      <c r="E34" s="24" t="s">
        <v>9</v>
      </c>
      <c r="F34" s="39">
        <f>SUMIF('Student data'!$D$24:$AQ$24,"x",'Student data'!D132:AQ132)</f>
        <v>0</v>
      </c>
      <c r="G34" s="309" t="s">
        <v>255</v>
      </c>
      <c r="H34" s="323"/>
    </row>
    <row r="35" spans="1:8" x14ac:dyDescent="0.25">
      <c r="A35" s="47" t="s">
        <v>170</v>
      </c>
      <c r="B35" s="22"/>
      <c r="C35" s="23">
        <v>3</v>
      </c>
      <c r="D35" s="23" t="s">
        <v>11</v>
      </c>
      <c r="E35" s="24" t="s">
        <v>9</v>
      </c>
      <c r="F35" s="39">
        <f>SUMIF('Student data'!$D$24:$AQ$24,"x",'Student data'!D133:AQ133)</f>
        <v>0</v>
      </c>
      <c r="G35" s="309" t="s">
        <v>255</v>
      </c>
      <c r="H35" s="323"/>
    </row>
    <row r="36" spans="1:8" x14ac:dyDescent="0.25">
      <c r="A36" s="47">
        <v>10</v>
      </c>
      <c r="B36" s="22"/>
      <c r="C36" s="23">
        <v>3</v>
      </c>
      <c r="D36" s="23" t="s">
        <v>7</v>
      </c>
      <c r="E36" s="24" t="s">
        <v>6</v>
      </c>
      <c r="F36" s="39">
        <f>SUMIF('Student data'!$D$24:$AQ$24,"x",'Student data'!D134:AQ134)</f>
        <v>0</v>
      </c>
      <c r="G36" s="309" t="s">
        <v>256</v>
      </c>
      <c r="H36" s="323"/>
    </row>
    <row r="37" spans="1:8" x14ac:dyDescent="0.25">
      <c r="A37" s="47" t="s">
        <v>128</v>
      </c>
      <c r="B37" s="30" t="s">
        <v>12</v>
      </c>
      <c r="C37" s="23">
        <v>4</v>
      </c>
      <c r="D37" s="23" t="s">
        <v>7</v>
      </c>
      <c r="E37" s="24" t="s">
        <v>6</v>
      </c>
      <c r="F37" s="39">
        <f>SUMIF('Student data'!$D$24:$AQ$24,"x",'Student data'!D135:AQ135)</f>
        <v>0</v>
      </c>
      <c r="G37" s="306" t="s">
        <v>194</v>
      </c>
      <c r="H37" s="308"/>
    </row>
    <row r="38" spans="1:8" x14ac:dyDescent="0.25">
      <c r="A38" s="47" t="s">
        <v>129</v>
      </c>
      <c r="B38" s="22"/>
      <c r="C38" s="23">
        <v>5</v>
      </c>
      <c r="D38" s="23" t="s">
        <v>7</v>
      </c>
      <c r="E38" s="24" t="s">
        <v>6</v>
      </c>
      <c r="F38" s="39">
        <f>SUMIF('Student data'!$D$24:$AQ$24,"x",'Student data'!D136:AQ136)</f>
        <v>0</v>
      </c>
      <c r="G38" s="306" t="s">
        <v>257</v>
      </c>
      <c r="H38" s="308"/>
    </row>
    <row r="39" spans="1:8" ht="15" customHeight="1" x14ac:dyDescent="0.25">
      <c r="A39" s="47" t="s">
        <v>62</v>
      </c>
      <c r="B39" s="30"/>
      <c r="C39" s="23">
        <v>2</v>
      </c>
      <c r="D39" s="23" t="s">
        <v>7</v>
      </c>
      <c r="E39" s="24" t="s">
        <v>8</v>
      </c>
      <c r="F39" s="39">
        <f>SUMIF('Student data'!$D$24:$AQ$24,"x",'Student data'!D137:AQ137)</f>
        <v>0</v>
      </c>
      <c r="G39" s="306" t="s">
        <v>258</v>
      </c>
      <c r="H39" s="308"/>
    </row>
    <row r="40" spans="1:8" ht="15" customHeight="1" x14ac:dyDescent="0.25">
      <c r="A40" s="47" t="s">
        <v>54</v>
      </c>
      <c r="B40" s="30"/>
      <c r="C40" s="23">
        <v>5</v>
      </c>
      <c r="D40" s="23" t="s">
        <v>7</v>
      </c>
      <c r="E40" s="24" t="s">
        <v>9</v>
      </c>
      <c r="F40" s="39">
        <f>SUMIF('Student data'!$D$24:$AQ$24,"x",'Student data'!D138:AQ138)</f>
        <v>0</v>
      </c>
      <c r="G40" s="311" t="s">
        <v>259</v>
      </c>
      <c r="H40" s="312"/>
    </row>
    <row r="41" spans="1:8" ht="15" customHeight="1" x14ac:dyDescent="0.25">
      <c r="A41" s="47" t="s">
        <v>22</v>
      </c>
      <c r="B41" s="30"/>
      <c r="C41" s="23">
        <v>4</v>
      </c>
      <c r="D41" s="23" t="s">
        <v>10</v>
      </c>
      <c r="E41" s="24" t="s">
        <v>9</v>
      </c>
      <c r="F41" s="39">
        <f>SUMIF('Student data'!$D$24:$AQ$24,"x",'Student data'!D139:AQ139)</f>
        <v>0</v>
      </c>
      <c r="G41" s="311" t="s">
        <v>260</v>
      </c>
      <c r="H41" s="312"/>
    </row>
    <row r="42" spans="1:8" ht="15" customHeight="1" x14ac:dyDescent="0.25">
      <c r="A42" s="47" t="s">
        <v>180</v>
      </c>
      <c r="B42" s="30"/>
      <c r="C42" s="23">
        <v>3</v>
      </c>
      <c r="D42" s="23" t="s">
        <v>10</v>
      </c>
      <c r="E42" s="24" t="s">
        <v>9</v>
      </c>
      <c r="F42" s="39">
        <f>SUMIF('Student data'!$D$24:$AQ$24,"x",'Student data'!D140:AQ140)</f>
        <v>0</v>
      </c>
      <c r="G42" s="311" t="s">
        <v>260</v>
      </c>
      <c r="H42" s="312"/>
    </row>
    <row r="43" spans="1:8" ht="15" customHeight="1" x14ac:dyDescent="0.25">
      <c r="A43" s="47" t="s">
        <v>181</v>
      </c>
      <c r="B43" s="30"/>
      <c r="C43" s="23">
        <v>1</v>
      </c>
      <c r="D43" s="23" t="s">
        <v>10</v>
      </c>
      <c r="E43" s="24" t="s">
        <v>9</v>
      </c>
      <c r="F43" s="39">
        <f>SUMIF('Student data'!$D$24:$AQ$24,"x",'Student data'!D141:AQ141)</f>
        <v>0</v>
      </c>
      <c r="G43" s="311" t="s">
        <v>261</v>
      </c>
      <c r="H43" s="312"/>
    </row>
    <row r="44" spans="1:8" ht="15" customHeight="1" x14ac:dyDescent="0.25">
      <c r="A44" s="47" t="s">
        <v>131</v>
      </c>
      <c r="B44" s="30"/>
      <c r="C44" s="23">
        <v>4</v>
      </c>
      <c r="D44" s="23" t="s">
        <v>33</v>
      </c>
      <c r="E44" s="24" t="s">
        <v>9</v>
      </c>
      <c r="F44" s="39">
        <f>SUMIF('Student data'!$D$24:$AQ$24,"x",'Student data'!D142:AQ142)</f>
        <v>0</v>
      </c>
      <c r="G44" s="311" t="s">
        <v>262</v>
      </c>
      <c r="H44" s="312"/>
    </row>
    <row r="45" spans="1:8" ht="15" customHeight="1" x14ac:dyDescent="0.25">
      <c r="A45" s="47" t="s">
        <v>25</v>
      </c>
      <c r="B45" s="30"/>
      <c r="C45" s="23">
        <v>1</v>
      </c>
      <c r="D45" s="23" t="s">
        <v>5</v>
      </c>
      <c r="E45" s="24" t="s">
        <v>6</v>
      </c>
      <c r="F45" s="39">
        <f>SUMIF('Student data'!$D$24:$AQ$24,"x",'Student data'!D143:AQ143)</f>
        <v>0</v>
      </c>
      <c r="G45" s="311" t="s">
        <v>263</v>
      </c>
      <c r="H45" s="312"/>
    </row>
    <row r="46" spans="1:8" ht="15" customHeight="1" x14ac:dyDescent="0.25">
      <c r="A46" s="48" t="s">
        <v>26</v>
      </c>
      <c r="B46" s="35"/>
      <c r="C46" s="23">
        <v>2</v>
      </c>
      <c r="D46" s="23" t="s">
        <v>5</v>
      </c>
      <c r="E46" s="24" t="s">
        <v>6</v>
      </c>
      <c r="F46" s="39">
        <f>SUMIF('Student data'!$D$24:$AQ$24,"x",'Student data'!D144:AQ144)</f>
        <v>0</v>
      </c>
      <c r="G46" s="311" t="s">
        <v>263</v>
      </c>
      <c r="H46" s="312"/>
    </row>
    <row r="47" spans="1:8" ht="15" customHeight="1" x14ac:dyDescent="0.25">
      <c r="A47" s="48" t="s">
        <v>141</v>
      </c>
      <c r="B47" s="35"/>
      <c r="C47" s="23">
        <v>3</v>
      </c>
      <c r="D47" s="23" t="s">
        <v>5</v>
      </c>
      <c r="E47" s="24" t="s">
        <v>6</v>
      </c>
      <c r="F47" s="39">
        <f>SUMIF('Student data'!$D$24:$AQ$24,"x",'Student data'!D145:AQ145)</f>
        <v>0</v>
      </c>
      <c r="G47" s="311" t="s">
        <v>264</v>
      </c>
      <c r="H47" s="312"/>
    </row>
    <row r="48" spans="1:8" ht="15" customHeight="1" x14ac:dyDescent="0.25">
      <c r="A48" s="48" t="s">
        <v>182</v>
      </c>
      <c r="B48" s="35"/>
      <c r="C48" s="23">
        <v>2</v>
      </c>
      <c r="D48" s="23" t="s">
        <v>5</v>
      </c>
      <c r="E48" s="24" t="s">
        <v>6</v>
      </c>
      <c r="F48" s="39">
        <f>SUMIF('Student data'!$D$24:$AQ$24,"x",'Student data'!D146:AQ146)</f>
        <v>0</v>
      </c>
      <c r="G48" s="311" t="s">
        <v>268</v>
      </c>
      <c r="H48" s="312"/>
    </row>
    <row r="49" spans="1:8" ht="15" customHeight="1" x14ac:dyDescent="0.25">
      <c r="A49" s="48" t="s">
        <v>27</v>
      </c>
      <c r="B49" s="35"/>
      <c r="C49" s="23">
        <v>2</v>
      </c>
      <c r="D49" s="23" t="s">
        <v>11</v>
      </c>
      <c r="E49" s="24" t="s">
        <v>8</v>
      </c>
      <c r="F49" s="39">
        <f>SUMIF('Student data'!$D$24:$AQ$24,"x",'Student data'!D147:AQ147)</f>
        <v>0</v>
      </c>
      <c r="G49" s="311" t="s">
        <v>265</v>
      </c>
      <c r="H49" s="312"/>
    </row>
    <row r="50" spans="1:8" ht="15" customHeight="1" x14ac:dyDescent="0.25">
      <c r="A50" s="48" t="s">
        <v>28</v>
      </c>
      <c r="B50" s="35"/>
      <c r="C50" s="23">
        <v>3</v>
      </c>
      <c r="D50" s="23" t="s">
        <v>11</v>
      </c>
      <c r="E50" s="24" t="s">
        <v>9</v>
      </c>
      <c r="F50" s="39">
        <f>SUMIF('Student data'!$D$24:$AQ$24,"x",'Student data'!D148:AQ148)</f>
        <v>0</v>
      </c>
      <c r="G50" s="311" t="s">
        <v>265</v>
      </c>
      <c r="H50" s="312"/>
    </row>
    <row r="51" spans="1:8" ht="15" customHeight="1" x14ac:dyDescent="0.25">
      <c r="A51" s="48" t="s">
        <v>29</v>
      </c>
      <c r="B51" s="35"/>
      <c r="C51" s="23">
        <v>1</v>
      </c>
      <c r="D51" s="23" t="s">
        <v>5</v>
      </c>
      <c r="E51" s="24" t="s">
        <v>6</v>
      </c>
      <c r="F51" s="39">
        <f>SUMIF('Student data'!$D$24:$AQ$24,"x",'Student data'!D149:AQ149)</f>
        <v>0</v>
      </c>
      <c r="G51" s="311" t="s">
        <v>266</v>
      </c>
      <c r="H51" s="312"/>
    </row>
    <row r="52" spans="1:8" ht="15" customHeight="1" x14ac:dyDescent="0.25">
      <c r="A52" s="48" t="s">
        <v>30</v>
      </c>
      <c r="B52" s="35"/>
      <c r="C52" s="23">
        <v>4</v>
      </c>
      <c r="D52" s="23" t="s">
        <v>7</v>
      </c>
      <c r="E52" s="24" t="s">
        <v>9</v>
      </c>
      <c r="F52" s="39">
        <f>SUMIF('Student data'!$D$24:$AQ$24,"x",'Student data'!D150:AQ150)</f>
        <v>0</v>
      </c>
      <c r="G52" s="311" t="s">
        <v>267</v>
      </c>
      <c r="H52" s="312"/>
    </row>
    <row r="53" spans="1:8" ht="15" customHeight="1" x14ac:dyDescent="0.25">
      <c r="A53" s="48" t="s">
        <v>138</v>
      </c>
      <c r="B53" s="35"/>
      <c r="C53" s="23">
        <v>4</v>
      </c>
      <c r="D53" s="23" t="s">
        <v>11</v>
      </c>
      <c r="E53" s="24" t="s">
        <v>6</v>
      </c>
      <c r="F53" s="39">
        <f>SUMIF('Student data'!$D$24:$AQ$24,"x",'Student data'!D151:AQ151)</f>
        <v>0</v>
      </c>
      <c r="G53" s="311" t="s">
        <v>269</v>
      </c>
      <c r="H53" s="312"/>
    </row>
    <row r="54" spans="1:8" ht="15.75" thickBot="1" x14ac:dyDescent="0.3">
      <c r="A54" s="76"/>
      <c r="B54" s="36"/>
      <c r="C54" s="37"/>
      <c r="D54" s="37"/>
      <c r="E54" s="16"/>
      <c r="F54" s="14"/>
      <c r="G54" s="103"/>
    </row>
    <row r="55" spans="1:8" ht="15.75" thickBot="1" x14ac:dyDescent="0.3">
      <c r="A55" s="20"/>
      <c r="B55" s="16"/>
      <c r="C55" s="20"/>
      <c r="D55" s="20"/>
      <c r="E55" s="38" t="s">
        <v>34</v>
      </c>
      <c r="F55" s="15">
        <f>SUM(F20:F53)</f>
        <v>0</v>
      </c>
      <c r="G55" s="78"/>
    </row>
    <row r="56" spans="1:8" x14ac:dyDescent="0.25">
      <c r="A56" s="20"/>
      <c r="B56" s="16"/>
      <c r="C56" s="20"/>
      <c r="D56" s="20"/>
      <c r="E56" s="38"/>
      <c r="F56" s="16"/>
      <c r="G56" s="79"/>
      <c r="H56" s="77"/>
    </row>
    <row r="57" spans="1:8" x14ac:dyDescent="0.25">
      <c r="B57" s="18"/>
    </row>
    <row r="58" spans="1:8" x14ac:dyDescent="0.25">
      <c r="B58" s="18"/>
    </row>
    <row r="59" spans="1:8" x14ac:dyDescent="0.25">
      <c r="B59" s="18"/>
    </row>
    <row r="60" spans="1:8" x14ac:dyDescent="0.25">
      <c r="B60" s="18"/>
    </row>
  </sheetData>
  <sheetProtection password="ECC0" sheet="1" objects="1" scenarios="1" formatCells="0" formatColumns="0" formatRows="0"/>
  <mergeCells count="38">
    <mergeCell ref="G42:H42"/>
    <mergeCell ref="G43:H43"/>
    <mergeCell ref="G44:H44"/>
    <mergeCell ref="G45:H45"/>
    <mergeCell ref="G46:H46"/>
    <mergeCell ref="G52:H52"/>
    <mergeCell ref="G53:H53"/>
    <mergeCell ref="G47:H47"/>
    <mergeCell ref="G48:H48"/>
    <mergeCell ref="G49:H49"/>
    <mergeCell ref="G50:H50"/>
    <mergeCell ref="G51:H51"/>
    <mergeCell ref="G37:H37"/>
    <mergeCell ref="G38:H38"/>
    <mergeCell ref="G39:H39"/>
    <mergeCell ref="G40:H40"/>
    <mergeCell ref="G41:H41"/>
    <mergeCell ref="A1:G1"/>
    <mergeCell ref="G27:H27"/>
    <mergeCell ref="G28:H28"/>
    <mergeCell ref="G29:H29"/>
    <mergeCell ref="G30:H30"/>
    <mergeCell ref="G23:H23"/>
    <mergeCell ref="G24:H24"/>
    <mergeCell ref="G25:H25"/>
    <mergeCell ref="G22:H22"/>
    <mergeCell ref="G26:H26"/>
    <mergeCell ref="I3:J3"/>
    <mergeCell ref="G36:H36"/>
    <mergeCell ref="G35:H35"/>
    <mergeCell ref="G34:H34"/>
    <mergeCell ref="A2:F2"/>
    <mergeCell ref="G19:H19"/>
    <mergeCell ref="G20:H20"/>
    <mergeCell ref="G21:H21"/>
    <mergeCell ref="G31:H31"/>
    <mergeCell ref="G32:H32"/>
    <mergeCell ref="G33:H33"/>
  </mergeCells>
  <conditionalFormatting sqref="D54 D46:D51">
    <cfRule type="cellIs" dxfId="268" priority="632" stopIfTrue="1" operator="equal">
      <formula>"Algebra"</formula>
    </cfRule>
    <cfRule type="cellIs" dxfId="267" priority="633" stopIfTrue="1" operator="equal">
      <formula>"Number"</formula>
    </cfRule>
    <cfRule type="cellIs" dxfId="266" priority="634" stopIfTrue="1" operator="equal">
      <formula>"Geometry and measures"</formula>
    </cfRule>
    <cfRule type="cellIs" dxfId="265" priority="635" stopIfTrue="1" operator="equal">
      <formula>"Statistics"</formula>
    </cfRule>
  </conditionalFormatting>
  <conditionalFormatting sqref="E54">
    <cfRule type="cellIs" dxfId="264" priority="629" stopIfTrue="1" operator="equal">
      <formula>"AO3"</formula>
    </cfRule>
    <cfRule type="cellIs" dxfId="263" priority="630" stopIfTrue="1" operator="equal">
      <formula>"AO2"</formula>
    </cfRule>
    <cfRule type="cellIs" dxfId="262" priority="631" stopIfTrue="1" operator="equal">
      <formula>"AO1"</formula>
    </cfRule>
  </conditionalFormatting>
  <conditionalFormatting sqref="I52">
    <cfRule type="cellIs" dxfId="261" priority="624" stopIfTrue="1" operator="equal">
      <formula>"Student's mark is above the national mean"</formula>
    </cfRule>
  </conditionalFormatting>
  <conditionalFormatting sqref="D46:D51">
    <cfRule type="cellIs" dxfId="260" priority="384" operator="equal">
      <formula>"RPR"</formula>
    </cfRule>
  </conditionalFormatting>
  <conditionalFormatting sqref="D1 D19 D54:D57 D61:D1048576 D46:D51">
    <cfRule type="cellIs" dxfId="259" priority="622" operator="equal">
      <formula>"Probability"</formula>
    </cfRule>
  </conditionalFormatting>
  <conditionalFormatting sqref="E33">
    <cfRule type="cellIs" dxfId="258" priority="216" stopIfTrue="1" operator="equal">
      <formula>"AO3"</formula>
    </cfRule>
    <cfRule type="cellIs" dxfId="257" priority="217" stopIfTrue="1" operator="equal">
      <formula>"AO2"</formula>
    </cfRule>
    <cfRule type="cellIs" dxfId="256" priority="218" stopIfTrue="1" operator="equal">
      <formula>"AO1"</formula>
    </cfRule>
  </conditionalFormatting>
  <conditionalFormatting sqref="E36">
    <cfRule type="cellIs" dxfId="255" priority="201" stopIfTrue="1" operator="equal">
      <formula>"AO3"</formula>
    </cfRule>
    <cfRule type="cellIs" dxfId="254" priority="202" stopIfTrue="1" operator="equal">
      <formula>"AO2"</formula>
    </cfRule>
    <cfRule type="cellIs" dxfId="253" priority="203" stopIfTrue="1" operator="equal">
      <formula>"AO1"</formula>
    </cfRule>
  </conditionalFormatting>
  <conditionalFormatting sqref="D53">
    <cfRule type="cellIs" dxfId="252" priority="374" stopIfTrue="1" operator="equal">
      <formula>"Algebra"</formula>
    </cfRule>
    <cfRule type="cellIs" dxfId="251" priority="375" stopIfTrue="1" operator="equal">
      <formula>"Number"</formula>
    </cfRule>
    <cfRule type="cellIs" dxfId="250" priority="376" stopIfTrue="1" operator="equal">
      <formula>"Geometry and measures"</formula>
    </cfRule>
    <cfRule type="cellIs" dxfId="249" priority="377" stopIfTrue="1" operator="equal">
      <formula>"Statistics"</formula>
    </cfRule>
  </conditionalFormatting>
  <conditionalFormatting sqref="D53">
    <cfRule type="cellIs" dxfId="248" priority="370" operator="equal">
      <formula>"RPR"</formula>
    </cfRule>
  </conditionalFormatting>
  <conditionalFormatting sqref="D53">
    <cfRule type="cellIs" dxfId="247" priority="369" operator="equal">
      <formula>"Probability"</formula>
    </cfRule>
  </conditionalFormatting>
  <conditionalFormatting sqref="D39">
    <cfRule type="cellIs" dxfId="246" priority="365" stopIfTrue="1" operator="equal">
      <formula>"Algebra"</formula>
    </cfRule>
    <cfRule type="cellIs" dxfId="245" priority="366" stopIfTrue="1" operator="equal">
      <formula>"Number"</formula>
    </cfRule>
    <cfRule type="cellIs" dxfId="244" priority="367" stopIfTrue="1" operator="equal">
      <formula>"Geometry and measures"</formula>
    </cfRule>
    <cfRule type="cellIs" dxfId="243" priority="368" stopIfTrue="1" operator="equal">
      <formula>"Statistics"</formula>
    </cfRule>
  </conditionalFormatting>
  <conditionalFormatting sqref="E39">
    <cfRule type="cellIs" dxfId="242" priority="362" stopIfTrue="1" operator="equal">
      <formula>"AO3"</formula>
    </cfRule>
    <cfRule type="cellIs" dxfId="241" priority="363" stopIfTrue="1" operator="equal">
      <formula>"AO2"</formula>
    </cfRule>
    <cfRule type="cellIs" dxfId="240" priority="364" stopIfTrue="1" operator="equal">
      <formula>"AO1"</formula>
    </cfRule>
  </conditionalFormatting>
  <conditionalFormatting sqref="D39">
    <cfRule type="cellIs" dxfId="239" priority="361" operator="equal">
      <formula>"RPR"</formula>
    </cfRule>
  </conditionalFormatting>
  <conditionalFormatting sqref="D39">
    <cfRule type="cellIs" dxfId="238" priority="360" operator="equal">
      <formula>"Probability"</formula>
    </cfRule>
  </conditionalFormatting>
  <conditionalFormatting sqref="E49">
    <cfRule type="cellIs" dxfId="237" priority="333" stopIfTrue="1" operator="equal">
      <formula>"AO3"</formula>
    </cfRule>
    <cfRule type="cellIs" dxfId="236" priority="334" stopIfTrue="1" operator="equal">
      <formula>"AO2"</formula>
    </cfRule>
    <cfRule type="cellIs" dxfId="235" priority="335" stopIfTrue="1" operator="equal">
      <formula>"AO1"</formula>
    </cfRule>
  </conditionalFormatting>
  <conditionalFormatting sqref="E25">
    <cfRule type="cellIs" dxfId="234" priority="324" stopIfTrue="1" operator="equal">
      <formula>"AO3"</formula>
    </cfRule>
    <cfRule type="cellIs" dxfId="233" priority="325" stopIfTrue="1" operator="equal">
      <formula>"AO2"</formula>
    </cfRule>
    <cfRule type="cellIs" dxfId="232" priority="326" stopIfTrue="1" operator="equal">
      <formula>"AO1"</formula>
    </cfRule>
  </conditionalFormatting>
  <conditionalFormatting sqref="E43">
    <cfRule type="cellIs" dxfId="231" priority="315" stopIfTrue="1" operator="equal">
      <formula>"AO3"</formula>
    </cfRule>
    <cfRule type="cellIs" dxfId="230" priority="316" stopIfTrue="1" operator="equal">
      <formula>"AO2"</formula>
    </cfRule>
    <cfRule type="cellIs" dxfId="229" priority="317" stopIfTrue="1" operator="equal">
      <formula>"AO1"</formula>
    </cfRule>
  </conditionalFormatting>
  <conditionalFormatting sqref="E45:E46 E48">
    <cfRule type="cellIs" dxfId="228" priority="312" stopIfTrue="1" operator="equal">
      <formula>"AO3"</formula>
    </cfRule>
    <cfRule type="cellIs" dxfId="227" priority="313" stopIfTrue="1" operator="equal">
      <formula>"AO2"</formula>
    </cfRule>
    <cfRule type="cellIs" dxfId="226" priority="314" stopIfTrue="1" operator="equal">
      <formula>"AO1"</formula>
    </cfRule>
  </conditionalFormatting>
  <conditionalFormatting sqref="D35">
    <cfRule type="cellIs" dxfId="225" priority="299" stopIfTrue="1" operator="equal">
      <formula>"Algebra"</formula>
    </cfRule>
    <cfRule type="cellIs" dxfId="224" priority="300" stopIfTrue="1" operator="equal">
      <formula>"Number"</formula>
    </cfRule>
    <cfRule type="cellIs" dxfId="223" priority="301" stopIfTrue="1" operator="equal">
      <formula>"Geometry and measures"</formula>
    </cfRule>
    <cfRule type="cellIs" dxfId="222" priority="302" stopIfTrue="1" operator="equal">
      <formula>"Statistics"</formula>
    </cfRule>
  </conditionalFormatting>
  <conditionalFormatting sqref="D35">
    <cfRule type="cellIs" dxfId="221" priority="298" operator="equal">
      <formula>"RPR"</formula>
    </cfRule>
  </conditionalFormatting>
  <conditionalFormatting sqref="D35">
    <cfRule type="cellIs" dxfId="220" priority="297" operator="equal">
      <formula>"Probability"</formula>
    </cfRule>
  </conditionalFormatting>
  <conditionalFormatting sqref="D43">
    <cfRule type="cellIs" dxfId="219" priority="287" stopIfTrue="1" operator="equal">
      <formula>"Algebra"</formula>
    </cfRule>
    <cfRule type="cellIs" dxfId="218" priority="288" stopIfTrue="1" operator="equal">
      <formula>"Number"</formula>
    </cfRule>
    <cfRule type="cellIs" dxfId="217" priority="289" stopIfTrue="1" operator="equal">
      <formula>"Geometry and measures"</formula>
    </cfRule>
    <cfRule type="cellIs" dxfId="216" priority="290" stopIfTrue="1" operator="equal">
      <formula>"Statistics"</formula>
    </cfRule>
  </conditionalFormatting>
  <conditionalFormatting sqref="D43">
    <cfRule type="cellIs" dxfId="215" priority="286" operator="equal">
      <formula>"RPR"</formula>
    </cfRule>
  </conditionalFormatting>
  <conditionalFormatting sqref="D43">
    <cfRule type="cellIs" dxfId="214" priority="285" operator="equal">
      <formula>"Probability"</formula>
    </cfRule>
  </conditionalFormatting>
  <conditionalFormatting sqref="D45">
    <cfRule type="cellIs" dxfId="213" priority="281" stopIfTrue="1" operator="equal">
      <formula>"Algebra"</formula>
    </cfRule>
    <cfRule type="cellIs" dxfId="212" priority="282" stopIfTrue="1" operator="equal">
      <formula>"Number"</formula>
    </cfRule>
    <cfRule type="cellIs" dxfId="211" priority="283" stopIfTrue="1" operator="equal">
      <formula>"Geometry and measures"</formula>
    </cfRule>
    <cfRule type="cellIs" dxfId="210" priority="284" stopIfTrue="1" operator="equal">
      <formula>"Statistics"</formula>
    </cfRule>
  </conditionalFormatting>
  <conditionalFormatting sqref="D45">
    <cfRule type="cellIs" dxfId="209" priority="280" operator="equal">
      <formula>"RPR"</formula>
    </cfRule>
  </conditionalFormatting>
  <conditionalFormatting sqref="D45">
    <cfRule type="cellIs" dxfId="208" priority="279" operator="equal">
      <formula>"Probability"</formula>
    </cfRule>
  </conditionalFormatting>
  <conditionalFormatting sqref="D25:D26">
    <cfRule type="cellIs" dxfId="207" priority="275" stopIfTrue="1" operator="equal">
      <formula>"Algebra"</formula>
    </cfRule>
    <cfRule type="cellIs" dxfId="206" priority="276" stopIfTrue="1" operator="equal">
      <formula>"Number"</formula>
    </cfRule>
    <cfRule type="cellIs" dxfId="205" priority="277" stopIfTrue="1" operator="equal">
      <formula>"Geometry and measures"</formula>
    </cfRule>
    <cfRule type="cellIs" dxfId="204" priority="278" stopIfTrue="1" operator="equal">
      <formula>"Statistics"</formula>
    </cfRule>
  </conditionalFormatting>
  <conditionalFormatting sqref="D25:D26">
    <cfRule type="cellIs" dxfId="203" priority="274" operator="equal">
      <formula>"RPR"</formula>
    </cfRule>
  </conditionalFormatting>
  <conditionalFormatting sqref="D25:D26">
    <cfRule type="cellIs" dxfId="202" priority="273" operator="equal">
      <formula>"Probability"</formula>
    </cfRule>
  </conditionalFormatting>
  <conditionalFormatting sqref="D31">
    <cfRule type="cellIs" dxfId="201" priority="269" stopIfTrue="1" operator="equal">
      <formula>"Algebra"</formula>
    </cfRule>
    <cfRule type="cellIs" dxfId="200" priority="270" stopIfTrue="1" operator="equal">
      <formula>"Number"</formula>
    </cfRule>
    <cfRule type="cellIs" dxfId="199" priority="271" stopIfTrue="1" operator="equal">
      <formula>"Geometry and measures"</formula>
    </cfRule>
    <cfRule type="cellIs" dxfId="198" priority="272" stopIfTrue="1" operator="equal">
      <formula>"Statistics"</formula>
    </cfRule>
  </conditionalFormatting>
  <conditionalFormatting sqref="D31">
    <cfRule type="cellIs" dxfId="197" priority="268" operator="equal">
      <formula>"RPR"</formula>
    </cfRule>
  </conditionalFormatting>
  <conditionalFormatting sqref="D31">
    <cfRule type="cellIs" dxfId="196" priority="267" operator="equal">
      <formula>"Probability"</formula>
    </cfRule>
  </conditionalFormatting>
  <conditionalFormatting sqref="E28">
    <cfRule type="cellIs" dxfId="195" priority="258" stopIfTrue="1" operator="equal">
      <formula>"AO3"</formula>
    </cfRule>
    <cfRule type="cellIs" dxfId="194" priority="259" stopIfTrue="1" operator="equal">
      <formula>"AO2"</formula>
    </cfRule>
    <cfRule type="cellIs" dxfId="193" priority="260" stopIfTrue="1" operator="equal">
      <formula>"AO1"</formula>
    </cfRule>
  </conditionalFormatting>
  <conditionalFormatting sqref="E30">
    <cfRule type="cellIs" dxfId="192" priority="255" stopIfTrue="1" operator="equal">
      <formula>"AO3"</formula>
    </cfRule>
    <cfRule type="cellIs" dxfId="191" priority="256" stopIfTrue="1" operator="equal">
      <formula>"AO2"</formula>
    </cfRule>
    <cfRule type="cellIs" dxfId="190" priority="257" stopIfTrue="1" operator="equal">
      <formula>"AO1"</formula>
    </cfRule>
  </conditionalFormatting>
  <conditionalFormatting sqref="D28">
    <cfRule type="cellIs" dxfId="189" priority="251" stopIfTrue="1" operator="equal">
      <formula>"Algebra"</formula>
    </cfRule>
    <cfRule type="cellIs" dxfId="188" priority="252" stopIfTrue="1" operator="equal">
      <formula>"Number"</formula>
    </cfRule>
    <cfRule type="cellIs" dxfId="187" priority="253" stopIfTrue="1" operator="equal">
      <formula>"Geometry and measures"</formula>
    </cfRule>
    <cfRule type="cellIs" dxfId="186" priority="254" stopIfTrue="1" operator="equal">
      <formula>"Statistics"</formula>
    </cfRule>
  </conditionalFormatting>
  <conditionalFormatting sqref="D28">
    <cfRule type="cellIs" dxfId="185" priority="250" operator="equal">
      <formula>"RPR"</formula>
    </cfRule>
  </conditionalFormatting>
  <conditionalFormatting sqref="D28">
    <cfRule type="cellIs" dxfId="184" priority="249" operator="equal">
      <formula>"Probability"</formula>
    </cfRule>
  </conditionalFormatting>
  <conditionalFormatting sqref="D29">
    <cfRule type="cellIs" dxfId="183" priority="245" stopIfTrue="1" operator="equal">
      <formula>"Algebra"</formula>
    </cfRule>
    <cfRule type="cellIs" dxfId="182" priority="246" stopIfTrue="1" operator="equal">
      <formula>"Number"</formula>
    </cfRule>
    <cfRule type="cellIs" dxfId="181" priority="247" stopIfTrue="1" operator="equal">
      <formula>"Geometry and measures"</formula>
    </cfRule>
    <cfRule type="cellIs" dxfId="180" priority="248" stopIfTrue="1" operator="equal">
      <formula>"Statistics"</formula>
    </cfRule>
  </conditionalFormatting>
  <conditionalFormatting sqref="D29">
    <cfRule type="cellIs" dxfId="179" priority="244" operator="equal">
      <formula>"RPR"</formula>
    </cfRule>
  </conditionalFormatting>
  <conditionalFormatting sqref="D29">
    <cfRule type="cellIs" dxfId="178" priority="243" operator="equal">
      <formula>"Probability"</formula>
    </cfRule>
  </conditionalFormatting>
  <conditionalFormatting sqref="D30">
    <cfRule type="cellIs" dxfId="177" priority="239" stopIfTrue="1" operator="equal">
      <formula>"Algebra"</formula>
    </cfRule>
    <cfRule type="cellIs" dxfId="176" priority="240" stopIfTrue="1" operator="equal">
      <formula>"Number"</formula>
    </cfRule>
    <cfRule type="cellIs" dxfId="175" priority="241" stopIfTrue="1" operator="equal">
      <formula>"Geometry and measures"</formula>
    </cfRule>
    <cfRule type="cellIs" dxfId="174" priority="242" stopIfTrue="1" operator="equal">
      <formula>"Statistics"</formula>
    </cfRule>
  </conditionalFormatting>
  <conditionalFormatting sqref="D30">
    <cfRule type="cellIs" dxfId="173" priority="238" operator="equal">
      <formula>"RPR"</formula>
    </cfRule>
  </conditionalFormatting>
  <conditionalFormatting sqref="D30">
    <cfRule type="cellIs" dxfId="172" priority="237" operator="equal">
      <formula>"Probability"</formula>
    </cfRule>
  </conditionalFormatting>
  <conditionalFormatting sqref="D33">
    <cfRule type="cellIs" dxfId="171" priority="224" stopIfTrue="1" operator="equal">
      <formula>"Algebra"</formula>
    </cfRule>
    <cfRule type="cellIs" dxfId="170" priority="225" stopIfTrue="1" operator="equal">
      <formula>"Number"</formula>
    </cfRule>
    <cfRule type="cellIs" dxfId="169" priority="226" stopIfTrue="1" operator="equal">
      <formula>"Geometry and measures"</formula>
    </cfRule>
    <cfRule type="cellIs" dxfId="168" priority="227" stopIfTrue="1" operator="equal">
      <formula>"Statistics"</formula>
    </cfRule>
  </conditionalFormatting>
  <conditionalFormatting sqref="D33">
    <cfRule type="cellIs" dxfId="167" priority="223" operator="equal">
      <formula>"RPR"</formula>
    </cfRule>
  </conditionalFormatting>
  <conditionalFormatting sqref="D33">
    <cfRule type="cellIs" dxfId="166" priority="222" operator="equal">
      <formula>"Probability"</formula>
    </cfRule>
  </conditionalFormatting>
  <conditionalFormatting sqref="D34">
    <cfRule type="cellIs" dxfId="165" priority="209" stopIfTrue="1" operator="equal">
      <formula>"Algebra"</formula>
    </cfRule>
    <cfRule type="cellIs" dxfId="164" priority="210" stopIfTrue="1" operator="equal">
      <formula>"Number"</formula>
    </cfRule>
    <cfRule type="cellIs" dxfId="163" priority="211" stopIfTrue="1" operator="equal">
      <formula>"Geometry and measures"</formula>
    </cfRule>
    <cfRule type="cellIs" dxfId="162" priority="212" stopIfTrue="1" operator="equal">
      <formula>"Statistics"</formula>
    </cfRule>
  </conditionalFormatting>
  <conditionalFormatting sqref="D34">
    <cfRule type="cellIs" dxfId="161" priority="208" operator="equal">
      <formula>"RPR"</formula>
    </cfRule>
  </conditionalFormatting>
  <conditionalFormatting sqref="D34">
    <cfRule type="cellIs" dxfId="160" priority="207" operator="equal">
      <formula>"Probability"</formula>
    </cfRule>
  </conditionalFormatting>
  <conditionalFormatting sqref="E51">
    <cfRule type="cellIs" dxfId="159" priority="186" stopIfTrue="1" operator="equal">
      <formula>"AO3"</formula>
    </cfRule>
    <cfRule type="cellIs" dxfId="158" priority="187" stopIfTrue="1" operator="equal">
      <formula>"AO2"</formula>
    </cfRule>
    <cfRule type="cellIs" dxfId="157" priority="188" stopIfTrue="1" operator="equal">
      <formula>"AO1"</formula>
    </cfRule>
  </conditionalFormatting>
  <conditionalFormatting sqref="D36">
    <cfRule type="cellIs" dxfId="156" priority="173" stopIfTrue="1" operator="equal">
      <formula>"Algebra"</formula>
    </cfRule>
    <cfRule type="cellIs" dxfId="155" priority="174" stopIfTrue="1" operator="equal">
      <formula>"Number"</formula>
    </cfRule>
    <cfRule type="cellIs" dxfId="154" priority="175" stopIfTrue="1" operator="equal">
      <formula>"Geometry and measures"</formula>
    </cfRule>
    <cfRule type="cellIs" dxfId="153" priority="176" stopIfTrue="1" operator="equal">
      <formula>"Statistics"</formula>
    </cfRule>
  </conditionalFormatting>
  <conditionalFormatting sqref="D36">
    <cfRule type="cellIs" dxfId="152" priority="172" operator="equal">
      <formula>"RPR"</formula>
    </cfRule>
  </conditionalFormatting>
  <conditionalFormatting sqref="D36">
    <cfRule type="cellIs" dxfId="151" priority="171" operator="equal">
      <formula>"Probability"</formula>
    </cfRule>
  </conditionalFormatting>
  <conditionalFormatting sqref="D44">
    <cfRule type="cellIs" dxfId="150" priority="155" stopIfTrue="1" operator="equal">
      <formula>"Algebra"</formula>
    </cfRule>
    <cfRule type="cellIs" dxfId="149" priority="156" stopIfTrue="1" operator="equal">
      <formula>"Number"</formula>
    </cfRule>
    <cfRule type="cellIs" dxfId="148" priority="157" stopIfTrue="1" operator="equal">
      <formula>"Geometry and measures"</formula>
    </cfRule>
    <cfRule type="cellIs" dxfId="147" priority="158" stopIfTrue="1" operator="equal">
      <formula>"Statistics"</formula>
    </cfRule>
  </conditionalFormatting>
  <conditionalFormatting sqref="D44">
    <cfRule type="cellIs" dxfId="146" priority="154" operator="equal">
      <formula>"RPR"</formula>
    </cfRule>
  </conditionalFormatting>
  <conditionalFormatting sqref="D44">
    <cfRule type="cellIs" dxfId="145" priority="153" operator="equal">
      <formula>"Probability"</formula>
    </cfRule>
  </conditionalFormatting>
  <conditionalFormatting sqref="G34">
    <cfRule type="cellIs" dxfId="144" priority="146" operator="equal">
      <formula>"Probability"</formula>
    </cfRule>
  </conditionalFormatting>
  <conditionalFormatting sqref="G35:G36">
    <cfRule type="cellIs" dxfId="143" priority="145" operator="equal">
      <formula>"Probability"</formula>
    </cfRule>
  </conditionalFormatting>
  <conditionalFormatting sqref="G26:G28">
    <cfRule type="cellIs" dxfId="142" priority="143" operator="equal">
      <formula>"Probability"</formula>
    </cfRule>
  </conditionalFormatting>
  <conditionalFormatting sqref="G25">
    <cfRule type="cellIs" dxfId="141" priority="142" operator="equal">
      <formula>"Probability"</formula>
    </cfRule>
  </conditionalFormatting>
  <conditionalFormatting sqref="G29">
    <cfRule type="cellIs" dxfId="140" priority="140" operator="equal">
      <formula>"Probability"</formula>
    </cfRule>
  </conditionalFormatting>
  <conditionalFormatting sqref="G30">
    <cfRule type="cellIs" dxfId="139" priority="139" operator="equal">
      <formula>"Probability"</formula>
    </cfRule>
  </conditionalFormatting>
  <conditionalFormatting sqref="D20">
    <cfRule type="cellIs" dxfId="138" priority="135" stopIfTrue="1" operator="equal">
      <formula>"Algebra"</formula>
    </cfRule>
    <cfRule type="cellIs" dxfId="137" priority="136" stopIfTrue="1" operator="equal">
      <formula>"Number"</formula>
    </cfRule>
    <cfRule type="cellIs" dxfId="136" priority="137" stopIfTrue="1" operator="equal">
      <formula>"Geometry and measures"</formula>
    </cfRule>
    <cfRule type="cellIs" dxfId="135" priority="138" stopIfTrue="1" operator="equal">
      <formula>"Statistics"</formula>
    </cfRule>
  </conditionalFormatting>
  <conditionalFormatting sqref="D20">
    <cfRule type="cellIs" dxfId="134" priority="134" operator="equal">
      <formula>"RPR"</formula>
    </cfRule>
  </conditionalFormatting>
  <conditionalFormatting sqref="D20">
    <cfRule type="cellIs" dxfId="133" priority="133" operator="equal">
      <formula>"Probability"</formula>
    </cfRule>
  </conditionalFormatting>
  <conditionalFormatting sqref="D21">
    <cfRule type="cellIs" dxfId="132" priority="129" stopIfTrue="1" operator="equal">
      <formula>"Algebra"</formula>
    </cfRule>
    <cfRule type="cellIs" dxfId="131" priority="130" stopIfTrue="1" operator="equal">
      <formula>"Number"</formula>
    </cfRule>
    <cfRule type="cellIs" dxfId="130" priority="131" stopIfTrue="1" operator="equal">
      <formula>"Geometry and measures"</formula>
    </cfRule>
    <cfRule type="cellIs" dxfId="129" priority="132" stopIfTrue="1" operator="equal">
      <formula>"Statistics"</formula>
    </cfRule>
  </conditionalFormatting>
  <conditionalFormatting sqref="D21">
    <cfRule type="cellIs" dxfId="128" priority="128" operator="equal">
      <formula>"RPR"</formula>
    </cfRule>
  </conditionalFormatting>
  <conditionalFormatting sqref="D21">
    <cfRule type="cellIs" dxfId="127" priority="127" operator="equal">
      <formula>"Probability"</formula>
    </cfRule>
  </conditionalFormatting>
  <conditionalFormatting sqref="E20">
    <cfRule type="cellIs" dxfId="126" priority="124" stopIfTrue="1" operator="equal">
      <formula>"AO3"</formula>
    </cfRule>
    <cfRule type="cellIs" dxfId="125" priority="125" stopIfTrue="1" operator="equal">
      <formula>"AO2"</formula>
    </cfRule>
    <cfRule type="cellIs" dxfId="124" priority="126" stopIfTrue="1" operator="equal">
      <formula>"AO1"</formula>
    </cfRule>
  </conditionalFormatting>
  <conditionalFormatting sqref="E21">
    <cfRule type="cellIs" dxfId="123" priority="121" stopIfTrue="1" operator="equal">
      <formula>"AO3"</formula>
    </cfRule>
    <cfRule type="cellIs" dxfId="122" priority="122" stopIfTrue="1" operator="equal">
      <formula>"AO2"</formula>
    </cfRule>
    <cfRule type="cellIs" dxfId="121" priority="123" stopIfTrue="1" operator="equal">
      <formula>"AO1"</formula>
    </cfRule>
  </conditionalFormatting>
  <conditionalFormatting sqref="G21">
    <cfRule type="cellIs" dxfId="120" priority="120" operator="equal">
      <formula>"Probability"</formula>
    </cfRule>
  </conditionalFormatting>
  <conditionalFormatting sqref="D22:D23">
    <cfRule type="cellIs" dxfId="119" priority="116" stopIfTrue="1" operator="equal">
      <formula>"Algebra"</formula>
    </cfRule>
    <cfRule type="cellIs" dxfId="118" priority="117" stopIfTrue="1" operator="equal">
      <formula>"Number"</formula>
    </cfRule>
    <cfRule type="cellIs" dxfId="117" priority="118" stopIfTrue="1" operator="equal">
      <formula>"Geometry and measures"</formula>
    </cfRule>
    <cfRule type="cellIs" dxfId="116" priority="119" stopIfTrue="1" operator="equal">
      <formula>"Statistics"</formula>
    </cfRule>
  </conditionalFormatting>
  <conditionalFormatting sqref="D22:D23">
    <cfRule type="cellIs" dxfId="115" priority="115" operator="equal">
      <formula>"RPR"</formula>
    </cfRule>
  </conditionalFormatting>
  <conditionalFormatting sqref="D22:D23">
    <cfRule type="cellIs" dxfId="114" priority="114" operator="equal">
      <formula>"Probability"</formula>
    </cfRule>
  </conditionalFormatting>
  <conditionalFormatting sqref="E24">
    <cfRule type="cellIs" dxfId="113" priority="111" stopIfTrue="1" operator="equal">
      <formula>"AO3"</formula>
    </cfRule>
    <cfRule type="cellIs" dxfId="112" priority="112" stopIfTrue="1" operator="equal">
      <formula>"AO2"</formula>
    </cfRule>
    <cfRule type="cellIs" dxfId="111" priority="113" stopIfTrue="1" operator="equal">
      <formula>"AO1"</formula>
    </cfRule>
  </conditionalFormatting>
  <conditionalFormatting sqref="D24">
    <cfRule type="cellIs" dxfId="110" priority="107" stopIfTrue="1" operator="equal">
      <formula>"Algebra"</formula>
    </cfRule>
    <cfRule type="cellIs" dxfId="109" priority="108" stopIfTrue="1" operator="equal">
      <formula>"Number"</formula>
    </cfRule>
    <cfRule type="cellIs" dxfId="108" priority="109" stopIfTrue="1" operator="equal">
      <formula>"Geometry and measures"</formula>
    </cfRule>
    <cfRule type="cellIs" dxfId="107" priority="110" stopIfTrue="1" operator="equal">
      <formula>"Statistics"</formula>
    </cfRule>
  </conditionalFormatting>
  <conditionalFormatting sqref="D24">
    <cfRule type="cellIs" dxfId="106" priority="106" operator="equal">
      <formula>"RPR"</formula>
    </cfRule>
  </conditionalFormatting>
  <conditionalFormatting sqref="D24">
    <cfRule type="cellIs" dxfId="105" priority="105" operator="equal">
      <formula>"Probability"</formula>
    </cfRule>
  </conditionalFormatting>
  <conditionalFormatting sqref="E22:E23">
    <cfRule type="cellIs" dxfId="104" priority="102" stopIfTrue="1" operator="equal">
      <formula>"AO3"</formula>
    </cfRule>
    <cfRule type="cellIs" dxfId="103" priority="103" stopIfTrue="1" operator="equal">
      <formula>"AO2"</formula>
    </cfRule>
    <cfRule type="cellIs" dxfId="102" priority="104" stopIfTrue="1" operator="equal">
      <formula>"AO1"</formula>
    </cfRule>
  </conditionalFormatting>
  <conditionalFormatting sqref="G23">
    <cfRule type="cellIs" dxfId="101" priority="101" operator="equal">
      <formula>"Probability"</formula>
    </cfRule>
  </conditionalFormatting>
  <conditionalFormatting sqref="G24">
    <cfRule type="cellIs" dxfId="100" priority="100" operator="equal">
      <formula>"Probability"</formula>
    </cfRule>
  </conditionalFormatting>
  <conditionalFormatting sqref="E37">
    <cfRule type="cellIs" dxfId="99" priority="97" stopIfTrue="1" operator="equal">
      <formula>"AO3"</formula>
    </cfRule>
    <cfRule type="cellIs" dxfId="98" priority="98" stopIfTrue="1" operator="equal">
      <formula>"AO2"</formula>
    </cfRule>
    <cfRule type="cellIs" dxfId="97" priority="99" stopIfTrue="1" operator="equal">
      <formula>"AO1"</formula>
    </cfRule>
  </conditionalFormatting>
  <conditionalFormatting sqref="D37">
    <cfRule type="cellIs" dxfId="96" priority="93" stopIfTrue="1" operator="equal">
      <formula>"Algebra"</formula>
    </cfRule>
    <cfRule type="cellIs" dxfId="95" priority="94" stopIfTrue="1" operator="equal">
      <formula>"Number"</formula>
    </cfRule>
    <cfRule type="cellIs" dxfId="94" priority="95" stopIfTrue="1" operator="equal">
      <formula>"Geometry and measures"</formula>
    </cfRule>
    <cfRule type="cellIs" dxfId="93" priority="96" stopIfTrue="1" operator="equal">
      <formula>"Statistics"</formula>
    </cfRule>
  </conditionalFormatting>
  <conditionalFormatting sqref="D37">
    <cfRule type="cellIs" dxfId="92" priority="92" operator="equal">
      <formula>"RPR"</formula>
    </cfRule>
  </conditionalFormatting>
  <conditionalFormatting sqref="D37">
    <cfRule type="cellIs" dxfId="91" priority="91" operator="equal">
      <formula>"Probability"</formula>
    </cfRule>
  </conditionalFormatting>
  <conditionalFormatting sqref="D27">
    <cfRule type="cellIs" dxfId="90" priority="87" stopIfTrue="1" operator="equal">
      <formula>"Algebra"</formula>
    </cfRule>
    <cfRule type="cellIs" dxfId="89" priority="88" stopIfTrue="1" operator="equal">
      <formula>"Number"</formula>
    </cfRule>
    <cfRule type="cellIs" dxfId="88" priority="89" stopIfTrue="1" operator="equal">
      <formula>"Geometry and measures"</formula>
    </cfRule>
    <cfRule type="cellIs" dxfId="87" priority="90" stopIfTrue="1" operator="equal">
      <formula>"Statistics"</formula>
    </cfRule>
  </conditionalFormatting>
  <conditionalFormatting sqref="D27">
    <cfRule type="cellIs" dxfId="86" priority="86" operator="equal">
      <formula>"RPR"</formula>
    </cfRule>
  </conditionalFormatting>
  <conditionalFormatting sqref="D27">
    <cfRule type="cellIs" dxfId="85" priority="85" operator="equal">
      <formula>"Probability"</formula>
    </cfRule>
  </conditionalFormatting>
  <conditionalFormatting sqref="D32">
    <cfRule type="cellIs" dxfId="84" priority="81" stopIfTrue="1" operator="equal">
      <formula>"Algebra"</formula>
    </cfRule>
    <cfRule type="cellIs" dxfId="83" priority="82" stopIfTrue="1" operator="equal">
      <formula>"Number"</formula>
    </cfRule>
    <cfRule type="cellIs" dxfId="82" priority="83" stopIfTrue="1" operator="equal">
      <formula>"Geometry and measures"</formula>
    </cfRule>
    <cfRule type="cellIs" dxfId="81" priority="84" stopIfTrue="1" operator="equal">
      <formula>"Statistics"</formula>
    </cfRule>
  </conditionalFormatting>
  <conditionalFormatting sqref="D32">
    <cfRule type="cellIs" dxfId="80" priority="80" operator="equal">
      <formula>"RPR"</formula>
    </cfRule>
  </conditionalFormatting>
  <conditionalFormatting sqref="D32">
    <cfRule type="cellIs" dxfId="79" priority="79" operator="equal">
      <formula>"Probability"</formula>
    </cfRule>
  </conditionalFormatting>
  <conditionalFormatting sqref="D38">
    <cfRule type="cellIs" dxfId="78" priority="75" stopIfTrue="1" operator="equal">
      <formula>"Algebra"</formula>
    </cfRule>
    <cfRule type="cellIs" dxfId="77" priority="76" stopIfTrue="1" operator="equal">
      <formula>"Number"</formula>
    </cfRule>
    <cfRule type="cellIs" dxfId="76" priority="77" stopIfTrue="1" operator="equal">
      <formula>"Geometry and measures"</formula>
    </cfRule>
    <cfRule type="cellIs" dxfId="75" priority="78" stopIfTrue="1" operator="equal">
      <formula>"Statistics"</formula>
    </cfRule>
  </conditionalFormatting>
  <conditionalFormatting sqref="D38">
    <cfRule type="cellIs" dxfId="74" priority="74" operator="equal">
      <formula>"RPR"</formula>
    </cfRule>
  </conditionalFormatting>
  <conditionalFormatting sqref="D38">
    <cfRule type="cellIs" dxfId="73" priority="73" operator="equal">
      <formula>"Probability"</formula>
    </cfRule>
  </conditionalFormatting>
  <conditionalFormatting sqref="D40">
    <cfRule type="cellIs" dxfId="72" priority="69" stopIfTrue="1" operator="equal">
      <formula>"Algebra"</formula>
    </cfRule>
    <cfRule type="cellIs" dxfId="71" priority="70" stopIfTrue="1" operator="equal">
      <formula>"Number"</formula>
    </cfRule>
    <cfRule type="cellIs" dxfId="70" priority="71" stopIfTrue="1" operator="equal">
      <formula>"Geometry and measures"</formula>
    </cfRule>
    <cfRule type="cellIs" dxfId="69" priority="72" stopIfTrue="1" operator="equal">
      <formula>"Statistics"</formula>
    </cfRule>
  </conditionalFormatting>
  <conditionalFormatting sqref="D40">
    <cfRule type="cellIs" dxfId="68" priority="68" operator="equal">
      <formula>"RPR"</formula>
    </cfRule>
  </conditionalFormatting>
  <conditionalFormatting sqref="D40">
    <cfRule type="cellIs" dxfId="67" priority="67" operator="equal">
      <formula>"Probability"</formula>
    </cfRule>
  </conditionalFormatting>
  <conditionalFormatting sqref="D41">
    <cfRule type="cellIs" dxfId="66" priority="63" stopIfTrue="1" operator="equal">
      <formula>"Algebra"</formula>
    </cfRule>
    <cfRule type="cellIs" dxfId="65" priority="64" stopIfTrue="1" operator="equal">
      <formula>"Number"</formula>
    </cfRule>
    <cfRule type="cellIs" dxfId="64" priority="65" stopIfTrue="1" operator="equal">
      <formula>"Geometry and measures"</formula>
    </cfRule>
    <cfRule type="cellIs" dxfId="63" priority="66" stopIfTrue="1" operator="equal">
      <formula>"Statistics"</formula>
    </cfRule>
  </conditionalFormatting>
  <conditionalFormatting sqref="D41">
    <cfRule type="cellIs" dxfId="62" priority="62" operator="equal">
      <formula>"RPR"</formula>
    </cfRule>
  </conditionalFormatting>
  <conditionalFormatting sqref="D41">
    <cfRule type="cellIs" dxfId="61" priority="61" operator="equal">
      <formula>"Probability"</formula>
    </cfRule>
  </conditionalFormatting>
  <conditionalFormatting sqref="D42">
    <cfRule type="cellIs" dxfId="60" priority="57" stopIfTrue="1" operator="equal">
      <formula>"Algebra"</formula>
    </cfRule>
    <cfRule type="cellIs" dxfId="59" priority="58" stopIfTrue="1" operator="equal">
      <formula>"Number"</formula>
    </cfRule>
    <cfRule type="cellIs" dxfId="58" priority="59" stopIfTrue="1" operator="equal">
      <formula>"Geometry and measures"</formula>
    </cfRule>
    <cfRule type="cellIs" dxfId="57" priority="60" stopIfTrue="1" operator="equal">
      <formula>"Statistics"</formula>
    </cfRule>
  </conditionalFormatting>
  <conditionalFormatting sqref="D42">
    <cfRule type="cellIs" dxfId="56" priority="56" operator="equal">
      <formula>"RPR"</formula>
    </cfRule>
  </conditionalFormatting>
  <conditionalFormatting sqref="D42">
    <cfRule type="cellIs" dxfId="55" priority="55" operator="equal">
      <formula>"Probability"</formula>
    </cfRule>
  </conditionalFormatting>
  <conditionalFormatting sqref="D52">
    <cfRule type="cellIs" dxfId="54" priority="51" stopIfTrue="1" operator="equal">
      <formula>"Algebra"</formula>
    </cfRule>
    <cfRule type="cellIs" dxfId="53" priority="52" stopIfTrue="1" operator="equal">
      <formula>"Number"</formula>
    </cfRule>
    <cfRule type="cellIs" dxfId="52" priority="53" stopIfTrue="1" operator="equal">
      <formula>"Geometry and measures"</formula>
    </cfRule>
    <cfRule type="cellIs" dxfId="51" priority="54" stopIfTrue="1" operator="equal">
      <formula>"Statistics"</formula>
    </cfRule>
  </conditionalFormatting>
  <conditionalFormatting sqref="D52">
    <cfRule type="cellIs" dxfId="50" priority="50" operator="equal">
      <formula>"RPR"</formula>
    </cfRule>
  </conditionalFormatting>
  <conditionalFormatting sqref="D52">
    <cfRule type="cellIs" dxfId="49" priority="49" operator="equal">
      <formula>"Probability"</formula>
    </cfRule>
  </conditionalFormatting>
  <conditionalFormatting sqref="E26">
    <cfRule type="cellIs" dxfId="48" priority="46" stopIfTrue="1" operator="equal">
      <formula>"AO3"</formula>
    </cfRule>
    <cfRule type="cellIs" dxfId="47" priority="47" stopIfTrue="1" operator="equal">
      <formula>"AO2"</formula>
    </cfRule>
    <cfRule type="cellIs" dxfId="46" priority="48" stopIfTrue="1" operator="equal">
      <formula>"AO1"</formula>
    </cfRule>
  </conditionalFormatting>
  <conditionalFormatting sqref="E27">
    <cfRule type="cellIs" dxfId="45" priority="43" stopIfTrue="1" operator="equal">
      <formula>"AO3"</formula>
    </cfRule>
    <cfRule type="cellIs" dxfId="44" priority="44" stopIfTrue="1" operator="equal">
      <formula>"AO2"</formula>
    </cfRule>
    <cfRule type="cellIs" dxfId="43" priority="45" stopIfTrue="1" operator="equal">
      <formula>"AO1"</formula>
    </cfRule>
  </conditionalFormatting>
  <conditionalFormatting sqref="E29">
    <cfRule type="cellIs" dxfId="42" priority="40" stopIfTrue="1" operator="equal">
      <formula>"AO3"</formula>
    </cfRule>
    <cfRule type="cellIs" dxfId="41" priority="41" stopIfTrue="1" operator="equal">
      <formula>"AO2"</formula>
    </cfRule>
    <cfRule type="cellIs" dxfId="40" priority="42" stopIfTrue="1" operator="equal">
      <formula>"AO1"</formula>
    </cfRule>
  </conditionalFormatting>
  <conditionalFormatting sqref="E31">
    <cfRule type="cellIs" dxfId="39" priority="37" stopIfTrue="1" operator="equal">
      <formula>"AO3"</formula>
    </cfRule>
    <cfRule type="cellIs" dxfId="38" priority="38" stopIfTrue="1" operator="equal">
      <formula>"AO2"</formula>
    </cfRule>
    <cfRule type="cellIs" dxfId="37" priority="39" stopIfTrue="1" operator="equal">
      <formula>"AO1"</formula>
    </cfRule>
  </conditionalFormatting>
  <conditionalFormatting sqref="E32">
    <cfRule type="cellIs" dxfId="36" priority="34" stopIfTrue="1" operator="equal">
      <formula>"AO3"</formula>
    </cfRule>
    <cfRule type="cellIs" dxfId="35" priority="35" stopIfTrue="1" operator="equal">
      <formula>"AO2"</formula>
    </cfRule>
    <cfRule type="cellIs" dxfId="34" priority="36" stopIfTrue="1" operator="equal">
      <formula>"AO1"</formula>
    </cfRule>
  </conditionalFormatting>
  <conditionalFormatting sqref="E35">
    <cfRule type="cellIs" dxfId="33" priority="31" stopIfTrue="1" operator="equal">
      <formula>"AO3"</formula>
    </cfRule>
    <cfRule type="cellIs" dxfId="32" priority="32" stopIfTrue="1" operator="equal">
      <formula>"AO2"</formula>
    </cfRule>
    <cfRule type="cellIs" dxfId="31" priority="33" stopIfTrue="1" operator="equal">
      <formula>"AO1"</formula>
    </cfRule>
  </conditionalFormatting>
  <conditionalFormatting sqref="E34">
    <cfRule type="cellIs" dxfId="30" priority="28" stopIfTrue="1" operator="equal">
      <formula>"AO3"</formula>
    </cfRule>
    <cfRule type="cellIs" dxfId="29" priority="29" stopIfTrue="1" operator="equal">
      <formula>"AO2"</formula>
    </cfRule>
    <cfRule type="cellIs" dxfId="28" priority="30" stopIfTrue="1" operator="equal">
      <formula>"AO1"</formula>
    </cfRule>
  </conditionalFormatting>
  <conditionalFormatting sqref="E38">
    <cfRule type="cellIs" dxfId="27" priority="25" stopIfTrue="1" operator="equal">
      <formula>"AO3"</formula>
    </cfRule>
    <cfRule type="cellIs" dxfId="26" priority="26" stopIfTrue="1" operator="equal">
      <formula>"AO2"</formula>
    </cfRule>
    <cfRule type="cellIs" dxfId="25" priority="27" stopIfTrue="1" operator="equal">
      <formula>"AO1"</formula>
    </cfRule>
  </conditionalFormatting>
  <conditionalFormatting sqref="E40">
    <cfRule type="cellIs" dxfId="24" priority="22" stopIfTrue="1" operator="equal">
      <formula>"AO3"</formula>
    </cfRule>
    <cfRule type="cellIs" dxfId="23" priority="23" stopIfTrue="1" operator="equal">
      <formula>"AO2"</formula>
    </cfRule>
    <cfRule type="cellIs" dxfId="22" priority="24" stopIfTrue="1" operator="equal">
      <formula>"AO1"</formula>
    </cfRule>
  </conditionalFormatting>
  <conditionalFormatting sqref="E41">
    <cfRule type="cellIs" dxfId="21" priority="19" stopIfTrue="1" operator="equal">
      <formula>"AO3"</formula>
    </cfRule>
    <cfRule type="cellIs" dxfId="20" priority="20" stopIfTrue="1" operator="equal">
      <formula>"AO2"</formula>
    </cfRule>
    <cfRule type="cellIs" dxfId="19" priority="21" stopIfTrue="1" operator="equal">
      <formula>"AO1"</formula>
    </cfRule>
  </conditionalFormatting>
  <conditionalFormatting sqref="E42">
    <cfRule type="cellIs" dxfId="18" priority="16" stopIfTrue="1" operator="equal">
      <formula>"AO3"</formula>
    </cfRule>
    <cfRule type="cellIs" dxfId="17" priority="17" stopIfTrue="1" operator="equal">
      <formula>"AO2"</formula>
    </cfRule>
    <cfRule type="cellIs" dxfId="16" priority="18" stopIfTrue="1" operator="equal">
      <formula>"AO1"</formula>
    </cfRule>
  </conditionalFormatting>
  <conditionalFormatting sqref="E44">
    <cfRule type="cellIs" dxfId="15" priority="13" stopIfTrue="1" operator="equal">
      <formula>"AO3"</formula>
    </cfRule>
    <cfRule type="cellIs" dxfId="14" priority="14" stopIfTrue="1" operator="equal">
      <formula>"AO2"</formula>
    </cfRule>
    <cfRule type="cellIs" dxfId="13" priority="15" stopIfTrue="1" operator="equal">
      <formula>"AO1"</formula>
    </cfRule>
  </conditionalFormatting>
  <conditionalFormatting sqref="E47">
    <cfRule type="cellIs" dxfId="12" priority="10" stopIfTrue="1" operator="equal">
      <formula>"AO3"</formula>
    </cfRule>
    <cfRule type="cellIs" dxfId="11" priority="11" stopIfTrue="1" operator="equal">
      <formula>"AO2"</formula>
    </cfRule>
    <cfRule type="cellIs" dxfId="10" priority="12" stopIfTrue="1" operator="equal">
      <formula>"AO1"</formula>
    </cfRule>
  </conditionalFormatting>
  <conditionalFormatting sqref="E50">
    <cfRule type="cellIs" dxfId="9" priority="7" stopIfTrue="1" operator="equal">
      <formula>"AO3"</formula>
    </cfRule>
    <cfRule type="cellIs" dxfId="8" priority="8" stopIfTrue="1" operator="equal">
      <formula>"AO2"</formula>
    </cfRule>
    <cfRule type="cellIs" dxfId="7" priority="9" stopIfTrue="1" operator="equal">
      <formula>"AO1"</formula>
    </cfRule>
  </conditionalFormatting>
  <conditionalFormatting sqref="E52">
    <cfRule type="cellIs" dxfId="6" priority="4" stopIfTrue="1" operator="equal">
      <formula>"AO3"</formula>
    </cfRule>
    <cfRule type="cellIs" dxfId="5" priority="5" stopIfTrue="1" operator="equal">
      <formula>"AO2"</formula>
    </cfRule>
    <cfRule type="cellIs" dxfId="4" priority="6" stopIfTrue="1" operator="equal">
      <formula>"AO1"</formula>
    </cfRule>
  </conditionalFormatting>
  <conditionalFormatting sqref="E53">
    <cfRule type="cellIs" dxfId="3" priority="1" stopIfTrue="1" operator="equal">
      <formula>"AO3"</formula>
    </cfRule>
    <cfRule type="cellIs" dxfId="2" priority="2" stopIfTrue="1" operator="equal">
      <formula>"AO2"</formula>
    </cfRule>
    <cfRule type="cellIs" dxfId="1" priority="3" stopIfTrue="1" operator="equal">
      <formula>"AO1"</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378" id="{01E3A2AF-4D90-43AC-BAAD-3D103EE7324B}">
            <xm:f>COUNTA('Student data'!$D$24:$AQ$24)&gt;1</xm:f>
            <x14:dxf>
              <font>
                <color rgb="FFFF0000"/>
              </font>
            </x14:dxf>
          </x14:cfRule>
          <xm:sqref>A2:F2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Student data</vt:lpstr>
      <vt:lpstr>J560-04</vt:lpstr>
      <vt:lpstr>J560-05</vt:lpstr>
      <vt:lpstr>J560-06</vt:lpstr>
    </vt:vector>
  </TitlesOfParts>
  <Company>Cambridge Assessment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Neil Ogden</dc:creator>
  <cp:lastModifiedBy>Neil Ogden</cp:lastModifiedBy>
  <dcterms:created xsi:type="dcterms:W3CDTF">2016-11-25T09:35:13Z</dcterms:created>
  <dcterms:modified xsi:type="dcterms:W3CDTF">2018-08-29T16:32:25Z</dcterms:modified>
</cp:coreProperties>
</file>