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60" windowWidth="10455" windowHeight="11190"/>
  </bookViews>
  <sheets>
    <sheet name="Student data" sheetId="5" r:id="rId1"/>
    <sheet name="J560-04" sheetId="3" r:id="rId2"/>
    <sheet name="J560-05" sheetId="2" r:id="rId3"/>
    <sheet name="J560-06" sheetId="1" r:id="rId4"/>
  </sheets>
  <calcPr calcId="145621"/>
</workbook>
</file>

<file path=xl/calcChain.xml><?xml version="1.0" encoding="utf-8"?>
<calcChain xmlns="http://schemas.openxmlformats.org/spreadsheetml/2006/main">
  <c r="I34" i="5" l="1"/>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H32" i="5"/>
  <c r="H34" i="5"/>
  <c r="D32"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D30"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D28" i="5"/>
  <c r="G34" i="5" l="1"/>
  <c r="F52" i="2" l="1"/>
  <c r="F53" i="2"/>
  <c r="F54" i="2"/>
  <c r="E27" i="5" l="1"/>
  <c r="F27" i="5"/>
  <c r="Y36" i="5" s="1"/>
  <c r="G27" i="5"/>
  <c r="H27" i="5"/>
  <c r="I27" i="5"/>
  <c r="J27" i="5"/>
  <c r="K27" i="5"/>
  <c r="L27" i="5"/>
  <c r="M27" i="5"/>
  <c r="N27" i="5"/>
  <c r="O27" i="5"/>
  <c r="P27" i="5"/>
  <c r="Q27" i="5"/>
  <c r="R27" i="5"/>
  <c r="S27" i="5"/>
  <c r="T27" i="5"/>
  <c r="U27" i="5"/>
  <c r="V27" i="5"/>
  <c r="W27" i="5"/>
  <c r="X27" i="5"/>
  <c r="X36" i="5" s="1"/>
  <c r="Y27" i="5"/>
  <c r="Z27" i="5"/>
  <c r="Z36" i="5" s="1"/>
  <c r="AA27" i="5"/>
  <c r="AB27" i="5"/>
  <c r="AB36" i="5" s="1"/>
  <c r="AC27" i="5"/>
  <c r="AD27" i="5"/>
  <c r="AD36" i="5" s="1"/>
  <c r="AE27" i="5"/>
  <c r="AF27" i="5"/>
  <c r="AF36" i="5" s="1"/>
  <c r="AG27" i="5"/>
  <c r="AH27" i="5"/>
  <c r="AH36" i="5" s="1"/>
  <c r="AI27" i="5"/>
  <c r="AJ27" i="5"/>
  <c r="AJ36" i="5" s="1"/>
  <c r="AK27" i="5"/>
  <c r="AL27" i="5"/>
  <c r="AL36" i="5" s="1"/>
  <c r="AM27" i="5"/>
  <c r="AN27" i="5"/>
  <c r="AN36" i="5" s="1"/>
  <c r="AO27" i="5"/>
  <c r="AP27" i="5"/>
  <c r="AP36" i="5" s="1"/>
  <c r="AQ27" i="5"/>
  <c r="E29" i="5"/>
  <c r="F29" i="5"/>
  <c r="G29" i="5"/>
  <c r="H29" i="5"/>
  <c r="I29" i="5"/>
  <c r="J29" i="5"/>
  <c r="K29" i="5"/>
  <c r="L29" i="5"/>
  <c r="M29" i="5"/>
  <c r="N29" i="5"/>
  <c r="O29" i="5"/>
  <c r="P29" i="5"/>
  <c r="Q29" i="5"/>
  <c r="R29" i="5"/>
  <c r="S29" i="5"/>
  <c r="T29" i="5"/>
  <c r="U29" i="5"/>
  <c r="V29" i="5"/>
  <c r="W29" i="5"/>
  <c r="X29" i="5"/>
  <c r="Y29" i="5"/>
  <c r="Z29" i="5"/>
  <c r="AA29" i="5"/>
  <c r="AB29" i="5"/>
  <c r="AC29" i="5"/>
  <c r="AD29" i="5"/>
  <c r="AE29" i="5"/>
  <c r="AF29" i="5"/>
  <c r="AG29" i="5"/>
  <c r="AH29" i="5"/>
  <c r="AI29" i="5"/>
  <c r="AJ29" i="5"/>
  <c r="AK29" i="5"/>
  <c r="AL29" i="5"/>
  <c r="AM29" i="5"/>
  <c r="AN29" i="5"/>
  <c r="AO29" i="5"/>
  <c r="AP29" i="5"/>
  <c r="AQ29" i="5"/>
  <c r="E31" i="5"/>
  <c r="F31" i="5"/>
  <c r="G31" i="5"/>
  <c r="H31" i="5"/>
  <c r="I31" i="5"/>
  <c r="J31" i="5"/>
  <c r="K31" i="5"/>
  <c r="L31" i="5"/>
  <c r="M31" i="5"/>
  <c r="N31" i="5"/>
  <c r="O31" i="5"/>
  <c r="P31" i="5"/>
  <c r="Q31" i="5"/>
  <c r="R31" i="5"/>
  <c r="S31" i="5"/>
  <c r="T31" i="5"/>
  <c r="U31" i="5"/>
  <c r="V31" i="5"/>
  <c r="W31" i="5"/>
  <c r="X31" i="5"/>
  <c r="Y31" i="5"/>
  <c r="Z31" i="5"/>
  <c r="AA31" i="5"/>
  <c r="AB31" i="5"/>
  <c r="AC31" i="5"/>
  <c r="AD31" i="5"/>
  <c r="AE31" i="5"/>
  <c r="AF31" i="5"/>
  <c r="AG31" i="5"/>
  <c r="AH31" i="5"/>
  <c r="AI31" i="5"/>
  <c r="AJ31" i="5"/>
  <c r="AK31" i="5"/>
  <c r="AL31" i="5"/>
  <c r="AM31" i="5"/>
  <c r="AN31" i="5"/>
  <c r="AO31" i="5"/>
  <c r="AP31" i="5"/>
  <c r="AQ31" i="5"/>
  <c r="E32" i="5"/>
  <c r="F32" i="5"/>
  <c r="G32" i="5"/>
  <c r="E33" i="5"/>
  <c r="F33" i="5"/>
  <c r="X39" i="5" s="1"/>
  <c r="G33" i="5"/>
  <c r="H33" i="5"/>
  <c r="I33" i="5"/>
  <c r="J33" i="5"/>
  <c r="K33" i="5"/>
  <c r="L33" i="5"/>
  <c r="M33" i="5"/>
  <c r="N33" i="5"/>
  <c r="O33" i="5"/>
  <c r="P33" i="5"/>
  <c r="Q33" i="5"/>
  <c r="R33" i="5"/>
  <c r="S33" i="5"/>
  <c r="T33" i="5"/>
  <c r="U33" i="5"/>
  <c r="V33" i="5"/>
  <c r="W33" i="5"/>
  <c r="X33" i="5"/>
  <c r="Y33" i="5"/>
  <c r="Z33" i="5"/>
  <c r="AA33" i="5"/>
  <c r="AB33" i="5"/>
  <c r="AC33" i="5"/>
  <c r="AD33" i="5"/>
  <c r="AE33" i="5"/>
  <c r="AF33" i="5"/>
  <c r="AG33" i="5"/>
  <c r="AH33" i="5"/>
  <c r="AI33" i="5"/>
  <c r="AJ33" i="5"/>
  <c r="AK33" i="5"/>
  <c r="AL33" i="5"/>
  <c r="AM33" i="5"/>
  <c r="AN33" i="5"/>
  <c r="AO33" i="5"/>
  <c r="AP33" i="5"/>
  <c r="AQ33" i="5"/>
  <c r="E34" i="5"/>
  <c r="F34" i="5"/>
  <c r="N36" i="5"/>
  <c r="AA36" i="5"/>
  <c r="AE36" i="5"/>
  <c r="AI36" i="5"/>
  <c r="AM36" i="5"/>
  <c r="AQ36" i="5"/>
  <c r="Z39" i="5"/>
  <c r="AD39" i="5"/>
  <c r="AH39" i="5"/>
  <c r="AL39" i="5"/>
  <c r="AP39" i="5"/>
  <c r="D34" i="5"/>
  <c r="D33" i="5"/>
  <c r="Y39" i="5" s="1"/>
  <c r="D29" i="5"/>
  <c r="Z37" i="5" s="1"/>
  <c r="D27" i="5"/>
  <c r="AQ37" i="5" l="1"/>
  <c r="AI37" i="5"/>
  <c r="AN39" i="5"/>
  <c r="AJ39" i="5"/>
  <c r="AF39" i="5"/>
  <c r="AB39" i="5"/>
  <c r="AO37" i="5"/>
  <c r="AK37" i="5"/>
  <c r="AG37" i="5"/>
  <c r="AC37" i="5"/>
  <c r="Y37" i="5"/>
  <c r="AO36" i="5"/>
  <c r="AK36" i="5"/>
  <c r="AG36" i="5"/>
  <c r="AC36" i="5"/>
  <c r="AQ39" i="5"/>
  <c r="AM39" i="5"/>
  <c r="AI39" i="5"/>
  <c r="AE39" i="5"/>
  <c r="AA39" i="5"/>
  <c r="AN37" i="5"/>
  <c r="AJ37" i="5"/>
  <c r="AF37" i="5"/>
  <c r="AB37" i="5"/>
  <c r="X37" i="5"/>
  <c r="AM37" i="5"/>
  <c r="AE37" i="5"/>
  <c r="AA37" i="5"/>
  <c r="V36" i="5"/>
  <c r="R36" i="5"/>
  <c r="AO39" i="5"/>
  <c r="AK39" i="5"/>
  <c r="AG39" i="5"/>
  <c r="AC39" i="5"/>
  <c r="AP37" i="5"/>
  <c r="AL37" i="5"/>
  <c r="AH37" i="5"/>
  <c r="AD37" i="5"/>
  <c r="U36" i="5"/>
  <c r="Q36" i="5"/>
  <c r="M36" i="5"/>
  <c r="K36" i="5"/>
  <c r="T36" i="5"/>
  <c r="P36" i="5"/>
  <c r="L36" i="5"/>
  <c r="S39" i="5"/>
  <c r="W37" i="5"/>
  <c r="O37" i="5"/>
  <c r="S37" i="5"/>
  <c r="K37" i="5"/>
  <c r="U37" i="5"/>
  <c r="Q37" i="5"/>
  <c r="M37" i="5"/>
  <c r="L37" i="5"/>
  <c r="U39" i="5"/>
  <c r="N39" i="5"/>
  <c r="V37" i="5"/>
  <c r="R37" i="5"/>
  <c r="N37" i="5"/>
  <c r="T39" i="5"/>
  <c r="L39" i="5"/>
  <c r="K39" i="5"/>
  <c r="Q39" i="5"/>
  <c r="M39" i="5"/>
  <c r="O39" i="5"/>
  <c r="P39" i="5"/>
  <c r="W39" i="5"/>
  <c r="T37" i="5"/>
  <c r="P37" i="5"/>
  <c r="R39" i="5"/>
  <c r="V39" i="5"/>
  <c r="W36" i="5"/>
  <c r="S36" i="5"/>
  <c r="O36" i="5"/>
  <c r="I37" i="5"/>
  <c r="E37" i="5"/>
  <c r="D37" i="5"/>
  <c r="G37" i="5"/>
  <c r="F37" i="5"/>
  <c r="J36" i="5"/>
  <c r="J37" i="5"/>
  <c r="H36" i="5"/>
  <c r="H37" i="5"/>
  <c r="I39" i="5"/>
  <c r="J39" i="5"/>
  <c r="G36" i="5"/>
  <c r="I36" i="5"/>
  <c r="D36" i="5"/>
  <c r="E36" i="5"/>
  <c r="H39" i="5"/>
  <c r="F36" i="5"/>
  <c r="G39" i="5"/>
  <c r="E39" i="5"/>
  <c r="F39" i="5"/>
  <c r="D39" i="5"/>
  <c r="AW43" i="5" l="1"/>
  <c r="AW44" i="5"/>
  <c r="AW45" i="5"/>
  <c r="AW46" i="5"/>
  <c r="AW47" i="5"/>
  <c r="AW48" i="5"/>
  <c r="AW49" i="5"/>
  <c r="AW50" i="5"/>
  <c r="AW51" i="5"/>
  <c r="AW52" i="5"/>
  <c r="AW53" i="5"/>
  <c r="AW54" i="5"/>
  <c r="AW55" i="5"/>
  <c r="AW56" i="5"/>
  <c r="AW57" i="5"/>
  <c r="AW58" i="5"/>
  <c r="AW59" i="5"/>
  <c r="AW60" i="5"/>
  <c r="AW61" i="5"/>
  <c r="AW62" i="5"/>
  <c r="AW63" i="5"/>
  <c r="AW64" i="5"/>
  <c r="AW65" i="5"/>
  <c r="AW66" i="5"/>
  <c r="AW67" i="5"/>
  <c r="AW68" i="5"/>
  <c r="AW69" i="5"/>
  <c r="AW70" i="5"/>
  <c r="AW71" i="5"/>
  <c r="AW72" i="5"/>
  <c r="AW73" i="5"/>
  <c r="AW74" i="5"/>
  <c r="AW75" i="5"/>
  <c r="AW76" i="5"/>
  <c r="AX76" i="5"/>
  <c r="AW77" i="5"/>
  <c r="AW78" i="5"/>
  <c r="AW79" i="5"/>
  <c r="AW80" i="5"/>
  <c r="AW81" i="5"/>
  <c r="AW82" i="5"/>
  <c r="AW83" i="5"/>
  <c r="AW84" i="5"/>
  <c r="AW85" i="5"/>
  <c r="AW86" i="5"/>
  <c r="AW87" i="5"/>
  <c r="AW88" i="5"/>
  <c r="AW89" i="5"/>
  <c r="AW90" i="5"/>
  <c r="AW91" i="5"/>
  <c r="AW92" i="5"/>
  <c r="AW93" i="5"/>
  <c r="AW94" i="5"/>
  <c r="AW95" i="5"/>
  <c r="AW96" i="5"/>
  <c r="AW97" i="5"/>
  <c r="AW98" i="5"/>
  <c r="AW99" i="5"/>
  <c r="AW100" i="5"/>
  <c r="AW101" i="5"/>
  <c r="AW102" i="5"/>
  <c r="AW103" i="5"/>
  <c r="AW104" i="5"/>
  <c r="AW105" i="5"/>
  <c r="AW106" i="5"/>
  <c r="AW107" i="5"/>
  <c r="AW108" i="5"/>
  <c r="AW109" i="5"/>
  <c r="AW110" i="5"/>
  <c r="AW111" i="5"/>
  <c r="AW112" i="5"/>
  <c r="AX112" i="5"/>
  <c r="AW113" i="5"/>
  <c r="AW114" i="5"/>
  <c r="AW115" i="5"/>
  <c r="AW116" i="5"/>
  <c r="AW117" i="5"/>
  <c r="AW118" i="5"/>
  <c r="AW119" i="5"/>
  <c r="AW120" i="5"/>
  <c r="AW121" i="5"/>
  <c r="AW122" i="5"/>
  <c r="AW123" i="5"/>
  <c r="AW124" i="5"/>
  <c r="AW125" i="5"/>
  <c r="AW126" i="5"/>
  <c r="AW127" i="5"/>
  <c r="AW128" i="5"/>
  <c r="AW129" i="5"/>
  <c r="AW130" i="5"/>
  <c r="AW131" i="5"/>
  <c r="AW132" i="5"/>
  <c r="AW133" i="5"/>
  <c r="AW134" i="5"/>
  <c r="AW135" i="5"/>
  <c r="AW136" i="5"/>
  <c r="AW137" i="5"/>
  <c r="AW138" i="5"/>
  <c r="AW139" i="5"/>
  <c r="AW140" i="5"/>
  <c r="AW141" i="5"/>
  <c r="AW142" i="5"/>
  <c r="AW143" i="5"/>
  <c r="AW144" i="5"/>
  <c r="AW145" i="5"/>
  <c r="AW146" i="5"/>
  <c r="AW42" i="5"/>
  <c r="D31" i="5" l="1"/>
  <c r="F53" i="1"/>
  <c r="Y38" i="5" l="1"/>
  <c r="AC38" i="5"/>
  <c r="AG38" i="5"/>
  <c r="AK38" i="5"/>
  <c r="AO38" i="5"/>
  <c r="Z38" i="5"/>
  <c r="AH38" i="5"/>
  <c r="AP38" i="5"/>
  <c r="AD38" i="5"/>
  <c r="AL38" i="5"/>
  <c r="R38" i="5"/>
  <c r="AF38" i="5"/>
  <c r="AI38" i="5"/>
  <c r="K38" i="5"/>
  <c r="P38" i="5"/>
  <c r="M38" i="5"/>
  <c r="X38" i="5"/>
  <c r="AB38" i="5"/>
  <c r="AQ38" i="5"/>
  <c r="AA38" i="5"/>
  <c r="V38" i="5"/>
  <c r="U38" i="5"/>
  <c r="S38" i="5"/>
  <c r="AN38" i="5"/>
  <c r="AE38" i="5"/>
  <c r="W38" i="5"/>
  <c r="AJ38" i="5"/>
  <c r="AM38" i="5"/>
  <c r="N38" i="5"/>
  <c r="L38" i="5"/>
  <c r="Q38" i="5"/>
  <c r="O38" i="5"/>
  <c r="T38" i="5"/>
  <c r="G38" i="5"/>
  <c r="H38" i="5"/>
  <c r="E38" i="5"/>
  <c r="I38" i="5"/>
  <c r="F38" i="5"/>
  <c r="J38" i="5"/>
  <c r="AW29" i="5"/>
  <c r="AX29" i="5" s="1"/>
  <c r="D38" i="5"/>
  <c r="AW33" i="5" l="1"/>
  <c r="AX33" i="5" s="1"/>
  <c r="AW31" i="5"/>
  <c r="AX31" i="5" s="1"/>
  <c r="AW27" i="5"/>
  <c r="AX27" i="5" s="1"/>
  <c r="F21" i="3" l="1"/>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20" i="3"/>
  <c r="AU71" i="5"/>
  <c r="AX71" i="5" s="1"/>
  <c r="AV71" i="5"/>
  <c r="AU72" i="5"/>
  <c r="AX72" i="5" s="1"/>
  <c r="AV72" i="5"/>
  <c r="AU73" i="5"/>
  <c r="AX73" i="5" s="1"/>
  <c r="AV73" i="5"/>
  <c r="AU74" i="5"/>
  <c r="AX74" i="5" s="1"/>
  <c r="AV74" i="5"/>
  <c r="AU75" i="5"/>
  <c r="AX75" i="5" s="1"/>
  <c r="AV75" i="5"/>
  <c r="F20" i="1" l="1"/>
  <c r="F21" i="1"/>
  <c r="F22" i="1"/>
  <c r="F23" i="1"/>
  <c r="F24" i="1"/>
  <c r="AV107" i="5" l="1"/>
  <c r="AU109" i="5"/>
  <c r="AX109" i="5" s="1"/>
  <c r="AV110" i="5"/>
  <c r="E13" i="1"/>
  <c r="E12" i="1"/>
  <c r="E11" i="1"/>
  <c r="E9" i="1"/>
  <c r="E8" i="1"/>
  <c r="E7" i="1"/>
  <c r="E6" i="1"/>
  <c r="E5" i="1"/>
  <c r="E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AU107" i="5"/>
  <c r="AX107" i="5" s="1"/>
  <c r="AU108" i="5"/>
  <c r="AX108" i="5" s="1"/>
  <c r="AV108" i="5"/>
  <c r="AV109" i="5" l="1"/>
  <c r="F6" i="1"/>
  <c r="F13" i="1"/>
  <c r="F8" i="1"/>
  <c r="F7" i="1"/>
  <c r="F9" i="1"/>
  <c r="F4" i="1"/>
  <c r="F12" i="1"/>
  <c r="AU110" i="5"/>
  <c r="AX110" i="5" s="1"/>
  <c r="F21" i="2" l="1"/>
  <c r="F24" i="2"/>
  <c r="F25" i="2"/>
  <c r="F28" i="2"/>
  <c r="F29" i="2"/>
  <c r="F32" i="2"/>
  <c r="F33" i="2"/>
  <c r="F36" i="2"/>
  <c r="F37" i="2"/>
  <c r="F40" i="2"/>
  <c r="F41" i="2"/>
  <c r="F44" i="2"/>
  <c r="F45" i="2"/>
  <c r="F48" i="2"/>
  <c r="F49" i="2"/>
  <c r="F22" i="2"/>
  <c r="F23" i="2"/>
  <c r="F26" i="2"/>
  <c r="F27" i="2"/>
  <c r="F30" i="2"/>
  <c r="F31" i="2"/>
  <c r="F34" i="2"/>
  <c r="F35" i="2"/>
  <c r="F38" i="2"/>
  <c r="F39" i="2"/>
  <c r="F42" i="2"/>
  <c r="F43" i="2"/>
  <c r="F46" i="2"/>
  <c r="F47" i="2"/>
  <c r="F50" i="2"/>
  <c r="F51" i="2"/>
  <c r="F20" i="2"/>
  <c r="F5" i="1" l="1"/>
  <c r="F11" i="1"/>
  <c r="H9" i="5" l="1"/>
  <c r="G9" i="5"/>
  <c r="M8" i="5"/>
  <c r="D3" i="3" s="1"/>
  <c r="AU42" i="5"/>
  <c r="AX42" i="5" s="1"/>
  <c r="AV42" i="5"/>
  <c r="AU43" i="5"/>
  <c r="AX43" i="5" s="1"/>
  <c r="AV43" i="5"/>
  <c r="AU44" i="5"/>
  <c r="AX44" i="5" s="1"/>
  <c r="AV44" i="5"/>
  <c r="AU45" i="5"/>
  <c r="AX45" i="5" s="1"/>
  <c r="AV45" i="5"/>
  <c r="D3" i="1" l="1"/>
  <c r="D3" i="2"/>
  <c r="F9" i="5"/>
  <c r="I9" i="5" l="1"/>
  <c r="AU140" i="5"/>
  <c r="AX140" i="5" s="1"/>
  <c r="AV140" i="5"/>
  <c r="AU141" i="5"/>
  <c r="AX141" i="5" s="1"/>
  <c r="AV141" i="5"/>
  <c r="AU142" i="5"/>
  <c r="AX142" i="5" s="1"/>
  <c r="AV142" i="5"/>
  <c r="AU143" i="5"/>
  <c r="AX143" i="5" s="1"/>
  <c r="AV143" i="5"/>
  <c r="AU144" i="5"/>
  <c r="AX144" i="5" s="1"/>
  <c r="AV144" i="5"/>
  <c r="AU145" i="5"/>
  <c r="AX145" i="5" s="1"/>
  <c r="AV145" i="5"/>
  <c r="AU146" i="5"/>
  <c r="AX146" i="5" s="1"/>
  <c r="AV146" i="5"/>
  <c r="AU111" i="5" l="1"/>
  <c r="AX111" i="5" s="1"/>
  <c r="AV111" i="5"/>
  <c r="AU63" i="5" l="1"/>
  <c r="AX63" i="5" s="1"/>
  <c r="AV63" i="5"/>
  <c r="AU64" i="5"/>
  <c r="AX64" i="5" s="1"/>
  <c r="AV64" i="5"/>
  <c r="AU65" i="5"/>
  <c r="AX65" i="5" s="1"/>
  <c r="AV65" i="5"/>
  <c r="AU66" i="5"/>
  <c r="AX66" i="5" s="1"/>
  <c r="AV66" i="5"/>
  <c r="AU105" i="5" l="1"/>
  <c r="AX105" i="5" s="1"/>
  <c r="AV105" i="5"/>
  <c r="AU106" i="5"/>
  <c r="AX106" i="5" s="1"/>
  <c r="AV106" i="5"/>
  <c r="F17" i="1" l="1"/>
  <c r="H17" i="1" s="1"/>
  <c r="F17" i="3"/>
  <c r="H17" i="3" s="1"/>
  <c r="AV69" i="5"/>
  <c r="AV85" i="5"/>
  <c r="AV132" i="5"/>
  <c r="AV128" i="5"/>
  <c r="AV100" i="5"/>
  <c r="AV55" i="5"/>
  <c r="AV127" i="5"/>
  <c r="AV119" i="5"/>
  <c r="AV116" i="5"/>
  <c r="AV97" i="5"/>
  <c r="AV94" i="5"/>
  <c r="AV81" i="5"/>
  <c r="AV78" i="5"/>
  <c r="AV60" i="5"/>
  <c r="AV52" i="5"/>
  <c r="AV46" i="5"/>
  <c r="AV61" i="5"/>
  <c r="AV57" i="5"/>
  <c r="AV53" i="5"/>
  <c r="AV79" i="5"/>
  <c r="AV80" i="5"/>
  <c r="AV83" i="5"/>
  <c r="AV84" i="5"/>
  <c r="AV88" i="5"/>
  <c r="AV91" i="5"/>
  <c r="AV92" i="5"/>
  <c r="AV95" i="5"/>
  <c r="AV96" i="5"/>
  <c r="AV99" i="5"/>
  <c r="AV103" i="5"/>
  <c r="AV104" i="5"/>
  <c r="AV113" i="5"/>
  <c r="AV117" i="5"/>
  <c r="AV120" i="5"/>
  <c r="AV123" i="5"/>
  <c r="AV131" i="5"/>
  <c r="AV135" i="5"/>
  <c r="AV139" i="5"/>
  <c r="AV77" i="5"/>
  <c r="AV82" i="5"/>
  <c r="AV86" i="5"/>
  <c r="AV89" i="5"/>
  <c r="AV90" i="5"/>
  <c r="AV93" i="5"/>
  <c r="AV98" i="5"/>
  <c r="AV101" i="5"/>
  <c r="AV102" i="5"/>
  <c r="AV115" i="5"/>
  <c r="AV118" i="5"/>
  <c r="AV121" i="5"/>
  <c r="AV122" i="5"/>
  <c r="AV125" i="5"/>
  <c r="AV126" i="5"/>
  <c r="AV129" i="5"/>
  <c r="AV130" i="5"/>
  <c r="AV133" i="5"/>
  <c r="AV134" i="5"/>
  <c r="AV137" i="5"/>
  <c r="AV138" i="5"/>
  <c r="AV47" i="5"/>
  <c r="AV48" i="5"/>
  <c r="AV50" i="5"/>
  <c r="AV51" i="5"/>
  <c r="AV54" i="5"/>
  <c r="AV56" i="5"/>
  <c r="AV62" i="5"/>
  <c r="AV67" i="5"/>
  <c r="AV68" i="5"/>
  <c r="AV70" i="5"/>
  <c r="E15" i="1"/>
  <c r="E15" i="2"/>
  <c r="E15" i="3"/>
  <c r="O22" i="5" l="1"/>
  <c r="AV59" i="5"/>
  <c r="AV58" i="5"/>
  <c r="AV114" i="5"/>
  <c r="AV87" i="5"/>
  <c r="AV49" i="5"/>
  <c r="AV136" i="5"/>
  <c r="AV124" i="5"/>
  <c r="AS148" i="5"/>
  <c r="AS153" i="5"/>
  <c r="AS152" i="5"/>
  <c r="AS151" i="5"/>
  <c r="AS150" i="5"/>
  <c r="AS149" i="5"/>
  <c r="AU78" i="5"/>
  <c r="AX78" i="5" s="1"/>
  <c r="AU79" i="5"/>
  <c r="AX79" i="5" s="1"/>
  <c r="AU80" i="5"/>
  <c r="AX80" i="5" s="1"/>
  <c r="AU81" i="5"/>
  <c r="AX81" i="5" s="1"/>
  <c r="AU82" i="5"/>
  <c r="AX82" i="5" s="1"/>
  <c r="AU83" i="5"/>
  <c r="AX83" i="5" s="1"/>
  <c r="AU84" i="5"/>
  <c r="AX84" i="5" s="1"/>
  <c r="AU85" i="5"/>
  <c r="AX85" i="5" s="1"/>
  <c r="AU86" i="5"/>
  <c r="AX86" i="5" s="1"/>
  <c r="AU87" i="5"/>
  <c r="AX87" i="5" s="1"/>
  <c r="AU88" i="5"/>
  <c r="AX88" i="5" s="1"/>
  <c r="AU89" i="5"/>
  <c r="AX89" i="5" s="1"/>
  <c r="AU90" i="5"/>
  <c r="AX90" i="5" s="1"/>
  <c r="AU91" i="5"/>
  <c r="AX91" i="5" s="1"/>
  <c r="AU92" i="5"/>
  <c r="AX92" i="5" s="1"/>
  <c r="AU93" i="5"/>
  <c r="AX93" i="5" s="1"/>
  <c r="AU94" i="5"/>
  <c r="AX94" i="5" s="1"/>
  <c r="AU95" i="5"/>
  <c r="AX95" i="5" s="1"/>
  <c r="AU96" i="5"/>
  <c r="AX96" i="5" s="1"/>
  <c r="AU97" i="5"/>
  <c r="AX97" i="5" s="1"/>
  <c r="AU98" i="5"/>
  <c r="AX98" i="5" s="1"/>
  <c r="AU99" i="5"/>
  <c r="AX99" i="5" s="1"/>
  <c r="AU100" i="5"/>
  <c r="AX100" i="5" s="1"/>
  <c r="AU101" i="5"/>
  <c r="AX101" i="5" s="1"/>
  <c r="AU102" i="5"/>
  <c r="AX102" i="5" s="1"/>
  <c r="AU103" i="5"/>
  <c r="AX103" i="5" s="1"/>
  <c r="AU104" i="5"/>
  <c r="AX104" i="5" s="1"/>
  <c r="AU113" i="5"/>
  <c r="AX113" i="5" s="1"/>
  <c r="AU114" i="5"/>
  <c r="AX114" i="5" s="1"/>
  <c r="AU115" i="5"/>
  <c r="AX115" i="5" s="1"/>
  <c r="AU116" i="5"/>
  <c r="AX116" i="5" s="1"/>
  <c r="AU117" i="5"/>
  <c r="AX117" i="5" s="1"/>
  <c r="AU118" i="5"/>
  <c r="AX118" i="5" s="1"/>
  <c r="AU119" i="5"/>
  <c r="AX119" i="5" s="1"/>
  <c r="AU120" i="5"/>
  <c r="AX120" i="5" s="1"/>
  <c r="AU121" i="5"/>
  <c r="AX121" i="5" s="1"/>
  <c r="AU122" i="5"/>
  <c r="AX122" i="5" s="1"/>
  <c r="AU123" i="5"/>
  <c r="AX123" i="5" s="1"/>
  <c r="AU124" i="5"/>
  <c r="AX124" i="5" s="1"/>
  <c r="AU125" i="5"/>
  <c r="AX125" i="5" s="1"/>
  <c r="AU126" i="5"/>
  <c r="AX126" i="5" s="1"/>
  <c r="AU127" i="5"/>
  <c r="AX127" i="5" s="1"/>
  <c r="AU128" i="5"/>
  <c r="AX128" i="5" s="1"/>
  <c r="AU129" i="5"/>
  <c r="AX129" i="5" s="1"/>
  <c r="AU130" i="5"/>
  <c r="AX130" i="5" s="1"/>
  <c r="AU131" i="5"/>
  <c r="AX131" i="5" s="1"/>
  <c r="AU132" i="5"/>
  <c r="AX132" i="5" s="1"/>
  <c r="AU133" i="5"/>
  <c r="AX133" i="5" s="1"/>
  <c r="AU134" i="5"/>
  <c r="AX134" i="5" s="1"/>
  <c r="AU135" i="5"/>
  <c r="AX135" i="5" s="1"/>
  <c r="AU136" i="5"/>
  <c r="AX136" i="5" s="1"/>
  <c r="AU137" i="5"/>
  <c r="AX137" i="5" s="1"/>
  <c r="AU138" i="5"/>
  <c r="AX138" i="5" s="1"/>
  <c r="AU139" i="5"/>
  <c r="AX139" i="5" s="1"/>
  <c r="AU77" i="5"/>
  <c r="AX77" i="5" s="1"/>
  <c r="AU46" i="5"/>
  <c r="AX46" i="5" s="1"/>
  <c r="AU47" i="5"/>
  <c r="AX47" i="5" s="1"/>
  <c r="AU48" i="5"/>
  <c r="AX48" i="5" s="1"/>
  <c r="AU49" i="5"/>
  <c r="AX49" i="5" s="1"/>
  <c r="AU50" i="5"/>
  <c r="AX50" i="5" s="1"/>
  <c r="AU51" i="5"/>
  <c r="AX51" i="5" s="1"/>
  <c r="AU52" i="5"/>
  <c r="AX52" i="5" s="1"/>
  <c r="AU53" i="5"/>
  <c r="AX53" i="5" s="1"/>
  <c r="AU54" i="5"/>
  <c r="AX54" i="5" s="1"/>
  <c r="AU55" i="5"/>
  <c r="AX55" i="5" s="1"/>
  <c r="AU56" i="5"/>
  <c r="AX56" i="5" s="1"/>
  <c r="AU57" i="5"/>
  <c r="AX57" i="5" s="1"/>
  <c r="AU58" i="5"/>
  <c r="AX58" i="5" s="1"/>
  <c r="AU59" i="5"/>
  <c r="AX59" i="5" s="1"/>
  <c r="AU60" i="5"/>
  <c r="AX60" i="5" s="1"/>
  <c r="AU61" i="5"/>
  <c r="AX61" i="5" s="1"/>
  <c r="AU62" i="5"/>
  <c r="AX62" i="5" s="1"/>
  <c r="AU67" i="5"/>
  <c r="AX67" i="5" s="1"/>
  <c r="AU68" i="5"/>
  <c r="AX68" i="5" s="1"/>
  <c r="AU69" i="5"/>
  <c r="AX69" i="5" s="1"/>
  <c r="AU70" i="5"/>
  <c r="AX70" i="5" s="1"/>
  <c r="E13" i="3"/>
  <c r="E12" i="3"/>
  <c r="E11" i="3"/>
  <c r="E9" i="3"/>
  <c r="E8" i="3"/>
  <c r="E7" i="3"/>
  <c r="E6" i="3"/>
  <c r="E5" i="3"/>
  <c r="E4" i="3"/>
  <c r="E13" i="2"/>
  <c r="E12" i="2"/>
  <c r="E11" i="2"/>
  <c r="E9" i="2"/>
  <c r="E8" i="2"/>
  <c r="E7" i="2"/>
  <c r="E6" i="2"/>
  <c r="E5" i="2"/>
  <c r="E4" i="2"/>
  <c r="G16" i="5" l="1"/>
  <c r="F12" i="5"/>
  <c r="H11" i="5"/>
  <c r="F14" i="5"/>
  <c r="F13" i="5"/>
  <c r="I15" i="5"/>
  <c r="H12" i="5"/>
  <c r="F22" i="5"/>
  <c r="F15" i="5"/>
  <c r="G20" i="5"/>
  <c r="I16" i="5"/>
  <c r="G22" i="5"/>
  <c r="I18" i="5"/>
  <c r="H18" i="5"/>
  <c r="I12" i="5"/>
  <c r="I13" i="5"/>
  <c r="I20" i="5"/>
  <c r="H13" i="5"/>
  <c r="G12" i="5"/>
  <c r="I14" i="5"/>
  <c r="H14" i="5"/>
  <c r="G18" i="5"/>
  <c r="I11" i="5"/>
  <c r="H16" i="5"/>
  <c r="F18" i="5"/>
  <c r="H19" i="5"/>
  <c r="F20" i="5"/>
  <c r="H20" i="5"/>
  <c r="I19" i="5"/>
  <c r="F19" i="5"/>
  <c r="G14" i="5"/>
  <c r="I22" i="5"/>
  <c r="H15" i="5"/>
  <c r="G13" i="5"/>
  <c r="F16" i="5"/>
  <c r="G15" i="5"/>
  <c r="G11" i="5"/>
  <c r="F11" i="5"/>
  <c r="H22" i="5"/>
  <c r="G19" i="5"/>
  <c r="O19" i="5"/>
  <c r="O14" i="5"/>
  <c r="O11" i="5"/>
  <c r="O15" i="5"/>
  <c r="O20" i="5"/>
  <c r="O12" i="5"/>
  <c r="O16" i="5"/>
  <c r="O13" i="5"/>
  <c r="O18" i="5"/>
  <c r="F17" i="2"/>
  <c r="H17" i="2" s="1"/>
  <c r="F6" i="3"/>
  <c r="F15" i="2"/>
  <c r="G15" i="2" s="1"/>
  <c r="F15" i="3"/>
  <c r="F15" i="1"/>
  <c r="F9" i="2"/>
  <c r="G9" i="2" s="1"/>
  <c r="F5" i="2"/>
  <c r="G5" i="2" s="1"/>
  <c r="F7" i="2"/>
  <c r="G7" i="2" s="1"/>
  <c r="F13" i="2"/>
  <c r="G13" i="2" s="1"/>
  <c r="F9" i="3"/>
  <c r="F8" i="3"/>
  <c r="F6" i="2"/>
  <c r="G6" i="2" s="1"/>
  <c r="F12" i="3"/>
  <c r="F11" i="3"/>
  <c r="F55" i="1"/>
  <c r="G17" i="1" s="1"/>
  <c r="F8" i="2"/>
  <c r="G8" i="2" s="1"/>
  <c r="F4" i="3"/>
  <c r="F55" i="3"/>
  <c r="F7" i="3"/>
  <c r="F13" i="3"/>
  <c r="F5" i="3"/>
  <c r="F11" i="2"/>
  <c r="G11" i="2" s="1"/>
  <c r="F12" i="2"/>
  <c r="G12" i="2" s="1"/>
  <c r="F56" i="2"/>
  <c r="F4" i="2"/>
  <c r="G4" i="2" s="1"/>
  <c r="G8" i="1"/>
  <c r="O8" i="5" l="1"/>
  <c r="G5" i="3"/>
  <c r="P12" i="5"/>
  <c r="Q12" i="5" s="1"/>
  <c r="G4" i="3"/>
  <c r="P11" i="5"/>
  <c r="Q11" i="5" s="1"/>
  <c r="G12" i="3"/>
  <c r="P19" i="5"/>
  <c r="Q19" i="5" s="1"/>
  <c r="G6" i="3"/>
  <c r="P13" i="5"/>
  <c r="Q13" i="5" s="1"/>
  <c r="G13" i="3"/>
  <c r="P20" i="5"/>
  <c r="Q20" i="5" s="1"/>
  <c r="G8" i="3"/>
  <c r="P15" i="5"/>
  <c r="Q15" i="5" s="1"/>
  <c r="G15" i="3"/>
  <c r="P22" i="5"/>
  <c r="Q22" i="5" s="1"/>
  <c r="G7" i="3"/>
  <c r="P14" i="5"/>
  <c r="Q14" i="5" s="1"/>
  <c r="G9" i="3"/>
  <c r="P16" i="5"/>
  <c r="Q16" i="5" s="1"/>
  <c r="G11" i="3"/>
  <c r="P18" i="5"/>
  <c r="Q18" i="5" s="1"/>
  <c r="N8" i="5"/>
  <c r="G13" i="1"/>
  <c r="G15" i="1"/>
  <c r="G11" i="1"/>
  <c r="G5" i="1"/>
  <c r="G4" i="1"/>
  <c r="G9" i="1"/>
  <c r="G12" i="1"/>
  <c r="G7" i="1"/>
  <c r="G17" i="2"/>
  <c r="G17" i="3"/>
  <c r="G6" i="1"/>
</calcChain>
</file>

<file path=xl/comments1.xml><?xml version="1.0" encoding="utf-8"?>
<comments xmlns="http://schemas.openxmlformats.org/spreadsheetml/2006/main">
  <authors>
    <author>Neil Ogden</author>
  </authors>
  <commentList>
    <comment ref="AR42" authorId="0">
      <text>
        <r>
          <rPr>
            <b/>
            <sz val="9"/>
            <color indexed="81"/>
            <rFont val="Tahoma"/>
            <family val="2"/>
          </rPr>
          <t>Neil Ogden:</t>
        </r>
        <r>
          <rPr>
            <sz val="9"/>
            <color indexed="81"/>
            <rFont val="Tahoma"/>
            <family val="2"/>
          </rPr>
          <t xml:space="preserve">
Note actual question is 1 mark Number &amp; 3 marks RPR.</t>
        </r>
      </text>
    </comment>
    <comment ref="AS42" authorId="0">
      <text>
        <r>
          <rPr>
            <b/>
            <sz val="9"/>
            <color indexed="81"/>
            <rFont val="Tahoma"/>
            <family val="2"/>
          </rPr>
          <t>Neil Ogden:</t>
        </r>
        <r>
          <rPr>
            <sz val="9"/>
            <color indexed="81"/>
            <rFont val="Tahoma"/>
            <family val="2"/>
          </rPr>
          <t xml:space="preserve">
Note actual question is 2 marks AO1 &amp; 2 marks AO3.</t>
        </r>
      </text>
    </comment>
    <comment ref="AR43" authorId="0">
      <text>
        <r>
          <rPr>
            <b/>
            <sz val="9"/>
            <color indexed="81"/>
            <rFont val="Tahoma"/>
            <family val="2"/>
          </rPr>
          <t>Neil Ogden:</t>
        </r>
        <r>
          <rPr>
            <sz val="9"/>
            <color indexed="81"/>
            <rFont val="Tahoma"/>
            <family val="2"/>
          </rPr>
          <t xml:space="preserve">
Note actual question is 1 mark Number &amp; 3 marks RPR.</t>
        </r>
      </text>
    </comment>
    <comment ref="AS43" authorId="0">
      <text>
        <r>
          <rPr>
            <b/>
            <sz val="9"/>
            <color indexed="81"/>
            <rFont val="Tahoma"/>
            <family val="2"/>
          </rPr>
          <t>Neil Ogden:</t>
        </r>
        <r>
          <rPr>
            <sz val="9"/>
            <color indexed="81"/>
            <rFont val="Tahoma"/>
            <family val="2"/>
          </rPr>
          <t xml:space="preserve">
Note actual question is 1 mark AO1, 1 mark AO2 &amp; 2 marks AO3.</t>
        </r>
      </text>
    </comment>
    <comment ref="AR46" authorId="0">
      <text>
        <r>
          <rPr>
            <b/>
            <sz val="9"/>
            <color indexed="81"/>
            <rFont val="Tahoma"/>
            <family val="2"/>
          </rPr>
          <t>Neil Ogden:</t>
        </r>
        <r>
          <rPr>
            <sz val="9"/>
            <color indexed="81"/>
            <rFont val="Tahoma"/>
            <family val="2"/>
          </rPr>
          <t xml:space="preserve">
Note actual question is 1 mark Number &amp; 5 marks RPR.</t>
        </r>
      </text>
    </comment>
    <comment ref="AS46" authorId="0">
      <text>
        <r>
          <rPr>
            <b/>
            <sz val="9"/>
            <color indexed="81"/>
            <rFont val="Tahoma"/>
            <family val="2"/>
          </rPr>
          <t>Neil Ogden:</t>
        </r>
        <r>
          <rPr>
            <sz val="9"/>
            <color indexed="81"/>
            <rFont val="Tahoma"/>
            <family val="2"/>
          </rPr>
          <t xml:space="preserve">
Note actual question is 3 marks AO1 &amp; 3 marks AO3.</t>
        </r>
      </text>
    </comment>
    <comment ref="AS47" authorId="0">
      <text>
        <r>
          <rPr>
            <b/>
            <sz val="9"/>
            <color indexed="81"/>
            <rFont val="Tahoma"/>
            <family val="2"/>
          </rPr>
          <t>Neil Ogden:</t>
        </r>
        <r>
          <rPr>
            <sz val="9"/>
            <color indexed="81"/>
            <rFont val="Tahoma"/>
            <family val="2"/>
          </rPr>
          <t xml:space="preserve">
Note actual question is 2 marks AO1 &amp; 3 marks AO3.</t>
        </r>
      </text>
    </comment>
    <comment ref="AS48" authorId="0">
      <text>
        <r>
          <rPr>
            <b/>
            <sz val="9"/>
            <color indexed="81"/>
            <rFont val="Tahoma"/>
            <family val="2"/>
          </rPr>
          <t>Neil Ogden:</t>
        </r>
        <r>
          <rPr>
            <sz val="9"/>
            <color indexed="81"/>
            <rFont val="Tahoma"/>
            <family val="2"/>
          </rPr>
          <t xml:space="preserve">
Note actual question is 1 mark AO1 &amp; 4 marks AO3.</t>
        </r>
      </text>
    </comment>
    <comment ref="AS57" authorId="0">
      <text>
        <r>
          <rPr>
            <b/>
            <sz val="9"/>
            <color indexed="81"/>
            <rFont val="Tahoma"/>
            <family val="2"/>
          </rPr>
          <t>Neil Ogden:</t>
        </r>
        <r>
          <rPr>
            <sz val="9"/>
            <color indexed="81"/>
            <rFont val="Tahoma"/>
            <family val="2"/>
          </rPr>
          <t xml:space="preserve">
Note actual question is 1 mark AO1 &amp; 1 mark AO2.</t>
        </r>
      </text>
    </comment>
    <comment ref="AS59" authorId="0">
      <text>
        <r>
          <rPr>
            <b/>
            <sz val="9"/>
            <color indexed="81"/>
            <rFont val="Tahoma"/>
            <family val="2"/>
          </rPr>
          <t>Neil Ogden:</t>
        </r>
        <r>
          <rPr>
            <sz val="9"/>
            <color indexed="81"/>
            <rFont val="Tahoma"/>
            <family val="2"/>
          </rPr>
          <t xml:space="preserve">
Note actual question is 1 mark AO1 &amp; 1 mark AO2.</t>
        </r>
      </text>
    </comment>
    <comment ref="AS60" authorId="0">
      <text>
        <r>
          <rPr>
            <b/>
            <sz val="9"/>
            <color indexed="81"/>
            <rFont val="Tahoma"/>
            <family val="2"/>
          </rPr>
          <t>Neil Ogden:</t>
        </r>
        <r>
          <rPr>
            <sz val="9"/>
            <color indexed="81"/>
            <rFont val="Tahoma"/>
            <family val="2"/>
          </rPr>
          <t xml:space="preserve">
Note actual question is 1 mark AO1 &amp; 1 mark AO2.</t>
        </r>
      </text>
    </comment>
    <comment ref="AS61" authorId="0">
      <text>
        <r>
          <rPr>
            <b/>
            <sz val="9"/>
            <color indexed="81"/>
            <rFont val="Tahoma"/>
            <family val="2"/>
          </rPr>
          <t>Neil Ogden:</t>
        </r>
        <r>
          <rPr>
            <sz val="9"/>
            <color indexed="81"/>
            <rFont val="Tahoma"/>
            <family val="2"/>
          </rPr>
          <t xml:space="preserve">
Note actual question is 1 mark AO1, 1 mark AO2 &amp; 3 marks AO3.</t>
        </r>
      </text>
    </comment>
    <comment ref="AS63" authorId="0">
      <text>
        <r>
          <rPr>
            <b/>
            <sz val="9"/>
            <color indexed="81"/>
            <rFont val="Tahoma"/>
            <family val="2"/>
          </rPr>
          <t>Neil Ogden:</t>
        </r>
        <r>
          <rPr>
            <sz val="9"/>
            <color indexed="81"/>
            <rFont val="Tahoma"/>
            <family val="2"/>
          </rPr>
          <t xml:space="preserve">
Note actual question is 2 marks AO1 &amp; 1 mark AO2.</t>
        </r>
      </text>
    </comment>
    <comment ref="AS69" authorId="0">
      <text>
        <r>
          <rPr>
            <b/>
            <sz val="9"/>
            <color indexed="81"/>
            <rFont val="Tahoma"/>
            <family val="2"/>
          </rPr>
          <t>Neil Ogden:</t>
        </r>
        <r>
          <rPr>
            <sz val="9"/>
            <color indexed="81"/>
            <rFont val="Tahoma"/>
            <family val="2"/>
          </rPr>
          <t xml:space="preserve">
Note actual question is 1 mark AO1, 3 marks AO2 &amp; 1 mark AO3.</t>
        </r>
      </text>
    </comment>
    <comment ref="AR70" authorId="0">
      <text>
        <r>
          <rPr>
            <b/>
            <sz val="9"/>
            <color indexed="81"/>
            <rFont val="Tahoma"/>
            <family val="2"/>
          </rPr>
          <t>Neil Ogden:</t>
        </r>
        <r>
          <rPr>
            <sz val="9"/>
            <color indexed="81"/>
            <rFont val="Tahoma"/>
            <family val="2"/>
          </rPr>
          <t xml:space="preserve">
Note actual question is 1 mark Number &amp; 4 marks Geometry and measures.</t>
        </r>
      </text>
    </comment>
    <comment ref="AS70" authorId="0">
      <text>
        <r>
          <rPr>
            <b/>
            <sz val="9"/>
            <color indexed="81"/>
            <rFont val="Tahoma"/>
            <family val="2"/>
          </rPr>
          <t>Neil Ogden:</t>
        </r>
        <r>
          <rPr>
            <sz val="9"/>
            <color indexed="81"/>
            <rFont val="Tahoma"/>
            <family val="2"/>
          </rPr>
          <t xml:space="preserve">
Note actual question is 4 marks AO1 &amp; 1 mark AO3.</t>
        </r>
      </text>
    </comment>
    <comment ref="AS71" authorId="0">
      <text>
        <r>
          <rPr>
            <b/>
            <sz val="9"/>
            <color indexed="81"/>
            <rFont val="Tahoma"/>
            <family val="2"/>
          </rPr>
          <t>Neil Ogden:</t>
        </r>
        <r>
          <rPr>
            <sz val="9"/>
            <color indexed="81"/>
            <rFont val="Tahoma"/>
            <family val="2"/>
          </rPr>
          <t xml:space="preserve">
Note actual question is 1 mark AO1, 1 mark AO2 &amp; 4 marks AO3.</t>
        </r>
      </text>
    </comment>
    <comment ref="AR75" authorId="0">
      <text>
        <r>
          <rPr>
            <b/>
            <sz val="9"/>
            <color indexed="81"/>
            <rFont val="Tahoma"/>
            <family val="2"/>
          </rPr>
          <t>Neil Ogden:</t>
        </r>
        <r>
          <rPr>
            <sz val="9"/>
            <color indexed="81"/>
            <rFont val="Tahoma"/>
            <family val="2"/>
          </rPr>
          <t xml:space="preserve">
Note actual question is 1 mark Number, 2 marks RPR &amp; 3 marks Probability.</t>
        </r>
      </text>
    </comment>
    <comment ref="AS75" authorId="0">
      <text>
        <r>
          <rPr>
            <b/>
            <sz val="9"/>
            <color indexed="81"/>
            <rFont val="Tahoma"/>
            <family val="2"/>
          </rPr>
          <t>Neil Ogden:</t>
        </r>
        <r>
          <rPr>
            <sz val="9"/>
            <color indexed="81"/>
            <rFont val="Tahoma"/>
            <family val="2"/>
          </rPr>
          <t xml:space="preserve">
Note actual question is 2 marks AO2 &amp; 4 marks AO3.</t>
        </r>
      </text>
    </comment>
    <comment ref="AR83" authorId="0">
      <text>
        <r>
          <rPr>
            <b/>
            <sz val="9"/>
            <color indexed="81"/>
            <rFont val="Tahoma"/>
            <family val="2"/>
          </rPr>
          <t>Neil Ogden:</t>
        </r>
        <r>
          <rPr>
            <sz val="9"/>
            <color indexed="81"/>
            <rFont val="Tahoma"/>
            <family val="2"/>
          </rPr>
          <t xml:space="preserve">
Note actual question is 1 mark Number &amp; 2 marks RPR.</t>
        </r>
      </text>
    </comment>
    <comment ref="AS83" authorId="0">
      <text>
        <r>
          <rPr>
            <b/>
            <sz val="9"/>
            <color indexed="81"/>
            <rFont val="Tahoma"/>
            <family val="2"/>
          </rPr>
          <t>Neil Ogden:</t>
        </r>
        <r>
          <rPr>
            <sz val="9"/>
            <color indexed="81"/>
            <rFont val="Tahoma"/>
            <family val="2"/>
          </rPr>
          <t xml:space="preserve">
Note actual question is 2 marks AO1 &amp; 1 mark AO3.</t>
        </r>
      </text>
    </comment>
    <comment ref="AS85" authorId="0">
      <text>
        <r>
          <rPr>
            <b/>
            <sz val="9"/>
            <color indexed="81"/>
            <rFont val="Tahoma"/>
            <family val="2"/>
          </rPr>
          <t>Neil Ogden:</t>
        </r>
        <r>
          <rPr>
            <sz val="9"/>
            <color indexed="81"/>
            <rFont val="Tahoma"/>
            <family val="2"/>
          </rPr>
          <t xml:space="preserve">
Note actual question is 2 marks AO1 &amp; 2 marks AO3.</t>
        </r>
      </text>
    </comment>
    <comment ref="AS86" authorId="0">
      <text>
        <r>
          <rPr>
            <b/>
            <sz val="9"/>
            <color indexed="81"/>
            <rFont val="Tahoma"/>
            <family val="2"/>
          </rPr>
          <t>Neil Ogden:</t>
        </r>
        <r>
          <rPr>
            <sz val="9"/>
            <color indexed="81"/>
            <rFont val="Tahoma"/>
            <family val="2"/>
          </rPr>
          <t xml:space="preserve">
Note actual question is 1 mark AO1 &amp; 2 marks AO3.</t>
        </r>
      </text>
    </comment>
    <comment ref="AR88" authorId="0">
      <text>
        <r>
          <rPr>
            <b/>
            <sz val="9"/>
            <color indexed="81"/>
            <rFont val="Tahoma"/>
            <family val="2"/>
          </rPr>
          <t>Neil Ogden:</t>
        </r>
        <r>
          <rPr>
            <sz val="9"/>
            <color indexed="81"/>
            <rFont val="Tahoma"/>
            <family val="2"/>
          </rPr>
          <t xml:space="preserve">
Note actual question is 1 mark RPR &amp; 1 mark Statistics.</t>
        </r>
      </text>
    </comment>
    <comment ref="AS88" authorId="0">
      <text>
        <r>
          <rPr>
            <b/>
            <sz val="9"/>
            <color indexed="81"/>
            <rFont val="Tahoma"/>
            <family val="2"/>
          </rPr>
          <t>Neil Ogden:</t>
        </r>
        <r>
          <rPr>
            <sz val="9"/>
            <color indexed="81"/>
            <rFont val="Tahoma"/>
            <family val="2"/>
          </rPr>
          <t xml:space="preserve">
Note actual question is 1 mark AO1 &amp; 1 mark AO2.</t>
        </r>
      </text>
    </comment>
    <comment ref="AS95" authorId="0">
      <text>
        <r>
          <rPr>
            <b/>
            <sz val="9"/>
            <color indexed="81"/>
            <rFont val="Tahoma"/>
            <family val="2"/>
          </rPr>
          <t>Neil Ogden:</t>
        </r>
        <r>
          <rPr>
            <sz val="9"/>
            <color indexed="81"/>
            <rFont val="Tahoma"/>
            <family val="2"/>
          </rPr>
          <t xml:space="preserve">
Note actual question is 2 marks AO1 &amp; 4 marks AO3.</t>
        </r>
      </text>
    </comment>
    <comment ref="AR96" authorId="0">
      <text>
        <r>
          <rPr>
            <b/>
            <sz val="9"/>
            <color indexed="81"/>
            <rFont val="Tahoma"/>
            <family val="2"/>
          </rPr>
          <t>Neil Ogden:</t>
        </r>
        <r>
          <rPr>
            <sz val="9"/>
            <color indexed="81"/>
            <rFont val="Tahoma"/>
            <family val="2"/>
          </rPr>
          <t xml:space="preserve">
Note actual question is 1 mark Number &amp; 4 marks Geometry and measures.</t>
        </r>
      </text>
    </comment>
    <comment ref="AS96" authorId="0">
      <text>
        <r>
          <rPr>
            <b/>
            <sz val="9"/>
            <color indexed="81"/>
            <rFont val="Tahoma"/>
            <family val="2"/>
          </rPr>
          <t>Neil Ogden:</t>
        </r>
        <r>
          <rPr>
            <sz val="9"/>
            <color indexed="81"/>
            <rFont val="Tahoma"/>
            <family val="2"/>
          </rPr>
          <t xml:space="preserve">
Note actual question is 2 marks AO1 &amp; 3 marks AO3.</t>
        </r>
      </text>
    </comment>
    <comment ref="AS97" authorId="0">
      <text>
        <r>
          <rPr>
            <b/>
            <sz val="9"/>
            <color indexed="81"/>
            <rFont val="Tahoma"/>
            <family val="2"/>
          </rPr>
          <t>Neil Ogden:</t>
        </r>
        <r>
          <rPr>
            <sz val="9"/>
            <color indexed="81"/>
            <rFont val="Tahoma"/>
            <family val="2"/>
          </rPr>
          <t xml:space="preserve">
Note actual question is 2 marks AO1 &amp; 1 mark AO2.</t>
        </r>
      </text>
    </comment>
    <comment ref="AR98" authorId="0">
      <text>
        <r>
          <rPr>
            <b/>
            <sz val="9"/>
            <color indexed="81"/>
            <rFont val="Tahoma"/>
            <family val="2"/>
          </rPr>
          <t>Neil Ogden:</t>
        </r>
        <r>
          <rPr>
            <sz val="9"/>
            <color indexed="81"/>
            <rFont val="Tahoma"/>
            <family val="2"/>
          </rPr>
          <t xml:space="preserve">
Note actual question is 2 marks Number &amp; 3 marks Geometry and measures.</t>
        </r>
      </text>
    </comment>
    <comment ref="AS98" authorId="0">
      <text>
        <r>
          <rPr>
            <b/>
            <sz val="9"/>
            <color indexed="81"/>
            <rFont val="Tahoma"/>
            <family val="2"/>
          </rPr>
          <t>Neil Ogden:</t>
        </r>
        <r>
          <rPr>
            <sz val="9"/>
            <color indexed="81"/>
            <rFont val="Tahoma"/>
            <family val="2"/>
          </rPr>
          <t xml:space="preserve">
Note actual question is 1 mark AO1, 1 mark AO2 &amp; 3 marks AO3.</t>
        </r>
      </text>
    </comment>
    <comment ref="AS99" authorId="0">
      <text>
        <r>
          <rPr>
            <b/>
            <sz val="9"/>
            <color indexed="81"/>
            <rFont val="Tahoma"/>
            <family val="2"/>
          </rPr>
          <t>Neil Ogden:</t>
        </r>
        <r>
          <rPr>
            <sz val="9"/>
            <color indexed="81"/>
            <rFont val="Tahoma"/>
            <family val="2"/>
          </rPr>
          <t xml:space="preserve">
Note actual question is 2 marks AO1 &amp; 3 marks AO2.</t>
        </r>
      </text>
    </comment>
    <comment ref="AR101" authorId="0">
      <text>
        <r>
          <rPr>
            <b/>
            <sz val="9"/>
            <color indexed="81"/>
            <rFont val="Tahoma"/>
            <family val="2"/>
          </rPr>
          <t>Neil Ogden:</t>
        </r>
        <r>
          <rPr>
            <sz val="9"/>
            <color indexed="81"/>
            <rFont val="Tahoma"/>
            <family val="2"/>
          </rPr>
          <t xml:space="preserve">
Note actual question is 2 marks RPR &amp; 1 mark Statistics.</t>
        </r>
      </text>
    </comment>
    <comment ref="AS101" authorId="0">
      <text>
        <r>
          <rPr>
            <b/>
            <sz val="9"/>
            <color indexed="81"/>
            <rFont val="Tahoma"/>
            <family val="2"/>
          </rPr>
          <t>Neil Ogden:</t>
        </r>
        <r>
          <rPr>
            <sz val="9"/>
            <color indexed="81"/>
            <rFont val="Tahoma"/>
            <family val="2"/>
          </rPr>
          <t xml:space="preserve">
Note actual question is 1 mark AO2 &amp; 2 marks AO3.</t>
        </r>
      </text>
    </comment>
    <comment ref="AS103" authorId="0">
      <text>
        <r>
          <rPr>
            <b/>
            <sz val="9"/>
            <color indexed="81"/>
            <rFont val="Tahoma"/>
            <family val="2"/>
          </rPr>
          <t>Neil Ogden:</t>
        </r>
        <r>
          <rPr>
            <sz val="9"/>
            <color indexed="81"/>
            <rFont val="Tahoma"/>
            <family val="2"/>
          </rPr>
          <t xml:space="preserve">
Note actual question is 2 marks AO1 &amp; 1 mark AO2.</t>
        </r>
      </text>
    </comment>
    <comment ref="AR104" authorId="0">
      <text>
        <r>
          <rPr>
            <b/>
            <sz val="9"/>
            <color indexed="81"/>
            <rFont val="Tahoma"/>
            <family val="2"/>
          </rPr>
          <t>Neil Ogden:</t>
        </r>
        <r>
          <rPr>
            <sz val="9"/>
            <color indexed="81"/>
            <rFont val="Tahoma"/>
            <family val="2"/>
          </rPr>
          <t xml:space="preserve">
Note actual question is 3 marks RPR &amp; 1 mark Geometry and measures.</t>
        </r>
      </text>
    </comment>
    <comment ref="AS104" authorId="0">
      <text>
        <r>
          <rPr>
            <b/>
            <sz val="9"/>
            <color indexed="81"/>
            <rFont val="Tahoma"/>
            <family val="2"/>
          </rPr>
          <t>Neil Ogden:</t>
        </r>
        <r>
          <rPr>
            <sz val="9"/>
            <color indexed="81"/>
            <rFont val="Tahoma"/>
            <family val="2"/>
          </rPr>
          <t xml:space="preserve">
Note actual question is 1 mark AO1 &amp; 3 marks AO3.</t>
        </r>
      </text>
    </comment>
    <comment ref="AS108" authorId="0">
      <text>
        <r>
          <rPr>
            <b/>
            <sz val="9"/>
            <color indexed="81"/>
            <rFont val="Tahoma"/>
            <family val="2"/>
          </rPr>
          <t>Neil Ogden:</t>
        </r>
        <r>
          <rPr>
            <sz val="9"/>
            <color indexed="81"/>
            <rFont val="Tahoma"/>
            <family val="2"/>
          </rPr>
          <t xml:space="preserve">
Note actual question is 1 mark AO2 &amp; 1 mark AO3.</t>
        </r>
      </text>
    </comment>
    <comment ref="AS109" authorId="0">
      <text>
        <r>
          <rPr>
            <b/>
            <sz val="9"/>
            <color indexed="81"/>
            <rFont val="Tahoma"/>
            <family val="2"/>
          </rPr>
          <t>Neil Ogden:</t>
        </r>
        <r>
          <rPr>
            <sz val="9"/>
            <color indexed="81"/>
            <rFont val="Tahoma"/>
            <family val="2"/>
          </rPr>
          <t xml:space="preserve">
Note actual question is 1 mark AO2 &amp; 2 marks AO3.</t>
        </r>
      </text>
    </comment>
    <comment ref="AS110" authorId="0">
      <text>
        <r>
          <rPr>
            <b/>
            <sz val="9"/>
            <color indexed="81"/>
            <rFont val="Tahoma"/>
            <family val="2"/>
          </rPr>
          <t>Neil Ogden:</t>
        </r>
        <r>
          <rPr>
            <sz val="9"/>
            <color indexed="81"/>
            <rFont val="Tahoma"/>
            <family val="2"/>
          </rPr>
          <t xml:space="preserve">
Note actual question is 3 marks AO2 &amp; 3 marks AO3.</t>
        </r>
      </text>
    </comment>
    <comment ref="AR114" authorId="0">
      <text>
        <r>
          <rPr>
            <b/>
            <sz val="9"/>
            <color indexed="81"/>
            <rFont val="Tahoma"/>
            <family val="2"/>
          </rPr>
          <t>Neil Ogden:</t>
        </r>
        <r>
          <rPr>
            <sz val="9"/>
            <color indexed="81"/>
            <rFont val="Tahoma"/>
            <family val="2"/>
          </rPr>
          <t xml:space="preserve">
Note actual question is 1 mark RPR &amp; 2 marks Statistics.</t>
        </r>
      </text>
    </comment>
    <comment ref="AS114" authorId="0">
      <text>
        <r>
          <rPr>
            <b/>
            <sz val="9"/>
            <color indexed="81"/>
            <rFont val="Tahoma"/>
            <family val="2"/>
          </rPr>
          <t>Neil Ogden:</t>
        </r>
        <r>
          <rPr>
            <sz val="9"/>
            <color indexed="81"/>
            <rFont val="Tahoma"/>
            <family val="2"/>
          </rPr>
          <t xml:space="preserve">
Note actual question is 1 mark AO2 &amp; 2 marks AO3.</t>
        </r>
      </text>
    </comment>
    <comment ref="AS116" authorId="0">
      <text>
        <r>
          <rPr>
            <b/>
            <sz val="9"/>
            <color indexed="81"/>
            <rFont val="Tahoma"/>
            <family val="2"/>
          </rPr>
          <t>Neil Ogden:</t>
        </r>
        <r>
          <rPr>
            <sz val="9"/>
            <color indexed="81"/>
            <rFont val="Tahoma"/>
            <family val="2"/>
          </rPr>
          <t xml:space="preserve">
Note actual question is 2 marks AO1 &amp; 2 marks AO2.</t>
        </r>
      </text>
    </comment>
    <comment ref="AR118" authorId="0">
      <text>
        <r>
          <rPr>
            <b/>
            <sz val="9"/>
            <color indexed="81"/>
            <rFont val="Tahoma"/>
            <family val="2"/>
          </rPr>
          <t>Neil Ogden:</t>
        </r>
        <r>
          <rPr>
            <sz val="9"/>
            <color indexed="81"/>
            <rFont val="Tahoma"/>
            <family val="2"/>
          </rPr>
          <t xml:space="preserve">
Note actual question is 4 marks Number &amp; 1 mark RPR.</t>
        </r>
      </text>
    </comment>
    <comment ref="AS119" authorId="0">
      <text>
        <r>
          <rPr>
            <b/>
            <sz val="9"/>
            <color indexed="81"/>
            <rFont val="Tahoma"/>
            <family val="2"/>
          </rPr>
          <t>Neil Ogden:</t>
        </r>
        <r>
          <rPr>
            <sz val="9"/>
            <color indexed="81"/>
            <rFont val="Tahoma"/>
            <family val="2"/>
          </rPr>
          <t xml:space="preserve">
Note actual question is 1 mark AO1 &amp; 1 mark AO2.</t>
        </r>
      </text>
    </comment>
    <comment ref="AS120" authorId="0">
      <text>
        <r>
          <rPr>
            <b/>
            <sz val="9"/>
            <color indexed="81"/>
            <rFont val="Tahoma"/>
            <family val="2"/>
          </rPr>
          <t>Neil Ogden:</t>
        </r>
        <r>
          <rPr>
            <sz val="9"/>
            <color indexed="81"/>
            <rFont val="Tahoma"/>
            <family val="2"/>
          </rPr>
          <t xml:space="preserve">
Note actual question is 1 mark AO1, 1 mark AO2 &amp; 1 mark AO3.</t>
        </r>
      </text>
    </comment>
    <comment ref="AS123" authorId="0">
      <text>
        <r>
          <rPr>
            <b/>
            <sz val="9"/>
            <color indexed="81"/>
            <rFont val="Tahoma"/>
            <family val="2"/>
          </rPr>
          <t>Neil Ogden:</t>
        </r>
        <r>
          <rPr>
            <sz val="9"/>
            <color indexed="81"/>
            <rFont val="Tahoma"/>
            <family val="2"/>
          </rPr>
          <t xml:space="preserve">
Note actual question is 1 mark AO1 &amp; 3 marks AO3.</t>
        </r>
      </text>
    </comment>
    <comment ref="AS126" authorId="0">
      <text>
        <r>
          <rPr>
            <b/>
            <sz val="9"/>
            <color indexed="81"/>
            <rFont val="Tahoma"/>
            <family val="2"/>
          </rPr>
          <t>Neil Ogden:</t>
        </r>
        <r>
          <rPr>
            <sz val="9"/>
            <color indexed="81"/>
            <rFont val="Tahoma"/>
            <family val="2"/>
          </rPr>
          <t xml:space="preserve">
Note actual question is 2 marks AO1 &amp; 1 mark AO2.</t>
        </r>
      </text>
    </comment>
    <comment ref="AS127" authorId="0">
      <text>
        <r>
          <rPr>
            <b/>
            <sz val="9"/>
            <color indexed="81"/>
            <rFont val="Tahoma"/>
            <family val="2"/>
          </rPr>
          <t>Neil Ogden:</t>
        </r>
        <r>
          <rPr>
            <sz val="9"/>
            <color indexed="81"/>
            <rFont val="Tahoma"/>
            <family val="2"/>
          </rPr>
          <t xml:space="preserve">
Note actual question is 1 mark AO1 &amp; 1 mark AO2.</t>
        </r>
      </text>
    </comment>
    <comment ref="AR129" authorId="0">
      <text>
        <r>
          <rPr>
            <b/>
            <sz val="9"/>
            <color indexed="81"/>
            <rFont val="Tahoma"/>
            <family val="2"/>
          </rPr>
          <t>Neil Ogden:</t>
        </r>
        <r>
          <rPr>
            <sz val="9"/>
            <color indexed="81"/>
            <rFont val="Tahoma"/>
            <family val="2"/>
          </rPr>
          <t xml:space="preserve">
Note actual question is 2 marks Algebra &amp; 2 marks Geometry and measures.</t>
        </r>
      </text>
    </comment>
    <comment ref="AS129" authorId="0">
      <text>
        <r>
          <rPr>
            <b/>
            <sz val="9"/>
            <color indexed="81"/>
            <rFont val="Tahoma"/>
            <family val="2"/>
          </rPr>
          <t>Neil Ogden:</t>
        </r>
        <r>
          <rPr>
            <sz val="9"/>
            <color indexed="81"/>
            <rFont val="Tahoma"/>
            <family val="2"/>
          </rPr>
          <t xml:space="preserve">
Note actual question is 2 marks AO1 &amp; 2 marks AO3.</t>
        </r>
      </text>
    </comment>
    <comment ref="AR133" authorId="0">
      <text>
        <r>
          <rPr>
            <b/>
            <sz val="9"/>
            <color indexed="81"/>
            <rFont val="Tahoma"/>
            <family val="2"/>
          </rPr>
          <t>Neil Ogden:</t>
        </r>
        <r>
          <rPr>
            <sz val="9"/>
            <color indexed="81"/>
            <rFont val="Tahoma"/>
            <family val="2"/>
          </rPr>
          <t xml:space="preserve">
Note actual question is 2 marks Algebra &amp; 3 marks Geometry and measures.</t>
        </r>
      </text>
    </comment>
    <comment ref="AS133" authorId="0">
      <text>
        <r>
          <rPr>
            <b/>
            <sz val="9"/>
            <color indexed="81"/>
            <rFont val="Tahoma"/>
            <family val="2"/>
          </rPr>
          <t>Neil Ogden:</t>
        </r>
        <r>
          <rPr>
            <sz val="9"/>
            <color indexed="81"/>
            <rFont val="Tahoma"/>
            <family val="2"/>
          </rPr>
          <t xml:space="preserve">
Note actual question is 2 marks AO1 &amp; 3 marks AO3.</t>
        </r>
      </text>
    </comment>
    <comment ref="AR134" authorId="0">
      <text>
        <r>
          <rPr>
            <b/>
            <sz val="9"/>
            <color indexed="81"/>
            <rFont val="Tahoma"/>
            <family val="2"/>
          </rPr>
          <t>Neil Ogden:</t>
        </r>
        <r>
          <rPr>
            <sz val="9"/>
            <color indexed="81"/>
            <rFont val="Tahoma"/>
            <family val="2"/>
          </rPr>
          <t xml:space="preserve">
Note actual question is 4 marks Algebra &amp; 2 marks Geometry and measures.</t>
        </r>
      </text>
    </comment>
    <comment ref="AS134" authorId="0">
      <text>
        <r>
          <rPr>
            <b/>
            <sz val="9"/>
            <color indexed="81"/>
            <rFont val="Tahoma"/>
            <family val="2"/>
          </rPr>
          <t>Neil Ogden:</t>
        </r>
        <r>
          <rPr>
            <sz val="9"/>
            <color indexed="81"/>
            <rFont val="Tahoma"/>
            <family val="2"/>
          </rPr>
          <t xml:space="preserve">
Note actual question is 2 marks AO1 &amp; 4 marks AO3.</t>
        </r>
      </text>
    </comment>
    <comment ref="AR135" authorId="0">
      <text>
        <r>
          <rPr>
            <b/>
            <sz val="9"/>
            <color indexed="81"/>
            <rFont val="Tahoma"/>
            <family val="2"/>
          </rPr>
          <t>Neil Ogden:</t>
        </r>
        <r>
          <rPr>
            <sz val="9"/>
            <color indexed="81"/>
            <rFont val="Tahoma"/>
            <family val="2"/>
          </rPr>
          <t xml:space="preserve">
Note actual question is 1 mark Algebra &amp; 2 marks Geometry and measures.</t>
        </r>
      </text>
    </comment>
    <comment ref="AS135" authorId="0">
      <text>
        <r>
          <rPr>
            <b/>
            <sz val="9"/>
            <color indexed="81"/>
            <rFont val="Tahoma"/>
            <family val="2"/>
          </rPr>
          <t>Neil Ogden:</t>
        </r>
        <r>
          <rPr>
            <sz val="9"/>
            <color indexed="81"/>
            <rFont val="Tahoma"/>
            <family val="2"/>
          </rPr>
          <t xml:space="preserve">
Note actual question is 1 mark AO1 &amp; 2 marks AO3.</t>
        </r>
      </text>
    </comment>
    <comment ref="AS136" authorId="0">
      <text>
        <r>
          <rPr>
            <b/>
            <sz val="9"/>
            <color indexed="81"/>
            <rFont val="Tahoma"/>
            <family val="2"/>
          </rPr>
          <t>Neil Ogden:</t>
        </r>
        <r>
          <rPr>
            <sz val="9"/>
            <color indexed="81"/>
            <rFont val="Tahoma"/>
            <family val="2"/>
          </rPr>
          <t xml:space="preserve">
Note actual question is 2 marks AO1 &amp; 1 mark AO2.</t>
        </r>
      </text>
    </comment>
    <comment ref="AR138" authorId="0">
      <text>
        <r>
          <rPr>
            <b/>
            <sz val="9"/>
            <color indexed="81"/>
            <rFont val="Tahoma"/>
            <family val="2"/>
          </rPr>
          <t>Neil Ogden:</t>
        </r>
        <r>
          <rPr>
            <sz val="9"/>
            <color indexed="81"/>
            <rFont val="Tahoma"/>
            <family val="2"/>
          </rPr>
          <t xml:space="preserve">
Note actual question is 1 mark Number &amp; 2 marks Algebra.</t>
        </r>
      </text>
    </comment>
    <comment ref="AS139" authorId="0">
      <text>
        <r>
          <rPr>
            <b/>
            <sz val="9"/>
            <color indexed="81"/>
            <rFont val="Tahoma"/>
            <family val="2"/>
          </rPr>
          <t>Neil Ogden:</t>
        </r>
        <r>
          <rPr>
            <sz val="9"/>
            <color indexed="81"/>
            <rFont val="Tahoma"/>
            <family val="2"/>
          </rPr>
          <t xml:space="preserve">
Note actual question is 1 mark AO2 &amp; 2 marks AO3.</t>
        </r>
      </text>
    </comment>
    <comment ref="AS140" authorId="0">
      <text>
        <r>
          <rPr>
            <b/>
            <sz val="9"/>
            <color indexed="81"/>
            <rFont val="Tahoma"/>
            <family val="2"/>
          </rPr>
          <t>Neil Ogden:</t>
        </r>
        <r>
          <rPr>
            <sz val="9"/>
            <color indexed="81"/>
            <rFont val="Tahoma"/>
            <family val="2"/>
          </rPr>
          <t xml:space="preserve">
Note actual question is 2 marks AO1, 1 mark AO2 &amp; 2 marks AO3.</t>
        </r>
      </text>
    </comment>
    <comment ref="AS143" authorId="0">
      <text>
        <r>
          <rPr>
            <b/>
            <sz val="9"/>
            <color indexed="81"/>
            <rFont val="Tahoma"/>
            <family val="2"/>
          </rPr>
          <t>Neil Ogden:</t>
        </r>
        <r>
          <rPr>
            <sz val="9"/>
            <color indexed="81"/>
            <rFont val="Tahoma"/>
            <family val="2"/>
          </rPr>
          <t xml:space="preserve">
Note actual question is 2 marks AO1 &amp; 4 marks AO3.</t>
        </r>
      </text>
    </comment>
    <comment ref="AS144" authorId="0">
      <text>
        <r>
          <rPr>
            <b/>
            <sz val="9"/>
            <color indexed="81"/>
            <rFont val="Tahoma"/>
            <family val="2"/>
          </rPr>
          <t>Neil Ogden:</t>
        </r>
        <r>
          <rPr>
            <sz val="9"/>
            <color indexed="81"/>
            <rFont val="Tahoma"/>
            <family val="2"/>
          </rPr>
          <t xml:space="preserve">
Note actual question is 1 mark AO1, 1 mark AO2 &amp; 1 mark AO3.</t>
        </r>
      </text>
    </comment>
    <comment ref="AR145" authorId="0">
      <text>
        <r>
          <rPr>
            <b/>
            <sz val="9"/>
            <color indexed="81"/>
            <rFont val="Tahoma"/>
            <family val="2"/>
          </rPr>
          <t>Neil Ogden:</t>
        </r>
        <r>
          <rPr>
            <sz val="9"/>
            <color indexed="81"/>
            <rFont val="Tahoma"/>
            <family val="2"/>
          </rPr>
          <t xml:space="preserve">
Note actual question is 4 marks Algebra &amp; 1 mark Geometry and measures.</t>
        </r>
      </text>
    </comment>
    <comment ref="AS145" authorId="0">
      <text>
        <r>
          <rPr>
            <b/>
            <sz val="9"/>
            <color indexed="81"/>
            <rFont val="Tahoma"/>
            <family val="2"/>
          </rPr>
          <t>Neil Ogden:</t>
        </r>
        <r>
          <rPr>
            <sz val="9"/>
            <color indexed="81"/>
            <rFont val="Tahoma"/>
            <family val="2"/>
          </rPr>
          <t xml:space="preserve">
Note actual question is 3 marks AO1 &amp; 2 marks AO3.</t>
        </r>
      </text>
    </comment>
    <comment ref="AS146" authorId="0">
      <text>
        <r>
          <rPr>
            <b/>
            <sz val="9"/>
            <color indexed="81"/>
            <rFont val="Tahoma"/>
            <family val="2"/>
          </rPr>
          <t>Neil Ogden:</t>
        </r>
        <r>
          <rPr>
            <sz val="9"/>
            <color indexed="81"/>
            <rFont val="Tahoma"/>
            <family val="2"/>
          </rPr>
          <t xml:space="preserve">
Note actual question is 3 marks AO1, 1 mark AO2 &amp; 2 marks AO3.</t>
        </r>
      </text>
    </comment>
  </commentList>
</comments>
</file>

<file path=xl/comments2.xml><?xml version="1.0" encoding="utf-8"?>
<comments xmlns="http://schemas.openxmlformats.org/spreadsheetml/2006/main">
  <authors>
    <author>Neil Ogden</author>
  </authors>
  <commentList>
    <comment ref="D20" authorId="0">
      <text>
        <r>
          <rPr>
            <b/>
            <sz val="9"/>
            <color indexed="81"/>
            <rFont val="Tahoma"/>
            <family val="2"/>
          </rPr>
          <t>Neil Ogden:</t>
        </r>
        <r>
          <rPr>
            <sz val="9"/>
            <color indexed="81"/>
            <rFont val="Tahoma"/>
            <family val="2"/>
          </rPr>
          <t xml:space="preserve">
Note actual question is 1 mark Number &amp; 3 marks RPR.</t>
        </r>
      </text>
    </comment>
    <comment ref="E20" authorId="0">
      <text>
        <r>
          <rPr>
            <b/>
            <sz val="9"/>
            <color indexed="81"/>
            <rFont val="Tahoma"/>
            <family val="2"/>
          </rPr>
          <t>Neil Ogden:</t>
        </r>
        <r>
          <rPr>
            <sz val="9"/>
            <color indexed="81"/>
            <rFont val="Tahoma"/>
            <family val="2"/>
          </rPr>
          <t xml:space="preserve">
Note actual question is 2 marks AO1 &amp; 2 marks AO3.</t>
        </r>
      </text>
    </comment>
    <comment ref="D21" authorId="0">
      <text>
        <r>
          <rPr>
            <b/>
            <sz val="9"/>
            <color indexed="81"/>
            <rFont val="Tahoma"/>
            <family val="2"/>
          </rPr>
          <t>Neil Ogden:</t>
        </r>
        <r>
          <rPr>
            <sz val="9"/>
            <color indexed="81"/>
            <rFont val="Tahoma"/>
            <family val="2"/>
          </rPr>
          <t xml:space="preserve">
Note actual question is 1 mark Number &amp; 3 marks RPR.</t>
        </r>
      </text>
    </comment>
    <comment ref="E21" authorId="0">
      <text>
        <r>
          <rPr>
            <b/>
            <sz val="9"/>
            <color indexed="81"/>
            <rFont val="Tahoma"/>
            <family val="2"/>
          </rPr>
          <t>Neil Ogden:</t>
        </r>
        <r>
          <rPr>
            <sz val="9"/>
            <color indexed="81"/>
            <rFont val="Tahoma"/>
            <family val="2"/>
          </rPr>
          <t xml:space="preserve">
Note actual question is 1 mark AO1, 1 mark AO2 &amp; 2 marks AO3.</t>
        </r>
      </text>
    </comment>
    <comment ref="D24" authorId="0">
      <text>
        <r>
          <rPr>
            <b/>
            <sz val="9"/>
            <color indexed="81"/>
            <rFont val="Tahoma"/>
            <family val="2"/>
          </rPr>
          <t>Neil Ogden:</t>
        </r>
        <r>
          <rPr>
            <sz val="9"/>
            <color indexed="81"/>
            <rFont val="Tahoma"/>
            <family val="2"/>
          </rPr>
          <t xml:space="preserve">
Note actual question is 1 mark Number &amp; 5 marks RPR.</t>
        </r>
      </text>
    </comment>
    <comment ref="E24" authorId="0">
      <text>
        <r>
          <rPr>
            <b/>
            <sz val="9"/>
            <color indexed="81"/>
            <rFont val="Tahoma"/>
            <family val="2"/>
          </rPr>
          <t>Neil Ogden:</t>
        </r>
        <r>
          <rPr>
            <sz val="9"/>
            <color indexed="81"/>
            <rFont val="Tahoma"/>
            <family val="2"/>
          </rPr>
          <t xml:space="preserve">
Note actual question is 3 marks AO1 &amp; 3 marks AO3.</t>
        </r>
      </text>
    </comment>
    <comment ref="E25" authorId="0">
      <text>
        <r>
          <rPr>
            <b/>
            <sz val="9"/>
            <color indexed="81"/>
            <rFont val="Tahoma"/>
            <family val="2"/>
          </rPr>
          <t>Neil Ogden:</t>
        </r>
        <r>
          <rPr>
            <sz val="9"/>
            <color indexed="81"/>
            <rFont val="Tahoma"/>
            <family val="2"/>
          </rPr>
          <t xml:space="preserve">
Note actual question is 2 marks AO1 &amp; 3 marks AO3.</t>
        </r>
      </text>
    </comment>
    <comment ref="E26" authorId="0">
      <text>
        <r>
          <rPr>
            <b/>
            <sz val="9"/>
            <color indexed="81"/>
            <rFont val="Tahoma"/>
            <family val="2"/>
          </rPr>
          <t>Neil Ogden:</t>
        </r>
        <r>
          <rPr>
            <sz val="9"/>
            <color indexed="81"/>
            <rFont val="Tahoma"/>
            <family val="2"/>
          </rPr>
          <t xml:space="preserve">
Note actual question is 1 mark AO1 &amp; 4 marks AO3.</t>
        </r>
      </text>
    </comment>
    <comment ref="E35" authorId="0">
      <text>
        <r>
          <rPr>
            <b/>
            <sz val="9"/>
            <color indexed="81"/>
            <rFont val="Tahoma"/>
            <family val="2"/>
          </rPr>
          <t>Neil Ogden:</t>
        </r>
        <r>
          <rPr>
            <sz val="9"/>
            <color indexed="81"/>
            <rFont val="Tahoma"/>
            <family val="2"/>
          </rPr>
          <t xml:space="preserve">
Note actual question is 1 mark AO1 &amp; 1 mark AO2.</t>
        </r>
      </text>
    </comment>
    <comment ref="E37" authorId="0">
      <text>
        <r>
          <rPr>
            <b/>
            <sz val="9"/>
            <color indexed="81"/>
            <rFont val="Tahoma"/>
            <family val="2"/>
          </rPr>
          <t>Neil Ogden:</t>
        </r>
        <r>
          <rPr>
            <sz val="9"/>
            <color indexed="81"/>
            <rFont val="Tahoma"/>
            <family val="2"/>
          </rPr>
          <t xml:space="preserve">
Note actual question is 1 mark AO1 &amp; 1 mark AO2.</t>
        </r>
      </text>
    </comment>
    <comment ref="E38" authorId="0">
      <text>
        <r>
          <rPr>
            <b/>
            <sz val="9"/>
            <color indexed="81"/>
            <rFont val="Tahoma"/>
            <family val="2"/>
          </rPr>
          <t>Neil Ogden:</t>
        </r>
        <r>
          <rPr>
            <sz val="9"/>
            <color indexed="81"/>
            <rFont val="Tahoma"/>
            <family val="2"/>
          </rPr>
          <t xml:space="preserve">
Note actual question is 1 mark AO1 &amp; 1 mark AO2.</t>
        </r>
      </text>
    </comment>
    <comment ref="E39" authorId="0">
      <text>
        <r>
          <rPr>
            <b/>
            <sz val="9"/>
            <color indexed="81"/>
            <rFont val="Tahoma"/>
            <family val="2"/>
          </rPr>
          <t>Neil Ogden:</t>
        </r>
        <r>
          <rPr>
            <sz val="9"/>
            <color indexed="81"/>
            <rFont val="Tahoma"/>
            <family val="2"/>
          </rPr>
          <t xml:space="preserve">
Note actual question is 1 mark AO1, 1 mark AO2 &amp; 3 marks AO3.</t>
        </r>
      </text>
    </comment>
    <comment ref="E41" authorId="0">
      <text>
        <r>
          <rPr>
            <b/>
            <sz val="9"/>
            <color indexed="81"/>
            <rFont val="Tahoma"/>
            <family val="2"/>
          </rPr>
          <t>Neil Ogden:</t>
        </r>
        <r>
          <rPr>
            <sz val="9"/>
            <color indexed="81"/>
            <rFont val="Tahoma"/>
            <family val="2"/>
          </rPr>
          <t xml:space="preserve">
Note actual question is 2 marks AO1 &amp; 1 mark AO2.</t>
        </r>
      </text>
    </comment>
    <comment ref="E47" authorId="0">
      <text>
        <r>
          <rPr>
            <b/>
            <sz val="9"/>
            <color indexed="81"/>
            <rFont val="Tahoma"/>
            <family val="2"/>
          </rPr>
          <t>Neil Ogden:</t>
        </r>
        <r>
          <rPr>
            <sz val="9"/>
            <color indexed="81"/>
            <rFont val="Tahoma"/>
            <family val="2"/>
          </rPr>
          <t xml:space="preserve">
Note actual question is 1 mark AO1, 3 marks AO2 &amp; 1 mark AO3.</t>
        </r>
      </text>
    </comment>
    <comment ref="D48" authorId="0">
      <text>
        <r>
          <rPr>
            <b/>
            <sz val="9"/>
            <color indexed="81"/>
            <rFont val="Tahoma"/>
            <family val="2"/>
          </rPr>
          <t>Neil Ogden:</t>
        </r>
        <r>
          <rPr>
            <sz val="9"/>
            <color indexed="81"/>
            <rFont val="Tahoma"/>
            <family val="2"/>
          </rPr>
          <t xml:space="preserve">
Note actual question is 1 mark Number &amp; 4 marks Geometry and measures.</t>
        </r>
      </text>
    </comment>
    <comment ref="E48" authorId="0">
      <text>
        <r>
          <rPr>
            <b/>
            <sz val="9"/>
            <color indexed="81"/>
            <rFont val="Tahoma"/>
            <family val="2"/>
          </rPr>
          <t>Neil Ogden:</t>
        </r>
        <r>
          <rPr>
            <sz val="9"/>
            <color indexed="81"/>
            <rFont val="Tahoma"/>
            <family val="2"/>
          </rPr>
          <t xml:space="preserve">
Note actual question is 4 marks AO1 &amp; 1 mark AO3.</t>
        </r>
      </text>
    </comment>
    <comment ref="E49" authorId="0">
      <text>
        <r>
          <rPr>
            <b/>
            <sz val="9"/>
            <color indexed="81"/>
            <rFont val="Tahoma"/>
            <family val="2"/>
          </rPr>
          <t>Neil Ogden:</t>
        </r>
        <r>
          <rPr>
            <sz val="9"/>
            <color indexed="81"/>
            <rFont val="Tahoma"/>
            <family val="2"/>
          </rPr>
          <t xml:space="preserve">
Note actual question is 1 mark AO1, 1 mark AO2 &amp; 4 marks AO3.</t>
        </r>
      </text>
    </comment>
    <comment ref="D53" authorId="0">
      <text>
        <r>
          <rPr>
            <b/>
            <sz val="9"/>
            <color indexed="81"/>
            <rFont val="Tahoma"/>
            <family val="2"/>
          </rPr>
          <t>Neil Ogden:</t>
        </r>
        <r>
          <rPr>
            <sz val="9"/>
            <color indexed="81"/>
            <rFont val="Tahoma"/>
            <family val="2"/>
          </rPr>
          <t xml:space="preserve">
Note actual question is 1 mark Number, 2 marks RPR &amp; 3 marks Probability.</t>
        </r>
      </text>
    </comment>
    <comment ref="E53" authorId="0">
      <text>
        <r>
          <rPr>
            <b/>
            <sz val="9"/>
            <color indexed="81"/>
            <rFont val="Tahoma"/>
            <family val="2"/>
          </rPr>
          <t>Neil Ogden:</t>
        </r>
        <r>
          <rPr>
            <sz val="9"/>
            <color indexed="81"/>
            <rFont val="Tahoma"/>
            <family val="2"/>
          </rPr>
          <t xml:space="preserve">
Note actual question is 2 marks AO2 &amp; 4 marks AO3.</t>
        </r>
      </text>
    </comment>
  </commentList>
</comments>
</file>

<file path=xl/comments3.xml><?xml version="1.0" encoding="utf-8"?>
<comments xmlns="http://schemas.openxmlformats.org/spreadsheetml/2006/main">
  <authors>
    <author>Neil Ogden</author>
  </authors>
  <commentList>
    <comment ref="D26" authorId="0">
      <text>
        <r>
          <rPr>
            <b/>
            <sz val="9"/>
            <color indexed="81"/>
            <rFont val="Tahoma"/>
            <family val="2"/>
          </rPr>
          <t>Neil Ogden:</t>
        </r>
        <r>
          <rPr>
            <sz val="9"/>
            <color indexed="81"/>
            <rFont val="Tahoma"/>
            <family val="2"/>
          </rPr>
          <t xml:space="preserve">
Note actual question is 1 mark Number &amp; 2 marks RPR.</t>
        </r>
      </text>
    </comment>
    <comment ref="E26" authorId="0">
      <text>
        <r>
          <rPr>
            <b/>
            <sz val="9"/>
            <color indexed="81"/>
            <rFont val="Tahoma"/>
            <family val="2"/>
          </rPr>
          <t>Neil Ogden:</t>
        </r>
        <r>
          <rPr>
            <sz val="9"/>
            <color indexed="81"/>
            <rFont val="Tahoma"/>
            <family val="2"/>
          </rPr>
          <t xml:space="preserve">
Note actual question is 2 marks AO1 &amp; 1 mark AO3.</t>
        </r>
      </text>
    </comment>
    <comment ref="E28" authorId="0">
      <text>
        <r>
          <rPr>
            <b/>
            <sz val="9"/>
            <color indexed="81"/>
            <rFont val="Tahoma"/>
            <family val="2"/>
          </rPr>
          <t>Neil Ogden:</t>
        </r>
        <r>
          <rPr>
            <sz val="9"/>
            <color indexed="81"/>
            <rFont val="Tahoma"/>
            <family val="2"/>
          </rPr>
          <t xml:space="preserve">
Note actual question is 2 marks AO1 &amp; 2 marks AO3.</t>
        </r>
      </text>
    </comment>
    <comment ref="E29" authorId="0">
      <text>
        <r>
          <rPr>
            <b/>
            <sz val="9"/>
            <color indexed="81"/>
            <rFont val="Tahoma"/>
            <family val="2"/>
          </rPr>
          <t>Neil Ogden:</t>
        </r>
        <r>
          <rPr>
            <sz val="9"/>
            <color indexed="81"/>
            <rFont val="Tahoma"/>
            <family val="2"/>
          </rPr>
          <t xml:space="preserve">
Note actual question is 1 mark AO1 &amp; 2 marks AO3.</t>
        </r>
      </text>
    </comment>
    <comment ref="D31" authorId="0">
      <text>
        <r>
          <rPr>
            <b/>
            <sz val="9"/>
            <color indexed="81"/>
            <rFont val="Tahoma"/>
            <family val="2"/>
          </rPr>
          <t>Neil Ogden:</t>
        </r>
        <r>
          <rPr>
            <sz val="9"/>
            <color indexed="81"/>
            <rFont val="Tahoma"/>
            <family val="2"/>
          </rPr>
          <t xml:space="preserve">
Note actual question is 1 mark RPR &amp; 1 mark Statistics.</t>
        </r>
      </text>
    </comment>
    <comment ref="E31" authorId="0">
      <text>
        <r>
          <rPr>
            <b/>
            <sz val="9"/>
            <color indexed="81"/>
            <rFont val="Tahoma"/>
            <family val="2"/>
          </rPr>
          <t>Neil Ogden:</t>
        </r>
        <r>
          <rPr>
            <sz val="9"/>
            <color indexed="81"/>
            <rFont val="Tahoma"/>
            <family val="2"/>
          </rPr>
          <t xml:space="preserve">
Note actual question is 1 mark AO1 &amp; 1 mark AO2.</t>
        </r>
      </text>
    </comment>
    <comment ref="E38" authorId="0">
      <text>
        <r>
          <rPr>
            <b/>
            <sz val="9"/>
            <color indexed="81"/>
            <rFont val="Tahoma"/>
            <family val="2"/>
          </rPr>
          <t>Neil Ogden:</t>
        </r>
        <r>
          <rPr>
            <sz val="9"/>
            <color indexed="81"/>
            <rFont val="Tahoma"/>
            <family val="2"/>
          </rPr>
          <t xml:space="preserve">
Note actual question is 2 marks AO1 &amp; 4 marks AO3.</t>
        </r>
      </text>
    </comment>
    <comment ref="D39" authorId="0">
      <text>
        <r>
          <rPr>
            <b/>
            <sz val="9"/>
            <color indexed="81"/>
            <rFont val="Tahoma"/>
            <family val="2"/>
          </rPr>
          <t>Neil Ogden:</t>
        </r>
        <r>
          <rPr>
            <sz val="9"/>
            <color indexed="81"/>
            <rFont val="Tahoma"/>
            <family val="2"/>
          </rPr>
          <t xml:space="preserve">
Note actual question is 1 mark Number &amp; 4 marks Geometry and measures.</t>
        </r>
      </text>
    </comment>
    <comment ref="E39" authorId="0">
      <text>
        <r>
          <rPr>
            <b/>
            <sz val="9"/>
            <color indexed="81"/>
            <rFont val="Tahoma"/>
            <family val="2"/>
          </rPr>
          <t>Neil Ogden:</t>
        </r>
        <r>
          <rPr>
            <sz val="9"/>
            <color indexed="81"/>
            <rFont val="Tahoma"/>
            <family val="2"/>
          </rPr>
          <t xml:space="preserve">
Note actual question is 2 marks AO1 &amp; 3 marks AO3.</t>
        </r>
      </text>
    </comment>
    <comment ref="E40" authorId="0">
      <text>
        <r>
          <rPr>
            <b/>
            <sz val="9"/>
            <color indexed="81"/>
            <rFont val="Tahoma"/>
            <family val="2"/>
          </rPr>
          <t>Neil Ogden:</t>
        </r>
        <r>
          <rPr>
            <sz val="9"/>
            <color indexed="81"/>
            <rFont val="Tahoma"/>
            <family val="2"/>
          </rPr>
          <t xml:space="preserve">
Note actual question is 2 marks AO1 &amp; 1 mark AO2.</t>
        </r>
      </text>
    </comment>
    <comment ref="D41" authorId="0">
      <text>
        <r>
          <rPr>
            <b/>
            <sz val="9"/>
            <color indexed="81"/>
            <rFont val="Tahoma"/>
            <family val="2"/>
          </rPr>
          <t>Neil Ogden:</t>
        </r>
        <r>
          <rPr>
            <sz val="9"/>
            <color indexed="81"/>
            <rFont val="Tahoma"/>
            <family val="2"/>
          </rPr>
          <t xml:space="preserve">
Note actual question is 2 marks Number &amp; 3 marks Geometry and measures.</t>
        </r>
      </text>
    </comment>
    <comment ref="E41" authorId="0">
      <text>
        <r>
          <rPr>
            <b/>
            <sz val="9"/>
            <color indexed="81"/>
            <rFont val="Tahoma"/>
            <family val="2"/>
          </rPr>
          <t>Neil Ogden:</t>
        </r>
        <r>
          <rPr>
            <sz val="9"/>
            <color indexed="81"/>
            <rFont val="Tahoma"/>
            <family val="2"/>
          </rPr>
          <t xml:space="preserve">
Note actual question is 1 mark AO1, 1 mark AO2 &amp; 3 marks AO3.</t>
        </r>
      </text>
    </comment>
    <comment ref="E42" authorId="0">
      <text>
        <r>
          <rPr>
            <b/>
            <sz val="9"/>
            <color indexed="81"/>
            <rFont val="Tahoma"/>
            <family val="2"/>
          </rPr>
          <t>Neil Ogden:</t>
        </r>
        <r>
          <rPr>
            <sz val="9"/>
            <color indexed="81"/>
            <rFont val="Tahoma"/>
            <family val="2"/>
          </rPr>
          <t xml:space="preserve">
Note actual question is 2 marks AO1 &amp; 3 marks AO2.</t>
        </r>
      </text>
    </comment>
    <comment ref="D44" authorId="0">
      <text>
        <r>
          <rPr>
            <b/>
            <sz val="9"/>
            <color indexed="81"/>
            <rFont val="Tahoma"/>
            <family val="2"/>
          </rPr>
          <t>Neil Ogden:</t>
        </r>
        <r>
          <rPr>
            <sz val="9"/>
            <color indexed="81"/>
            <rFont val="Tahoma"/>
            <family val="2"/>
          </rPr>
          <t xml:space="preserve">
Note actual question is 2 marks RPR &amp; 1 mark Statistics.</t>
        </r>
      </text>
    </comment>
    <comment ref="E44" authorId="0">
      <text>
        <r>
          <rPr>
            <b/>
            <sz val="9"/>
            <color indexed="81"/>
            <rFont val="Tahoma"/>
            <family val="2"/>
          </rPr>
          <t>Neil Ogden:</t>
        </r>
        <r>
          <rPr>
            <sz val="9"/>
            <color indexed="81"/>
            <rFont val="Tahoma"/>
            <family val="2"/>
          </rPr>
          <t xml:space="preserve">
Note actual question is 1 mark AO2 &amp; 2 marks AO3.</t>
        </r>
      </text>
    </comment>
    <comment ref="E46" authorId="0">
      <text>
        <r>
          <rPr>
            <b/>
            <sz val="9"/>
            <color indexed="81"/>
            <rFont val="Tahoma"/>
            <family val="2"/>
          </rPr>
          <t>Neil Ogden:</t>
        </r>
        <r>
          <rPr>
            <sz val="9"/>
            <color indexed="81"/>
            <rFont val="Tahoma"/>
            <family val="2"/>
          </rPr>
          <t xml:space="preserve">
Note actual question is 2 marks AO1 &amp; 1 mark AO2.</t>
        </r>
      </text>
    </comment>
    <comment ref="D47" authorId="0">
      <text>
        <r>
          <rPr>
            <b/>
            <sz val="9"/>
            <color indexed="81"/>
            <rFont val="Tahoma"/>
            <family val="2"/>
          </rPr>
          <t>Neil Ogden:</t>
        </r>
        <r>
          <rPr>
            <sz val="9"/>
            <color indexed="81"/>
            <rFont val="Tahoma"/>
            <family val="2"/>
          </rPr>
          <t xml:space="preserve">
Note actual question is 3 marks RPR &amp; 1 mark Geometry and measures.</t>
        </r>
      </text>
    </comment>
    <comment ref="E47" authorId="0">
      <text>
        <r>
          <rPr>
            <b/>
            <sz val="9"/>
            <color indexed="81"/>
            <rFont val="Tahoma"/>
            <family val="2"/>
          </rPr>
          <t>Neil Ogden:</t>
        </r>
        <r>
          <rPr>
            <sz val="9"/>
            <color indexed="81"/>
            <rFont val="Tahoma"/>
            <family val="2"/>
          </rPr>
          <t xml:space="preserve">
Note actual question is 1 mark AO1 &amp; 3 marks AO3.</t>
        </r>
      </text>
    </comment>
    <comment ref="E51" authorId="0">
      <text>
        <r>
          <rPr>
            <b/>
            <sz val="9"/>
            <color indexed="81"/>
            <rFont val="Tahoma"/>
            <family val="2"/>
          </rPr>
          <t>Neil Ogden:</t>
        </r>
        <r>
          <rPr>
            <sz val="9"/>
            <color indexed="81"/>
            <rFont val="Tahoma"/>
            <family val="2"/>
          </rPr>
          <t xml:space="preserve">
Note actual question is 1 mark AO2 &amp; 1 mark AO3.</t>
        </r>
      </text>
    </comment>
    <comment ref="E52" authorId="0">
      <text>
        <r>
          <rPr>
            <b/>
            <sz val="9"/>
            <color indexed="81"/>
            <rFont val="Tahoma"/>
            <family val="2"/>
          </rPr>
          <t>Neil Ogden:</t>
        </r>
        <r>
          <rPr>
            <sz val="9"/>
            <color indexed="81"/>
            <rFont val="Tahoma"/>
            <family val="2"/>
          </rPr>
          <t xml:space="preserve">
Note actual question is 1 mark AO2 &amp; 2 marks AO3.</t>
        </r>
      </text>
    </comment>
    <comment ref="E53" authorId="0">
      <text>
        <r>
          <rPr>
            <b/>
            <sz val="9"/>
            <color indexed="81"/>
            <rFont val="Tahoma"/>
            <family val="2"/>
          </rPr>
          <t>Neil Ogden:</t>
        </r>
        <r>
          <rPr>
            <sz val="9"/>
            <color indexed="81"/>
            <rFont val="Tahoma"/>
            <family val="2"/>
          </rPr>
          <t xml:space="preserve">
Note actual question is 3 marks AO2 &amp; 3 marks AO3.</t>
        </r>
      </text>
    </comment>
  </commentList>
</comments>
</file>

<file path=xl/comments4.xml><?xml version="1.0" encoding="utf-8"?>
<comments xmlns="http://schemas.openxmlformats.org/spreadsheetml/2006/main">
  <authors>
    <author>Neil Ogden</author>
  </authors>
  <commentList>
    <comment ref="D21" authorId="0">
      <text>
        <r>
          <rPr>
            <b/>
            <sz val="9"/>
            <color indexed="81"/>
            <rFont val="Tahoma"/>
            <family val="2"/>
          </rPr>
          <t>Neil Ogden:</t>
        </r>
        <r>
          <rPr>
            <sz val="9"/>
            <color indexed="81"/>
            <rFont val="Tahoma"/>
            <family val="2"/>
          </rPr>
          <t xml:space="preserve">
Note actual question is 1 mark RPR &amp; 2 marks Statistics.</t>
        </r>
      </text>
    </comment>
    <comment ref="E21" authorId="0">
      <text>
        <r>
          <rPr>
            <b/>
            <sz val="9"/>
            <color indexed="81"/>
            <rFont val="Tahoma"/>
            <family val="2"/>
          </rPr>
          <t>Neil Ogden:</t>
        </r>
        <r>
          <rPr>
            <sz val="9"/>
            <color indexed="81"/>
            <rFont val="Tahoma"/>
            <family val="2"/>
          </rPr>
          <t xml:space="preserve">
Note actual question is 1 mark AO2 &amp; 2 marks AO3.</t>
        </r>
      </text>
    </comment>
    <comment ref="E23" authorId="0">
      <text>
        <r>
          <rPr>
            <b/>
            <sz val="9"/>
            <color indexed="81"/>
            <rFont val="Tahoma"/>
            <family val="2"/>
          </rPr>
          <t>Neil Ogden:</t>
        </r>
        <r>
          <rPr>
            <sz val="9"/>
            <color indexed="81"/>
            <rFont val="Tahoma"/>
            <family val="2"/>
          </rPr>
          <t xml:space="preserve">
Note actual question is 2 marks AO1 &amp; 2 marks AO2.</t>
        </r>
      </text>
    </comment>
    <comment ref="D25" authorId="0">
      <text>
        <r>
          <rPr>
            <b/>
            <sz val="9"/>
            <color indexed="81"/>
            <rFont val="Tahoma"/>
            <family val="2"/>
          </rPr>
          <t>Neil Ogden:</t>
        </r>
        <r>
          <rPr>
            <sz val="9"/>
            <color indexed="81"/>
            <rFont val="Tahoma"/>
            <family val="2"/>
          </rPr>
          <t xml:space="preserve">
Note actual question is 4 marks Number &amp; 1 mark RPR.</t>
        </r>
      </text>
    </comment>
    <comment ref="E26" authorId="0">
      <text>
        <r>
          <rPr>
            <b/>
            <sz val="9"/>
            <color indexed="81"/>
            <rFont val="Tahoma"/>
            <family val="2"/>
          </rPr>
          <t>Neil Ogden:</t>
        </r>
        <r>
          <rPr>
            <sz val="9"/>
            <color indexed="81"/>
            <rFont val="Tahoma"/>
            <family val="2"/>
          </rPr>
          <t xml:space="preserve">
Note actual question is 1 mark AO1 &amp; 1 mark AO2.</t>
        </r>
      </text>
    </comment>
    <comment ref="E27" authorId="0">
      <text>
        <r>
          <rPr>
            <b/>
            <sz val="9"/>
            <color indexed="81"/>
            <rFont val="Tahoma"/>
            <family val="2"/>
          </rPr>
          <t>Neil Ogden:</t>
        </r>
        <r>
          <rPr>
            <sz val="9"/>
            <color indexed="81"/>
            <rFont val="Tahoma"/>
            <family val="2"/>
          </rPr>
          <t xml:space="preserve">
Note actual question is 1 mark AO1, 1 mark AO2 &amp; 1 mark AO3.</t>
        </r>
      </text>
    </comment>
    <comment ref="E30" authorId="0">
      <text>
        <r>
          <rPr>
            <b/>
            <sz val="9"/>
            <color indexed="81"/>
            <rFont val="Tahoma"/>
            <family val="2"/>
          </rPr>
          <t>Neil Ogden:</t>
        </r>
        <r>
          <rPr>
            <sz val="9"/>
            <color indexed="81"/>
            <rFont val="Tahoma"/>
            <family val="2"/>
          </rPr>
          <t xml:space="preserve">
Note actual question is 1 mark AO1 &amp; 3 marks AO3.</t>
        </r>
      </text>
    </comment>
    <comment ref="E33" authorId="0">
      <text>
        <r>
          <rPr>
            <b/>
            <sz val="9"/>
            <color indexed="81"/>
            <rFont val="Tahoma"/>
            <family val="2"/>
          </rPr>
          <t>Neil Ogden:</t>
        </r>
        <r>
          <rPr>
            <sz val="9"/>
            <color indexed="81"/>
            <rFont val="Tahoma"/>
            <family val="2"/>
          </rPr>
          <t xml:space="preserve">
Note actual question is 2 marks AO1 &amp; 1 mark AO2.</t>
        </r>
      </text>
    </comment>
    <comment ref="E34" authorId="0">
      <text>
        <r>
          <rPr>
            <b/>
            <sz val="9"/>
            <color indexed="81"/>
            <rFont val="Tahoma"/>
            <family val="2"/>
          </rPr>
          <t>Neil Ogden:</t>
        </r>
        <r>
          <rPr>
            <sz val="9"/>
            <color indexed="81"/>
            <rFont val="Tahoma"/>
            <family val="2"/>
          </rPr>
          <t xml:space="preserve">
Note actual question is 1 mark AO1 &amp; 1 mark AO2.</t>
        </r>
      </text>
    </comment>
    <comment ref="D36" authorId="0">
      <text>
        <r>
          <rPr>
            <b/>
            <sz val="9"/>
            <color indexed="81"/>
            <rFont val="Tahoma"/>
            <family val="2"/>
          </rPr>
          <t>Neil Ogden:</t>
        </r>
        <r>
          <rPr>
            <sz val="9"/>
            <color indexed="81"/>
            <rFont val="Tahoma"/>
            <family val="2"/>
          </rPr>
          <t xml:space="preserve">
Note actual question is 2 marks Algebra &amp; 2 marks Geometry and measures.</t>
        </r>
      </text>
    </comment>
    <comment ref="E36" authorId="0">
      <text>
        <r>
          <rPr>
            <b/>
            <sz val="9"/>
            <color indexed="81"/>
            <rFont val="Tahoma"/>
            <family val="2"/>
          </rPr>
          <t>Neil Ogden:</t>
        </r>
        <r>
          <rPr>
            <sz val="9"/>
            <color indexed="81"/>
            <rFont val="Tahoma"/>
            <family val="2"/>
          </rPr>
          <t xml:space="preserve">
Note actual question is 2 marks AO1 &amp; 2 marks AO3.</t>
        </r>
      </text>
    </comment>
    <comment ref="D40" authorId="0">
      <text>
        <r>
          <rPr>
            <b/>
            <sz val="9"/>
            <color indexed="81"/>
            <rFont val="Tahoma"/>
            <family val="2"/>
          </rPr>
          <t>Neil Ogden:</t>
        </r>
        <r>
          <rPr>
            <sz val="9"/>
            <color indexed="81"/>
            <rFont val="Tahoma"/>
            <family val="2"/>
          </rPr>
          <t xml:space="preserve">
Note actual question is 2 marks Algebra &amp; 3 marks Geometry and measures.</t>
        </r>
      </text>
    </comment>
    <comment ref="E40" authorId="0">
      <text>
        <r>
          <rPr>
            <b/>
            <sz val="9"/>
            <color indexed="81"/>
            <rFont val="Tahoma"/>
            <family val="2"/>
          </rPr>
          <t>Neil Ogden:</t>
        </r>
        <r>
          <rPr>
            <sz val="9"/>
            <color indexed="81"/>
            <rFont val="Tahoma"/>
            <family val="2"/>
          </rPr>
          <t xml:space="preserve">
Note actual question is 2 marks AO1 &amp; 3 marks AO3.</t>
        </r>
      </text>
    </comment>
    <comment ref="D41" authorId="0">
      <text>
        <r>
          <rPr>
            <b/>
            <sz val="9"/>
            <color indexed="81"/>
            <rFont val="Tahoma"/>
            <family val="2"/>
          </rPr>
          <t>Neil Ogden:</t>
        </r>
        <r>
          <rPr>
            <sz val="9"/>
            <color indexed="81"/>
            <rFont val="Tahoma"/>
            <family val="2"/>
          </rPr>
          <t xml:space="preserve">
Note actual question is 4 marks Algebra &amp; 2 marks Geometry and measures.</t>
        </r>
      </text>
    </comment>
    <comment ref="E41" authorId="0">
      <text>
        <r>
          <rPr>
            <b/>
            <sz val="9"/>
            <color indexed="81"/>
            <rFont val="Tahoma"/>
            <family val="2"/>
          </rPr>
          <t>Neil Ogden:</t>
        </r>
        <r>
          <rPr>
            <sz val="9"/>
            <color indexed="81"/>
            <rFont val="Tahoma"/>
            <family val="2"/>
          </rPr>
          <t xml:space="preserve">
Note actual question is 2 marks AO1 &amp; 4 marks AO3.</t>
        </r>
      </text>
    </comment>
    <comment ref="D42" authorId="0">
      <text>
        <r>
          <rPr>
            <b/>
            <sz val="9"/>
            <color indexed="81"/>
            <rFont val="Tahoma"/>
            <family val="2"/>
          </rPr>
          <t>Neil Ogden:</t>
        </r>
        <r>
          <rPr>
            <sz val="9"/>
            <color indexed="81"/>
            <rFont val="Tahoma"/>
            <family val="2"/>
          </rPr>
          <t xml:space="preserve">
Note actual question is 1 mark Algebra &amp; 2 marks Geometry and measures.</t>
        </r>
      </text>
    </comment>
    <comment ref="E42" authorId="0">
      <text>
        <r>
          <rPr>
            <b/>
            <sz val="9"/>
            <color indexed="81"/>
            <rFont val="Tahoma"/>
            <family val="2"/>
          </rPr>
          <t>Neil Ogden:</t>
        </r>
        <r>
          <rPr>
            <sz val="9"/>
            <color indexed="81"/>
            <rFont val="Tahoma"/>
            <family val="2"/>
          </rPr>
          <t xml:space="preserve">
Note actual question is 1 mark AO1 &amp; 2 marks AO3.</t>
        </r>
      </text>
    </comment>
    <comment ref="E43" authorId="0">
      <text>
        <r>
          <rPr>
            <b/>
            <sz val="9"/>
            <color indexed="81"/>
            <rFont val="Tahoma"/>
            <family val="2"/>
          </rPr>
          <t>Neil Ogden:</t>
        </r>
        <r>
          <rPr>
            <sz val="9"/>
            <color indexed="81"/>
            <rFont val="Tahoma"/>
            <family val="2"/>
          </rPr>
          <t xml:space="preserve">
Note actual question is 2 marks AO1 &amp; 1 mark AO2.</t>
        </r>
      </text>
    </comment>
    <comment ref="D45" authorId="0">
      <text>
        <r>
          <rPr>
            <b/>
            <sz val="9"/>
            <color indexed="81"/>
            <rFont val="Tahoma"/>
            <family val="2"/>
          </rPr>
          <t>Neil Ogden:</t>
        </r>
        <r>
          <rPr>
            <sz val="9"/>
            <color indexed="81"/>
            <rFont val="Tahoma"/>
            <family val="2"/>
          </rPr>
          <t xml:space="preserve">
Note actual question is 1 mark Number &amp; 2 marks Algebra.</t>
        </r>
      </text>
    </comment>
    <comment ref="E46" authorId="0">
      <text>
        <r>
          <rPr>
            <b/>
            <sz val="9"/>
            <color indexed="81"/>
            <rFont val="Tahoma"/>
            <family val="2"/>
          </rPr>
          <t>Neil Ogden:</t>
        </r>
        <r>
          <rPr>
            <sz val="9"/>
            <color indexed="81"/>
            <rFont val="Tahoma"/>
            <family val="2"/>
          </rPr>
          <t xml:space="preserve">
Note actual question is 1 mark AO2 &amp; 2 marks AO3.</t>
        </r>
      </text>
    </comment>
    <comment ref="E47" authorId="0">
      <text>
        <r>
          <rPr>
            <b/>
            <sz val="9"/>
            <color indexed="81"/>
            <rFont val="Tahoma"/>
            <family val="2"/>
          </rPr>
          <t>Neil Ogden:</t>
        </r>
        <r>
          <rPr>
            <sz val="9"/>
            <color indexed="81"/>
            <rFont val="Tahoma"/>
            <family val="2"/>
          </rPr>
          <t xml:space="preserve">
Note actual question is 2 marks AO1, 1 mark AO2 &amp; 2 marks AO3.</t>
        </r>
      </text>
    </comment>
    <comment ref="E50" authorId="0">
      <text>
        <r>
          <rPr>
            <b/>
            <sz val="9"/>
            <color indexed="81"/>
            <rFont val="Tahoma"/>
            <family val="2"/>
          </rPr>
          <t>Neil Ogden:</t>
        </r>
        <r>
          <rPr>
            <sz val="9"/>
            <color indexed="81"/>
            <rFont val="Tahoma"/>
            <family val="2"/>
          </rPr>
          <t xml:space="preserve">
Note actual question is 2 marks AO1 &amp; 4 marks AO3.</t>
        </r>
      </text>
    </comment>
    <comment ref="E51" authorId="0">
      <text>
        <r>
          <rPr>
            <b/>
            <sz val="9"/>
            <color indexed="81"/>
            <rFont val="Tahoma"/>
            <family val="2"/>
          </rPr>
          <t>Neil Ogden:</t>
        </r>
        <r>
          <rPr>
            <sz val="9"/>
            <color indexed="81"/>
            <rFont val="Tahoma"/>
            <family val="2"/>
          </rPr>
          <t xml:space="preserve">
Note actual question is 1 mark AO1, 1 mark AO2 &amp; 1 mark AO3.</t>
        </r>
      </text>
    </comment>
    <comment ref="D52" authorId="0">
      <text>
        <r>
          <rPr>
            <b/>
            <sz val="9"/>
            <color indexed="81"/>
            <rFont val="Tahoma"/>
            <family val="2"/>
          </rPr>
          <t>Neil Ogden:</t>
        </r>
        <r>
          <rPr>
            <sz val="9"/>
            <color indexed="81"/>
            <rFont val="Tahoma"/>
            <family val="2"/>
          </rPr>
          <t xml:space="preserve">
Note actual question is 4 marks Algebra &amp; 1 mark Geometry and measures.</t>
        </r>
      </text>
    </comment>
    <comment ref="E52" authorId="0">
      <text>
        <r>
          <rPr>
            <b/>
            <sz val="9"/>
            <color indexed="81"/>
            <rFont val="Tahoma"/>
            <family val="2"/>
          </rPr>
          <t>Neil Ogden:</t>
        </r>
        <r>
          <rPr>
            <sz val="9"/>
            <color indexed="81"/>
            <rFont val="Tahoma"/>
            <family val="2"/>
          </rPr>
          <t xml:space="preserve">
Note actual question is 3 marks AO1 &amp; 2 marks AO3.</t>
        </r>
      </text>
    </comment>
    <comment ref="E53" authorId="0">
      <text>
        <r>
          <rPr>
            <b/>
            <sz val="9"/>
            <color indexed="81"/>
            <rFont val="Tahoma"/>
            <family val="2"/>
          </rPr>
          <t>Neil Ogden:</t>
        </r>
        <r>
          <rPr>
            <sz val="9"/>
            <color indexed="81"/>
            <rFont val="Tahoma"/>
            <family val="2"/>
          </rPr>
          <t xml:space="preserve">
Note actual question is 3 marks AO1, 1 mark AO2 &amp; 2 marks AO3.</t>
        </r>
      </text>
    </comment>
  </commentList>
</comments>
</file>

<file path=xl/sharedStrings.xml><?xml version="1.0" encoding="utf-8"?>
<sst xmlns="http://schemas.openxmlformats.org/spreadsheetml/2006/main" count="1008" uniqueCount="265">
  <si>
    <t>Question</t>
  </si>
  <si>
    <t>Mark</t>
  </si>
  <si>
    <t>Topic</t>
  </si>
  <si>
    <t>AO</t>
  </si>
  <si>
    <t>Mark scored</t>
  </si>
  <si>
    <t>Statistics</t>
  </si>
  <si>
    <t>AO2</t>
  </si>
  <si>
    <t>Geometry and measures</t>
  </si>
  <si>
    <t>AO1</t>
  </si>
  <si>
    <t>AO3</t>
  </si>
  <si>
    <t>Number</t>
  </si>
  <si>
    <t>Algebra</t>
  </si>
  <si>
    <t>x</t>
  </si>
  <si>
    <t>Max</t>
  </si>
  <si>
    <t>% of max</t>
  </si>
  <si>
    <t>1a</t>
  </si>
  <si>
    <t>3a</t>
  </si>
  <si>
    <t>3b</t>
  </si>
  <si>
    <t>5b</t>
  </si>
  <si>
    <t>10b</t>
  </si>
  <si>
    <t>14a</t>
  </si>
  <si>
    <t>14b</t>
  </si>
  <si>
    <t>15b</t>
  </si>
  <si>
    <t>16a</t>
  </si>
  <si>
    <t>16b</t>
  </si>
  <si>
    <t>18a</t>
  </si>
  <si>
    <t>18b</t>
  </si>
  <si>
    <t>Ratio, proportion and rates of change</t>
  </si>
  <si>
    <t>Probability</t>
  </si>
  <si>
    <t>Total mark</t>
  </si>
  <si>
    <t>5a</t>
  </si>
  <si>
    <t>8a</t>
  </si>
  <si>
    <t>8b</t>
  </si>
  <si>
    <t>Total Number marks</t>
  </si>
  <si>
    <t>Total Algebra marks</t>
  </si>
  <si>
    <t>Total RPR marks</t>
  </si>
  <si>
    <t>Total G&amp;M marks</t>
  </si>
  <si>
    <t>Total Probability marks</t>
  </si>
  <si>
    <t>Total Statistics marks</t>
  </si>
  <si>
    <t>Total</t>
  </si>
  <si>
    <t>Overall</t>
  </si>
  <si>
    <t>Overlap question</t>
  </si>
  <si>
    <t>Marks received</t>
  </si>
  <si>
    <t>Marks available</t>
  </si>
  <si>
    <t>Overlap questions</t>
  </si>
  <si>
    <t>J560/04</t>
  </si>
  <si>
    <t>J560/05</t>
  </si>
  <si>
    <t>J560/06</t>
  </si>
  <si>
    <t>13b</t>
  </si>
  <si>
    <t>Class Average mark</t>
  </si>
  <si>
    <t>Class Average %</t>
  </si>
  <si>
    <t>Class average</t>
  </si>
  <si>
    <t>Total (/300)</t>
  </si>
  <si>
    <t>Max Mark</t>
  </si>
  <si>
    <t>Description</t>
  </si>
  <si>
    <t>Common with Foundation?</t>
  </si>
  <si>
    <t>13a</t>
  </si>
  <si>
    <t>1b</t>
  </si>
  <si>
    <t>Table 1: Whole class performance</t>
  </si>
  <si>
    <t>Table 2: To look at individual student data, add a x to row 24 in the column for that student. Student data will then appear here for the whole tier &amp; for individual papers on worksheets 2-4.</t>
  </si>
  <si>
    <t>More than 1 'x' has been entered into row 24!</t>
  </si>
  <si>
    <t>U</t>
  </si>
  <si>
    <r>
      <rPr>
        <b/>
        <sz val="11"/>
        <color indexed="8"/>
        <rFont val="Arial"/>
        <family val="2"/>
      </rPr>
      <t>Add x to look at individual student</t>
    </r>
    <r>
      <rPr>
        <b/>
        <sz val="11"/>
        <color indexed="8"/>
        <rFont val="Calibri"/>
        <family val="2"/>
      </rPr>
      <t>→</t>
    </r>
  </si>
  <si>
    <t>Student 1 data</t>
  </si>
  <si>
    <t>Student 2 data</t>
  </si>
  <si>
    <t>Student 3 data</t>
  </si>
  <si>
    <t>Student 4 data</t>
  </si>
  <si>
    <t>Student 5 data</t>
  </si>
  <si>
    <t>Student 6 data</t>
  </si>
  <si>
    <t>Student 7 data</t>
  </si>
  <si>
    <t>Student 8 data</t>
  </si>
  <si>
    <t>Student 9 data</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</si>
  <si>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</si>
  <si>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</si>
  <si>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</si>
  <si>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</si>
  <si>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</si>
  <si>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</si>
  <si>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</si>
  <si>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</si>
  <si>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</si>
  <si>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</si>
  <si>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</si>
  <si>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</si>
  <si>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</si>
  <si>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</si>
  <si>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</si>
  <si>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</si>
  <si>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</si>
  <si>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</si>
  <si>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</si>
  <si>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</si>
  <si>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</si>
  <si>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</si>
  <si>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</si>
  <si>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</si>
  <si>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</si>
  <si>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</si>
  <si>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</si>
  <si>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</si>
  <si>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</si>
  <si>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</si>
  <si>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</si>
  <si>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t>
  </si>
  <si>
    <t>total (/100)</t>
  </si>
  <si>
    <t>grade</t>
  </si>
  <si>
    <t>Grade</t>
  </si>
  <si>
    <t>Class position</t>
  </si>
  <si>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 .</t>
    </r>
  </si>
  <si>
    <t>u</t>
  </si>
  <si>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 .</t>
    </r>
  </si>
  <si>
    <t>More than 1 'x' has been entered into row 24 of the 'Student data' worksheet!
Please go back to the 'Student data' worksheet and ensure only a single 'x' is entered in row 24 in order to use this worksheet properly.</t>
  </si>
  <si>
    <t>5c</t>
  </si>
  <si>
    <t>6</t>
  </si>
  <si>
    <t>7</t>
  </si>
  <si>
    <t>9</t>
  </si>
  <si>
    <t>11</t>
  </si>
  <si>
    <t>12</t>
  </si>
  <si>
    <t>14</t>
  </si>
  <si>
    <t>15</t>
  </si>
  <si>
    <t>18</t>
  </si>
  <si>
    <t>3</t>
  </si>
  <si>
    <t>10</t>
  </si>
  <si>
    <t>17</t>
  </si>
  <si>
    <t>19</t>
  </si>
  <si>
    <t>2</t>
  </si>
  <si>
    <t>7a</t>
  </si>
  <si>
    <t>7b</t>
  </si>
  <si>
    <t>15a</t>
  </si>
  <si>
    <t>16</t>
  </si>
  <si>
    <t>20</t>
  </si>
  <si>
    <t>4</t>
  </si>
  <si>
    <t>8bi</t>
  </si>
  <si>
    <t>8bii</t>
  </si>
  <si>
    <t>9a</t>
  </si>
  <si>
    <t>9b</t>
  </si>
  <si>
    <t>19a</t>
  </si>
  <si>
    <t>19b</t>
  </si>
  <si>
    <t>20b</t>
  </si>
  <si>
    <t>1</t>
  </si>
  <si>
    <t>8c</t>
  </si>
  <si>
    <t>Overall November 2018 Higher J560 grade boundaries</t>
  </si>
  <si>
    <t>November 2018 J560/04 grade boundaries</t>
  </si>
  <si>
    <t>November 2018 J560/05 grade boundaries</t>
  </si>
  <si>
    <t>November 2018 J560/06 grade boundaries</t>
  </si>
  <si>
    <t>2a</t>
  </si>
  <si>
    <t>2b</t>
  </si>
  <si>
    <t>5</t>
  </si>
  <si>
    <t>7c</t>
  </si>
  <si>
    <t>8ai</t>
  </si>
  <si>
    <t>8aii</t>
  </si>
  <si>
    <t>11a</t>
  </si>
  <si>
    <t>11b</t>
  </si>
  <si>
    <t>13</t>
  </si>
  <si>
    <t>15bi</t>
  </si>
  <si>
    <t>15bii</t>
  </si>
  <si>
    <t>21a</t>
  </si>
  <si>
    <t>21b</t>
  </si>
  <si>
    <t>21c</t>
  </si>
  <si>
    <t>22</t>
  </si>
  <si>
    <t>8d</t>
  </si>
  <si>
    <t>10ai</t>
  </si>
  <si>
    <t>10aii</t>
  </si>
  <si>
    <t>18ai</t>
  </si>
  <si>
    <t>18aii</t>
  </si>
  <si>
    <t>20a</t>
  </si>
  <si>
    <t>1c</t>
  </si>
  <si>
    <t>7bi</t>
  </si>
  <si>
    <t>7bii</t>
  </si>
  <si>
    <t>21</t>
  </si>
  <si>
    <r>
      <rPr>
        <b/>
        <u/>
        <sz val="12"/>
        <rFont val="Arial"/>
        <family val="2"/>
      </rPr>
      <t>Instructions</t>
    </r>
    <r>
      <rPr>
        <b/>
        <sz val="12"/>
        <rFont val="Arial"/>
        <family val="2"/>
      </rPr>
      <t xml:space="preserve">
</t>
    </r>
    <r>
      <rPr>
        <b/>
        <sz val="12"/>
        <rFont val="Calibri"/>
        <family val="2"/>
      </rPr>
      <t>•</t>
    </r>
    <r>
      <rPr>
        <b/>
        <sz val="12"/>
        <rFont val="Arial"/>
        <family val="2"/>
      </rPr>
      <t>Enter student marks into the grid be</t>
    </r>
    <r>
      <rPr>
        <b/>
        <sz val="12"/>
        <color theme="1"/>
        <rFont val="Arial"/>
        <family val="2"/>
      </rPr>
      <t>low (rows 42-146</t>
    </r>
    <r>
      <rPr>
        <b/>
        <sz val="12"/>
        <rFont val="Arial"/>
        <family val="2"/>
      </rPr>
      <t>), one column per student, for each question of OCR GCSE (9-1) Mathematics J560/04, J560/05 &amp; J560/06 November 2018 question papers.
•The grid below has conditional formatting to highlight marks entered that are greater than the maximum mark available for the question; if copying data into this grid from another source please use 'paste&gt;paste values' to preserve formatting.
•Average marks in each area for the whole class can be read from Table 1 below, or you can review an individual student's data by selecting them in row 24 and then looking to Table 2 plus worksheets 2-4 (J560/04, J560/05 and J560/06).
•Please note performance percentage breakdowns will be estimates, due to the fact many questions assess multiple content areas and Assessment Objectives. Please refer to comments for individual questions in columns D and E of worksheets 2-4.</t>
    </r>
  </si>
  <si>
    <t>Complete scatter diagram</t>
  </si>
  <si>
    <t>Calculate ratio and simplify</t>
  </si>
  <si>
    <t>Misrepresenting data</t>
  </si>
  <si>
    <t>Calculate estimate of mean speed</t>
  </si>
  <si>
    <t>Evaluate results</t>
  </si>
  <si>
    <t xml:space="preserve">Problem involving standard form </t>
  </si>
  <si>
    <t>Use scale of a map</t>
  </si>
  <si>
    <r>
      <t xml:space="preserve">Express scale of map in the form 1 : </t>
    </r>
    <r>
      <rPr>
        <i/>
        <sz val="10"/>
        <color theme="1"/>
        <rFont val="Arial"/>
        <family val="2"/>
      </rPr>
      <t>n</t>
    </r>
  </si>
  <si>
    <t>Identify graph showing direct proportion</t>
  </si>
  <si>
    <t>Identify graph showing inverse proportion</t>
  </si>
  <si>
    <t>Truncation and inequality symbols</t>
  </si>
  <si>
    <t>Ratio problem</t>
  </si>
  <si>
    <t>Probability calculation</t>
  </si>
  <si>
    <t>Complete tree diagram</t>
  </si>
  <si>
    <t>Calculate probability using tree diagram</t>
  </si>
  <si>
    <t>Interpret velocity-time graph</t>
  </si>
  <si>
    <t>Work out distance travelled from velocity-time graph</t>
  </si>
  <si>
    <t>Sketch graph showing direct proportionality</t>
  </si>
  <si>
    <t>Problems involving angles in polygons</t>
  </si>
  <si>
    <t>Algebraic area problem</t>
  </si>
  <si>
    <t>Calculate exact perimeter of a shape</t>
  </si>
  <si>
    <t>Recurring decimals</t>
  </si>
  <si>
    <t>Use subscript notation for term-to-term rules</t>
  </si>
  <si>
    <t>Bounds problem</t>
  </si>
  <si>
    <t>Find intersections of line and a circle</t>
  </si>
  <si>
    <t>Sketch trigonometric graph</t>
  </si>
  <si>
    <t>Interpret trigonometric graph</t>
  </si>
  <si>
    <t>Calculate area of triangle</t>
  </si>
  <si>
    <t>Parallel vectors</t>
  </si>
  <si>
    <t>Vector arithmetic</t>
  </si>
  <si>
    <t>Simplify algebraic fractions</t>
  </si>
  <si>
    <t>Calculate percentage profit</t>
  </si>
  <si>
    <t>Proportion problem</t>
  </si>
  <si>
    <t>Evaluate results obtained</t>
  </si>
  <si>
    <t>Growth and decay problem</t>
  </si>
  <si>
    <t>Create expression and solve</t>
  </si>
  <si>
    <t>Draw Venn diagram</t>
  </si>
  <si>
    <t>Interpret Venn diagram</t>
  </si>
  <si>
    <t>Complete table</t>
  </si>
  <si>
    <t>Calculate probability from table</t>
  </si>
  <si>
    <t>Calculate with reverse percentages</t>
  </si>
  <si>
    <t>Complete time series graph</t>
  </si>
  <si>
    <t>Interpret time series graph</t>
  </si>
  <si>
    <t>Evaluate assumption</t>
  </si>
  <si>
    <t>Draw rotation</t>
  </si>
  <si>
    <t>Translate by vector</t>
  </si>
  <si>
    <t>Describe fully single transformation</t>
  </si>
  <si>
    <t>Standard form calculation</t>
  </si>
  <si>
    <t>Find estimate of calculation using significant figures</t>
  </si>
  <si>
    <t>Calculate with roots and integer powers</t>
  </si>
  <si>
    <t>Calculate density</t>
  </si>
  <si>
    <t>Number problem involving fractions</t>
  </si>
  <si>
    <t>Rearrange formula</t>
  </si>
  <si>
    <t>Percentage change calculation</t>
  </si>
  <si>
    <t>Find area of sector of a circle</t>
  </si>
  <si>
    <t>Find interquartile range from cumulative frequency graph</t>
  </si>
  <si>
    <t>Work out next term in sequence</t>
  </si>
  <si>
    <r>
      <t xml:space="preserve">Find </t>
    </r>
    <r>
      <rPr>
        <i/>
        <sz val="10"/>
        <color theme="1"/>
        <rFont val="Arial"/>
        <family val="2"/>
      </rPr>
      <t>n</t>
    </r>
    <r>
      <rPr>
        <sz val="10"/>
        <color theme="1"/>
        <rFont val="Arial"/>
        <family val="2"/>
      </rPr>
      <t>th term in sequence</t>
    </r>
  </si>
  <si>
    <t>Ratio and geometry problem</t>
  </si>
  <si>
    <t>RPR</t>
  </si>
  <si>
    <t>Trigonometry in right-angled triangles</t>
  </si>
  <si>
    <t>Interpret cumulative frequency graph</t>
  </si>
  <si>
    <t>Identify region on graph that satisfies inequalities</t>
  </si>
  <si>
    <t>Complete the square on a quadratic equation</t>
  </si>
  <si>
    <t xml:space="preserve">Solve quadratic equation </t>
  </si>
  <si>
    <t>Sketch graph and identify turning point</t>
  </si>
  <si>
    <t>Find angle using circle theorems</t>
  </si>
  <si>
    <t>Algebraic proof</t>
  </si>
  <si>
    <t>Pythagoras' theorem</t>
  </si>
  <si>
    <t>Geometry problem involving volumes and radii</t>
  </si>
  <si>
    <t>Contruct bisector of angle</t>
  </si>
  <si>
    <t>Construct perpendicular bisector</t>
  </si>
  <si>
    <t>Identify loci</t>
  </si>
  <si>
    <t>Find LCM</t>
  </si>
  <si>
    <t>Apply laws of indices</t>
  </si>
  <si>
    <t>Find HCF</t>
  </si>
  <si>
    <t>Write number as product of its prime factors</t>
  </si>
  <si>
    <t>Use graph to solve equation</t>
  </si>
  <si>
    <t>Find expression for output of composite function</t>
  </si>
  <si>
    <t>Find input for composite function</t>
  </si>
  <si>
    <t>Complete histogram</t>
  </si>
  <si>
    <t>Factorise quadratic expression</t>
  </si>
  <si>
    <t>Inverse proportion</t>
  </si>
  <si>
    <t>Draw box plot</t>
  </si>
  <si>
    <t>Interpret box plots</t>
  </si>
  <si>
    <t>Solve quadratic equation by factorisation</t>
  </si>
  <si>
    <t>Find a quadratic sequence</t>
  </si>
  <si>
    <t>Find equation of perpendicular line through a given point</t>
  </si>
  <si>
    <t>Apply similarity to calculate unknown height</t>
  </si>
  <si>
    <t>Find angle using Pythagoras' theorem and trigonometry</t>
  </si>
  <si>
    <t>Use table of values to plot exponential graph</t>
  </si>
  <si>
    <t>Complete table of exponential values</t>
  </si>
  <si>
    <t>Interpret exponential graph</t>
  </si>
  <si>
    <t>Solve a ratio problem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</si>
</sst>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5"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u/>
      <sz val="12"/>
      <name val="Arial"/>
      <family val="2"/>
    </font>
    <font>
      <b/>
      <sz val="12"/>
      <name val="Calibri"/>
      <family val="2"/>
    </font>
    <font>
      <b/>
      <sz val="11"/>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
      <b/>
      <sz val="12"/>
      <color theme="1"/>
      <name val="Arial"/>
      <family val="2"/>
    </font>
    <font>
      <i/>
      <sz val="10"/>
      <color theme="1"/>
      <name val="Arial"/>
      <family val="2"/>
    </font>
  </fonts>
  <fills count="2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rgb="FF99FF99"/>
        <bgColor indexed="64"/>
      </patternFill>
    </fill>
    <fill>
      <patternFill patternType="solid">
        <fgColor rgb="FFFFFF66"/>
        <bgColor indexed="64"/>
      </patternFill>
    </fill>
    <fill>
      <patternFill patternType="solid">
        <fgColor rgb="FFCCFF99"/>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rgb="FFFF99FF"/>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bottom/>
      <diagonal/>
    </border>
    <border>
      <left style="medium">
        <color indexed="64"/>
      </left>
      <right/>
      <top/>
      <bottom/>
      <diagonal/>
    </border>
    <border>
      <left style="thin">
        <color indexed="64"/>
      </left>
      <right style="thin">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ck">
        <color auto="1"/>
      </right>
      <top/>
      <bottom style="thin">
        <color indexed="64"/>
      </bottom>
      <diagonal/>
    </border>
    <border>
      <left style="thick">
        <color auto="1"/>
      </left>
      <right style="dotted">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medium">
        <color auto="1"/>
      </top>
      <bottom/>
      <diagonal/>
    </border>
    <border>
      <left/>
      <right style="medium">
        <color indexed="64"/>
      </right>
      <top style="medium">
        <color indexed="64"/>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right style="medium">
        <color indexed="64"/>
      </right>
      <top/>
      <bottom style="medium">
        <color indexed="64"/>
      </bottom>
      <diagonal/>
    </border>
    <border>
      <left style="thick">
        <color auto="1"/>
      </left>
      <right/>
      <top/>
      <bottom/>
      <diagonal/>
    </border>
    <border>
      <left/>
      <right/>
      <top/>
      <bottom style="thick">
        <color indexed="64"/>
      </bottom>
      <diagonal/>
    </border>
    <border>
      <left style="thick">
        <color auto="1"/>
      </left>
      <right style="thin">
        <color indexed="64"/>
      </right>
      <top style="thin">
        <color indexed="64"/>
      </top>
      <bottom/>
      <diagonal/>
    </border>
    <border>
      <left style="thin">
        <color indexed="64"/>
      </left>
      <right style="thick">
        <color indexed="64"/>
      </right>
      <top style="thick">
        <color indexed="64"/>
      </top>
      <bottom/>
      <diagonal/>
    </border>
    <border>
      <left style="thin">
        <color indexed="64"/>
      </left>
      <right style="thin">
        <color indexed="64"/>
      </right>
      <top/>
      <bottom style="thin">
        <color indexed="64"/>
      </bottom>
      <diagonal/>
    </border>
    <border>
      <left style="thick">
        <color auto="1"/>
      </left>
      <right style="thin">
        <color indexed="64"/>
      </right>
      <top/>
      <bottom style="thin">
        <color indexed="64"/>
      </bottom>
      <diagonal/>
    </border>
    <border>
      <left style="thin">
        <color indexed="64"/>
      </left>
      <right style="thick">
        <color indexed="64"/>
      </right>
      <top/>
      <bottom style="thick">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333">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5" fillId="5" borderId="1" xfId="0" applyFont="1" applyFill="1" applyBorder="1" applyAlignment="1" applyProtection="1">
      <alignment horizontal="center"/>
      <protection hidden="1"/>
    </xf>
    <xf numFmtId="0" fontId="5" fillId="6" borderId="1" xfId="0" applyFont="1" applyFill="1" applyBorder="1" applyAlignment="1" applyProtection="1">
      <alignment horizontal="center"/>
      <protection hidden="1"/>
    </xf>
    <xf numFmtId="0" fontId="5" fillId="7" borderId="1" xfId="0" applyFont="1" applyFill="1" applyBorder="1" applyAlignment="1" applyProtection="1">
      <alignment horizontal="center"/>
      <protection hidden="1"/>
    </xf>
    <xf numFmtId="0" fontId="5" fillId="2" borderId="1" xfId="0" applyFont="1" applyFill="1" applyBorder="1" applyAlignment="1" applyProtection="1">
      <alignment horizontal="center"/>
      <protection hidden="1"/>
    </xf>
    <xf numFmtId="0" fontId="5" fillId="12" borderId="1" xfId="0" applyFont="1" applyFill="1" applyBorder="1" applyAlignment="1" applyProtection="1">
      <alignment horizontal="center"/>
      <protection hidden="1"/>
    </xf>
    <xf numFmtId="0" fontId="3" fillId="0" borderId="4" xfId="0" applyFont="1" applyBorder="1" applyAlignment="1" applyProtection="1">
      <alignment horizontal="right"/>
      <protection hidden="1"/>
    </xf>
    <xf numFmtId="0" fontId="5" fillId="0" borderId="5" xfId="0" applyFont="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9" borderId="1" xfId="0" applyFont="1" applyFill="1" applyBorder="1" applyAlignment="1" applyProtection="1">
      <alignment horizontal="center"/>
      <protection hidden="1"/>
    </xf>
    <xf numFmtId="0" fontId="5" fillId="10" borderId="1" xfId="0" applyFont="1" applyFill="1" applyBorder="1" applyAlignment="1" applyProtection="1">
      <alignment horizontal="center"/>
      <protection hidden="1"/>
    </xf>
    <xf numFmtId="0" fontId="13" fillId="13" borderId="0" xfId="0" applyFont="1" applyFill="1" applyAlignment="1" applyProtection="1">
      <alignment horizontal="right"/>
      <protection hidden="1"/>
    </xf>
    <xf numFmtId="0" fontId="0" fillId="0" borderId="2" xfId="0" applyBorder="1" applyProtection="1">
      <protection hidden="1"/>
    </xf>
    <xf numFmtId="0" fontId="5" fillId="0" borderId="3"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1" fillId="0" borderId="0" xfId="0" applyFont="1" applyFill="1" applyAlignment="1" applyProtection="1">
      <alignment horizontal="left" vertical="center" wrapText="1"/>
      <protection hidden="1"/>
    </xf>
    <xf numFmtId="0" fontId="0" fillId="0" borderId="0" xfId="0"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0" fillId="0" borderId="0" xfId="0" applyAlignment="1" applyProtection="1">
      <alignment wrapText="1"/>
      <protection hidden="1"/>
    </xf>
    <xf numFmtId="0" fontId="3" fillId="3"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4" borderId="0" xfId="0" applyFont="1" applyFill="1" applyBorder="1" applyAlignment="1" applyProtection="1">
      <alignment horizontal="right"/>
      <protection hidden="1"/>
    </xf>
    <xf numFmtId="0" fontId="3" fillId="5" borderId="0" xfId="0" applyFont="1" applyFill="1" applyBorder="1" applyAlignment="1" applyProtection="1">
      <alignment horizontal="right" vertical="center"/>
      <protection hidden="1"/>
    </xf>
    <xf numFmtId="0" fontId="3" fillId="6" borderId="0" xfId="0" applyFont="1" applyFill="1" applyBorder="1" applyAlignment="1" applyProtection="1">
      <alignment horizontal="right" vertical="center"/>
      <protection hidden="1"/>
    </xf>
    <xf numFmtId="0" fontId="3" fillId="7" borderId="0"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0" borderId="1" xfId="0" applyFont="1" applyBorder="1" applyAlignment="1" applyProtection="1">
      <alignment horizontal="center" vertical="center" wrapText="1"/>
      <protection hidden="1"/>
    </xf>
    <xf numFmtId="0" fontId="3" fillId="12" borderId="0" xfId="0" applyFont="1" applyFill="1" applyBorder="1" applyAlignment="1" applyProtection="1">
      <alignment horizontal="right" vertical="center"/>
      <protection hidden="1"/>
    </xf>
    <xf numFmtId="0" fontId="3" fillId="8" borderId="0" xfId="0" applyFont="1" applyFill="1" applyBorder="1" applyAlignment="1" applyProtection="1">
      <alignment horizontal="right" vertical="center"/>
      <protection hidden="1"/>
    </xf>
    <xf numFmtId="0" fontId="3" fillId="9" borderId="0"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0" borderId="1" xfId="0" applyFont="1" applyFill="1" applyBorder="1" applyAlignment="1" applyProtection="1">
      <alignment horizontal="center" vertical="center" wrapText="1"/>
      <protection hidden="1"/>
    </xf>
    <xf numFmtId="0" fontId="5" fillId="0" borderId="0" xfId="0" applyFont="1" applyBorder="1" applyAlignment="1" applyProtection="1">
      <alignment horizontal="center" vertical="center" wrapText="1"/>
      <protection hidden="1"/>
    </xf>
    <xf numFmtId="0" fontId="5" fillId="0" borderId="0" xfId="0" applyFont="1" applyBorder="1" applyAlignment="1" applyProtection="1">
      <alignment horizontal="center" vertical="center"/>
      <protection hidden="1"/>
    </xf>
    <xf numFmtId="0" fontId="3" fillId="0" borderId="0" xfId="0" applyFont="1" applyBorder="1" applyAlignment="1" applyProtection="1">
      <alignment horizontal="right"/>
      <protection hidden="1"/>
    </xf>
    <xf numFmtId="0" fontId="12" fillId="0" borderId="1" xfId="0" applyFont="1" applyBorder="1" applyAlignment="1" applyProtection="1">
      <alignment horizontal="center" vertical="center"/>
      <protection hidden="1"/>
    </xf>
    <xf numFmtId="10" fontId="12" fillId="0" borderId="5" xfId="0" applyNumberFormat="1" applyFont="1" applyBorder="1" applyProtection="1">
      <protection hidden="1"/>
    </xf>
    <xf numFmtId="0" fontId="12" fillId="0" borderId="5" xfId="0" applyFont="1" applyBorder="1" applyProtection="1">
      <protection hidden="1"/>
    </xf>
    <xf numFmtId="0" fontId="12" fillId="13" borderId="1" xfId="0" applyFont="1" applyFill="1" applyBorder="1" applyAlignment="1" applyProtection="1">
      <alignment horizontal="center" vertical="center"/>
      <protection hidden="1"/>
    </xf>
    <xf numFmtId="0" fontId="12" fillId="0" borderId="2" xfId="0" applyFont="1" applyBorder="1" applyProtection="1">
      <protection hidden="1"/>
    </xf>
    <xf numFmtId="0" fontId="12" fillId="0" borderId="0" xfId="0" applyFont="1" applyProtection="1">
      <protection hidden="1"/>
    </xf>
    <xf numFmtId="10" fontId="12" fillId="0" borderId="0" xfId="0" applyNumberFormat="1" applyFont="1" applyBorder="1" applyProtection="1">
      <protection hidden="1"/>
    </xf>
    <xf numFmtId="0" fontId="5" fillId="3" borderId="1" xfId="1" applyFont="1" applyFill="1" applyBorder="1" applyAlignment="1" applyProtection="1">
      <alignment horizontal="center" vertical="center" wrapText="1"/>
      <protection hidden="1"/>
    </xf>
    <xf numFmtId="0" fontId="5" fillId="0" borderId="1" xfId="1" applyFont="1" applyBorder="1" applyAlignment="1" applyProtection="1">
      <alignment horizontal="center" vertical="center" wrapText="1"/>
      <protection hidden="1"/>
    </xf>
    <xf numFmtId="0" fontId="5" fillId="0" borderId="1" xfId="1" applyFont="1" applyFill="1" applyBorder="1" applyAlignment="1" applyProtection="1">
      <alignment horizontal="center" vertical="center" wrapText="1"/>
      <protection hidden="1"/>
    </xf>
    <xf numFmtId="0" fontId="14" fillId="0" borderId="0" xfId="1" applyFont="1" applyBorder="1" applyAlignment="1" applyProtection="1">
      <alignment horizontal="center" vertical="center" wrapText="1"/>
      <protection hidden="1"/>
    </xf>
    <xf numFmtId="0" fontId="23" fillId="0" borderId="46" xfId="0" applyFont="1" applyBorder="1" applyProtection="1">
      <protection hidden="1"/>
    </xf>
    <xf numFmtId="0" fontId="5" fillId="15" borderId="3" xfId="0" applyFont="1" applyFill="1" applyBorder="1" applyAlignment="1" applyProtection="1">
      <alignment horizontal="center"/>
      <protection hidden="1"/>
    </xf>
    <xf numFmtId="0" fontId="0" fillId="0" borderId="0" xfId="0" applyProtection="1">
      <protection locked="0" hidden="1"/>
    </xf>
    <xf numFmtId="0" fontId="0" fillId="0" borderId="0" xfId="0" applyBorder="1" applyProtection="1">
      <protection locked="0" hidden="1"/>
    </xf>
    <xf numFmtId="0" fontId="12" fillId="0" borderId="0" xfId="0" applyFont="1" applyProtection="1">
      <protection locked="0" hidden="1"/>
    </xf>
    <xf numFmtId="0" fontId="3" fillId="0" borderId="0" xfId="0" applyFont="1" applyFill="1" applyBorder="1" applyAlignment="1" applyProtection="1">
      <alignment horizontal="center" vertical="top" wrapText="1"/>
      <protection locked="0" hidden="1"/>
    </xf>
    <xf numFmtId="0" fontId="0" fillId="0" borderId="13" xfId="0" applyBorder="1" applyProtection="1">
      <protection locked="0" hidden="1"/>
    </xf>
    <xf numFmtId="0" fontId="3" fillId="0" borderId="13" xfId="0" applyFont="1" applyFill="1" applyBorder="1" applyAlignment="1" applyProtection="1">
      <alignment horizontal="center" vertical="top" wrapText="1"/>
      <protection locked="0" hidden="1"/>
    </xf>
    <xf numFmtId="0" fontId="22" fillId="0" borderId="0" xfId="0" applyFont="1" applyBorder="1" applyAlignment="1" applyProtection="1">
      <alignment wrapText="1"/>
      <protection locked="0" hidden="1"/>
    </xf>
    <xf numFmtId="0" fontId="3" fillId="16" borderId="42" xfId="0" applyFont="1" applyFill="1" applyBorder="1" applyAlignment="1" applyProtection="1">
      <alignment horizontal="center" vertical="top" wrapText="1"/>
      <protection locked="0" hidden="1"/>
    </xf>
    <xf numFmtId="0" fontId="3" fillId="16" borderId="43" xfId="0" applyFont="1" applyFill="1" applyBorder="1" applyAlignment="1" applyProtection="1">
      <alignment horizontal="center" vertical="top" wrapText="1"/>
      <protection locked="0" hidden="1"/>
    </xf>
    <xf numFmtId="0" fontId="3" fillId="17" borderId="7" xfId="0" applyFont="1" applyFill="1" applyBorder="1" applyAlignment="1" applyProtection="1">
      <alignment horizontal="center" vertical="top" wrapText="1"/>
      <protection locked="0" hidden="1"/>
    </xf>
    <xf numFmtId="0" fontId="3" fillId="17" borderId="1" xfId="0" applyFont="1" applyFill="1" applyBorder="1" applyAlignment="1" applyProtection="1">
      <alignment horizontal="center" vertical="top" wrapText="1"/>
      <protection locked="0" hidden="1"/>
    </xf>
    <xf numFmtId="0" fontId="3" fillId="17" borderId="12" xfId="0" applyFont="1" applyFill="1" applyBorder="1" applyAlignment="1" applyProtection="1">
      <alignment horizontal="center" vertical="top" wrapText="1"/>
      <protection locked="0" hidden="1"/>
    </xf>
    <xf numFmtId="0" fontId="0" fillId="17" borderId="13" xfId="0" applyFill="1" applyBorder="1" applyProtection="1">
      <protection locked="0" hidden="1"/>
    </xf>
    <xf numFmtId="0" fontId="12" fillId="0" borderId="1" xfId="0" applyFont="1" applyBorder="1" applyProtection="1">
      <protection locked="0" hidden="1"/>
    </xf>
    <xf numFmtId="0" fontId="0" fillId="14" borderId="13" xfId="0" applyFill="1" applyBorder="1" applyProtection="1">
      <protection locked="0" hidden="1"/>
    </xf>
    <xf numFmtId="0" fontId="12" fillId="0" borderId="13" xfId="0" applyFont="1" applyBorder="1" applyProtection="1">
      <protection locked="0" hidden="1"/>
    </xf>
    <xf numFmtId="0" fontId="12" fillId="14" borderId="13" xfId="0" applyFont="1" applyFill="1" applyBorder="1" applyProtection="1">
      <protection locked="0" hidden="1"/>
    </xf>
    <xf numFmtId="0" fontId="5" fillId="0" borderId="0" xfId="0" applyFont="1" applyFill="1" applyBorder="1" applyAlignment="1" applyProtection="1">
      <alignment horizontal="center" vertical="center"/>
      <protection locked="0" hidden="1"/>
    </xf>
    <xf numFmtId="0" fontId="11" fillId="0" borderId="0" xfId="0" applyFont="1" applyProtection="1">
      <protection hidden="1"/>
    </xf>
    <xf numFmtId="10" fontId="0" fillId="0" borderId="0" xfId="0" applyNumberFormat="1" applyBorder="1" applyProtection="1">
      <protection hidden="1"/>
    </xf>
    <xf numFmtId="0" fontId="3" fillId="15" borderId="0" xfId="0" applyFont="1" applyFill="1" applyBorder="1" applyAlignment="1" applyProtection="1">
      <alignment horizontal="right"/>
      <protection hidden="1"/>
    </xf>
    <xf numFmtId="0" fontId="23" fillId="15" borderId="3" xfId="0" applyFont="1" applyFill="1" applyBorder="1" applyAlignment="1" applyProtection="1">
      <alignment horizontal="center"/>
      <protection hidden="1"/>
    </xf>
    <xf numFmtId="0" fontId="12" fillId="0" borderId="1" xfId="0" applyFont="1" applyBorder="1" applyAlignment="1" applyProtection="1">
      <alignment horizontal="center"/>
      <protection hidden="1"/>
    </xf>
    <xf numFmtId="0" fontId="0" fillId="0" borderId="1" xfId="0" applyBorder="1" applyProtection="1">
      <protection hidden="1"/>
    </xf>
    <xf numFmtId="0" fontId="4" fillId="0" borderId="0" xfId="1" applyBorder="1" applyAlignment="1" applyProtection="1">
      <alignment horizontal="center" vertical="center" wrapText="1"/>
      <protection hidden="1"/>
    </xf>
    <xf numFmtId="0" fontId="0" fillId="0" borderId="0" xfId="0" applyBorder="1" applyProtection="1">
      <protection hidden="1"/>
    </xf>
    <xf numFmtId="0" fontId="0" fillId="0" borderId="6" xfId="0" applyBorder="1" applyAlignment="1" applyProtection="1">
      <alignment horizontal="center"/>
      <protection hidden="1"/>
    </xf>
    <xf numFmtId="0" fontId="0" fillId="0" borderId="0" xfId="0" applyBorder="1" applyAlignment="1" applyProtection="1">
      <alignment horizontal="center"/>
      <protection hidden="1"/>
    </xf>
    <xf numFmtId="0" fontId="12" fillId="0" borderId="0" xfId="0" applyFont="1" applyBorder="1" applyAlignment="1" applyProtection="1">
      <alignment horizontal="center"/>
      <protection hidden="1"/>
    </xf>
    <xf numFmtId="0" fontId="12" fillId="0" borderId="0" xfId="0" applyFont="1" applyBorder="1" applyProtection="1">
      <protection hidden="1"/>
    </xf>
    <xf numFmtId="9" fontId="12" fillId="4" borderId="1" xfId="0" applyNumberFormat="1" applyFont="1" applyFill="1" applyBorder="1" applyProtection="1">
      <protection hidden="1"/>
    </xf>
    <xf numFmtId="9" fontId="12" fillId="5" borderId="1" xfId="0" applyNumberFormat="1" applyFont="1" applyFill="1" applyBorder="1" applyProtection="1">
      <protection hidden="1"/>
    </xf>
    <xf numFmtId="9" fontId="12" fillId="6" borderId="1" xfId="0" applyNumberFormat="1" applyFont="1" applyFill="1" applyBorder="1" applyProtection="1">
      <protection hidden="1"/>
    </xf>
    <xf numFmtId="9" fontId="12" fillId="7" borderId="1" xfId="0" applyNumberFormat="1" applyFont="1" applyFill="1" applyBorder="1" applyProtection="1">
      <protection hidden="1"/>
    </xf>
    <xf numFmtId="9" fontId="12" fillId="2" borderId="1" xfId="0" applyNumberFormat="1" applyFont="1" applyFill="1" applyBorder="1" applyProtection="1">
      <protection hidden="1"/>
    </xf>
    <xf numFmtId="9" fontId="12" fillId="12" borderId="1" xfId="0" applyNumberFormat="1" applyFont="1" applyFill="1" applyBorder="1" applyProtection="1">
      <protection hidden="1"/>
    </xf>
    <xf numFmtId="9" fontId="12" fillId="8" borderId="1" xfId="0" applyNumberFormat="1" applyFont="1" applyFill="1" applyBorder="1" applyProtection="1">
      <protection hidden="1"/>
    </xf>
    <xf numFmtId="9" fontId="12" fillId="9" borderId="1" xfId="0" applyNumberFormat="1" applyFont="1" applyFill="1" applyBorder="1" applyProtection="1">
      <protection hidden="1"/>
    </xf>
    <xf numFmtId="9" fontId="12" fillId="10" borderId="1" xfId="0" applyNumberFormat="1" applyFont="1" applyFill="1" applyBorder="1" applyProtection="1">
      <protection hidden="1"/>
    </xf>
    <xf numFmtId="0" fontId="12" fillId="0" borderId="2" xfId="0" applyFont="1" applyBorder="1" applyAlignment="1" applyProtection="1">
      <alignment horizontal="center"/>
      <protection hidden="1"/>
    </xf>
    <xf numFmtId="0" fontId="0" fillId="0" borderId="2" xfId="0" applyBorder="1" applyAlignment="1" applyProtection="1">
      <alignment horizontal="center"/>
      <protection hidden="1"/>
    </xf>
    <xf numFmtId="0" fontId="6" fillId="0" borderId="0" xfId="0" applyFont="1" applyBorder="1" applyAlignment="1" applyProtection="1">
      <alignment horizontal="right"/>
      <protection hidden="1"/>
    </xf>
    <xf numFmtId="0" fontId="0" fillId="0" borderId="9" xfId="0" applyBorder="1" applyProtection="1">
      <protection hidden="1"/>
    </xf>
    <xf numFmtId="0" fontId="5" fillId="0" borderId="4" xfId="0" applyFont="1" applyBorder="1" applyProtection="1">
      <protection hidden="1"/>
    </xf>
    <xf numFmtId="0" fontId="3" fillId="0" borderId="5" xfId="0" applyFont="1" applyBorder="1" applyAlignment="1" applyProtection="1">
      <alignment horizontal="center" vertical="top" wrapText="1"/>
      <protection hidden="1"/>
    </xf>
    <xf numFmtId="0" fontId="23" fillId="0" borderId="19" xfId="0" applyFont="1" applyBorder="1" applyProtection="1">
      <protection hidden="1"/>
    </xf>
    <xf numFmtId="0" fontId="23" fillId="17" borderId="14" xfId="0" applyFont="1" applyFill="1" applyBorder="1" applyProtection="1">
      <protection hidden="1"/>
    </xf>
    <xf numFmtId="0" fontId="23" fillId="17" borderId="1" xfId="0" applyFont="1" applyFill="1" applyBorder="1" applyProtection="1">
      <protection hidden="1"/>
    </xf>
    <xf numFmtId="2" fontId="12" fillId="0" borderId="1" xfId="0" applyNumberFormat="1" applyFont="1" applyBorder="1" applyProtection="1">
      <protection hidden="1"/>
    </xf>
    <xf numFmtId="164" fontId="12" fillId="0" borderId="1" xfId="0" applyNumberFormat="1" applyFont="1" applyBorder="1" applyProtection="1">
      <protection hidden="1"/>
    </xf>
    <xf numFmtId="2" fontId="0" fillId="14" borderId="21" xfId="0" applyNumberFormat="1" applyFill="1" applyBorder="1" applyProtection="1">
      <protection hidden="1"/>
    </xf>
    <xf numFmtId="164" fontId="0" fillId="14" borderId="19" xfId="0" applyNumberFormat="1" applyFill="1" applyBorder="1" applyProtection="1">
      <protection hidden="1"/>
    </xf>
    <xf numFmtId="2" fontId="12" fillId="0" borderId="14" xfId="0" applyNumberFormat="1" applyFont="1" applyBorder="1" applyProtection="1">
      <protection hidden="1"/>
    </xf>
    <xf numFmtId="2" fontId="12" fillId="14" borderId="16" xfId="0" applyNumberFormat="1" applyFont="1" applyFill="1" applyBorder="1" applyProtection="1">
      <protection hidden="1"/>
    </xf>
    <xf numFmtId="164" fontId="12" fillId="14" borderId="8" xfId="0" applyNumberFormat="1" applyFont="1" applyFill="1" applyBorder="1" applyProtection="1">
      <protection hidden="1"/>
    </xf>
    <xf numFmtId="0" fontId="5" fillId="11" borderId="26" xfId="1" applyFont="1" applyFill="1" applyBorder="1" applyAlignment="1" applyProtection="1">
      <alignment horizontal="center" vertical="center" wrapText="1"/>
      <protection hidden="1"/>
    </xf>
    <xf numFmtId="0" fontId="5" fillId="11" borderId="27" xfId="0" applyFont="1" applyFill="1" applyBorder="1" applyAlignment="1" applyProtection="1">
      <alignment horizontal="center" vertical="center"/>
      <protection hidden="1"/>
    </xf>
    <xf numFmtId="0" fontId="10" fillId="14" borderId="8" xfId="0" applyFont="1" applyFill="1" applyBorder="1" applyAlignment="1" applyProtection="1">
      <alignment textRotation="90"/>
      <protection hidden="1"/>
    </xf>
    <xf numFmtId="0" fontId="4" fillId="14" borderId="8" xfId="1" applyFill="1" applyBorder="1" applyAlignment="1" applyProtection="1">
      <alignment horizontal="center" vertical="center" wrapText="1"/>
      <protection hidden="1"/>
    </xf>
    <xf numFmtId="0" fontId="5" fillId="14" borderId="8" xfId="0" applyFont="1" applyFill="1" applyBorder="1" applyAlignment="1" applyProtection="1">
      <alignment horizontal="center" vertical="center"/>
      <protection hidden="1"/>
    </xf>
    <xf numFmtId="0" fontId="12" fillId="11" borderId="24" xfId="0" applyFont="1" applyFill="1" applyBorder="1" applyAlignment="1" applyProtection="1">
      <alignment horizontal="center"/>
      <protection hidden="1"/>
    </xf>
    <xf numFmtId="0" fontId="12" fillId="11" borderId="25" xfId="0" applyFont="1" applyFill="1" applyBorder="1" applyAlignment="1" applyProtection="1">
      <alignment horizontal="center"/>
      <protection hidden="1"/>
    </xf>
    <xf numFmtId="0" fontId="12" fillId="11" borderId="26" xfId="0" applyFont="1" applyFill="1" applyBorder="1" applyAlignment="1" applyProtection="1">
      <alignment horizontal="center"/>
      <protection hidden="1"/>
    </xf>
    <xf numFmtId="0" fontId="12" fillId="11" borderId="27" xfId="0" applyFont="1" applyFill="1" applyBorder="1" applyAlignment="1" applyProtection="1">
      <alignment horizontal="center"/>
      <protection hidden="1"/>
    </xf>
    <xf numFmtId="0" fontId="14" fillId="14" borderId="8" xfId="1" applyFont="1" applyFill="1" applyBorder="1" applyAlignment="1" applyProtection="1">
      <alignment horizontal="center" vertical="center" wrapText="1"/>
      <protection hidden="1"/>
    </xf>
    <xf numFmtId="0" fontId="5" fillId="11" borderId="24" xfId="1" applyFont="1" applyFill="1" applyBorder="1" applyAlignment="1" applyProtection="1">
      <alignment horizontal="center" vertical="center" wrapText="1"/>
      <protection hidden="1"/>
    </xf>
    <xf numFmtId="0" fontId="5" fillId="11" borderId="25" xfId="0" applyFont="1" applyFill="1" applyBorder="1" applyAlignment="1" applyProtection="1">
      <alignment horizontal="center" vertical="center"/>
      <protection hidden="1"/>
    </xf>
    <xf numFmtId="0" fontId="5" fillId="11" borderId="28" xfId="1" applyFont="1" applyFill="1" applyBorder="1" applyAlignment="1" applyProtection="1">
      <alignment horizontal="center" vertical="center" wrapText="1"/>
      <protection hidden="1"/>
    </xf>
    <xf numFmtId="0" fontId="5" fillId="11" borderId="29" xfId="0" applyFont="1" applyFill="1" applyBorder="1" applyAlignment="1" applyProtection="1">
      <alignment horizontal="center" vertical="center"/>
      <protection hidden="1"/>
    </xf>
    <xf numFmtId="0" fontId="0" fillId="0" borderId="0" xfId="0" applyAlignment="1" applyProtection="1">
      <alignment horizontal="left" vertical="top"/>
      <protection hidden="1"/>
    </xf>
    <xf numFmtId="0" fontId="3" fillId="0" borderId="17" xfId="0" applyFont="1" applyBorder="1" applyAlignment="1" applyProtection="1">
      <alignment horizontal="right"/>
      <protection hidden="1"/>
    </xf>
    <xf numFmtId="0" fontId="0" fillId="0" borderId="50" xfId="0" applyBorder="1" applyProtection="1">
      <protection hidden="1"/>
    </xf>
    <xf numFmtId="0" fontId="11" fillId="0" borderId="17" xfId="0" applyFont="1" applyBorder="1" applyProtection="1">
      <protection hidden="1"/>
    </xf>
    <xf numFmtId="0" fontId="3" fillId="0" borderId="27" xfId="0" applyFont="1" applyFill="1" applyBorder="1" applyAlignment="1" applyProtection="1">
      <alignment horizontal="center" vertical="top" wrapText="1"/>
      <protection hidden="1"/>
    </xf>
    <xf numFmtId="0" fontId="2" fillId="18" borderId="3" xfId="0" applyFont="1" applyFill="1" applyBorder="1" applyAlignment="1" applyProtection="1">
      <alignment horizontal="center"/>
      <protection hidden="1"/>
    </xf>
    <xf numFmtId="0" fontId="2" fillId="19" borderId="3" xfId="0" applyFont="1" applyFill="1" applyBorder="1" applyAlignment="1" applyProtection="1">
      <alignment horizontal="center"/>
      <protection hidden="1"/>
    </xf>
    <xf numFmtId="10" fontId="3" fillId="20" borderId="1" xfId="0" applyNumberFormat="1" applyFont="1" applyFill="1" applyBorder="1" applyAlignment="1" applyProtection="1">
      <alignment horizontal="center" vertical="top" wrapText="1"/>
      <protection hidden="1"/>
    </xf>
    <xf numFmtId="10" fontId="3" fillId="20" borderId="27" xfId="0" applyNumberFormat="1" applyFont="1" applyFill="1" applyBorder="1" applyAlignment="1" applyProtection="1">
      <alignment horizontal="center" vertical="top" wrapText="1"/>
      <protection hidden="1"/>
    </xf>
    <xf numFmtId="0" fontId="0" fillId="0" borderId="17" xfId="0" applyBorder="1" applyProtection="1">
      <protection hidden="1"/>
    </xf>
    <xf numFmtId="0" fontId="3" fillId="0" borderId="53" xfId="0" applyFont="1" applyBorder="1" applyAlignment="1" applyProtection="1">
      <alignment horizontal="center" vertical="top" wrapText="1"/>
      <protection hidden="1"/>
    </xf>
    <xf numFmtId="0" fontId="3" fillId="0" borderId="27" xfId="0" applyFont="1" applyBorder="1" applyAlignment="1" applyProtection="1">
      <alignment horizontal="center" vertical="top" wrapText="1"/>
      <protection hidden="1"/>
    </xf>
    <xf numFmtId="9" fontId="12" fillId="4" borderId="27" xfId="0" applyNumberFormat="1" applyFont="1" applyFill="1" applyBorder="1" applyProtection="1">
      <protection hidden="1"/>
    </xf>
    <xf numFmtId="9" fontId="12" fillId="5" borderId="27" xfId="0" applyNumberFormat="1" applyFont="1" applyFill="1" applyBorder="1" applyProtection="1">
      <protection hidden="1"/>
    </xf>
    <xf numFmtId="0" fontId="25" fillId="0" borderId="24" xfId="0" applyFont="1" applyBorder="1" applyAlignment="1" applyProtection="1">
      <alignment horizontal="center" vertical="center"/>
      <protection hidden="1"/>
    </xf>
    <xf numFmtId="0" fontId="0" fillId="0" borderId="25" xfId="0" applyBorder="1" applyAlignment="1" applyProtection="1">
      <alignment horizontal="center" vertical="center"/>
      <protection hidden="1"/>
    </xf>
    <xf numFmtId="9" fontId="12" fillId="6" borderId="27" xfId="0" applyNumberFormat="1" applyFont="1" applyFill="1" applyBorder="1" applyProtection="1">
      <protection hidden="1"/>
    </xf>
    <xf numFmtId="0" fontId="25" fillId="0" borderId="26" xfId="0" applyFont="1" applyBorder="1" applyAlignment="1" applyProtection="1">
      <alignment horizontal="center" vertical="center"/>
      <protection hidden="1"/>
    </xf>
    <xf numFmtId="0" fontId="0" fillId="0" borderId="27" xfId="0" applyBorder="1" applyAlignment="1" applyProtection="1">
      <alignment horizontal="center" vertical="center"/>
      <protection hidden="1"/>
    </xf>
    <xf numFmtId="9" fontId="12" fillId="7" borderId="27" xfId="0" applyNumberFormat="1" applyFont="1" applyFill="1" applyBorder="1" applyProtection="1">
      <protection hidden="1"/>
    </xf>
    <xf numFmtId="9" fontId="12" fillId="2" borderId="27" xfId="0" applyNumberFormat="1" applyFont="1" applyFill="1" applyBorder="1" applyProtection="1">
      <protection hidden="1"/>
    </xf>
    <xf numFmtId="9" fontId="12" fillId="12" borderId="27" xfId="0" applyNumberFormat="1" applyFont="1" applyFill="1" applyBorder="1" applyProtection="1">
      <protection hidden="1"/>
    </xf>
    <xf numFmtId="0" fontId="12" fillId="0" borderId="17" xfId="0" applyFont="1" applyBorder="1" applyProtection="1">
      <protection hidden="1"/>
    </xf>
    <xf numFmtId="10" fontId="12" fillId="0" borderId="53" xfId="0" applyNumberFormat="1" applyFont="1" applyBorder="1" applyProtection="1">
      <protection hidden="1"/>
    </xf>
    <xf numFmtId="0" fontId="25" fillId="0" borderId="28" xfId="0" applyFont="1" applyBorder="1" applyAlignment="1" applyProtection="1">
      <alignment horizontal="center" vertical="center"/>
      <protection hidden="1"/>
    </xf>
    <xf numFmtId="0" fontId="0" fillId="0" borderId="29" xfId="0" applyBorder="1" applyAlignment="1" applyProtection="1">
      <alignment horizontal="center" vertical="center"/>
      <protection hidden="1"/>
    </xf>
    <xf numFmtId="9" fontId="12" fillId="8" borderId="27" xfId="0" applyNumberFormat="1" applyFont="1" applyFill="1" applyBorder="1" applyProtection="1">
      <protection hidden="1"/>
    </xf>
    <xf numFmtId="9" fontId="12" fillId="9" borderId="27" xfId="0" applyNumberFormat="1" applyFont="1" applyFill="1" applyBorder="1" applyProtection="1">
      <protection hidden="1"/>
    </xf>
    <xf numFmtId="9" fontId="12" fillId="10" borderId="27" xfId="0" applyNumberFormat="1" applyFont="1" applyFill="1" applyBorder="1" applyProtection="1">
      <protection hidden="1"/>
    </xf>
    <xf numFmtId="0" fontId="12" fillId="0" borderId="53" xfId="0" applyFont="1" applyBorder="1" applyProtection="1">
      <protection hidden="1"/>
    </xf>
    <xf numFmtId="0" fontId="12" fillId="13" borderId="23" xfId="0" applyFont="1" applyFill="1" applyBorder="1" applyProtection="1">
      <protection hidden="1"/>
    </xf>
    <xf numFmtId="0" fontId="12" fillId="13" borderId="44" xfId="0" applyFont="1" applyFill="1" applyBorder="1" applyProtection="1">
      <protection hidden="1"/>
    </xf>
    <xf numFmtId="0" fontId="13" fillId="13" borderId="44" xfId="0" applyFont="1" applyFill="1" applyBorder="1" applyAlignment="1" applyProtection="1">
      <alignment horizontal="right"/>
      <protection hidden="1"/>
    </xf>
    <xf numFmtId="9" fontId="12" fillId="13" borderId="35" xfId="0" applyNumberFormat="1" applyFont="1" applyFill="1" applyBorder="1" applyProtection="1">
      <protection hidden="1"/>
    </xf>
    <xf numFmtId="9" fontId="12" fillId="13" borderId="29" xfId="0" applyNumberFormat="1" applyFont="1" applyFill="1" applyBorder="1" applyProtection="1">
      <protection hidden="1"/>
    </xf>
    <xf numFmtId="0" fontId="12" fillId="13" borderId="35" xfId="0" applyFont="1" applyFill="1" applyBorder="1" applyAlignment="1" applyProtection="1">
      <alignment horizontal="center" vertical="center"/>
      <protection hidden="1"/>
    </xf>
    <xf numFmtId="9" fontId="12" fillId="13" borderId="29" xfId="0" applyNumberFormat="1" applyFont="1" applyFill="1" applyBorder="1" applyAlignment="1" applyProtection="1">
      <alignment horizontal="right" vertical="center"/>
      <protection hidden="1"/>
    </xf>
    <xf numFmtId="0" fontId="0" fillId="0" borderId="32" xfId="0" applyBorder="1" applyProtection="1">
      <protection locked="0" hidden="1"/>
    </xf>
    <xf numFmtId="0" fontId="0" fillId="0" borderId="55" xfId="0" applyBorder="1" applyProtection="1">
      <protection locked="0" hidden="1"/>
    </xf>
    <xf numFmtId="0" fontId="3" fillId="0" borderId="10" xfId="0" applyFont="1" applyBorder="1" applyAlignment="1" applyProtection="1">
      <alignment horizontal="center" vertical="top" wrapText="1"/>
      <protection locked="0"/>
    </xf>
    <xf numFmtId="0" fontId="17" fillId="0" borderId="59" xfId="0" applyFont="1" applyBorder="1" applyAlignment="1" applyProtection="1">
      <alignment horizontal="center" vertical="top" wrapText="1"/>
      <protection locked="0" hidden="1"/>
    </xf>
    <xf numFmtId="0" fontId="1" fillId="0" borderId="30" xfId="0" applyFont="1" applyFill="1" applyBorder="1" applyAlignment="1" applyProtection="1">
      <alignment horizontal="center" vertical="top" wrapText="1"/>
      <protection hidden="1"/>
    </xf>
    <xf numFmtId="0" fontId="2" fillId="21" borderId="24" xfId="0" applyNumberFormat="1" applyFont="1" applyFill="1" applyBorder="1" applyAlignment="1" applyProtection="1">
      <alignment horizontal="center" vertical="top" wrapText="1"/>
      <protection hidden="1"/>
    </xf>
    <xf numFmtId="0" fontId="2" fillId="21" borderId="31" xfId="0" applyNumberFormat="1" applyFont="1" applyFill="1" applyBorder="1" applyAlignment="1" applyProtection="1">
      <alignment horizontal="center" vertical="top" wrapText="1"/>
      <protection hidden="1"/>
    </xf>
    <xf numFmtId="0" fontId="27" fillId="0" borderId="32" xfId="0" applyFont="1" applyBorder="1" applyProtection="1">
      <protection hidden="1"/>
    </xf>
    <xf numFmtId="0" fontId="27" fillId="0" borderId="13" xfId="0" applyFont="1" applyBorder="1" applyProtection="1">
      <protection hidden="1"/>
    </xf>
    <xf numFmtId="2" fontId="28" fillId="0" borderId="33" xfId="0" applyNumberFormat="1" applyFont="1" applyBorder="1" applyProtection="1">
      <protection hidden="1"/>
    </xf>
    <xf numFmtId="10" fontId="28" fillId="0" borderId="34" xfId="0" applyNumberFormat="1" applyFont="1" applyBorder="1" applyProtection="1">
      <protection hidden="1"/>
    </xf>
    <xf numFmtId="0" fontId="1" fillId="0" borderId="62" xfId="0" applyFont="1" applyFill="1" applyBorder="1" applyAlignment="1" applyProtection="1">
      <alignment horizontal="center" vertical="top" wrapText="1"/>
      <protection hidden="1"/>
    </xf>
    <xf numFmtId="0" fontId="1" fillId="22" borderId="63" xfId="0" applyNumberFormat="1" applyFont="1" applyFill="1" applyBorder="1" applyAlignment="1" applyProtection="1">
      <alignment horizontal="center" vertical="top" wrapText="1"/>
      <protection hidden="1"/>
    </xf>
    <xf numFmtId="0" fontId="1" fillId="22" borderId="64" xfId="0" applyNumberFormat="1" applyFont="1" applyFill="1" applyBorder="1" applyAlignment="1" applyProtection="1">
      <alignment horizontal="center" vertical="top" wrapText="1"/>
      <protection hidden="1"/>
    </xf>
    <xf numFmtId="0" fontId="1" fillId="22" borderId="6" xfId="0" applyNumberFormat="1" applyFont="1" applyFill="1" applyBorder="1" applyAlignment="1" applyProtection="1">
      <alignment horizontal="center" vertical="top" wrapText="1"/>
      <protection hidden="1"/>
    </xf>
    <xf numFmtId="2" fontId="28" fillId="0" borderId="65" xfId="0" applyNumberFormat="1" applyFont="1" applyBorder="1" applyProtection="1">
      <protection hidden="1"/>
    </xf>
    <xf numFmtId="10" fontId="28" fillId="0" borderId="66" xfId="0" applyNumberFormat="1" applyFont="1" applyBorder="1" applyProtection="1">
      <protection hidden="1"/>
    </xf>
    <xf numFmtId="0" fontId="2" fillId="21" borderId="24" xfId="0" applyFont="1" applyFill="1" applyBorder="1" applyAlignment="1" applyProtection="1">
      <alignment horizontal="center" vertical="top" wrapText="1"/>
      <protection hidden="1"/>
    </xf>
    <xf numFmtId="0" fontId="2" fillId="21" borderId="31" xfId="0" applyFont="1" applyFill="1" applyBorder="1" applyAlignment="1" applyProtection="1">
      <alignment horizontal="center" vertical="top" wrapText="1"/>
      <protection hidden="1"/>
    </xf>
    <xf numFmtId="0" fontId="1" fillId="22" borderId="63" xfId="0" applyFont="1" applyFill="1" applyBorder="1" applyAlignment="1" applyProtection="1">
      <alignment horizontal="center" vertical="top" wrapText="1"/>
      <protection hidden="1"/>
    </xf>
    <xf numFmtId="0" fontId="1" fillId="22" borderId="64" xfId="0" applyFont="1" applyFill="1" applyBorder="1" applyAlignment="1" applyProtection="1">
      <alignment horizontal="center" vertical="top" wrapText="1"/>
      <protection hidden="1"/>
    </xf>
    <xf numFmtId="0" fontId="27" fillId="0" borderId="0" xfId="0" applyFont="1" applyBorder="1" applyProtection="1">
      <protection hidden="1"/>
    </xf>
    <xf numFmtId="0" fontId="30" fillId="18" borderId="38" xfId="0" applyFont="1" applyFill="1" applyBorder="1" applyAlignment="1" applyProtection="1">
      <alignment horizontal="center" vertical="top" wrapText="1"/>
      <protection hidden="1"/>
    </xf>
    <xf numFmtId="0" fontId="30" fillId="18" borderId="39" xfId="0" applyFont="1" applyFill="1" applyBorder="1" applyAlignment="1" applyProtection="1">
      <alignment horizontal="center" vertical="top" wrapText="1"/>
      <protection hidden="1"/>
    </xf>
    <xf numFmtId="0" fontId="30" fillId="18" borderId="40" xfId="0" applyFont="1" applyFill="1" applyBorder="1" applyAlignment="1" applyProtection="1">
      <alignment horizontal="center" vertical="top" wrapText="1"/>
      <protection hidden="1"/>
    </xf>
    <xf numFmtId="0" fontId="31" fillId="0" borderId="32" xfId="0" applyFont="1" applyBorder="1" applyProtection="1">
      <protection hidden="1"/>
    </xf>
    <xf numFmtId="0" fontId="31" fillId="0" borderId="13" xfId="0" applyFont="1" applyBorder="1" applyProtection="1">
      <protection hidden="1"/>
    </xf>
    <xf numFmtId="2" fontId="32" fillId="0" borderId="33" xfId="0" applyNumberFormat="1" applyFont="1" applyBorder="1" applyProtection="1">
      <protection hidden="1"/>
    </xf>
    <xf numFmtId="10" fontId="32" fillId="0" borderId="34" xfId="0" applyNumberFormat="1" applyFont="1" applyBorder="1" applyProtection="1">
      <protection hidden="1"/>
    </xf>
    <xf numFmtId="0" fontId="30" fillId="0" borderId="68" xfId="0" applyFont="1" applyFill="1" applyBorder="1" applyAlignment="1" applyProtection="1">
      <alignment horizontal="center" vertical="top" wrapText="1"/>
      <protection hidden="1"/>
    </xf>
    <xf numFmtId="0" fontId="30" fillId="19" borderId="69" xfId="0" applyFont="1" applyFill="1" applyBorder="1" applyAlignment="1" applyProtection="1">
      <alignment horizontal="center" vertical="top" wrapText="1"/>
      <protection hidden="1"/>
    </xf>
    <xf numFmtId="0" fontId="30" fillId="19" borderId="45" xfId="0" applyFont="1" applyFill="1" applyBorder="1" applyAlignment="1" applyProtection="1">
      <alignment horizontal="center" vertical="top" wrapText="1"/>
      <protection hidden="1"/>
    </xf>
    <xf numFmtId="0" fontId="30" fillId="19" borderId="44" xfId="0" applyFont="1" applyFill="1" applyBorder="1" applyAlignment="1" applyProtection="1">
      <alignment horizontal="center" vertical="top" wrapText="1"/>
      <protection hidden="1"/>
    </xf>
    <xf numFmtId="0" fontId="31" fillId="0" borderId="0" xfId="0" applyFont="1" applyBorder="1" applyProtection="1">
      <protection hidden="1"/>
    </xf>
    <xf numFmtId="2" fontId="32" fillId="0" borderId="65" xfId="0" applyNumberFormat="1" applyFont="1" applyBorder="1" applyProtection="1">
      <protection hidden="1"/>
    </xf>
    <xf numFmtId="10" fontId="32" fillId="0" borderId="66" xfId="0" applyNumberFormat="1" applyFont="1" applyBorder="1" applyProtection="1">
      <protection hidden="1"/>
    </xf>
    <xf numFmtId="0" fontId="0" fillId="0" borderId="0" xfId="0" applyBorder="1" applyAlignment="1" applyProtection="1">
      <alignment horizontal="center" vertical="top" wrapText="1"/>
      <protection hidden="1"/>
    </xf>
    <xf numFmtId="0" fontId="3" fillId="0" borderId="0" xfId="0" applyFont="1" applyFill="1" applyBorder="1" applyAlignment="1" applyProtection="1">
      <alignment horizontal="center" vertical="top" wrapText="1"/>
      <protection hidden="1"/>
    </xf>
    <xf numFmtId="0" fontId="3" fillId="0" borderId="8" xfId="0" applyFont="1" applyBorder="1" applyAlignment="1" applyProtection="1">
      <alignment horizontal="center" vertical="top" wrapText="1"/>
      <protection hidden="1"/>
    </xf>
    <xf numFmtId="0" fontId="0" fillId="0" borderId="8" xfId="0" applyBorder="1" applyProtection="1">
      <protection hidden="1"/>
    </xf>
    <xf numFmtId="0" fontId="23" fillId="0" borderId="8" xfId="0" applyFont="1" applyBorder="1" applyProtection="1">
      <protection hidden="1"/>
    </xf>
    <xf numFmtId="0" fontId="5" fillId="0" borderId="30" xfId="0" applyFont="1" applyFill="1" applyBorder="1" applyAlignment="1" applyProtection="1">
      <alignment horizontal="center" vertical="top" wrapText="1"/>
      <protection hidden="1"/>
    </xf>
    <xf numFmtId="0" fontId="5" fillId="23" borderId="24" xfId="0" applyFont="1" applyFill="1" applyBorder="1" applyAlignment="1" applyProtection="1">
      <alignment horizontal="center" vertical="top" wrapText="1"/>
      <protection hidden="1"/>
    </xf>
    <xf numFmtId="0" fontId="5" fillId="23" borderId="31" xfId="0" applyFont="1" applyFill="1" applyBorder="1" applyAlignment="1" applyProtection="1">
      <alignment horizontal="center" vertical="top" wrapText="1"/>
      <protection hidden="1"/>
    </xf>
    <xf numFmtId="0" fontId="5" fillId="23" borderId="25" xfId="0" applyFont="1" applyFill="1" applyBorder="1" applyAlignment="1" applyProtection="1">
      <alignment horizontal="center" vertical="top" wrapText="1"/>
      <protection hidden="1"/>
    </xf>
    <xf numFmtId="0" fontId="5" fillId="0" borderId="71" xfId="0" applyFont="1" applyFill="1" applyBorder="1" applyAlignment="1" applyProtection="1">
      <alignment horizontal="center" vertical="top" wrapText="1"/>
      <protection hidden="1"/>
    </xf>
    <xf numFmtId="0" fontId="5" fillId="23" borderId="26" xfId="0" applyFont="1" applyFill="1" applyBorder="1" applyAlignment="1" applyProtection="1">
      <alignment horizontal="center" vertical="top" wrapText="1"/>
      <protection hidden="1"/>
    </xf>
    <xf numFmtId="0" fontId="5" fillId="23" borderId="1" xfId="0" applyFont="1" applyFill="1" applyBorder="1" applyAlignment="1" applyProtection="1">
      <alignment horizontal="center" vertical="top" wrapText="1"/>
      <protection hidden="1"/>
    </xf>
    <xf numFmtId="0" fontId="5" fillId="23" borderId="27" xfId="0" applyFont="1" applyFill="1" applyBorder="1" applyAlignment="1" applyProtection="1">
      <alignment horizontal="center" vertical="top" wrapText="1"/>
      <protection hidden="1"/>
    </xf>
    <xf numFmtId="0" fontId="5" fillId="0" borderId="72" xfId="0" applyFont="1" applyFill="1" applyBorder="1" applyAlignment="1" applyProtection="1">
      <alignment horizontal="center" vertical="top" wrapText="1"/>
      <protection hidden="1"/>
    </xf>
    <xf numFmtId="0" fontId="5" fillId="23" borderId="73" xfId="0" applyFont="1" applyFill="1" applyBorder="1" applyAlignment="1" applyProtection="1">
      <alignment horizontal="center" vertical="top" wrapText="1"/>
      <protection hidden="1"/>
    </xf>
    <xf numFmtId="0" fontId="5" fillId="23" borderId="18" xfId="0" applyFont="1" applyFill="1" applyBorder="1" applyAlignment="1" applyProtection="1">
      <alignment horizontal="center" vertical="top" wrapText="1"/>
      <protection hidden="1"/>
    </xf>
    <xf numFmtId="0" fontId="5" fillId="23" borderId="74"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2" fillId="24" borderId="42" xfId="0" applyFont="1" applyFill="1" applyBorder="1" applyAlignment="1" applyProtection="1">
      <alignment horizontal="center" vertical="top" wrapText="1"/>
      <protection hidden="1"/>
    </xf>
    <xf numFmtId="0" fontId="2" fillId="24" borderId="75" xfId="0" applyFont="1" applyFill="1" applyBorder="1" applyAlignment="1" applyProtection="1">
      <alignment horizontal="center" vertical="top" wrapText="1"/>
      <protection hidden="1"/>
    </xf>
    <xf numFmtId="0" fontId="2" fillId="24" borderId="43" xfId="0" applyFont="1" applyFill="1" applyBorder="1" applyAlignment="1" applyProtection="1">
      <alignment horizontal="center" vertical="top" wrapText="1"/>
      <protection hidden="1"/>
    </xf>
    <xf numFmtId="0" fontId="3" fillId="22" borderId="3" xfId="0" applyFont="1" applyFill="1" applyBorder="1" applyAlignment="1" applyProtection="1">
      <alignment horizontal="center" vertical="top" wrapText="1"/>
      <protection hidden="1"/>
    </xf>
    <xf numFmtId="0" fontId="5" fillId="0" borderId="3" xfId="0" applyFont="1" applyBorder="1" applyAlignment="1" applyProtection="1">
      <alignment wrapText="1"/>
      <protection hidden="1"/>
    </xf>
    <xf numFmtId="0" fontId="2" fillId="0" borderId="7" xfId="0"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26" fillId="0" borderId="0" xfId="0" applyFont="1" applyBorder="1" applyAlignment="1" applyProtection="1">
      <alignment wrapText="1"/>
      <protection hidden="1"/>
    </xf>
    <xf numFmtId="0" fontId="27" fillId="0" borderId="0" xfId="0" applyFont="1" applyProtection="1">
      <protection hidden="1"/>
    </xf>
    <xf numFmtId="0" fontId="29" fillId="0" borderId="0" xfId="0" applyFont="1" applyBorder="1" applyAlignment="1" applyProtection="1">
      <alignment wrapText="1"/>
      <protection hidden="1"/>
    </xf>
    <xf numFmtId="0" fontId="31" fillId="0" borderId="0" xfId="0" applyFont="1" applyProtection="1">
      <protection hidden="1"/>
    </xf>
    <xf numFmtId="0" fontId="22" fillId="0" borderId="0" xfId="0" applyFont="1" applyBorder="1" applyAlignment="1" applyProtection="1">
      <alignment wrapText="1"/>
      <protection hidden="1"/>
    </xf>
    <xf numFmtId="0" fontId="3" fillId="0" borderId="19" xfId="0" applyFont="1" applyBorder="1" applyAlignment="1" applyProtection="1">
      <alignment horizontal="center" vertical="top" wrapText="1"/>
      <protection hidden="1"/>
    </xf>
    <xf numFmtId="0" fontId="12" fillId="0" borderId="7"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12" fillId="14" borderId="19" xfId="0" applyFont="1" applyFill="1" applyBorder="1" applyAlignment="1" applyProtection="1">
      <alignment horizontal="center" vertical="center"/>
      <protection locked="0"/>
    </xf>
    <xf numFmtId="0" fontId="12" fillId="14" borderId="20" xfId="0" applyFont="1" applyFill="1" applyBorder="1" applyAlignment="1" applyProtection="1">
      <alignment horizontal="center" vertical="center"/>
      <protection locked="0"/>
    </xf>
    <xf numFmtId="0" fontId="12" fillId="14" borderId="5" xfId="0" applyFont="1" applyFill="1" applyBorder="1" applyAlignment="1" applyProtection="1">
      <alignment horizontal="center" vertical="center"/>
      <protection locked="0"/>
    </xf>
    <xf numFmtId="0" fontId="12" fillId="14" borderId="15" xfId="0" applyFont="1" applyFill="1" applyBorder="1" applyAlignment="1" applyProtection="1">
      <alignment horizontal="center" vertical="center"/>
      <protection locked="0"/>
    </xf>
    <xf numFmtId="0" fontId="12" fillId="0" borderId="56" xfId="0" applyFont="1" applyBorder="1" applyProtection="1">
      <protection hidden="1"/>
    </xf>
    <xf numFmtId="0" fontId="2" fillId="0" borderId="76" xfId="0" applyFont="1" applyFill="1" applyBorder="1" applyAlignment="1" applyProtection="1">
      <alignment horizontal="center" vertical="top" wrapText="1"/>
      <protection hidden="1"/>
    </xf>
    <xf numFmtId="9" fontId="12" fillId="13" borderId="1" xfId="0" applyNumberFormat="1" applyFont="1" applyFill="1" applyBorder="1" applyAlignment="1" applyProtection="1">
      <alignment horizontal="center" vertical="center"/>
      <protection hidden="1"/>
    </xf>
    <xf numFmtId="0" fontId="23" fillId="0" borderId="46" xfId="0" applyFont="1" applyBorder="1" applyAlignment="1" applyProtection="1">
      <alignment horizontal="center"/>
      <protection hidden="1"/>
    </xf>
    <xf numFmtId="9" fontId="23" fillId="15" borderId="3" xfId="0" applyNumberFormat="1" applyFont="1" applyFill="1" applyBorder="1" applyAlignment="1" applyProtection="1">
      <alignment horizontal="center"/>
      <protection hidden="1"/>
    </xf>
    <xf numFmtId="9" fontId="12" fillId="4" borderId="1" xfId="0" applyNumberFormat="1" applyFont="1" applyFill="1" applyBorder="1" applyAlignment="1" applyProtection="1">
      <alignment horizontal="center"/>
      <protection hidden="1"/>
    </xf>
    <xf numFmtId="9" fontId="12" fillId="5" borderId="1" xfId="0" applyNumberFormat="1" applyFont="1" applyFill="1" applyBorder="1" applyAlignment="1" applyProtection="1">
      <alignment horizontal="center"/>
      <protection hidden="1"/>
    </xf>
    <xf numFmtId="9" fontId="12" fillId="6" borderId="1" xfId="0" applyNumberFormat="1" applyFont="1" applyFill="1" applyBorder="1" applyAlignment="1" applyProtection="1">
      <alignment horizontal="center"/>
      <protection hidden="1"/>
    </xf>
    <xf numFmtId="9" fontId="12" fillId="7" borderId="1" xfId="0" applyNumberFormat="1" applyFont="1" applyFill="1" applyBorder="1" applyAlignment="1" applyProtection="1">
      <alignment horizontal="center"/>
      <protection hidden="1"/>
    </xf>
    <xf numFmtId="9" fontId="12" fillId="2" borderId="1" xfId="0" applyNumberFormat="1" applyFont="1" applyFill="1" applyBorder="1" applyAlignment="1" applyProtection="1">
      <alignment horizontal="center"/>
      <protection hidden="1"/>
    </xf>
    <xf numFmtId="9" fontId="12" fillId="12" borderId="1" xfId="0" applyNumberFormat="1" applyFont="1" applyFill="1" applyBorder="1" applyAlignment="1" applyProtection="1">
      <alignment horizontal="center"/>
      <protection hidden="1"/>
    </xf>
    <xf numFmtId="10" fontId="12" fillId="0" borderId="5" xfId="0" applyNumberFormat="1" applyFont="1" applyBorder="1" applyAlignment="1" applyProtection="1">
      <alignment horizontal="center"/>
      <protection hidden="1"/>
    </xf>
    <xf numFmtId="9" fontId="12" fillId="8" borderId="1" xfId="0" applyNumberFormat="1" applyFont="1" applyFill="1" applyBorder="1" applyAlignment="1" applyProtection="1">
      <alignment horizontal="center"/>
      <protection hidden="1"/>
    </xf>
    <xf numFmtId="9" fontId="12" fillId="9" borderId="1" xfId="0" applyNumberFormat="1" applyFont="1" applyFill="1" applyBorder="1" applyAlignment="1" applyProtection="1">
      <alignment horizontal="center"/>
      <protection hidden="1"/>
    </xf>
    <xf numFmtId="9" fontId="12" fillId="10" borderId="1" xfId="0" applyNumberFormat="1" applyFont="1" applyFill="1" applyBorder="1" applyAlignment="1" applyProtection="1">
      <alignment horizontal="center"/>
      <protection hidden="1"/>
    </xf>
    <xf numFmtId="0" fontId="12" fillId="0" borderId="5" xfId="0" applyFont="1" applyBorder="1" applyAlignment="1" applyProtection="1">
      <alignment horizontal="center"/>
      <protection hidden="1"/>
    </xf>
    <xf numFmtId="0" fontId="12" fillId="11" borderId="28" xfId="0" applyFont="1" applyFill="1" applyBorder="1" applyAlignment="1" applyProtection="1">
      <alignment horizontal="center"/>
      <protection hidden="1"/>
    </xf>
    <xf numFmtId="0" fontId="12" fillId="11" borderId="29" xfId="0" applyFont="1" applyFill="1" applyBorder="1" applyAlignment="1" applyProtection="1">
      <alignment horizontal="center"/>
      <protection hidden="1"/>
    </xf>
    <xf numFmtId="0" fontId="20" fillId="20" borderId="17" xfId="0" applyFont="1" applyFill="1" applyBorder="1" applyAlignment="1" applyProtection="1">
      <alignment horizontal="right"/>
      <protection hidden="1"/>
    </xf>
    <xf numFmtId="0" fontId="21" fillId="20" borderId="0" xfId="0" applyFont="1" applyFill="1" applyBorder="1" applyAlignment="1" applyProtection="1">
      <alignment horizontal="right"/>
      <protection hidden="1"/>
    </xf>
    <xf numFmtId="0" fontId="21" fillId="20" borderId="9" xfId="0" applyFont="1" applyFill="1" applyBorder="1" applyAlignment="1" applyProtection="1">
      <alignment horizontal="right"/>
      <protection hidden="1"/>
    </xf>
    <xf numFmtId="0" fontId="9" fillId="0" borderId="77" xfId="0" applyFont="1" applyBorder="1" applyAlignment="1" applyProtection="1">
      <alignment horizontal="center" vertical="center" textRotation="90"/>
      <protection hidden="1"/>
    </xf>
    <xf numFmtId="0" fontId="10" fillId="0" borderId="62" xfId="0" applyFont="1" applyBorder="1" applyAlignment="1" applyProtection="1">
      <alignment horizontal="center" vertical="center" textRotation="90"/>
      <protection hidden="1"/>
    </xf>
    <xf numFmtId="0" fontId="10" fillId="0" borderId="68" xfId="0" applyFont="1" applyBorder="1" applyAlignment="1" applyProtection="1">
      <alignment horizontal="center" vertical="center" textRotation="90"/>
      <protection hidden="1"/>
    </xf>
    <xf numFmtId="0" fontId="9" fillId="0" borderId="22" xfId="0" applyFont="1" applyBorder="1" applyAlignment="1" applyProtection="1">
      <alignment horizontal="center" vertical="center" textRotation="90"/>
      <protection hidden="1"/>
    </xf>
    <xf numFmtId="0" fontId="10" fillId="0" borderId="17" xfId="0" applyFont="1" applyBorder="1" applyAlignment="1" applyProtection="1">
      <alignment horizontal="center" vertical="center" textRotation="90"/>
      <protection hidden="1"/>
    </xf>
    <xf numFmtId="0" fontId="10" fillId="0" borderId="23" xfId="0" applyFont="1" applyBorder="1" applyAlignment="1" applyProtection="1">
      <alignment horizontal="center" vertical="center" textRotation="90"/>
      <protection hidden="1"/>
    </xf>
    <xf numFmtId="0" fontId="3" fillId="4" borderId="17" xfId="0" applyFont="1" applyFill="1" applyBorder="1" applyAlignment="1" applyProtection="1">
      <alignment horizontal="right"/>
      <protection hidden="1"/>
    </xf>
    <xf numFmtId="0" fontId="12" fillId="0" borderId="0" xfId="0" applyFont="1" applyBorder="1" applyAlignment="1" applyProtection="1">
      <protection hidden="1"/>
    </xf>
    <xf numFmtId="0" fontId="12" fillId="0" borderId="9" xfId="0" applyFont="1" applyBorder="1" applyAlignment="1" applyProtection="1">
      <protection hidden="1"/>
    </xf>
    <xf numFmtId="0" fontId="3" fillId="7" borderId="17" xfId="0" applyFont="1" applyFill="1" applyBorder="1" applyAlignment="1" applyProtection="1">
      <alignment horizontal="right" vertical="center"/>
      <protection hidden="1"/>
    </xf>
    <xf numFmtId="0" fontId="3" fillId="2" borderId="17" xfId="0" applyFont="1" applyFill="1" applyBorder="1" applyAlignment="1" applyProtection="1">
      <alignment horizontal="right" vertical="center"/>
      <protection hidden="1"/>
    </xf>
    <xf numFmtId="0" fontId="3" fillId="12" borderId="17" xfId="0" applyFont="1" applyFill="1" applyBorder="1" applyAlignment="1" applyProtection="1">
      <alignment horizontal="right" vertical="center"/>
      <protection hidden="1"/>
    </xf>
    <xf numFmtId="0" fontId="3" fillId="8" borderId="17" xfId="0" applyFont="1" applyFill="1" applyBorder="1" applyAlignment="1" applyProtection="1">
      <alignment horizontal="right" vertical="center"/>
      <protection hidden="1"/>
    </xf>
    <xf numFmtId="0" fontId="2" fillId="0" borderId="30" xfId="0" applyFont="1" applyFill="1" applyBorder="1" applyAlignment="1" applyProtection="1">
      <alignment horizontal="center" vertical="center" wrapText="1"/>
      <protection hidden="1"/>
    </xf>
    <xf numFmtId="0" fontId="2" fillId="0" borderId="62"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center" vertical="center" wrapText="1"/>
      <protection hidden="1"/>
    </xf>
    <xf numFmtId="0" fontId="2" fillId="0" borderId="67" xfId="0" applyFont="1" applyFill="1" applyBorder="1" applyAlignment="1" applyProtection="1">
      <alignment horizontal="center" vertical="center" wrapText="1"/>
      <protection hidden="1"/>
    </xf>
    <xf numFmtId="0" fontId="30" fillId="0" borderId="37" xfId="0" applyFont="1" applyFill="1" applyBorder="1" applyAlignment="1" applyProtection="1">
      <alignment horizontal="center" vertical="center" wrapText="1"/>
      <protection hidden="1"/>
    </xf>
    <xf numFmtId="0" fontId="30" fillId="0" borderId="41" xfId="0" applyFont="1" applyFill="1" applyBorder="1" applyAlignment="1" applyProtection="1">
      <alignment horizontal="center" vertical="center" wrapText="1"/>
      <protection hidden="1"/>
    </xf>
    <xf numFmtId="0" fontId="3" fillId="0" borderId="36" xfId="0" applyFont="1" applyFill="1" applyBorder="1" applyAlignment="1" applyProtection="1">
      <alignment horizontal="center" vertical="center" wrapText="1"/>
      <protection hidden="1"/>
    </xf>
    <xf numFmtId="0" fontId="3" fillId="0" borderId="70" xfId="0" applyFont="1" applyFill="1" applyBorder="1" applyAlignment="1" applyProtection="1">
      <alignment horizontal="center" vertical="center" wrapText="1"/>
      <protection hidden="1"/>
    </xf>
    <xf numFmtId="0" fontId="0" fillId="0" borderId="41" xfId="0" applyBorder="1" applyAlignment="1" applyProtection="1">
      <alignment horizontal="center" vertical="center" wrapText="1"/>
      <protection hidden="1"/>
    </xf>
    <xf numFmtId="0" fontId="2" fillId="2" borderId="22" xfId="0" applyFont="1" applyFill="1" applyBorder="1" applyAlignment="1" applyProtection="1">
      <alignment vertical="top"/>
      <protection hidden="1"/>
    </xf>
    <xf numFmtId="0" fontId="2" fillId="2" borderId="48" xfId="0" applyFont="1" applyFill="1" applyBorder="1" applyAlignment="1" applyProtection="1">
      <alignment vertical="top"/>
      <protection hidden="1"/>
    </xf>
    <xf numFmtId="0" fontId="2" fillId="2" borderId="49" xfId="0" applyFont="1" applyFill="1" applyBorder="1" applyAlignment="1" applyProtection="1">
      <alignment vertical="top"/>
      <protection hidden="1"/>
    </xf>
    <xf numFmtId="0" fontId="2" fillId="2" borderId="17" xfId="0" applyFont="1" applyFill="1" applyBorder="1" applyAlignment="1" applyProtection="1">
      <alignment vertical="top"/>
      <protection hidden="1"/>
    </xf>
    <xf numFmtId="0" fontId="2" fillId="2" borderId="0" xfId="0" applyFont="1" applyFill="1" applyBorder="1" applyAlignment="1" applyProtection="1">
      <alignment vertical="top"/>
      <protection hidden="1"/>
    </xf>
    <xf numFmtId="0" fontId="2" fillId="2" borderId="50" xfId="0" applyFont="1" applyFill="1" applyBorder="1" applyAlignment="1" applyProtection="1">
      <alignment vertical="top"/>
      <protection hidden="1"/>
    </xf>
    <xf numFmtId="0" fontId="2" fillId="2" borderId="51" xfId="0" applyFont="1" applyFill="1" applyBorder="1" applyAlignment="1" applyProtection="1">
      <alignment vertical="top"/>
      <protection hidden="1"/>
    </xf>
    <xf numFmtId="0" fontId="2" fillId="2" borderId="11" xfId="0" applyFont="1" applyFill="1" applyBorder="1" applyAlignment="1" applyProtection="1">
      <alignment vertical="top"/>
      <protection hidden="1"/>
    </xf>
    <xf numFmtId="0" fontId="2" fillId="2" borderId="52" xfId="0" applyFont="1" applyFill="1" applyBorder="1" applyAlignment="1" applyProtection="1">
      <alignment vertical="top"/>
      <protection hidden="1"/>
    </xf>
    <xf numFmtId="0" fontId="3" fillId="10" borderId="17" xfId="0" applyFont="1" applyFill="1" applyBorder="1" applyAlignment="1" applyProtection="1">
      <alignment horizontal="right" vertical="center"/>
      <protection hidden="1"/>
    </xf>
    <xf numFmtId="0" fontId="2" fillId="2" borderId="22" xfId="0" applyFont="1" applyFill="1" applyBorder="1" applyAlignment="1" applyProtection="1">
      <alignment vertical="top" wrapText="1"/>
      <protection hidden="1"/>
    </xf>
    <xf numFmtId="0" fontId="0" fillId="0" borderId="48" xfId="0" applyBorder="1" applyAlignment="1" applyProtection="1">
      <alignment vertical="top" wrapText="1"/>
      <protection hidden="1"/>
    </xf>
    <xf numFmtId="0" fontId="0" fillId="0" borderId="49" xfId="0" applyBorder="1" applyAlignment="1" applyProtection="1">
      <alignment vertical="top" wrapText="1"/>
      <protection hidden="1"/>
    </xf>
    <xf numFmtId="0" fontId="0" fillId="0" borderId="17" xfId="0" applyBorder="1" applyAlignment="1" applyProtection="1">
      <alignment vertical="top" wrapText="1"/>
      <protection hidden="1"/>
    </xf>
    <xf numFmtId="0" fontId="0" fillId="0" borderId="0" xfId="0" applyBorder="1" applyAlignment="1" applyProtection="1">
      <alignment vertical="top" wrapText="1"/>
      <protection hidden="1"/>
    </xf>
    <xf numFmtId="0" fontId="0" fillId="0" borderId="50" xfId="0" applyBorder="1" applyAlignment="1" applyProtection="1">
      <alignment vertical="top" wrapText="1"/>
      <protection hidden="1"/>
    </xf>
    <xf numFmtId="0" fontId="0" fillId="0" borderId="51" xfId="0" applyBorder="1" applyAlignment="1" applyProtection="1">
      <alignment vertical="top" wrapText="1"/>
      <protection hidden="1"/>
    </xf>
    <xf numFmtId="0" fontId="0" fillId="0" borderId="11" xfId="0" applyBorder="1" applyAlignment="1" applyProtection="1">
      <alignment vertical="top" wrapText="1"/>
      <protection hidden="1"/>
    </xf>
    <xf numFmtId="0" fontId="0" fillId="0" borderId="52" xfId="0" applyBorder="1" applyAlignment="1" applyProtection="1">
      <alignment vertical="top" wrapText="1"/>
      <protection hidden="1"/>
    </xf>
    <xf numFmtId="0" fontId="2" fillId="2" borderId="1" xfId="0" applyFont="1"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protection hidden="1"/>
    </xf>
    <xf numFmtId="0" fontId="3" fillId="9" borderId="17"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10" borderId="9" xfId="0" applyFont="1" applyFill="1" applyBorder="1" applyAlignment="1" applyProtection="1">
      <alignment horizontal="right" vertical="center"/>
      <protection hidden="1"/>
    </xf>
    <xf numFmtId="0" fontId="3" fillId="5" borderId="17" xfId="0" applyFont="1" applyFill="1" applyBorder="1" applyAlignment="1" applyProtection="1">
      <alignment horizontal="right" vertical="center"/>
      <protection hidden="1"/>
    </xf>
    <xf numFmtId="0" fontId="3" fillId="6" borderId="17" xfId="0" applyFont="1" applyFill="1" applyBorder="1" applyAlignment="1" applyProtection="1">
      <alignment horizontal="right" vertical="center"/>
      <protection hidden="1"/>
    </xf>
    <xf numFmtId="0" fontId="25" fillId="0" borderId="22" xfId="0" applyFont="1" applyBorder="1" applyAlignment="1" applyProtection="1">
      <alignment horizontal="center" wrapText="1"/>
      <protection hidden="1"/>
    </xf>
    <xf numFmtId="0" fontId="0" fillId="0" borderId="49" xfId="0" applyBorder="1" applyAlignment="1" applyProtection="1">
      <alignment horizontal="center" wrapText="1"/>
      <protection hidden="1"/>
    </xf>
    <xf numFmtId="0" fontId="0" fillId="0" borderId="23" xfId="0" applyBorder="1" applyAlignment="1" applyProtection="1">
      <alignment horizontal="center" wrapText="1"/>
      <protection hidden="1"/>
    </xf>
    <xf numFmtId="0" fontId="0" fillId="0" borderId="54" xfId="0" applyBorder="1" applyAlignment="1" applyProtection="1">
      <alignment horizontal="center" wrapText="1"/>
      <protection hidden="1"/>
    </xf>
    <xf numFmtId="0" fontId="21" fillId="0" borderId="0" xfId="0" applyFont="1" applyBorder="1" applyAlignment="1" applyProtection="1">
      <alignment horizontal="right" wrapText="1"/>
      <protection locked="0" hidden="1"/>
    </xf>
    <xf numFmtId="0" fontId="25" fillId="0" borderId="9" xfId="0" applyFont="1" applyBorder="1" applyAlignment="1" applyProtection="1">
      <alignment horizontal="right" wrapText="1"/>
      <protection locked="0" hidden="1"/>
    </xf>
    <xf numFmtId="0" fontId="3" fillId="0" borderId="57" xfId="0" applyFont="1" applyBorder="1" applyAlignment="1" applyProtection="1">
      <alignment horizontal="center" vertical="top" wrapText="1"/>
      <protection hidden="1"/>
    </xf>
    <xf numFmtId="0" fontId="3" fillId="0" borderId="60" xfId="0" applyFont="1" applyBorder="1" applyAlignment="1" applyProtection="1">
      <alignment horizontal="center" vertical="top" wrapText="1"/>
      <protection hidden="1"/>
    </xf>
    <xf numFmtId="0" fontId="3" fillId="0" borderId="58" xfId="0" applyFont="1" applyBorder="1" applyAlignment="1" applyProtection="1">
      <alignment horizontal="center" vertical="top" wrapText="1"/>
      <protection hidden="1"/>
    </xf>
    <xf numFmtId="0" fontId="3" fillId="0" borderId="61" xfId="0" applyFont="1" applyBorder="1" applyAlignment="1" applyProtection="1">
      <alignment horizontal="center" vertical="top" wrapText="1"/>
      <protection hidden="1"/>
    </xf>
    <xf numFmtId="0" fontId="24" fillId="0" borderId="1" xfId="0" applyFont="1" applyFill="1" applyBorder="1" applyAlignment="1">
      <alignment vertical="top" wrapText="1" readingOrder="1"/>
    </xf>
    <xf numFmtId="0" fontId="0" fillId="0" borderId="1" xfId="0" applyBorder="1" applyAlignment="1">
      <alignment vertical="top" wrapText="1" readingOrder="1"/>
    </xf>
    <xf numFmtId="0" fontId="24" fillId="0" borderId="47" xfId="0" applyFont="1" applyFill="1" applyBorder="1" applyAlignment="1">
      <alignment vertical="top" wrapText="1" readingOrder="1"/>
    </xf>
    <xf numFmtId="0" fontId="24" fillId="0" borderId="7" xfId="0" applyFont="1" applyFill="1" applyBorder="1" applyAlignment="1">
      <alignment vertical="top" wrapText="1" readingOrder="1"/>
    </xf>
    <xf numFmtId="0" fontId="0" fillId="0" borderId="7" xfId="0" applyBorder="1" applyAlignment="1"/>
    <xf numFmtId="0" fontId="0" fillId="0" borderId="7" xfId="0" applyBorder="1" applyAlignment="1">
      <alignment vertical="top" wrapText="1" readingOrder="1"/>
    </xf>
    <xf numFmtId="0" fontId="1" fillId="2" borderId="0" xfId="0" applyFont="1" applyFill="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0" xfId="0" applyAlignment="1">
      <alignment wrapText="1"/>
    </xf>
    <xf numFmtId="0" fontId="18" fillId="0" borderId="0" xfId="0" applyFont="1" applyBorder="1" applyAlignment="1" applyProtection="1">
      <alignment wrapText="1"/>
      <protection hidden="1"/>
    </xf>
    <xf numFmtId="0" fontId="19" fillId="0" borderId="0" xfId="0" applyFont="1" applyBorder="1" applyAlignment="1" applyProtection="1">
      <protection hidden="1"/>
    </xf>
    <xf numFmtId="0" fontId="3" fillId="0" borderId="47" xfId="0" applyFont="1" applyBorder="1" applyAlignment="1" applyProtection="1">
      <alignment horizontal="center" vertical="top" wrapText="1"/>
      <protection hidden="1"/>
    </xf>
    <xf numFmtId="0" fontId="0" fillId="0" borderId="49" xfId="0" applyBorder="1" applyAlignment="1">
      <alignment horizontal="center" wrapText="1"/>
    </xf>
    <xf numFmtId="0" fontId="24" fillId="0" borderId="47" xfId="0" applyFont="1" applyBorder="1" applyAlignment="1" applyProtection="1">
      <protection hidden="1"/>
    </xf>
    <xf numFmtId="0" fontId="24" fillId="0" borderId="7" xfId="0" applyFont="1" applyBorder="1" applyAlignment="1"/>
    <xf numFmtId="0" fontId="0" fillId="0" borderId="7" xfId="0" applyFill="1" applyBorder="1" applyAlignment="1"/>
    <xf numFmtId="0" fontId="12" fillId="0" borderId="7" xfId="0" applyFont="1" applyBorder="1" applyAlignment="1"/>
    <xf numFmtId="0" fontId="0" fillId="0" borderId="0" xfId="0" applyAlignment="1">
      <alignment horizontal="left" vertical="center" wrapText="1"/>
    </xf>
    <xf numFmtId="0" fontId="24" fillId="0" borderId="7" xfId="0" applyFont="1" applyBorder="1" applyAlignment="1" applyProtection="1">
      <protection hidden="1"/>
    </xf>
    <xf numFmtId="0" fontId="0" fillId="0" borderId="1" xfId="0" applyBorder="1" applyProtection="1">
      <protection locked="0"/>
    </xf>
  </cellXfs>
  <cellStyles count="2">
    <cellStyle name="Hyperlink" xfId="1" builtinId="8"/>
    <cellStyle name="Normal" xfId="0" builtinId="0"/>
  </cellStyles>
  <dxfs count="1322">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3" tint="0.79998168889431442"/>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ont>
        <color rgb="FFFF0000"/>
      </font>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53"/>
  <sheetViews>
    <sheetView tabSelected="1" workbookViewId="0">
      <pane xSplit="3" topLeftCell="D1" activePane="topRight" state="frozen"/>
      <selection pane="topRight" activeCell="B3" sqref="B3"/>
    </sheetView>
  </sheetViews>
  <sheetFormatPr defaultColWidth="10.140625" defaultRowHeight="15" x14ac:dyDescent="0.25"/>
  <cols>
    <col min="1" max="2" width="10.140625" style="52"/>
    <col min="3" max="3" width="12.42578125" style="52" customWidth="1"/>
    <col min="4" max="43" width="10.140625" style="52"/>
    <col min="44" max="48" width="10.140625" style="52" hidden="1" customWidth="1"/>
    <col min="49" max="49" width="10.140625" style="1" customWidth="1"/>
    <col min="50" max="50" width="13.28515625" style="1" customWidth="1"/>
    <col min="51" max="16384" width="10.140625" style="52"/>
  </cols>
  <sheetData>
    <row r="1" spans="1:20" s="1" customFormat="1" x14ac:dyDescent="0.25"/>
    <row r="2" spans="1:20" s="1" customFormat="1" ht="143.1" customHeight="1" x14ac:dyDescent="0.25">
      <c r="B2" s="295" t="s">
        <v>170</v>
      </c>
      <c r="C2" s="296"/>
      <c r="D2" s="296"/>
      <c r="E2" s="296"/>
      <c r="F2" s="296"/>
      <c r="G2" s="296"/>
      <c r="H2" s="296"/>
      <c r="I2" s="296"/>
      <c r="J2" s="296"/>
      <c r="K2" s="296"/>
      <c r="L2" s="297"/>
      <c r="M2" s="297"/>
      <c r="N2" s="297"/>
      <c r="O2" s="297"/>
      <c r="P2" s="297"/>
      <c r="Q2" s="297"/>
    </row>
    <row r="3" spans="1:20" s="1" customFormat="1" ht="15.75" thickBot="1" x14ac:dyDescent="0.3"/>
    <row r="4" spans="1:20" s="1" customFormat="1" ht="15.75" customHeight="1" x14ac:dyDescent="0.25">
      <c r="B4" s="276" t="s">
        <v>58</v>
      </c>
      <c r="C4" s="277"/>
      <c r="D4" s="277"/>
      <c r="E4" s="277"/>
      <c r="F4" s="277"/>
      <c r="G4" s="277"/>
      <c r="H4" s="277"/>
      <c r="I4" s="278"/>
      <c r="K4" s="286" t="s">
        <v>59</v>
      </c>
      <c r="L4" s="287"/>
      <c r="M4" s="287"/>
      <c r="N4" s="287"/>
      <c r="O4" s="287"/>
      <c r="P4" s="287"/>
      <c r="Q4" s="288"/>
    </row>
    <row r="5" spans="1:20" s="1" customFormat="1" ht="15" customHeight="1" x14ac:dyDescent="0.25">
      <c r="B5" s="279"/>
      <c r="C5" s="280"/>
      <c r="D5" s="280"/>
      <c r="E5" s="280"/>
      <c r="F5" s="280"/>
      <c r="G5" s="280"/>
      <c r="H5" s="280"/>
      <c r="I5" s="281"/>
      <c r="J5" s="121"/>
      <c r="K5" s="289"/>
      <c r="L5" s="290"/>
      <c r="M5" s="290"/>
      <c r="N5" s="290"/>
      <c r="O5" s="290"/>
      <c r="P5" s="290"/>
      <c r="Q5" s="291"/>
    </row>
    <row r="6" spans="1:20" s="1" customFormat="1" ht="15" customHeight="1" x14ac:dyDescent="0.25">
      <c r="B6" s="282"/>
      <c r="C6" s="283"/>
      <c r="D6" s="283"/>
      <c r="E6" s="283"/>
      <c r="F6" s="283"/>
      <c r="G6" s="283"/>
      <c r="H6" s="283"/>
      <c r="I6" s="284"/>
      <c r="J6" s="121"/>
      <c r="K6" s="292"/>
      <c r="L6" s="293"/>
      <c r="M6" s="293"/>
      <c r="N6" s="293"/>
      <c r="O6" s="293"/>
      <c r="P6" s="293"/>
      <c r="Q6" s="294"/>
    </row>
    <row r="7" spans="1:20" s="1" customFormat="1" ht="21.75" thickBot="1" x14ac:dyDescent="0.4">
      <c r="B7" s="122"/>
      <c r="C7" s="77"/>
      <c r="D7" s="77"/>
      <c r="E7" s="77"/>
      <c r="F7" s="77"/>
      <c r="G7" s="77"/>
      <c r="H7" s="77"/>
      <c r="I7" s="123"/>
      <c r="K7" s="124" t="s">
        <v>60</v>
      </c>
      <c r="L7" s="38"/>
      <c r="M7" s="16"/>
      <c r="N7" s="77"/>
      <c r="O7" s="77"/>
      <c r="P7" s="77"/>
      <c r="Q7" s="123"/>
    </row>
    <row r="8" spans="1:20" s="1" customFormat="1" ht="16.5" thickBot="1" x14ac:dyDescent="0.3">
      <c r="B8" s="122"/>
      <c r="C8" s="38"/>
      <c r="D8" s="16"/>
      <c r="E8" s="93"/>
      <c r="F8" s="19" t="s">
        <v>45</v>
      </c>
      <c r="G8" s="19" t="s">
        <v>46</v>
      </c>
      <c r="H8" s="19" t="s">
        <v>47</v>
      </c>
      <c r="I8" s="125" t="s">
        <v>40</v>
      </c>
      <c r="K8" s="122"/>
      <c r="L8" s="38"/>
      <c r="M8" s="38" t="str">
        <f>IF(COUNTBLANK(D24:AQ24)=40,"No student",HLOOKUP("x",D24:AQ25,2,FALSE))&amp;" is selected"</f>
        <v>No student is selected</v>
      </c>
      <c r="N8" s="126" t="str">
        <f>'J560-04'!F55+'J560-05'!F56+'J560-06'!F55&amp;"/300"</f>
        <v>0/300</v>
      </c>
      <c r="O8" s="127" t="str">
        <f>"Grade "&amp;IF('J560-04'!F55+'J560-05'!F56+'J560-06'!F55&lt;T18,"U",IF('J560-04'!F55+'J560-05'!F56+'J560-06'!F55&lt;T17,"3",IF('J560-04'!F55+'J560-05'!F56+'J560-06'!F55&lt;T16,"4",IF('J560-04'!F55+'J560-05'!F56+'J560-06'!F55&lt;T15,"5",IF('J560-04'!F55+'J560-05'!F56+'J560-06'!F55&lt;T14,"6",IF('J560-04'!F55+'J560-05'!F56+'J560-06'!F55&lt;T13,"7",IF('J560-04'!F55+'J560-05'!F56+'J560-06'!F55&lt;T12,"8","9")))))))</f>
        <v>Grade U</v>
      </c>
      <c r="P8" s="77"/>
      <c r="Q8" s="123"/>
    </row>
    <row r="9" spans="1:20" s="1" customFormat="1" ht="15.75" thickBot="1" x14ac:dyDescent="0.3">
      <c r="B9" s="251" t="s">
        <v>51</v>
      </c>
      <c r="C9" s="252"/>
      <c r="D9" s="252"/>
      <c r="E9" s="253"/>
      <c r="F9" s="128" t="str">
        <f>AX27</f>
        <v/>
      </c>
      <c r="G9" s="128" t="str">
        <f>AX29</f>
        <v/>
      </c>
      <c r="H9" s="128" t="str">
        <f>AX31</f>
        <v/>
      </c>
      <c r="I9" s="129" t="str">
        <f>AX33</f>
        <v/>
      </c>
      <c r="K9" s="122"/>
      <c r="O9" s="77"/>
      <c r="P9" s="77"/>
      <c r="Q9" s="123"/>
    </row>
    <row r="10" spans="1:20" s="1" customFormat="1" ht="30" x14ac:dyDescent="0.25">
      <c r="B10" s="130"/>
      <c r="C10" s="77"/>
      <c r="D10" s="77"/>
      <c r="E10" s="95"/>
      <c r="F10" s="96"/>
      <c r="G10" s="96"/>
      <c r="H10" s="96"/>
      <c r="I10" s="131"/>
      <c r="K10" s="130"/>
      <c r="L10" s="77"/>
      <c r="M10" s="77"/>
      <c r="N10" s="20"/>
      <c r="O10" s="19" t="s">
        <v>13</v>
      </c>
      <c r="P10" s="19" t="s">
        <v>4</v>
      </c>
      <c r="Q10" s="132" t="s">
        <v>14</v>
      </c>
      <c r="S10" s="303" t="s">
        <v>141</v>
      </c>
      <c r="T10" s="304"/>
    </row>
    <row r="11" spans="1:20" s="1" customFormat="1" ht="15.75" thickBot="1" x14ac:dyDescent="0.3">
      <c r="A11" s="44"/>
      <c r="B11" s="260" t="s">
        <v>10</v>
      </c>
      <c r="C11" s="261"/>
      <c r="D11" s="261"/>
      <c r="E11" s="262"/>
      <c r="F11" s="82" t="str">
        <f>IF(SUMIF($AR$42:$AR$75,"Number",$AV$42:$AV$75)=0," ",SUMIF($AR$42:$AR$75,"Number",$AU$42:$AU$75)/SUMIF($AR$42:$AR$75,"Number",$AV$42:$AV$75))</f>
        <v xml:space="preserve"> </v>
      </c>
      <c r="G11" s="82" t="str">
        <f>IF(SUMIF($AR$77:$AR$111,"Number",$AV$77:$AV$111)=0," ",SUMIF($AR$77:$AR$111,"Number",$AU$77:$AU111)/SUMIF($AR$77:$AR$111,"Number",$AV$77:$AV$111))</f>
        <v xml:space="preserve"> </v>
      </c>
      <c r="H11" s="82" t="str">
        <f>IF(SUMIF($AR$113:$AR$146,"Number",$AV$113:$AV$146)=0," ",SUMIF($AR$113:$AR$146,"Number",$AU$113:$AU$146)/SUMIF($AR$113:$AR$146,"Number",$AV$113:$AV$146))</f>
        <v xml:space="preserve"> </v>
      </c>
      <c r="I11" s="133" t="str">
        <f>IF(SUMIF($AR$42:$AR$146,"Number",$AV$42:$AV$146)=0," ",SUMIF($AR$42:$AR$146,"Number",$AU$42:$AU$146)/SUMIF($AR$42:$AR$146,"Number",$AV$42:$AV$146))</f>
        <v xml:space="preserve"> </v>
      </c>
      <c r="J11" s="44"/>
      <c r="K11" s="260" t="s">
        <v>10</v>
      </c>
      <c r="L11" s="261"/>
      <c r="M11" s="261"/>
      <c r="N11" s="262"/>
      <c r="O11" s="2">
        <f>'J560-04'!E4+'J560-05'!E4+'J560-06'!E4</f>
        <v>37</v>
      </c>
      <c r="P11" s="2">
        <f>'J560-04'!F4+'J560-05'!F4+'J560-06'!F4</f>
        <v>0</v>
      </c>
      <c r="Q11" s="133">
        <f t="shared" ref="Q11:Q16" si="0">P11/O11</f>
        <v>0</v>
      </c>
      <c r="S11" s="305"/>
      <c r="T11" s="306"/>
    </row>
    <row r="12" spans="1:20" s="1" customFormat="1" x14ac:dyDescent="0.25">
      <c r="A12" s="44"/>
      <c r="B12" s="301" t="s">
        <v>11</v>
      </c>
      <c r="C12" s="261"/>
      <c r="D12" s="261"/>
      <c r="E12" s="262"/>
      <c r="F12" s="83" t="str">
        <f>IF(SUMIF($AR$42:$AR$75,"Algebra",$AV$42:$AV$75)=0," ",SUMIF($AR$42:$AR$75,"Algebra",$AU$42:$AU$75)/SUMIF($AR$42:$AR$75,"Algebra",$AV$42:$AV$75))</f>
        <v xml:space="preserve"> </v>
      </c>
      <c r="G12" s="83" t="str">
        <f>IF(SUMIF($AR$77:$AR$111,"Algebra",$AV$77:$AV$111)=0," ",SUMIF($AR$77:$AR$111,"Algebra",$AU$77:$AU$111)/SUMIF($AR$77:$AR$111,"Algebra",$AV$77:$AV$111))</f>
        <v xml:space="preserve"> </v>
      </c>
      <c r="H12" s="83" t="str">
        <f>IF(SUMIF($AR$113:$AR$146,"Algebra",$AV$113:$AV$146)=0," ",SUMIF($AR$113:$AR$146,"Algebra",$AU$113:$AU$146)/SUMIF($AR$113:$AR$146,"Algebra",$AV$113:$AV$146))</f>
        <v xml:space="preserve"> </v>
      </c>
      <c r="I12" s="134" t="str">
        <f>IF(SUMIF($AR$42:$AR$146,"Algebra",$AV$42:$AV$146)=0," ",SUMIF($AR$42:$AR$146,"Algebra",$AU$42:$AU$146)/SUMIF($AR$42:$AR$146,"Algebra",$AV$42:$AV$146))</f>
        <v xml:space="preserve"> </v>
      </c>
      <c r="J12" s="44"/>
      <c r="K12" s="301" t="s">
        <v>11</v>
      </c>
      <c r="L12" s="261"/>
      <c r="M12" s="261"/>
      <c r="N12" s="262"/>
      <c r="O12" s="3">
        <f>'J560-04'!E5+'J560-05'!E5+'J560-06'!E5</f>
        <v>94</v>
      </c>
      <c r="P12" s="3">
        <f>'J560-04'!F5+'J560-05'!F5+'J560-06'!F5</f>
        <v>0</v>
      </c>
      <c r="Q12" s="134">
        <f t="shared" si="0"/>
        <v>0</v>
      </c>
      <c r="S12" s="135">
        <v>9</v>
      </c>
      <c r="T12" s="136">
        <v>239</v>
      </c>
    </row>
    <row r="13" spans="1:20" s="1" customFormat="1" x14ac:dyDescent="0.25">
      <c r="A13" s="44"/>
      <c r="B13" s="302" t="s">
        <v>27</v>
      </c>
      <c r="C13" s="261"/>
      <c r="D13" s="261"/>
      <c r="E13" s="262"/>
      <c r="F13" s="84" t="str">
        <f>IF(SUMIF($AR$42:$AR$75,"RPR",$AV$42:$AV$75)=0," ",SUMIF($AR$42:$AR$75,"RPR",$AU$42:$AU$75)/SUMIF($AR$42:$AR$75,"RPR",$AV$42:$AV$75))</f>
        <v xml:space="preserve"> </v>
      </c>
      <c r="G13" s="84" t="str">
        <f>IF(SUMIF($AR$77:$AR$111,"RPR",$AV$77:$AV$111)=0," ",SUMIF($AR$77:$AR$111,"RPR",$AU$77:$AU$111)/SUMIF($AR$77:$AR$111,"RPR",$AV$77:$AV$111))</f>
        <v xml:space="preserve"> </v>
      </c>
      <c r="H13" s="84" t="str">
        <f>IF(SUMIF($AR$113:$AR$146,"RPR",$AV$113:$AV$146)=0," ",SUMIF($AR$113:$AR$146,"RPR",$AU$113:$AU$146)/SUMIF($AR$113:$AR$146,"RPR",$AV$113:$AV$146))</f>
        <v xml:space="preserve"> </v>
      </c>
      <c r="I13" s="137" t="str">
        <f>IF(SUMIF($AR$42:$AR$146,"RPR",$AV$42:$AV$146)=0," ",SUMIF($AR$42:$AR$146,"RPR",$AU$42:$AU$146)/SUMIF($AR$42:$AR$146,"RPR",$AV$42:$AV$146))</f>
        <v xml:space="preserve"> </v>
      </c>
      <c r="J13" s="44"/>
      <c r="K13" s="302" t="s">
        <v>27</v>
      </c>
      <c r="L13" s="261"/>
      <c r="M13" s="261"/>
      <c r="N13" s="262"/>
      <c r="O13" s="4">
        <f>'J560-04'!E6+'J560-05'!E6+'J560-06'!E6</f>
        <v>56</v>
      </c>
      <c r="P13" s="4">
        <f>'J560-04'!F6+'J560-05'!F6+'J560-06'!F6</f>
        <v>0</v>
      </c>
      <c r="Q13" s="137">
        <f t="shared" si="0"/>
        <v>0</v>
      </c>
      <c r="S13" s="138">
        <v>8</v>
      </c>
      <c r="T13" s="139">
        <v>193</v>
      </c>
    </row>
    <row r="14" spans="1:20" s="1" customFormat="1" x14ac:dyDescent="0.25">
      <c r="A14" s="44"/>
      <c r="B14" s="263" t="s">
        <v>7</v>
      </c>
      <c r="C14" s="261"/>
      <c r="D14" s="261"/>
      <c r="E14" s="262"/>
      <c r="F14" s="85" t="str">
        <f>IF(SUMIF($AR$42:$AR$75,"Geometry and measures",$AV$42:$AV$75)=0," ",SUMIF($AR$42:$AR$75,"Geometry and measures",$AU$42:$AU$75)/SUMIF($AR$42:$AR$75,"Geometry and measures",$AV$42:$AV$75))</f>
        <v xml:space="preserve"> </v>
      </c>
      <c r="G14" s="85" t="str">
        <f>IF(SUMIF($AR$77:$AR$111,"Geometry and measures",$AV$77:$AV$111)=0," ",SUMIF($AR$77:$AR$111,"Geometry and measures",$AU$77:$AU$111)/SUMIF($AR$77:$AR$111,"Geometry and measures",$AV$77:$AV$111))</f>
        <v xml:space="preserve"> </v>
      </c>
      <c r="H14" s="85" t="str">
        <f>IF(SUMIF($AR$113:$AR$146,"Geometry and measures",$AV$113:$AV$146)=0," ",SUMIF($AR$113:$AR$146,"Geometry and measures",$AU$113:$AU$146)/SUMIF($AR$113:$AR$146,"Geometry and measures",$AV$113:$AV$146))</f>
        <v xml:space="preserve"> </v>
      </c>
      <c r="I14" s="140" t="str">
        <f>IF(SUMIF($AR$42:$AR$146,"Geometry and measures",$AV$42:$AV$146)=0," ",SUMIF($AR$42:$AR$146,"Geometry and measures",$AU$42:$AU$146)/SUMIF($AR$42:$AR$146,"Geometry and measures",$AV$42:$AV$146))</f>
        <v xml:space="preserve"> </v>
      </c>
      <c r="J14" s="44"/>
      <c r="K14" s="263" t="s">
        <v>7</v>
      </c>
      <c r="L14" s="261"/>
      <c r="M14" s="261"/>
      <c r="N14" s="262"/>
      <c r="O14" s="5">
        <f>'J560-04'!E7+'J560-05'!E7+'J560-06'!E7</f>
        <v>64</v>
      </c>
      <c r="P14" s="5">
        <f>'J560-04'!F7+'J560-05'!F7+'J560-06'!F7</f>
        <v>0</v>
      </c>
      <c r="Q14" s="140">
        <f t="shared" si="0"/>
        <v>0</v>
      </c>
      <c r="S14" s="138">
        <v>7</v>
      </c>
      <c r="T14" s="139">
        <v>147</v>
      </c>
    </row>
    <row r="15" spans="1:20" s="1" customFormat="1" x14ac:dyDescent="0.25">
      <c r="A15" s="44"/>
      <c r="B15" s="264" t="s">
        <v>28</v>
      </c>
      <c r="C15" s="261"/>
      <c r="D15" s="261"/>
      <c r="E15" s="262"/>
      <c r="F15" s="86" t="str">
        <f>IF(SUMIF($AR$42:$AR$75,"Probability",$AV$42:$AV$75)=0," ",SUMIF($AR$42:$AR$75,"Probability",$AU$42:$AU$75)/SUMIF($AR$42:$AR$75,"Probability",$AV$42:$AV$75))</f>
        <v xml:space="preserve"> </v>
      </c>
      <c r="G15" s="86" t="str">
        <f>IF(SUMIF($AR$77:$AR$111,"Probability",$AV$77:$AV$111)=0," ",SUMIF($AR$77:$AR$111,"Probability",$AU$77:$AU$111)/SUMIF($AR$77:$AR$111,"Probability",$AV$77:$AV$111))</f>
        <v xml:space="preserve"> </v>
      </c>
      <c r="H15" s="86" t="str">
        <f>IF(SUMIF($AR$113:$AR$146,"Probability",$AV$113:$AV$146)=0," ",SUMIF($AR$113:$AR$146,"Probability",$AU$113:$AU$146)/SUMIF($AR$113:$AR$146,"Probability",$AV$113:$AV$146))</f>
        <v xml:space="preserve"> </v>
      </c>
      <c r="I15" s="141" t="str">
        <f>IF(SUMIF($AR$42:$AR$146,"Probability",$AV$42:$AV$146)=0," ",SUMIF($AR$42:$AR$146,"Probability",$AU$42:$AU$146)/SUMIF($AR$42:$AR$146,"Probability",$AV$42:$AV$146))</f>
        <v xml:space="preserve"> </v>
      </c>
      <c r="J15" s="44"/>
      <c r="K15" s="264" t="s">
        <v>28</v>
      </c>
      <c r="L15" s="261"/>
      <c r="M15" s="261"/>
      <c r="N15" s="262"/>
      <c r="O15" s="6">
        <f>'J560-04'!E8+'J560-05'!E8+'J560-06'!E8</f>
        <v>21</v>
      </c>
      <c r="P15" s="6">
        <f>'J560-04'!F8+'J560-05'!F8+'J560-06'!F8</f>
        <v>0</v>
      </c>
      <c r="Q15" s="141">
        <f t="shared" si="0"/>
        <v>0</v>
      </c>
      <c r="S15" s="138">
        <v>6</v>
      </c>
      <c r="T15" s="139">
        <v>118</v>
      </c>
    </row>
    <row r="16" spans="1:20" s="1" customFormat="1" x14ac:dyDescent="0.25">
      <c r="A16" s="44"/>
      <c r="B16" s="265" t="s">
        <v>5</v>
      </c>
      <c r="C16" s="261"/>
      <c r="D16" s="261"/>
      <c r="E16" s="262"/>
      <c r="F16" s="87" t="str">
        <f>IF(SUMIF($AR$42:$AR$75,"Statistics",$AV$42:$AV$75)=0," ",SUMIF($AR$42:$AR$75,"Statistics",$AU$42:$AU$75)/SUMIF($AR$42:$AR$75,"Statistics",$AV$42:$AV$75))</f>
        <v xml:space="preserve"> </v>
      </c>
      <c r="G16" s="87" t="str">
        <f>IF(SUMIF($AR$77:$AR$111,"Statistics",$AV$77:$AV$111)=0," ",SUMIF($AR$77:$AR$111,"Statistics",$AU$77:$AU$111)/SUMIF($AR$77:$AR$111,"Statistics",$AV$77:$AV$111))</f>
        <v xml:space="preserve"> </v>
      </c>
      <c r="H16" s="87" t="str">
        <f>IF(SUMIF($AR$113:$AR$146,"Statistics",$AV$113:$AV$146)=0," ",SUMIF($AR$113:$AR$146,"Statistics",$AU$113:$AU$146)/SUMIF($AR$113:$AR$146,"Statistics",$AV$113:$AV$146))</f>
        <v xml:space="preserve"> </v>
      </c>
      <c r="I16" s="142" t="str">
        <f>IF(SUMIF($AR$42:$AR$146,"Statistics",$AV$42:$AV$146)=0," ",SUMIF($AR$42:$AR$146,"Statistics",$AU$42:$AU$146)/SUMIF($AR$42:$AR$146,"Statistics",$AV$42:$AV$146))</f>
        <v xml:space="preserve"> </v>
      </c>
      <c r="J16" s="44"/>
      <c r="K16" s="265" t="s">
        <v>5</v>
      </c>
      <c r="L16" s="261"/>
      <c r="M16" s="261"/>
      <c r="N16" s="262"/>
      <c r="O16" s="7">
        <f>'J560-04'!E9+'J560-05'!E9+'J560-06'!E9</f>
        <v>28</v>
      </c>
      <c r="P16" s="7">
        <f>'J560-04'!F9+'J560-05'!F9+'J560-06'!F9</f>
        <v>0</v>
      </c>
      <c r="Q16" s="142">
        <f t="shared" si="0"/>
        <v>0</v>
      </c>
      <c r="S16" s="138">
        <v>5</v>
      </c>
      <c r="T16" s="139">
        <v>90</v>
      </c>
    </row>
    <row r="17" spans="1:50" s="1" customFormat="1" x14ac:dyDescent="0.25">
      <c r="A17" s="44"/>
      <c r="B17" s="143"/>
      <c r="C17" s="81"/>
      <c r="D17" s="81"/>
      <c r="E17" s="8"/>
      <c r="F17" s="40"/>
      <c r="G17" s="40"/>
      <c r="H17" s="40"/>
      <c r="I17" s="144"/>
      <c r="J17" s="44"/>
      <c r="K17" s="143"/>
      <c r="L17" s="81"/>
      <c r="M17" s="81"/>
      <c r="N17" s="8"/>
      <c r="O17" s="9"/>
      <c r="P17" s="9"/>
      <c r="Q17" s="144"/>
      <c r="S17" s="138">
        <v>4</v>
      </c>
      <c r="T17" s="139">
        <v>62</v>
      </c>
    </row>
    <row r="18" spans="1:50" s="1" customFormat="1" x14ac:dyDescent="0.25">
      <c r="A18" s="44"/>
      <c r="B18" s="266" t="s">
        <v>8</v>
      </c>
      <c r="C18" s="261"/>
      <c r="D18" s="261"/>
      <c r="E18" s="262"/>
      <c r="F18" s="88" t="str">
        <f>IF(SUMIF($AS$42:$AS$75,"AO1",$AV$42:$AV$75)=0," ",SUMIF($AS$42:$AS$75,"AO1",$AU$42:$AU$75)/SUMIF($AS$42:$AS$75,"AO1",$AV$42:$AV$75))</f>
        <v xml:space="preserve"> </v>
      </c>
      <c r="G18" s="88" t="str">
        <f>IF(SUMIF($AS$77:$AS$111,"AO1",$AV$77:$AV$111)=0," ",SUMIF($AS$77:$AS$111,"AO1",$AU$77:$AU$111)/SUMIF($AS$77:$AS$111,"AO1",$AV$77:$AV$111))</f>
        <v xml:space="preserve"> </v>
      </c>
      <c r="H18" s="88" t="str">
        <f>IF(SUMIF($AS$113:$AS$146,"AO1",$AV$113:$AV$146)=0," ",SUMIF($AS$113:$AS$146,"AO1",$AU$113:$AU$146)/SUMIF($AS$113:$AS$146,"AO1",$AV$113:$AV$146))</f>
        <v xml:space="preserve"> </v>
      </c>
      <c r="I18" s="147" t="str">
        <f>IF(SUMIF($AS$42:$AS$146,"AO1",$AV$42:$AV$146)=0," ",SUMIF($AS$42:$AS$146,"AO1",$AU$42:$AU$146)/SUMIF($AS$42:$AS$146,"AO1",$AV$42:$AV$146))</f>
        <v xml:space="preserve"> </v>
      </c>
      <c r="J18" s="44"/>
      <c r="K18" s="266" t="s">
        <v>8</v>
      </c>
      <c r="L18" s="261"/>
      <c r="M18" s="261"/>
      <c r="N18" s="262"/>
      <c r="O18" s="10">
        <f>'J560-04'!E11+'J560-05'!E11+'J560-06'!E11</f>
        <v>87</v>
      </c>
      <c r="P18" s="10">
        <f>'J560-04'!F11+'J560-05'!F11+'J560-06'!F11</f>
        <v>0</v>
      </c>
      <c r="Q18" s="147">
        <f>P18/O18</f>
        <v>0</v>
      </c>
      <c r="S18" s="138">
        <v>3</v>
      </c>
      <c r="T18" s="139">
        <v>48</v>
      </c>
    </row>
    <row r="19" spans="1:50" s="1" customFormat="1" ht="15.75" thickBot="1" x14ac:dyDescent="0.3">
      <c r="A19" s="44"/>
      <c r="B19" s="298" t="s">
        <v>6</v>
      </c>
      <c r="C19" s="261"/>
      <c r="D19" s="261"/>
      <c r="E19" s="262"/>
      <c r="F19" s="89" t="str">
        <f>IF(SUMIF($AS$42:$AS$75,"AO2",$AV$42:$AV$75)=0," ",SUMIF($AS$42:$AS$75,"AO2",$AU$42:$AU$75)/SUMIF($AS$42:$AS$75,"AO2",$AV$42:$AV$75))</f>
        <v xml:space="preserve"> </v>
      </c>
      <c r="G19" s="89" t="str">
        <f>IF(SUMIF($AS$77:$AS$111,"AO2",$AV$77:$AV$111)=0," ",SUMIF($AS$77:$AS$111,"AO2",$AU$77:$AU$111)/SUMIF($AS$77:$AS$111,"AO2",$AV$77:$AV$111))</f>
        <v xml:space="preserve"> </v>
      </c>
      <c r="H19" s="89" t="str">
        <f>IF(SUMIF($AS$113:$AS$146,"AO2",$AV$113:$AV$146)=0," ",SUMIF($AS$113:$AS$146,"AO2",$AU$113:$AU$146)/SUMIF($AS$113:$AS$146,"AO2",$AV$113:$AV$146))</f>
        <v xml:space="preserve"> </v>
      </c>
      <c r="I19" s="148" t="str">
        <f>IF(SUMIF($AS$42:$AS$146,"AO2",$AV$42:$AV$146)=0," ",SUMIF($AS$42:$AS$146,"AO2",$AU$42:$AU$146)/SUMIF($AS$42:$AS$146,"AO2",$AV$42:$AV$146))</f>
        <v xml:space="preserve"> </v>
      </c>
      <c r="J19" s="44"/>
      <c r="K19" s="298" t="s">
        <v>6</v>
      </c>
      <c r="L19" s="261"/>
      <c r="M19" s="261"/>
      <c r="N19" s="262"/>
      <c r="O19" s="11">
        <f>'J560-04'!E12+'J560-05'!E12+'J560-06'!E12</f>
        <v>79</v>
      </c>
      <c r="P19" s="11">
        <f>'J560-04'!F12+'J560-05'!F12+'J560-06'!F12</f>
        <v>0</v>
      </c>
      <c r="Q19" s="148">
        <f>P19/O19</f>
        <v>0</v>
      </c>
      <c r="S19" s="145" t="s">
        <v>61</v>
      </c>
      <c r="T19" s="146">
        <v>0</v>
      </c>
    </row>
    <row r="20" spans="1:50" s="1" customFormat="1" x14ac:dyDescent="0.25">
      <c r="A20" s="44"/>
      <c r="B20" s="285" t="s">
        <v>9</v>
      </c>
      <c r="C20" s="299"/>
      <c r="D20" s="299"/>
      <c r="E20" s="300"/>
      <c r="F20" s="90" t="str">
        <f>IF(SUMIF($AS$42:$AS$75,"AO3",$AV$42:$AV$75)=0," ",SUMIF($AS$42:$AS$75,"AO3",$AU$42:$AU$75)/SUMIF($AS$42:$AS$75,"AO3",$AV$42:$AV$75))</f>
        <v xml:space="preserve"> </v>
      </c>
      <c r="G20" s="90" t="str">
        <f>IF(SUMIF($AS$77:$AS$111,"AO3",$AV$77:$AV$111)=0," ",SUMIF($AS$77:$AS$111,"AO3",$AU$77:$AU$111)/SUMIF($AS$77:$AS$111,"AO3",$AV$77:$AV$111))</f>
        <v xml:space="preserve"> </v>
      </c>
      <c r="H20" s="90" t="str">
        <f>IF(SUMIF($AS$113:$AS$146,"AO3",$AV$113:$AV$146)=0," ",SUMIF($AS$113:$AS$146,"AO3",$AU$113:$AU$146)/SUMIF($AS$113:$AS$146,"AO3",$AV$113:$AV$146))</f>
        <v xml:space="preserve"> </v>
      </c>
      <c r="I20" s="149" t="str">
        <f>IF(SUMIF($AS$42:$AS$146,"AO3",$AV$42:$AV$146)=0," ",SUMIF($AS$42:$AS$146,"AO3",$AU$42:$AU$146)/SUMIF($AS$42:$AS$146,"AO3",$AV$42:$AV$146))</f>
        <v xml:space="preserve"> </v>
      </c>
      <c r="J20" s="44"/>
      <c r="K20" s="285" t="s">
        <v>9</v>
      </c>
      <c r="L20" s="261"/>
      <c r="M20" s="261"/>
      <c r="N20" s="262"/>
      <c r="O20" s="12">
        <f>'J560-04'!E13+'J560-05'!E13+'J560-06'!E13</f>
        <v>134</v>
      </c>
      <c r="P20" s="12">
        <f>'J560-04'!F13+'J560-05'!F13+'J560-06'!F13</f>
        <v>0</v>
      </c>
      <c r="Q20" s="149">
        <f>P20/O20</f>
        <v>0</v>
      </c>
    </row>
    <row r="21" spans="1:50" s="1" customFormat="1" x14ac:dyDescent="0.25">
      <c r="A21" s="44"/>
      <c r="B21" s="143"/>
      <c r="C21" s="81"/>
      <c r="D21" s="81"/>
      <c r="E21" s="8"/>
      <c r="F21" s="9"/>
      <c r="G21" s="9"/>
      <c r="H21" s="41"/>
      <c r="I21" s="150"/>
      <c r="J21" s="44"/>
      <c r="K21" s="143"/>
      <c r="L21" s="81"/>
      <c r="M21" s="81"/>
      <c r="N21" s="8"/>
      <c r="O21" s="9"/>
      <c r="P21" s="9"/>
      <c r="Q21" s="150"/>
    </row>
    <row r="22" spans="1:50" s="1" customFormat="1" ht="15.75" thickBot="1" x14ac:dyDescent="0.3">
      <c r="A22" s="44"/>
      <c r="B22" s="151"/>
      <c r="C22" s="152"/>
      <c r="D22" s="152"/>
      <c r="E22" s="153" t="s">
        <v>44</v>
      </c>
      <c r="F22" s="154" t="str">
        <f>IF(SUMIF($AT$42:$AT$75,"x",$AV$42:$AV$75)=0," ",SUMIF($AT$42:$AT$75,"x",$AU$42:$AU$75)/SUMIF($AT$42:$AT$75,"x",$AV$42:$AV$75))</f>
        <v xml:space="preserve"> </v>
      </c>
      <c r="G22" s="154" t="str">
        <f>IF(SUMIF($AT$77:$AT$111,"x",$AV$77:$AV$111)=0," ",SUMIF($AT$77:$AT$111,"x",$AU$77:$AU$111)/SUMIF($AT$77:$AT$111,"x",$AV$77:$AV$111))</f>
        <v xml:space="preserve"> </v>
      </c>
      <c r="H22" s="154" t="str">
        <f>IF(SUMIF($AT$113:$AT$146,"x",$AV$113:$AV$146)=0," ",SUMIF($AT$113:$AT$146,"x",$AU$113:$AU$146)/SUMIF($AT$113:$AT$146,"x",$AV$113:$AV$146))</f>
        <v xml:space="preserve"> </v>
      </c>
      <c r="I22" s="155" t="str">
        <f>IF(SUMIF($AT$42:$AT$146,"x",$AV$42:$AV$146)=0," ",SUMIF($AT$42:$AT$146,"x",$AU$42:$AU$146)/SUMIF($AT$42:$AT$146,"x",$AV$42:$AV$146))</f>
        <v xml:space="preserve"> </v>
      </c>
      <c r="J22" s="44"/>
      <c r="K22" s="151"/>
      <c r="L22" s="152"/>
      <c r="M22" s="152"/>
      <c r="N22" s="153" t="s">
        <v>44</v>
      </c>
      <c r="O22" s="156">
        <f>'J560-04'!E15+'J560-05'!E15+'J560-06'!E15</f>
        <v>73</v>
      </c>
      <c r="P22" s="156">
        <f>'J560-04'!F15+'J560-05'!F15+'J560-06'!F15</f>
        <v>0</v>
      </c>
      <c r="Q22" s="157">
        <f>P22/O22</f>
        <v>0</v>
      </c>
    </row>
    <row r="23" spans="1:50" s="1" customFormat="1" ht="21" x14ac:dyDescent="0.35">
      <c r="D23" s="70" t="s">
        <v>60</v>
      </c>
    </row>
    <row r="24" spans="1:50" ht="31.5" customHeight="1" thickBot="1" x14ac:dyDescent="0.3">
      <c r="A24" s="53"/>
      <c r="B24" s="307" t="s">
        <v>62</v>
      </c>
      <c r="C24" s="308"/>
      <c r="D24" s="217"/>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18"/>
      <c r="AL24" s="218"/>
      <c r="AM24" s="218"/>
      <c r="AN24" s="218"/>
      <c r="AO24" s="218"/>
      <c r="AP24" s="218"/>
      <c r="AQ24" s="218"/>
      <c r="AR24" s="158"/>
      <c r="AS24" s="56"/>
      <c r="AT24" s="56"/>
      <c r="AU24" s="56" t="s">
        <v>39</v>
      </c>
      <c r="AV24" s="159"/>
      <c r="AW24" s="233"/>
      <c r="AX24" s="233"/>
    </row>
    <row r="25" spans="1:50" s="1" customFormat="1" ht="30" customHeight="1" thickTop="1" x14ac:dyDescent="0.25">
      <c r="A25" s="77"/>
      <c r="B25" s="77"/>
      <c r="C25" s="94"/>
      <c r="D25" s="160" t="s">
        <v>63</v>
      </c>
      <c r="E25" s="160" t="s">
        <v>64</v>
      </c>
      <c r="F25" s="160" t="s">
        <v>65</v>
      </c>
      <c r="G25" s="160" t="s">
        <v>66</v>
      </c>
      <c r="H25" s="160" t="s">
        <v>67</v>
      </c>
      <c r="I25" s="160" t="s">
        <v>68</v>
      </c>
      <c r="J25" s="160" t="s">
        <v>69</v>
      </c>
      <c r="K25" s="160" t="s">
        <v>70</v>
      </c>
      <c r="L25" s="160" t="s">
        <v>71</v>
      </c>
      <c r="M25" s="160" t="s">
        <v>72</v>
      </c>
      <c r="N25" s="160" t="s">
        <v>73</v>
      </c>
      <c r="O25" s="160" t="s">
        <v>74</v>
      </c>
      <c r="P25" s="160" t="s">
        <v>75</v>
      </c>
      <c r="Q25" s="160" t="s">
        <v>76</v>
      </c>
      <c r="R25" s="160" t="s">
        <v>77</v>
      </c>
      <c r="S25" s="160" t="s">
        <v>78</v>
      </c>
      <c r="T25" s="160" t="s">
        <v>79</v>
      </c>
      <c r="U25" s="160" t="s">
        <v>80</v>
      </c>
      <c r="V25" s="160" t="s">
        <v>81</v>
      </c>
      <c r="W25" s="160" t="s">
        <v>82</v>
      </c>
      <c r="X25" s="160" t="s">
        <v>83</v>
      </c>
      <c r="Y25" s="160" t="s">
        <v>84</v>
      </c>
      <c r="Z25" s="160" t="s">
        <v>85</v>
      </c>
      <c r="AA25" s="160" t="s">
        <v>86</v>
      </c>
      <c r="AB25" s="160" t="s">
        <v>87</v>
      </c>
      <c r="AC25" s="160" t="s">
        <v>88</v>
      </c>
      <c r="AD25" s="160" t="s">
        <v>89</v>
      </c>
      <c r="AE25" s="160" t="s">
        <v>90</v>
      </c>
      <c r="AF25" s="160" t="s">
        <v>91</v>
      </c>
      <c r="AG25" s="160" t="s">
        <v>92</v>
      </c>
      <c r="AH25" s="160" t="s">
        <v>93</v>
      </c>
      <c r="AI25" s="160" t="s">
        <v>94</v>
      </c>
      <c r="AJ25" s="160" t="s">
        <v>95</v>
      </c>
      <c r="AK25" s="160" t="s">
        <v>96</v>
      </c>
      <c r="AL25" s="160" t="s">
        <v>97</v>
      </c>
      <c r="AM25" s="160" t="s">
        <v>98</v>
      </c>
      <c r="AN25" s="160" t="s">
        <v>99</v>
      </c>
      <c r="AO25" s="160" t="s">
        <v>100</v>
      </c>
      <c r="AP25" s="160" t="s">
        <v>101</v>
      </c>
      <c r="AQ25" s="160" t="s">
        <v>102</v>
      </c>
      <c r="AW25" s="309" t="s">
        <v>49</v>
      </c>
      <c r="AX25" s="311" t="s">
        <v>50</v>
      </c>
    </row>
    <row r="26" spans="1:50" ht="16.5" customHeight="1" thickBot="1" x14ac:dyDescent="0.3">
      <c r="B26" s="55"/>
      <c r="C26" s="55"/>
      <c r="D26" s="161" t="s">
        <v>103</v>
      </c>
      <c r="E26" s="161" t="s">
        <v>103</v>
      </c>
      <c r="F26" s="161" t="s">
        <v>103</v>
      </c>
      <c r="G26" s="161" t="s">
        <v>103</v>
      </c>
      <c r="H26" s="161" t="s">
        <v>103</v>
      </c>
      <c r="I26" s="161" t="s">
        <v>103</v>
      </c>
      <c r="J26" s="161" t="s">
        <v>103</v>
      </c>
      <c r="K26" s="161" t="s">
        <v>103</v>
      </c>
      <c r="L26" s="161" t="s">
        <v>103</v>
      </c>
      <c r="M26" s="161" t="s">
        <v>103</v>
      </c>
      <c r="N26" s="161" t="s">
        <v>103</v>
      </c>
      <c r="O26" s="161" t="s">
        <v>103</v>
      </c>
      <c r="P26" s="161" t="s">
        <v>103</v>
      </c>
      <c r="Q26" s="161" t="s">
        <v>103</v>
      </c>
      <c r="R26" s="161" t="s">
        <v>103</v>
      </c>
      <c r="S26" s="161" t="s">
        <v>103</v>
      </c>
      <c r="T26" s="161" t="s">
        <v>103</v>
      </c>
      <c r="U26" s="161" t="s">
        <v>103</v>
      </c>
      <c r="V26" s="161" t="s">
        <v>103</v>
      </c>
      <c r="W26" s="161" t="s">
        <v>103</v>
      </c>
      <c r="X26" s="161" t="s">
        <v>103</v>
      </c>
      <c r="Y26" s="161" t="s">
        <v>103</v>
      </c>
      <c r="Z26" s="161" t="s">
        <v>103</v>
      </c>
      <c r="AA26" s="161" t="s">
        <v>103</v>
      </c>
      <c r="AB26" s="161" t="s">
        <v>103</v>
      </c>
      <c r="AC26" s="161" t="s">
        <v>103</v>
      </c>
      <c r="AD26" s="161" t="s">
        <v>103</v>
      </c>
      <c r="AE26" s="161" t="s">
        <v>103</v>
      </c>
      <c r="AF26" s="161" t="s">
        <v>103</v>
      </c>
      <c r="AG26" s="161" t="s">
        <v>103</v>
      </c>
      <c r="AH26" s="161" t="s">
        <v>103</v>
      </c>
      <c r="AI26" s="161" t="s">
        <v>103</v>
      </c>
      <c r="AJ26" s="161" t="s">
        <v>103</v>
      </c>
      <c r="AK26" s="161" t="s">
        <v>103</v>
      </c>
      <c r="AL26" s="161" t="s">
        <v>103</v>
      </c>
      <c r="AM26" s="161" t="s">
        <v>103</v>
      </c>
      <c r="AN26" s="161" t="s">
        <v>103</v>
      </c>
      <c r="AO26" s="161" t="s">
        <v>103</v>
      </c>
      <c r="AP26" s="161" t="s">
        <v>103</v>
      </c>
      <c r="AQ26" s="161" t="s">
        <v>103</v>
      </c>
      <c r="AR26" s="56"/>
      <c r="AS26" s="56"/>
      <c r="AT26" s="56"/>
      <c r="AU26" s="57" t="s">
        <v>42</v>
      </c>
      <c r="AV26" s="57" t="s">
        <v>43</v>
      </c>
      <c r="AW26" s="310"/>
      <c r="AX26" s="312"/>
    </row>
    <row r="27" spans="1:50" s="220" customFormat="1" ht="15.95" customHeight="1" thickTop="1" thickBot="1" x14ac:dyDescent="0.3">
      <c r="A27" s="219"/>
      <c r="B27" s="267" t="s">
        <v>45</v>
      </c>
      <c r="C27" s="162" t="s">
        <v>104</v>
      </c>
      <c r="D27" s="163" t="str">
        <f>IF(COUNTBLANK(D42:D75)=34,"",SUM(D42:D75))</f>
        <v/>
      </c>
      <c r="E27" s="164" t="str">
        <f t="shared" ref="E27:AQ27" si="1">IF(COUNTBLANK(E42:E75)=34,"",SUM(E42:E75))</f>
        <v/>
      </c>
      <c r="F27" s="164" t="str">
        <f t="shared" si="1"/>
        <v/>
      </c>
      <c r="G27" s="164" t="str">
        <f t="shared" si="1"/>
        <v/>
      </c>
      <c r="H27" s="164" t="str">
        <f t="shared" si="1"/>
        <v/>
      </c>
      <c r="I27" s="164" t="str">
        <f t="shared" si="1"/>
        <v/>
      </c>
      <c r="J27" s="164" t="str">
        <f t="shared" si="1"/>
        <v/>
      </c>
      <c r="K27" s="164" t="str">
        <f t="shared" si="1"/>
        <v/>
      </c>
      <c r="L27" s="164" t="str">
        <f t="shared" si="1"/>
        <v/>
      </c>
      <c r="M27" s="164" t="str">
        <f t="shared" si="1"/>
        <v/>
      </c>
      <c r="N27" s="164" t="str">
        <f t="shared" si="1"/>
        <v/>
      </c>
      <c r="O27" s="164" t="str">
        <f t="shared" si="1"/>
        <v/>
      </c>
      <c r="P27" s="164" t="str">
        <f t="shared" si="1"/>
        <v/>
      </c>
      <c r="Q27" s="164" t="str">
        <f t="shared" si="1"/>
        <v/>
      </c>
      <c r="R27" s="164" t="str">
        <f t="shared" si="1"/>
        <v/>
      </c>
      <c r="S27" s="164" t="str">
        <f t="shared" si="1"/>
        <v/>
      </c>
      <c r="T27" s="164" t="str">
        <f t="shared" si="1"/>
        <v/>
      </c>
      <c r="U27" s="164" t="str">
        <f t="shared" si="1"/>
        <v/>
      </c>
      <c r="V27" s="164" t="str">
        <f t="shared" si="1"/>
        <v/>
      </c>
      <c r="W27" s="164" t="str">
        <f t="shared" si="1"/>
        <v/>
      </c>
      <c r="X27" s="164" t="str">
        <f t="shared" si="1"/>
        <v/>
      </c>
      <c r="Y27" s="164" t="str">
        <f t="shared" si="1"/>
        <v/>
      </c>
      <c r="Z27" s="164" t="str">
        <f t="shared" si="1"/>
        <v/>
      </c>
      <c r="AA27" s="164" t="str">
        <f t="shared" si="1"/>
        <v/>
      </c>
      <c r="AB27" s="164" t="str">
        <f t="shared" si="1"/>
        <v/>
      </c>
      <c r="AC27" s="164" t="str">
        <f t="shared" si="1"/>
        <v/>
      </c>
      <c r="AD27" s="164" t="str">
        <f t="shared" si="1"/>
        <v/>
      </c>
      <c r="AE27" s="164" t="str">
        <f t="shared" si="1"/>
        <v/>
      </c>
      <c r="AF27" s="164" t="str">
        <f t="shared" si="1"/>
        <v/>
      </c>
      <c r="AG27" s="164" t="str">
        <f t="shared" si="1"/>
        <v/>
      </c>
      <c r="AH27" s="164" t="str">
        <f t="shared" si="1"/>
        <v/>
      </c>
      <c r="AI27" s="164" t="str">
        <f t="shared" si="1"/>
        <v/>
      </c>
      <c r="AJ27" s="164" t="str">
        <f t="shared" si="1"/>
        <v/>
      </c>
      <c r="AK27" s="164" t="str">
        <f t="shared" si="1"/>
        <v/>
      </c>
      <c r="AL27" s="164" t="str">
        <f t="shared" si="1"/>
        <v/>
      </c>
      <c r="AM27" s="164" t="str">
        <f t="shared" si="1"/>
        <v/>
      </c>
      <c r="AN27" s="164" t="str">
        <f t="shared" si="1"/>
        <v/>
      </c>
      <c r="AO27" s="164" t="str">
        <f t="shared" si="1"/>
        <v/>
      </c>
      <c r="AP27" s="164" t="str">
        <f t="shared" si="1"/>
        <v/>
      </c>
      <c r="AQ27" s="164" t="str">
        <f t="shared" si="1"/>
        <v/>
      </c>
      <c r="AR27" s="165"/>
      <c r="AS27" s="166"/>
      <c r="AT27" s="166"/>
      <c r="AU27" s="166"/>
      <c r="AV27" s="166"/>
      <c r="AW27" s="167" t="str">
        <f>IF(COUNTBLANK(D27:AQ27)=40,"",SUMIF(D27:AQ27,"&lt;&gt;",D27:AQ27)/COUNTIF(D27:AQ27,"&gt;=0"))</f>
        <v/>
      </c>
      <c r="AX27" s="168" t="str">
        <f>IF(COUNTBLANK(D27:AQ27)=40,"",AW27/100)</f>
        <v/>
      </c>
    </row>
    <row r="28" spans="1:50" s="220" customFormat="1" ht="15.95" customHeight="1" thickTop="1" thickBot="1" x14ac:dyDescent="0.3">
      <c r="A28" s="219"/>
      <c r="B28" s="268"/>
      <c r="C28" s="169" t="s">
        <v>105</v>
      </c>
      <c r="D28" s="170" t="str">
        <f>IF(COUNTBLANK(D42:D75)=34,"",IF(SUM(D42:D75)&lt;'J560-04'!$J10,"u",IF(SUM(D42:D75)&lt;'J560-04'!$J9,"3",IF(SUM(D42:D75)&lt;'J560-04'!$J8,"4",IF(SUM(D42:D75)&lt;'J560-04'!$J7,"5",IF(SUM(D42:D75)&lt;'J560-04'!$J6,"6",IF(SUM(D42:D75)&lt;'J560-04'!$J5,"7",IF(SUM(D42:D75)&lt;'J560-04'!$J4,"8","9"))))))))</f>
        <v/>
      </c>
      <c r="E28" s="171" t="str">
        <f>IF(COUNTBLANK(E42:E75)=34,"",IF(SUM(E42:E75)&lt;'J560-04'!$J10,"u",IF(SUM(E42:E75)&lt;'J560-04'!$J9,"3",IF(SUM(E42:E75)&lt;'J560-04'!$J8,"4",IF(SUM(E42:E75)&lt;'J560-04'!$J7,"5",IF(SUM(E42:E75)&lt;'J560-04'!$J6,"6",IF(SUM(E42:E75)&lt;'J560-04'!$J5,"7",IF(SUM(E42:E75)&lt;'J560-04'!$J4,"8","9"))))))))</f>
        <v/>
      </c>
      <c r="F28" s="171" t="str">
        <f>IF(COUNTBLANK(F42:F75)=34,"",IF(SUM(F42:F75)&lt;'J560-04'!$J10,"u",IF(SUM(F42:F75)&lt;'J560-04'!$J9,"3",IF(SUM(F42:F75)&lt;'J560-04'!$J8,"4",IF(SUM(F42:F75)&lt;'J560-04'!$J7,"5",IF(SUM(F42:F75)&lt;'J560-04'!$J6,"6",IF(SUM(F42:F75)&lt;'J560-04'!$J5,"7",IF(SUM(F42:F75)&lt;'J560-04'!$J4,"8","9"))))))))</f>
        <v/>
      </c>
      <c r="G28" s="171" t="str">
        <f>IF(COUNTBLANK(G42:G75)=34,"",IF(SUM(G42:G75)&lt;'J560-04'!$J10,"u",IF(SUM(G42:G75)&lt;'J560-04'!$J9,"3",IF(SUM(G42:G75)&lt;'J560-04'!$J8,"4",IF(SUM(G42:G75)&lt;'J560-04'!$J7,"5",IF(SUM(G42:G75)&lt;'J560-04'!$J6,"6",IF(SUM(G42:G75)&lt;'J560-04'!$J5,"7",IF(SUM(G42:G75)&lt;'J560-04'!$J4,"8","9"))))))))</f>
        <v/>
      </c>
      <c r="H28" s="171" t="str">
        <f>IF(COUNTBLANK(H42:H75)=34,"",IF(SUM(H42:H75)&lt;'J560-04'!$J10,"u",IF(SUM(H42:H75)&lt;'J560-04'!$J9,"3",IF(SUM(H42:H75)&lt;'J560-04'!$J8,"4",IF(SUM(H42:H75)&lt;'J560-04'!$J7,"5",IF(SUM(H42:H75)&lt;'J560-04'!$J6,"6",IF(SUM(H42:H75)&lt;'J560-04'!$J5,"7",IF(SUM(H42:H75)&lt;'J560-04'!$J4,"8","9"))))))))</f>
        <v/>
      </c>
      <c r="I28" s="171" t="str">
        <f>IF(COUNTBLANK(I42:I75)=34,"",IF(SUM(I42:I75)&lt;'J560-04'!$J10,"u",IF(SUM(I42:I75)&lt;'J560-04'!$J9,"3",IF(SUM(I42:I75)&lt;'J560-04'!$J8,"4",IF(SUM(I42:I75)&lt;'J560-04'!$J7,"5",IF(SUM(I42:I75)&lt;'J560-04'!$J6,"6",IF(SUM(I42:I75)&lt;'J560-04'!$J5,"7",IF(SUM(I42:I75)&lt;'J560-04'!$J4,"8","9"))))))))</f>
        <v/>
      </c>
      <c r="J28" s="171" t="str">
        <f>IF(COUNTBLANK(J42:J75)=34,"",IF(SUM(J42:J75)&lt;'J560-04'!$J10,"u",IF(SUM(J42:J75)&lt;'J560-04'!$J9,"3",IF(SUM(J42:J75)&lt;'J560-04'!$J8,"4",IF(SUM(J42:J75)&lt;'J560-04'!$J7,"5",IF(SUM(J42:J75)&lt;'J560-04'!$J6,"6",IF(SUM(J42:J75)&lt;'J560-04'!$J5,"7",IF(SUM(J42:J75)&lt;'J560-04'!$J4,"8","9"))))))))</f>
        <v/>
      </c>
      <c r="K28" s="171" t="str">
        <f>IF(COUNTBLANK(K42:K75)=34,"",IF(SUM(K42:K75)&lt;'J560-04'!$J10,"u",IF(SUM(K42:K75)&lt;'J560-04'!$J9,"3",IF(SUM(K42:K75)&lt;'J560-04'!$J8,"4",IF(SUM(K42:K75)&lt;'J560-04'!$J7,"5",IF(SUM(K42:K75)&lt;'J560-04'!$J6,"6",IF(SUM(K42:K75)&lt;'J560-04'!$J5,"7",IF(SUM(K42:K75)&lt;'J560-04'!$J4,"8","9"))))))))</f>
        <v/>
      </c>
      <c r="L28" s="171" t="str">
        <f>IF(COUNTBLANK(L42:L75)=34,"",IF(SUM(L42:L75)&lt;'J560-04'!$J10,"u",IF(SUM(L42:L75)&lt;'J560-04'!$J9,"3",IF(SUM(L42:L75)&lt;'J560-04'!$J8,"4",IF(SUM(L42:L75)&lt;'J560-04'!$J7,"5",IF(SUM(L42:L75)&lt;'J560-04'!$J6,"6",IF(SUM(L42:L75)&lt;'J560-04'!$J5,"7",IF(SUM(L42:L75)&lt;'J560-04'!$J4,"8","9"))))))))</f>
        <v/>
      </c>
      <c r="M28" s="171" t="str">
        <f>IF(COUNTBLANK(M42:M75)=34,"",IF(SUM(M42:M75)&lt;'J560-04'!$J10,"u",IF(SUM(M42:M75)&lt;'J560-04'!$J9,"3",IF(SUM(M42:M75)&lt;'J560-04'!$J8,"4",IF(SUM(M42:M75)&lt;'J560-04'!$J7,"5",IF(SUM(M42:M75)&lt;'J560-04'!$J6,"6",IF(SUM(M42:M75)&lt;'J560-04'!$J5,"7",IF(SUM(M42:M75)&lt;'J560-04'!$J4,"8","9"))))))))</f>
        <v/>
      </c>
      <c r="N28" s="171" t="str">
        <f>IF(COUNTBLANK(N42:N75)=34,"",IF(SUM(N42:N75)&lt;'J560-04'!$J10,"u",IF(SUM(N42:N75)&lt;'J560-04'!$J9,"3",IF(SUM(N42:N75)&lt;'J560-04'!$J8,"4",IF(SUM(N42:N75)&lt;'J560-04'!$J7,"5",IF(SUM(N42:N75)&lt;'J560-04'!$J6,"6",IF(SUM(N42:N75)&lt;'J560-04'!$J5,"7",IF(SUM(N42:N75)&lt;'J560-04'!$J4,"8","9"))))))))</f>
        <v/>
      </c>
      <c r="O28" s="171" t="str">
        <f>IF(COUNTBLANK(O42:O75)=34,"",IF(SUM(O42:O75)&lt;'J560-04'!$J10,"u",IF(SUM(O42:O75)&lt;'J560-04'!$J9,"3",IF(SUM(O42:O75)&lt;'J560-04'!$J8,"4",IF(SUM(O42:O75)&lt;'J560-04'!$J7,"5",IF(SUM(O42:O75)&lt;'J560-04'!$J6,"6",IF(SUM(O42:O75)&lt;'J560-04'!$J5,"7",IF(SUM(O42:O75)&lt;'J560-04'!$J4,"8","9"))))))))</f>
        <v/>
      </c>
      <c r="P28" s="171" t="str">
        <f>IF(COUNTBLANK(P42:P75)=34,"",IF(SUM(P42:P75)&lt;'J560-04'!$J10,"u",IF(SUM(P42:P75)&lt;'J560-04'!$J9,"3",IF(SUM(P42:P75)&lt;'J560-04'!$J8,"4",IF(SUM(P42:P75)&lt;'J560-04'!$J7,"5",IF(SUM(P42:P75)&lt;'J560-04'!$J6,"6",IF(SUM(P42:P75)&lt;'J560-04'!$J5,"7",IF(SUM(P42:P75)&lt;'J560-04'!$J4,"8","9"))))))))</f>
        <v/>
      </c>
      <c r="Q28" s="171" t="str">
        <f>IF(COUNTBLANK(Q42:Q75)=34,"",IF(SUM(Q42:Q75)&lt;'J560-04'!$J10,"u",IF(SUM(Q42:Q75)&lt;'J560-04'!$J9,"3",IF(SUM(Q42:Q75)&lt;'J560-04'!$J8,"4",IF(SUM(Q42:Q75)&lt;'J560-04'!$J7,"5",IF(SUM(Q42:Q75)&lt;'J560-04'!$J6,"6",IF(SUM(Q42:Q75)&lt;'J560-04'!$J5,"7",IF(SUM(Q42:Q75)&lt;'J560-04'!$J4,"8","9"))))))))</f>
        <v/>
      </c>
      <c r="R28" s="171" t="str">
        <f>IF(COUNTBLANK(R42:R75)=34,"",IF(SUM(R42:R75)&lt;'J560-04'!$J10,"u",IF(SUM(R42:R75)&lt;'J560-04'!$J9,"3",IF(SUM(R42:R75)&lt;'J560-04'!$J8,"4",IF(SUM(R42:R75)&lt;'J560-04'!$J7,"5",IF(SUM(R42:R75)&lt;'J560-04'!$J6,"6",IF(SUM(R42:R75)&lt;'J560-04'!$J5,"7",IF(SUM(R42:R75)&lt;'J560-04'!$J4,"8","9"))))))))</f>
        <v/>
      </c>
      <c r="S28" s="171" t="str">
        <f>IF(COUNTBLANK(S42:S75)=34,"",IF(SUM(S42:S75)&lt;'J560-04'!$J10,"u",IF(SUM(S42:S75)&lt;'J560-04'!$J9,"3",IF(SUM(S42:S75)&lt;'J560-04'!$J8,"4",IF(SUM(S42:S75)&lt;'J560-04'!$J7,"5",IF(SUM(S42:S75)&lt;'J560-04'!$J6,"6",IF(SUM(S42:S75)&lt;'J560-04'!$J5,"7",IF(SUM(S42:S75)&lt;'J560-04'!$J4,"8","9"))))))))</f>
        <v/>
      </c>
      <c r="T28" s="171" t="str">
        <f>IF(COUNTBLANK(T42:T75)=34,"",IF(SUM(T42:T75)&lt;'J560-04'!$J10,"u",IF(SUM(T42:T75)&lt;'J560-04'!$J9,"3",IF(SUM(T42:T75)&lt;'J560-04'!$J8,"4",IF(SUM(T42:T75)&lt;'J560-04'!$J7,"5",IF(SUM(T42:T75)&lt;'J560-04'!$J6,"6",IF(SUM(T42:T75)&lt;'J560-04'!$J5,"7",IF(SUM(T42:T75)&lt;'J560-04'!$J4,"8","9"))))))))</f>
        <v/>
      </c>
      <c r="U28" s="171" t="str">
        <f>IF(COUNTBLANK(U42:U75)=34,"",IF(SUM(U42:U75)&lt;'J560-04'!$J10,"u",IF(SUM(U42:U75)&lt;'J560-04'!$J9,"3",IF(SUM(U42:U75)&lt;'J560-04'!$J8,"4",IF(SUM(U42:U75)&lt;'J560-04'!$J7,"5",IF(SUM(U42:U75)&lt;'J560-04'!$J6,"6",IF(SUM(U42:U75)&lt;'J560-04'!$J5,"7",IF(SUM(U42:U75)&lt;'J560-04'!$J4,"8","9"))))))))</f>
        <v/>
      </c>
      <c r="V28" s="171" t="str">
        <f>IF(COUNTBLANK(V42:V75)=34,"",IF(SUM(V42:V75)&lt;'J560-04'!$J10,"u",IF(SUM(V42:V75)&lt;'J560-04'!$J9,"3",IF(SUM(V42:V75)&lt;'J560-04'!$J8,"4",IF(SUM(V42:V75)&lt;'J560-04'!$J7,"5",IF(SUM(V42:V75)&lt;'J560-04'!$J6,"6",IF(SUM(V42:V75)&lt;'J560-04'!$J5,"7",IF(SUM(V42:V75)&lt;'J560-04'!$J4,"8","9"))))))))</f>
        <v/>
      </c>
      <c r="W28" s="171" t="str">
        <f>IF(COUNTBLANK(W42:W75)=34,"",IF(SUM(W42:W75)&lt;'J560-04'!$J10,"u",IF(SUM(W42:W75)&lt;'J560-04'!$J9,"3",IF(SUM(W42:W75)&lt;'J560-04'!$J8,"4",IF(SUM(W42:W75)&lt;'J560-04'!$J7,"5",IF(SUM(W42:W75)&lt;'J560-04'!$J6,"6",IF(SUM(W42:W75)&lt;'J560-04'!$J5,"7",IF(SUM(W42:W75)&lt;'J560-04'!$J4,"8","9"))))))))</f>
        <v/>
      </c>
      <c r="X28" s="171" t="str">
        <f>IF(COUNTBLANK(X42:X75)=34,"",IF(SUM(X42:X75)&lt;'J560-04'!$J10,"u",IF(SUM(X42:X75)&lt;'J560-04'!$J9,"3",IF(SUM(X42:X75)&lt;'J560-04'!$J8,"4",IF(SUM(X42:X75)&lt;'J560-04'!$J7,"5",IF(SUM(X42:X75)&lt;'J560-04'!$J6,"6",IF(SUM(X42:X75)&lt;'J560-04'!$J5,"7",IF(SUM(X42:X75)&lt;'J560-04'!$J4,"8","9"))))))))</f>
        <v/>
      </c>
      <c r="Y28" s="171" t="str">
        <f>IF(COUNTBLANK(Y42:Y75)=34,"",IF(SUM(Y42:Y75)&lt;'J560-04'!$J10,"u",IF(SUM(Y42:Y75)&lt;'J560-04'!$J9,"3",IF(SUM(Y42:Y75)&lt;'J560-04'!$J8,"4",IF(SUM(Y42:Y75)&lt;'J560-04'!$J7,"5",IF(SUM(Y42:Y75)&lt;'J560-04'!$J6,"6",IF(SUM(Y42:Y75)&lt;'J560-04'!$J5,"7",IF(SUM(Y42:Y75)&lt;'J560-04'!$J4,"8","9"))))))))</f>
        <v/>
      </c>
      <c r="Z28" s="171" t="str">
        <f>IF(COUNTBLANK(Z42:Z75)=34,"",IF(SUM(Z42:Z75)&lt;'J560-04'!$J10,"u",IF(SUM(Z42:Z75)&lt;'J560-04'!$J9,"3",IF(SUM(Z42:Z75)&lt;'J560-04'!$J8,"4",IF(SUM(Z42:Z75)&lt;'J560-04'!$J7,"5",IF(SUM(Z42:Z75)&lt;'J560-04'!$J6,"6",IF(SUM(Z42:Z75)&lt;'J560-04'!$J5,"7",IF(SUM(Z42:Z75)&lt;'J560-04'!$J4,"8","9"))))))))</f>
        <v/>
      </c>
      <c r="AA28" s="171" t="str">
        <f>IF(COUNTBLANK(AA42:AA75)=34,"",IF(SUM(AA42:AA75)&lt;'J560-04'!$J10,"u",IF(SUM(AA42:AA75)&lt;'J560-04'!$J9,"3",IF(SUM(AA42:AA75)&lt;'J560-04'!$J8,"4",IF(SUM(AA42:AA75)&lt;'J560-04'!$J7,"5",IF(SUM(AA42:AA75)&lt;'J560-04'!$J6,"6",IF(SUM(AA42:AA75)&lt;'J560-04'!$J5,"7",IF(SUM(AA42:AA75)&lt;'J560-04'!$J4,"8","9"))))))))</f>
        <v/>
      </c>
      <c r="AB28" s="171" t="str">
        <f>IF(COUNTBLANK(AB42:AB75)=34,"",IF(SUM(AB42:AB75)&lt;'J560-04'!$J10,"u",IF(SUM(AB42:AB75)&lt;'J560-04'!$J9,"3",IF(SUM(AB42:AB75)&lt;'J560-04'!$J8,"4",IF(SUM(AB42:AB75)&lt;'J560-04'!$J7,"5",IF(SUM(AB42:AB75)&lt;'J560-04'!$J6,"6",IF(SUM(AB42:AB75)&lt;'J560-04'!$J5,"7",IF(SUM(AB42:AB75)&lt;'J560-04'!$J4,"8","9"))))))))</f>
        <v/>
      </c>
      <c r="AC28" s="171" t="str">
        <f>IF(COUNTBLANK(AC42:AC75)=34,"",IF(SUM(AC42:AC75)&lt;'J560-04'!$J10,"u",IF(SUM(AC42:AC75)&lt;'J560-04'!$J9,"3",IF(SUM(AC42:AC75)&lt;'J560-04'!$J8,"4",IF(SUM(AC42:AC75)&lt;'J560-04'!$J7,"5",IF(SUM(AC42:AC75)&lt;'J560-04'!$J6,"6",IF(SUM(AC42:AC75)&lt;'J560-04'!$J5,"7",IF(SUM(AC42:AC75)&lt;'J560-04'!$J4,"8","9"))))))))</f>
        <v/>
      </c>
      <c r="AD28" s="171" t="str">
        <f>IF(COUNTBLANK(AD42:AD75)=34,"",IF(SUM(AD42:AD75)&lt;'J560-04'!$J10,"u",IF(SUM(AD42:AD75)&lt;'J560-04'!$J9,"3",IF(SUM(AD42:AD75)&lt;'J560-04'!$J8,"4",IF(SUM(AD42:AD75)&lt;'J560-04'!$J7,"5",IF(SUM(AD42:AD75)&lt;'J560-04'!$J6,"6",IF(SUM(AD42:AD75)&lt;'J560-04'!$J5,"7",IF(SUM(AD42:AD75)&lt;'J560-04'!$J4,"8","9"))))))))</f>
        <v/>
      </c>
      <c r="AE28" s="171" t="str">
        <f>IF(COUNTBLANK(AE42:AE75)=34,"",IF(SUM(AE42:AE75)&lt;'J560-04'!$J10,"u",IF(SUM(AE42:AE75)&lt;'J560-04'!$J9,"3",IF(SUM(AE42:AE75)&lt;'J560-04'!$J8,"4",IF(SUM(AE42:AE75)&lt;'J560-04'!$J7,"5",IF(SUM(AE42:AE75)&lt;'J560-04'!$J6,"6",IF(SUM(AE42:AE75)&lt;'J560-04'!$J5,"7",IF(SUM(AE42:AE75)&lt;'J560-04'!$J4,"8","9"))))))))</f>
        <v/>
      </c>
      <c r="AF28" s="171" t="str">
        <f>IF(COUNTBLANK(AF42:AF75)=34,"",IF(SUM(AF42:AF75)&lt;'J560-04'!$J10,"u",IF(SUM(AF42:AF75)&lt;'J560-04'!$J9,"3",IF(SUM(AF42:AF75)&lt;'J560-04'!$J8,"4",IF(SUM(AF42:AF75)&lt;'J560-04'!$J7,"5",IF(SUM(AF42:AF75)&lt;'J560-04'!$J6,"6",IF(SUM(AF42:AF75)&lt;'J560-04'!$J5,"7",IF(SUM(AF42:AF75)&lt;'J560-04'!$J4,"8","9"))))))))</f>
        <v/>
      </c>
      <c r="AG28" s="171" t="str">
        <f>IF(COUNTBLANK(AG42:AG75)=34,"",IF(SUM(AG42:AG75)&lt;'J560-04'!$J10,"u",IF(SUM(AG42:AG75)&lt;'J560-04'!$J9,"3",IF(SUM(AG42:AG75)&lt;'J560-04'!$J8,"4",IF(SUM(AG42:AG75)&lt;'J560-04'!$J7,"5",IF(SUM(AG42:AG75)&lt;'J560-04'!$J6,"6",IF(SUM(AG42:AG75)&lt;'J560-04'!$J5,"7",IF(SUM(AG42:AG75)&lt;'J560-04'!$J4,"8","9"))))))))</f>
        <v/>
      </c>
      <c r="AH28" s="171" t="str">
        <f>IF(COUNTBLANK(AH42:AH75)=34,"",IF(SUM(AH42:AH75)&lt;'J560-04'!$J10,"u",IF(SUM(AH42:AH75)&lt;'J560-04'!$J9,"3",IF(SUM(AH42:AH75)&lt;'J560-04'!$J8,"4",IF(SUM(AH42:AH75)&lt;'J560-04'!$J7,"5",IF(SUM(AH42:AH75)&lt;'J560-04'!$J6,"6",IF(SUM(AH42:AH75)&lt;'J560-04'!$J5,"7",IF(SUM(AH42:AH75)&lt;'J560-04'!$J4,"8","9"))))))))</f>
        <v/>
      </c>
      <c r="AI28" s="171" t="str">
        <f>IF(COUNTBLANK(AI42:AI75)=34,"",IF(SUM(AI42:AI75)&lt;'J560-04'!$J10,"u",IF(SUM(AI42:AI75)&lt;'J560-04'!$J9,"3",IF(SUM(AI42:AI75)&lt;'J560-04'!$J8,"4",IF(SUM(AI42:AI75)&lt;'J560-04'!$J7,"5",IF(SUM(AI42:AI75)&lt;'J560-04'!$J6,"6",IF(SUM(AI42:AI75)&lt;'J560-04'!$J5,"7",IF(SUM(AI42:AI75)&lt;'J560-04'!$J4,"8","9"))))))))</f>
        <v/>
      </c>
      <c r="AJ28" s="171" t="str">
        <f>IF(COUNTBLANK(AJ42:AJ75)=34,"",IF(SUM(AJ42:AJ75)&lt;'J560-04'!$J10,"u",IF(SUM(AJ42:AJ75)&lt;'J560-04'!$J9,"3",IF(SUM(AJ42:AJ75)&lt;'J560-04'!$J8,"4",IF(SUM(AJ42:AJ75)&lt;'J560-04'!$J7,"5",IF(SUM(AJ42:AJ75)&lt;'J560-04'!$J6,"6",IF(SUM(AJ42:AJ75)&lt;'J560-04'!$J5,"7",IF(SUM(AJ42:AJ75)&lt;'J560-04'!$J4,"8","9"))))))))</f>
        <v/>
      </c>
      <c r="AK28" s="171" t="str">
        <f>IF(COUNTBLANK(AK42:AK75)=34,"",IF(SUM(AK42:AK75)&lt;'J560-04'!$J10,"u",IF(SUM(AK42:AK75)&lt;'J560-04'!$J9,"3",IF(SUM(AK42:AK75)&lt;'J560-04'!$J8,"4",IF(SUM(AK42:AK75)&lt;'J560-04'!$J7,"5",IF(SUM(AK42:AK75)&lt;'J560-04'!$J6,"6",IF(SUM(AK42:AK75)&lt;'J560-04'!$J5,"7",IF(SUM(AK42:AK75)&lt;'J560-04'!$J4,"8","9"))))))))</f>
        <v/>
      </c>
      <c r="AL28" s="171" t="str">
        <f>IF(COUNTBLANK(AL42:AL75)=34,"",IF(SUM(AL42:AL75)&lt;'J560-04'!$J10,"u",IF(SUM(AL42:AL75)&lt;'J560-04'!$J9,"3",IF(SUM(AL42:AL75)&lt;'J560-04'!$J8,"4",IF(SUM(AL42:AL75)&lt;'J560-04'!$J7,"5",IF(SUM(AL42:AL75)&lt;'J560-04'!$J6,"6",IF(SUM(AL42:AL75)&lt;'J560-04'!$J5,"7",IF(SUM(AL42:AL75)&lt;'J560-04'!$J4,"8","9"))))))))</f>
        <v/>
      </c>
      <c r="AM28" s="171" t="str">
        <f>IF(COUNTBLANK(AM42:AM75)=34,"",IF(SUM(AM42:AM75)&lt;'J560-04'!$J10,"u",IF(SUM(AM42:AM75)&lt;'J560-04'!$J9,"3",IF(SUM(AM42:AM75)&lt;'J560-04'!$J8,"4",IF(SUM(AM42:AM75)&lt;'J560-04'!$J7,"5",IF(SUM(AM42:AM75)&lt;'J560-04'!$J6,"6",IF(SUM(AM42:AM75)&lt;'J560-04'!$J5,"7",IF(SUM(AM42:AM75)&lt;'J560-04'!$J4,"8","9"))))))))</f>
        <v/>
      </c>
      <c r="AN28" s="171" t="str">
        <f>IF(COUNTBLANK(AN42:AN75)=34,"",IF(SUM(AN42:AN75)&lt;'J560-04'!$J10,"u",IF(SUM(AN42:AN75)&lt;'J560-04'!$J9,"3",IF(SUM(AN42:AN75)&lt;'J560-04'!$J8,"4",IF(SUM(AN42:AN75)&lt;'J560-04'!$J7,"5",IF(SUM(AN42:AN75)&lt;'J560-04'!$J6,"6",IF(SUM(AN42:AN75)&lt;'J560-04'!$J5,"7",IF(SUM(AN42:AN75)&lt;'J560-04'!$J4,"8","9"))))))))</f>
        <v/>
      </c>
      <c r="AO28" s="171" t="str">
        <f>IF(COUNTBLANK(AO42:AO75)=34,"",IF(SUM(AO42:AO75)&lt;'J560-04'!$J10,"u",IF(SUM(AO42:AO75)&lt;'J560-04'!$J9,"3",IF(SUM(AO42:AO75)&lt;'J560-04'!$J8,"4",IF(SUM(AO42:AO75)&lt;'J560-04'!$J7,"5",IF(SUM(AO42:AO75)&lt;'J560-04'!$J6,"6",IF(SUM(AO42:AO75)&lt;'J560-04'!$J5,"7",IF(SUM(AO42:AO75)&lt;'J560-04'!$J4,"8","9"))))))))</f>
        <v/>
      </c>
      <c r="AP28" s="171" t="str">
        <f>IF(COUNTBLANK(AP42:AP75)=34,"",IF(SUM(AP42:AP75)&lt;'J560-04'!$J10,"u",IF(SUM(AP42:AP75)&lt;'J560-04'!$J9,"3",IF(SUM(AP42:AP75)&lt;'J560-04'!$J8,"4",IF(SUM(AP42:AP75)&lt;'J560-04'!$J7,"5",IF(SUM(AP42:AP75)&lt;'J560-04'!$J6,"6",IF(SUM(AP42:AP75)&lt;'J560-04'!$J5,"7",IF(SUM(AP42:AP75)&lt;'J560-04'!$J4,"8","9"))))))))</f>
        <v/>
      </c>
      <c r="AQ28" s="172" t="str">
        <f>IF(COUNTBLANK(AQ42:AQ75)=34,"",IF(SUM(AQ42:AQ75)&lt;'J560-04'!$J10,"u",IF(SUM(AQ42:AQ75)&lt;'J560-04'!$J9,"3",IF(SUM(AQ42:AQ75)&lt;'J560-04'!$J8,"4",IF(SUM(AQ42:AQ75)&lt;'J560-04'!$J7,"5",IF(SUM(AQ42:AQ75)&lt;'J560-04'!$J6,"6",IF(SUM(AQ42:AQ75)&lt;'J560-04'!$J5,"7",IF(SUM(AQ42:AQ75)&lt;'J560-04'!$J4,"8","9"))))))))</f>
        <v/>
      </c>
      <c r="AR28" s="165"/>
      <c r="AS28" s="166"/>
      <c r="AT28" s="166"/>
      <c r="AU28" s="166"/>
      <c r="AV28" s="166"/>
      <c r="AW28" s="173"/>
      <c r="AX28" s="174"/>
    </row>
    <row r="29" spans="1:50" s="220" customFormat="1" ht="15.95" customHeight="1" thickTop="1" thickBot="1" x14ac:dyDescent="0.3">
      <c r="A29" s="219"/>
      <c r="B29" s="267" t="s">
        <v>46</v>
      </c>
      <c r="C29" s="162" t="s">
        <v>104</v>
      </c>
      <c r="D29" s="175" t="str">
        <f>IF(COUNTBLANK(D77:D111)=35,"",SUM(D77:D111))</f>
        <v/>
      </c>
      <c r="E29" s="176" t="str">
        <f t="shared" ref="E29:AQ29" si="2">IF(COUNTBLANK(E77:E111)=35,"",SUM(E77:E111))</f>
        <v/>
      </c>
      <c r="F29" s="176" t="str">
        <f t="shared" si="2"/>
        <v/>
      </c>
      <c r="G29" s="176" t="str">
        <f t="shared" si="2"/>
        <v/>
      </c>
      <c r="H29" s="176" t="str">
        <f t="shared" si="2"/>
        <v/>
      </c>
      <c r="I29" s="176" t="str">
        <f t="shared" si="2"/>
        <v/>
      </c>
      <c r="J29" s="176" t="str">
        <f t="shared" si="2"/>
        <v/>
      </c>
      <c r="K29" s="176" t="str">
        <f t="shared" si="2"/>
        <v/>
      </c>
      <c r="L29" s="176" t="str">
        <f t="shared" si="2"/>
        <v/>
      </c>
      <c r="M29" s="176" t="str">
        <f t="shared" si="2"/>
        <v/>
      </c>
      <c r="N29" s="176" t="str">
        <f t="shared" si="2"/>
        <v/>
      </c>
      <c r="O29" s="176" t="str">
        <f t="shared" si="2"/>
        <v/>
      </c>
      <c r="P29" s="176" t="str">
        <f t="shared" si="2"/>
        <v/>
      </c>
      <c r="Q29" s="176" t="str">
        <f t="shared" si="2"/>
        <v/>
      </c>
      <c r="R29" s="176" t="str">
        <f t="shared" si="2"/>
        <v/>
      </c>
      <c r="S29" s="176" t="str">
        <f t="shared" si="2"/>
        <v/>
      </c>
      <c r="T29" s="176" t="str">
        <f t="shared" si="2"/>
        <v/>
      </c>
      <c r="U29" s="176" t="str">
        <f t="shared" si="2"/>
        <v/>
      </c>
      <c r="V29" s="176" t="str">
        <f t="shared" si="2"/>
        <v/>
      </c>
      <c r="W29" s="176" t="str">
        <f t="shared" si="2"/>
        <v/>
      </c>
      <c r="X29" s="176" t="str">
        <f t="shared" si="2"/>
        <v/>
      </c>
      <c r="Y29" s="176" t="str">
        <f t="shared" si="2"/>
        <v/>
      </c>
      <c r="Z29" s="176" t="str">
        <f t="shared" si="2"/>
        <v/>
      </c>
      <c r="AA29" s="176" t="str">
        <f t="shared" si="2"/>
        <v/>
      </c>
      <c r="AB29" s="176" t="str">
        <f t="shared" si="2"/>
        <v/>
      </c>
      <c r="AC29" s="176" t="str">
        <f t="shared" si="2"/>
        <v/>
      </c>
      <c r="AD29" s="176" t="str">
        <f t="shared" si="2"/>
        <v/>
      </c>
      <c r="AE29" s="176" t="str">
        <f t="shared" si="2"/>
        <v/>
      </c>
      <c r="AF29" s="176" t="str">
        <f t="shared" si="2"/>
        <v/>
      </c>
      <c r="AG29" s="176" t="str">
        <f t="shared" si="2"/>
        <v/>
      </c>
      <c r="AH29" s="176" t="str">
        <f t="shared" si="2"/>
        <v/>
      </c>
      <c r="AI29" s="176" t="str">
        <f t="shared" si="2"/>
        <v/>
      </c>
      <c r="AJ29" s="176" t="str">
        <f t="shared" si="2"/>
        <v/>
      </c>
      <c r="AK29" s="176" t="str">
        <f t="shared" si="2"/>
        <v/>
      </c>
      <c r="AL29" s="176" t="str">
        <f t="shared" si="2"/>
        <v/>
      </c>
      <c r="AM29" s="176" t="str">
        <f t="shared" si="2"/>
        <v/>
      </c>
      <c r="AN29" s="176" t="str">
        <f t="shared" si="2"/>
        <v/>
      </c>
      <c r="AO29" s="176" t="str">
        <f t="shared" si="2"/>
        <v/>
      </c>
      <c r="AP29" s="176" t="str">
        <f t="shared" si="2"/>
        <v/>
      </c>
      <c r="AQ29" s="176" t="str">
        <f t="shared" si="2"/>
        <v/>
      </c>
      <c r="AR29" s="165"/>
      <c r="AS29" s="166"/>
      <c r="AT29" s="166"/>
      <c r="AU29" s="166"/>
      <c r="AV29" s="166"/>
      <c r="AW29" s="167" t="str">
        <f>IF(COUNTBLANK(D29:AQ29)=40,"",SUMIF(D29:AQ29,"&lt;&gt;",D29:AQ29)/COUNTIF(D29:AQ29,"&gt;=0"))</f>
        <v/>
      </c>
      <c r="AX29" s="168" t="str">
        <f>IF(COUNTBLANK(D29:AQ29)=40,"",AW29/100)</f>
        <v/>
      </c>
    </row>
    <row r="30" spans="1:50" s="220" customFormat="1" ht="15.95" customHeight="1" thickTop="1" thickBot="1" x14ac:dyDescent="0.3">
      <c r="A30" s="219"/>
      <c r="B30" s="268"/>
      <c r="C30" s="169" t="s">
        <v>105</v>
      </c>
      <c r="D30" s="177" t="str">
        <f>IF(COUNTBLANK(D77:D111)=35,"",IF(SUM(D77:D111)&lt;'J560-05'!$J10,"u",IF(SUM(D77:D111)&lt;'J560-05'!$J9,"3",IF(SUM(D77:D111)&lt;'J560-05'!$J8,"4",IF(SUM(D77:D111)&lt;'J560-05'!$J7,"5",IF(SUM(D77:D111)&lt;'J560-05'!$J6,"6",IF(SUM(D77:D111)&lt;'J560-05'!$J5,"7",IF(SUM(D77:D111)&lt;'J560-05'!$J4,"8","9"))))))))</f>
        <v/>
      </c>
      <c r="E30" s="178" t="str">
        <f>IF(COUNTBLANK(E77:E111)=35,"",IF(SUM(E77:E111)&lt;'J560-05'!$J10,"u",IF(SUM(E77:E111)&lt;'J560-05'!$J9,"3",IF(SUM(E77:E111)&lt;'J560-05'!$J8,"4",IF(SUM(E77:E111)&lt;'J560-05'!$J7,"5",IF(SUM(E77:E111)&lt;'J560-05'!$J6,"6",IF(SUM(E77:E111)&lt;'J560-05'!$J5,"7",IF(SUM(E77:E111)&lt;'J560-05'!$J4,"8","9"))))))))</f>
        <v/>
      </c>
      <c r="F30" s="178" t="str">
        <f>IF(COUNTBLANK(F77:F111)=35,"",IF(SUM(F77:F111)&lt;'J560-05'!$J10,"u",IF(SUM(F77:F111)&lt;'J560-05'!$J9,"3",IF(SUM(F77:F111)&lt;'J560-05'!$J8,"4",IF(SUM(F77:F111)&lt;'J560-05'!$J7,"5",IF(SUM(F77:F111)&lt;'J560-05'!$J6,"6",IF(SUM(F77:F111)&lt;'J560-05'!$J5,"7",IF(SUM(F77:F111)&lt;'J560-05'!$J4,"8","9"))))))))</f>
        <v/>
      </c>
      <c r="G30" s="178" t="str">
        <f>IF(COUNTBLANK(G77:G111)=35,"",IF(SUM(G77:G111)&lt;'J560-05'!$J10,"u",IF(SUM(G77:G111)&lt;'J560-05'!$J9,"3",IF(SUM(G77:G111)&lt;'J560-05'!$J8,"4",IF(SUM(G77:G111)&lt;'J560-05'!$J7,"5",IF(SUM(G77:G111)&lt;'J560-05'!$J6,"6",IF(SUM(G77:G111)&lt;'J560-05'!$J5,"7",IF(SUM(G77:G111)&lt;'J560-05'!$J4,"8","9"))))))))</f>
        <v/>
      </c>
      <c r="H30" s="178" t="str">
        <f>IF(COUNTBLANK(H77:H111)=35,"",IF(SUM(H77:H111)&lt;'J560-05'!$J10,"u",IF(SUM(H77:H111)&lt;'J560-05'!$J9,"3",IF(SUM(H77:H111)&lt;'J560-05'!$J8,"4",IF(SUM(H77:H111)&lt;'J560-05'!$J7,"5",IF(SUM(H77:H111)&lt;'J560-05'!$J6,"6",IF(SUM(H77:H111)&lt;'J560-05'!$J5,"7",IF(SUM(H77:H111)&lt;'J560-05'!$J4,"8","9"))))))))</f>
        <v/>
      </c>
      <c r="I30" s="178" t="str">
        <f>IF(COUNTBLANK(I77:I111)=35,"",IF(SUM(I77:I111)&lt;'J560-05'!$J10,"u",IF(SUM(I77:I111)&lt;'J560-05'!$J9,"3",IF(SUM(I77:I111)&lt;'J560-05'!$J8,"4",IF(SUM(I77:I111)&lt;'J560-05'!$J7,"5",IF(SUM(I77:I111)&lt;'J560-05'!$J6,"6",IF(SUM(I77:I111)&lt;'J560-05'!$J5,"7",IF(SUM(I77:I111)&lt;'J560-05'!$J4,"8","9"))))))))</f>
        <v/>
      </c>
      <c r="J30" s="178" t="str">
        <f>IF(COUNTBLANK(J77:J111)=35,"",IF(SUM(J77:J111)&lt;'J560-05'!$J10,"u",IF(SUM(J77:J111)&lt;'J560-05'!$J9,"3",IF(SUM(J77:J111)&lt;'J560-05'!$J8,"4",IF(SUM(J77:J111)&lt;'J560-05'!$J7,"5",IF(SUM(J77:J111)&lt;'J560-05'!$J6,"6",IF(SUM(J77:J111)&lt;'J560-05'!$J5,"7",IF(SUM(J77:J111)&lt;'J560-05'!$J4,"8","9"))))))))</f>
        <v/>
      </c>
      <c r="K30" s="178" t="str">
        <f>IF(COUNTBLANK(K77:K111)=35,"",IF(SUM(K77:K111)&lt;'J560-05'!$J10,"u",IF(SUM(K77:K111)&lt;'J560-05'!$J9,"3",IF(SUM(K77:K111)&lt;'J560-05'!$J8,"4",IF(SUM(K77:K111)&lt;'J560-05'!$J7,"5",IF(SUM(K77:K111)&lt;'J560-05'!$J6,"6",IF(SUM(K77:K111)&lt;'J560-05'!$J5,"7",IF(SUM(K77:K111)&lt;'J560-05'!$J4,"8","9"))))))))</f>
        <v/>
      </c>
      <c r="L30" s="178" t="str">
        <f>IF(COUNTBLANK(L77:L111)=35,"",IF(SUM(L77:L111)&lt;'J560-05'!$J10,"u",IF(SUM(L77:L111)&lt;'J560-05'!$J9,"3",IF(SUM(L77:L111)&lt;'J560-05'!$J8,"4",IF(SUM(L77:L111)&lt;'J560-05'!$J7,"5",IF(SUM(L77:L111)&lt;'J560-05'!$J6,"6",IF(SUM(L77:L111)&lt;'J560-05'!$J5,"7",IF(SUM(L77:L111)&lt;'J560-05'!$J4,"8","9"))))))))</f>
        <v/>
      </c>
      <c r="M30" s="178" t="str">
        <f>IF(COUNTBLANK(M77:M111)=35,"",IF(SUM(M77:M111)&lt;'J560-05'!$J10,"u",IF(SUM(M77:M111)&lt;'J560-05'!$J9,"3",IF(SUM(M77:M111)&lt;'J560-05'!$J8,"4",IF(SUM(M77:M111)&lt;'J560-05'!$J7,"5",IF(SUM(M77:M111)&lt;'J560-05'!$J6,"6",IF(SUM(M77:M111)&lt;'J560-05'!$J5,"7",IF(SUM(M77:M111)&lt;'J560-05'!$J4,"8","9"))))))))</f>
        <v/>
      </c>
      <c r="N30" s="178" t="str">
        <f>IF(COUNTBLANK(N77:N111)=35,"",IF(SUM(N77:N111)&lt;'J560-05'!$J10,"u",IF(SUM(N77:N111)&lt;'J560-05'!$J9,"3",IF(SUM(N77:N111)&lt;'J560-05'!$J8,"4",IF(SUM(N77:N111)&lt;'J560-05'!$J7,"5",IF(SUM(N77:N111)&lt;'J560-05'!$J6,"6",IF(SUM(N77:N111)&lt;'J560-05'!$J5,"7",IF(SUM(N77:N111)&lt;'J560-05'!$J4,"8","9"))))))))</f>
        <v/>
      </c>
      <c r="O30" s="178" t="str">
        <f>IF(COUNTBLANK(O77:O111)=35,"",IF(SUM(O77:O111)&lt;'J560-05'!$J10,"u",IF(SUM(O77:O111)&lt;'J560-05'!$J9,"3",IF(SUM(O77:O111)&lt;'J560-05'!$J8,"4",IF(SUM(O77:O111)&lt;'J560-05'!$J7,"5",IF(SUM(O77:O111)&lt;'J560-05'!$J6,"6",IF(SUM(O77:O111)&lt;'J560-05'!$J5,"7",IF(SUM(O77:O111)&lt;'J560-05'!$J4,"8","9"))))))))</f>
        <v/>
      </c>
      <c r="P30" s="178" t="str">
        <f>IF(COUNTBLANK(P77:P111)=35,"",IF(SUM(P77:P111)&lt;'J560-05'!$J10,"u",IF(SUM(P77:P111)&lt;'J560-05'!$J9,"3",IF(SUM(P77:P111)&lt;'J560-05'!$J8,"4",IF(SUM(P77:P111)&lt;'J560-05'!$J7,"5",IF(SUM(P77:P111)&lt;'J560-05'!$J6,"6",IF(SUM(P77:P111)&lt;'J560-05'!$J5,"7",IF(SUM(P77:P111)&lt;'J560-05'!$J4,"8","9"))))))))</f>
        <v/>
      </c>
      <c r="Q30" s="178" t="str">
        <f>IF(COUNTBLANK(Q77:Q111)=35,"",IF(SUM(Q77:Q111)&lt;'J560-05'!$J10,"u",IF(SUM(Q77:Q111)&lt;'J560-05'!$J9,"3",IF(SUM(Q77:Q111)&lt;'J560-05'!$J8,"4",IF(SUM(Q77:Q111)&lt;'J560-05'!$J7,"5",IF(SUM(Q77:Q111)&lt;'J560-05'!$J6,"6",IF(SUM(Q77:Q111)&lt;'J560-05'!$J5,"7",IF(SUM(Q77:Q111)&lt;'J560-05'!$J4,"8","9"))))))))</f>
        <v/>
      </c>
      <c r="R30" s="178" t="str">
        <f>IF(COUNTBLANK(R77:R111)=35,"",IF(SUM(R77:R111)&lt;'J560-05'!$J10,"u",IF(SUM(R77:R111)&lt;'J560-05'!$J9,"3",IF(SUM(R77:R111)&lt;'J560-05'!$J8,"4",IF(SUM(R77:R111)&lt;'J560-05'!$J7,"5",IF(SUM(R77:R111)&lt;'J560-05'!$J6,"6",IF(SUM(R77:R111)&lt;'J560-05'!$J5,"7",IF(SUM(R77:R111)&lt;'J560-05'!$J4,"8","9"))))))))</f>
        <v/>
      </c>
      <c r="S30" s="178" t="str">
        <f>IF(COUNTBLANK(S77:S111)=35,"",IF(SUM(S77:S111)&lt;'J560-05'!$J10,"u",IF(SUM(S77:S111)&lt;'J560-05'!$J9,"3",IF(SUM(S77:S111)&lt;'J560-05'!$J8,"4",IF(SUM(S77:S111)&lt;'J560-05'!$J7,"5",IF(SUM(S77:S111)&lt;'J560-05'!$J6,"6",IF(SUM(S77:S111)&lt;'J560-05'!$J5,"7",IF(SUM(S77:S111)&lt;'J560-05'!$J4,"8","9"))))))))</f>
        <v/>
      </c>
      <c r="T30" s="178" t="str">
        <f>IF(COUNTBLANK(T77:T111)=35,"",IF(SUM(T77:T111)&lt;'J560-05'!$J10,"u",IF(SUM(T77:T111)&lt;'J560-05'!$J9,"3",IF(SUM(T77:T111)&lt;'J560-05'!$J8,"4",IF(SUM(T77:T111)&lt;'J560-05'!$J7,"5",IF(SUM(T77:T111)&lt;'J560-05'!$J6,"6",IF(SUM(T77:T111)&lt;'J560-05'!$J5,"7",IF(SUM(T77:T111)&lt;'J560-05'!$J4,"8","9"))))))))</f>
        <v/>
      </c>
      <c r="U30" s="178" t="str">
        <f>IF(COUNTBLANK(U77:U111)=35,"",IF(SUM(U77:U111)&lt;'J560-05'!$J10,"u",IF(SUM(U77:U111)&lt;'J560-05'!$J9,"3",IF(SUM(U77:U111)&lt;'J560-05'!$J8,"4",IF(SUM(U77:U111)&lt;'J560-05'!$J7,"5",IF(SUM(U77:U111)&lt;'J560-05'!$J6,"6",IF(SUM(U77:U111)&lt;'J560-05'!$J5,"7",IF(SUM(U77:U111)&lt;'J560-05'!$J4,"8","9"))))))))</f>
        <v/>
      </c>
      <c r="V30" s="178" t="str">
        <f>IF(COUNTBLANK(V77:V111)=35,"",IF(SUM(V77:V111)&lt;'J560-05'!$J10,"u",IF(SUM(V77:V111)&lt;'J560-05'!$J9,"3",IF(SUM(V77:V111)&lt;'J560-05'!$J8,"4",IF(SUM(V77:V111)&lt;'J560-05'!$J7,"5",IF(SUM(V77:V111)&lt;'J560-05'!$J6,"6",IF(SUM(V77:V111)&lt;'J560-05'!$J5,"7",IF(SUM(V77:V111)&lt;'J560-05'!$J4,"8","9"))))))))</f>
        <v/>
      </c>
      <c r="W30" s="178" t="str">
        <f>IF(COUNTBLANK(W77:W111)=35,"",IF(SUM(W77:W111)&lt;'J560-05'!$J10,"u",IF(SUM(W77:W111)&lt;'J560-05'!$J9,"3",IF(SUM(W77:W111)&lt;'J560-05'!$J8,"4",IF(SUM(W77:W111)&lt;'J560-05'!$J7,"5",IF(SUM(W77:W111)&lt;'J560-05'!$J6,"6",IF(SUM(W77:W111)&lt;'J560-05'!$J5,"7",IF(SUM(W77:W111)&lt;'J560-05'!$J4,"8","9"))))))))</f>
        <v/>
      </c>
      <c r="X30" s="178" t="str">
        <f>IF(COUNTBLANK(X77:X111)=35,"",IF(SUM(X77:X111)&lt;'J560-05'!$J10,"u",IF(SUM(X77:X111)&lt;'J560-05'!$J9,"3",IF(SUM(X77:X111)&lt;'J560-05'!$J8,"4",IF(SUM(X77:X111)&lt;'J560-05'!$J7,"5",IF(SUM(X77:X111)&lt;'J560-05'!$J6,"6",IF(SUM(X77:X111)&lt;'J560-05'!$J5,"7",IF(SUM(X77:X111)&lt;'J560-05'!$J4,"8","9"))))))))</f>
        <v/>
      </c>
      <c r="Y30" s="178" t="str">
        <f>IF(COUNTBLANK(Y77:Y111)=35,"",IF(SUM(Y77:Y111)&lt;'J560-05'!$J10,"u",IF(SUM(Y77:Y111)&lt;'J560-05'!$J9,"3",IF(SUM(Y77:Y111)&lt;'J560-05'!$J8,"4",IF(SUM(Y77:Y111)&lt;'J560-05'!$J7,"5",IF(SUM(Y77:Y111)&lt;'J560-05'!$J6,"6",IF(SUM(Y77:Y111)&lt;'J560-05'!$J5,"7",IF(SUM(Y77:Y111)&lt;'J560-05'!$J4,"8","9"))))))))</f>
        <v/>
      </c>
      <c r="Z30" s="178" t="str">
        <f>IF(COUNTBLANK(Z77:Z111)=35,"",IF(SUM(Z77:Z111)&lt;'J560-05'!$J10,"u",IF(SUM(Z77:Z111)&lt;'J560-05'!$J9,"3",IF(SUM(Z77:Z111)&lt;'J560-05'!$J8,"4",IF(SUM(Z77:Z111)&lt;'J560-05'!$J7,"5",IF(SUM(Z77:Z111)&lt;'J560-05'!$J6,"6",IF(SUM(Z77:Z111)&lt;'J560-05'!$J5,"7",IF(SUM(Z77:Z111)&lt;'J560-05'!$J4,"8","9"))))))))</f>
        <v/>
      </c>
      <c r="AA30" s="178" t="str">
        <f>IF(COUNTBLANK(AA77:AA111)=35,"",IF(SUM(AA77:AA111)&lt;'J560-05'!$J10,"u",IF(SUM(AA77:AA111)&lt;'J560-05'!$J9,"3",IF(SUM(AA77:AA111)&lt;'J560-05'!$J8,"4",IF(SUM(AA77:AA111)&lt;'J560-05'!$J7,"5",IF(SUM(AA77:AA111)&lt;'J560-05'!$J6,"6",IF(SUM(AA77:AA111)&lt;'J560-05'!$J5,"7",IF(SUM(AA77:AA111)&lt;'J560-05'!$J4,"8","9"))))))))</f>
        <v/>
      </c>
      <c r="AB30" s="178" t="str">
        <f>IF(COUNTBLANK(AB77:AB111)=35,"",IF(SUM(AB77:AB111)&lt;'J560-05'!$J10,"u",IF(SUM(AB77:AB111)&lt;'J560-05'!$J9,"3",IF(SUM(AB77:AB111)&lt;'J560-05'!$J8,"4",IF(SUM(AB77:AB111)&lt;'J560-05'!$J7,"5",IF(SUM(AB77:AB111)&lt;'J560-05'!$J6,"6",IF(SUM(AB77:AB111)&lt;'J560-05'!$J5,"7",IF(SUM(AB77:AB111)&lt;'J560-05'!$J4,"8","9"))))))))</f>
        <v/>
      </c>
      <c r="AC30" s="178" t="str">
        <f>IF(COUNTBLANK(AC77:AC111)=35,"",IF(SUM(AC77:AC111)&lt;'J560-05'!$J10,"u",IF(SUM(AC77:AC111)&lt;'J560-05'!$J9,"3",IF(SUM(AC77:AC111)&lt;'J560-05'!$J8,"4",IF(SUM(AC77:AC111)&lt;'J560-05'!$J7,"5",IF(SUM(AC77:AC111)&lt;'J560-05'!$J6,"6",IF(SUM(AC77:AC111)&lt;'J560-05'!$J5,"7",IF(SUM(AC77:AC111)&lt;'J560-05'!$J4,"8","9"))))))))</f>
        <v/>
      </c>
      <c r="AD30" s="178" t="str">
        <f>IF(COUNTBLANK(AD77:AD111)=35,"",IF(SUM(AD77:AD111)&lt;'J560-05'!$J10,"u",IF(SUM(AD77:AD111)&lt;'J560-05'!$J9,"3",IF(SUM(AD77:AD111)&lt;'J560-05'!$J8,"4",IF(SUM(AD77:AD111)&lt;'J560-05'!$J7,"5",IF(SUM(AD77:AD111)&lt;'J560-05'!$J6,"6",IF(SUM(AD77:AD111)&lt;'J560-05'!$J5,"7",IF(SUM(AD77:AD111)&lt;'J560-05'!$J4,"8","9"))))))))</f>
        <v/>
      </c>
      <c r="AE30" s="178" t="str">
        <f>IF(COUNTBLANK(AE77:AE111)=35,"",IF(SUM(AE77:AE111)&lt;'J560-05'!$J10,"u",IF(SUM(AE77:AE111)&lt;'J560-05'!$J9,"3",IF(SUM(AE77:AE111)&lt;'J560-05'!$J8,"4",IF(SUM(AE77:AE111)&lt;'J560-05'!$J7,"5",IF(SUM(AE77:AE111)&lt;'J560-05'!$J6,"6",IF(SUM(AE77:AE111)&lt;'J560-05'!$J5,"7",IF(SUM(AE77:AE111)&lt;'J560-05'!$J4,"8","9"))))))))</f>
        <v/>
      </c>
      <c r="AF30" s="178" t="str">
        <f>IF(COUNTBLANK(AF77:AF111)=35,"",IF(SUM(AF77:AF111)&lt;'J560-05'!$J10,"u",IF(SUM(AF77:AF111)&lt;'J560-05'!$J9,"3",IF(SUM(AF77:AF111)&lt;'J560-05'!$J8,"4",IF(SUM(AF77:AF111)&lt;'J560-05'!$J7,"5",IF(SUM(AF77:AF111)&lt;'J560-05'!$J6,"6",IF(SUM(AF77:AF111)&lt;'J560-05'!$J5,"7",IF(SUM(AF77:AF111)&lt;'J560-05'!$J4,"8","9"))))))))</f>
        <v/>
      </c>
      <c r="AG30" s="178" t="str">
        <f>IF(COUNTBLANK(AG77:AG111)=35,"",IF(SUM(AG77:AG111)&lt;'J560-05'!$J10,"u",IF(SUM(AG77:AG111)&lt;'J560-05'!$J9,"3",IF(SUM(AG77:AG111)&lt;'J560-05'!$J8,"4",IF(SUM(AG77:AG111)&lt;'J560-05'!$J7,"5",IF(SUM(AG77:AG111)&lt;'J560-05'!$J6,"6",IF(SUM(AG77:AG111)&lt;'J560-05'!$J5,"7",IF(SUM(AG77:AG111)&lt;'J560-05'!$J4,"8","9"))))))))</f>
        <v/>
      </c>
      <c r="AH30" s="178" t="str">
        <f>IF(COUNTBLANK(AH77:AH111)=35,"",IF(SUM(AH77:AH111)&lt;'J560-05'!$J10,"u",IF(SUM(AH77:AH111)&lt;'J560-05'!$J9,"3",IF(SUM(AH77:AH111)&lt;'J560-05'!$J8,"4",IF(SUM(AH77:AH111)&lt;'J560-05'!$J7,"5",IF(SUM(AH77:AH111)&lt;'J560-05'!$J6,"6",IF(SUM(AH77:AH111)&lt;'J560-05'!$J5,"7",IF(SUM(AH77:AH111)&lt;'J560-05'!$J4,"8","9"))))))))</f>
        <v/>
      </c>
      <c r="AI30" s="178" t="str">
        <f>IF(COUNTBLANK(AI77:AI111)=35,"",IF(SUM(AI77:AI111)&lt;'J560-05'!$J10,"u",IF(SUM(AI77:AI111)&lt;'J560-05'!$J9,"3",IF(SUM(AI77:AI111)&lt;'J560-05'!$J8,"4",IF(SUM(AI77:AI111)&lt;'J560-05'!$J7,"5",IF(SUM(AI77:AI111)&lt;'J560-05'!$J6,"6",IF(SUM(AI77:AI111)&lt;'J560-05'!$J5,"7",IF(SUM(AI77:AI111)&lt;'J560-05'!$J4,"8","9"))))))))</f>
        <v/>
      </c>
      <c r="AJ30" s="178" t="str">
        <f>IF(COUNTBLANK(AJ77:AJ111)=35,"",IF(SUM(AJ77:AJ111)&lt;'J560-05'!$J10,"u",IF(SUM(AJ77:AJ111)&lt;'J560-05'!$J9,"3",IF(SUM(AJ77:AJ111)&lt;'J560-05'!$J8,"4",IF(SUM(AJ77:AJ111)&lt;'J560-05'!$J7,"5",IF(SUM(AJ77:AJ111)&lt;'J560-05'!$J6,"6",IF(SUM(AJ77:AJ111)&lt;'J560-05'!$J5,"7",IF(SUM(AJ77:AJ111)&lt;'J560-05'!$J4,"8","9"))))))))</f>
        <v/>
      </c>
      <c r="AK30" s="178" t="str">
        <f>IF(COUNTBLANK(AK77:AK111)=35,"",IF(SUM(AK77:AK111)&lt;'J560-05'!$J10,"u",IF(SUM(AK77:AK111)&lt;'J560-05'!$J9,"3",IF(SUM(AK77:AK111)&lt;'J560-05'!$J8,"4",IF(SUM(AK77:AK111)&lt;'J560-05'!$J7,"5",IF(SUM(AK77:AK111)&lt;'J560-05'!$J6,"6",IF(SUM(AK77:AK111)&lt;'J560-05'!$J5,"7",IF(SUM(AK77:AK111)&lt;'J560-05'!$J4,"8","9"))))))))</f>
        <v/>
      </c>
      <c r="AL30" s="178" t="str">
        <f>IF(COUNTBLANK(AL77:AL111)=35,"",IF(SUM(AL77:AL111)&lt;'J560-05'!$J10,"u",IF(SUM(AL77:AL111)&lt;'J560-05'!$J9,"3",IF(SUM(AL77:AL111)&lt;'J560-05'!$J8,"4",IF(SUM(AL77:AL111)&lt;'J560-05'!$J7,"5",IF(SUM(AL77:AL111)&lt;'J560-05'!$J6,"6",IF(SUM(AL77:AL111)&lt;'J560-05'!$J5,"7",IF(SUM(AL77:AL111)&lt;'J560-05'!$J4,"8","9"))))))))</f>
        <v/>
      </c>
      <c r="AM30" s="178" t="str">
        <f>IF(COUNTBLANK(AM77:AM111)=35,"",IF(SUM(AM77:AM111)&lt;'J560-05'!$J10,"u",IF(SUM(AM77:AM111)&lt;'J560-05'!$J9,"3",IF(SUM(AM77:AM111)&lt;'J560-05'!$J8,"4",IF(SUM(AM77:AM111)&lt;'J560-05'!$J7,"5",IF(SUM(AM77:AM111)&lt;'J560-05'!$J6,"6",IF(SUM(AM77:AM111)&lt;'J560-05'!$J5,"7",IF(SUM(AM77:AM111)&lt;'J560-05'!$J4,"8","9"))))))))</f>
        <v/>
      </c>
      <c r="AN30" s="178" t="str">
        <f>IF(COUNTBLANK(AN77:AN111)=35,"",IF(SUM(AN77:AN111)&lt;'J560-05'!$J10,"u",IF(SUM(AN77:AN111)&lt;'J560-05'!$J9,"3",IF(SUM(AN77:AN111)&lt;'J560-05'!$J8,"4",IF(SUM(AN77:AN111)&lt;'J560-05'!$J7,"5",IF(SUM(AN77:AN111)&lt;'J560-05'!$J6,"6",IF(SUM(AN77:AN111)&lt;'J560-05'!$J5,"7",IF(SUM(AN77:AN111)&lt;'J560-05'!$J4,"8","9"))))))))</f>
        <v/>
      </c>
      <c r="AO30" s="178" t="str">
        <f>IF(COUNTBLANK(AO77:AO111)=35,"",IF(SUM(AO77:AO111)&lt;'J560-05'!$J10,"u",IF(SUM(AO77:AO111)&lt;'J560-05'!$J9,"3",IF(SUM(AO77:AO111)&lt;'J560-05'!$J8,"4",IF(SUM(AO77:AO111)&lt;'J560-05'!$J7,"5",IF(SUM(AO77:AO111)&lt;'J560-05'!$J6,"6",IF(SUM(AO77:AO111)&lt;'J560-05'!$J5,"7",IF(SUM(AO77:AO111)&lt;'J560-05'!$J4,"8","9"))))))))</f>
        <v/>
      </c>
      <c r="AP30" s="178" t="str">
        <f>IF(COUNTBLANK(AP77:AP111)=35,"",IF(SUM(AP77:AP111)&lt;'J560-05'!$J10,"u",IF(SUM(AP77:AP111)&lt;'J560-05'!$J9,"3",IF(SUM(AP77:AP111)&lt;'J560-05'!$J8,"4",IF(SUM(AP77:AP111)&lt;'J560-05'!$J7,"5",IF(SUM(AP77:AP111)&lt;'J560-05'!$J6,"6",IF(SUM(AP77:AP111)&lt;'J560-05'!$J5,"7",IF(SUM(AP77:AP111)&lt;'J560-05'!$J4,"8","9"))))))))</f>
        <v/>
      </c>
      <c r="AQ30" s="178" t="str">
        <f>IF(COUNTBLANK(AQ77:AQ111)=35,"",IF(SUM(AQ77:AQ111)&lt;'J560-05'!$J10,"u",IF(SUM(AQ77:AQ111)&lt;'J560-05'!$J9,"3",IF(SUM(AQ77:AQ111)&lt;'J560-05'!$J8,"4",IF(SUM(AQ77:AQ111)&lt;'J560-05'!$J7,"5",IF(SUM(AQ77:AQ111)&lt;'J560-05'!$J6,"6",IF(SUM(AQ77:AQ111)&lt;'J560-05'!$J5,"7",IF(SUM(AQ77:AQ111)&lt;'J560-05'!$J4,"8","9"))))))))</f>
        <v/>
      </c>
      <c r="AR30" s="179"/>
      <c r="AS30" s="179"/>
      <c r="AT30" s="179"/>
      <c r="AU30" s="179"/>
      <c r="AV30" s="165"/>
      <c r="AW30" s="173"/>
      <c r="AX30" s="174"/>
    </row>
    <row r="31" spans="1:50" s="220" customFormat="1" ht="15.95" customHeight="1" thickTop="1" thickBot="1" x14ac:dyDescent="0.3">
      <c r="A31" s="219"/>
      <c r="B31" s="269" t="s">
        <v>47</v>
      </c>
      <c r="C31" s="162" t="s">
        <v>104</v>
      </c>
      <c r="D31" s="175" t="str">
        <f>IF(COUNTBLANK(D113:D146)=34,"",SUM(D113:D146))</f>
        <v/>
      </c>
      <c r="E31" s="176" t="str">
        <f t="shared" ref="E31:AQ31" si="3">IF(COUNTBLANK(E113:E146)=34,"",SUM(E113:E146))</f>
        <v/>
      </c>
      <c r="F31" s="176" t="str">
        <f t="shared" si="3"/>
        <v/>
      </c>
      <c r="G31" s="176" t="str">
        <f t="shared" si="3"/>
        <v/>
      </c>
      <c r="H31" s="176" t="str">
        <f t="shared" si="3"/>
        <v/>
      </c>
      <c r="I31" s="176" t="str">
        <f t="shared" si="3"/>
        <v/>
      </c>
      <c r="J31" s="176" t="str">
        <f t="shared" si="3"/>
        <v/>
      </c>
      <c r="K31" s="176" t="str">
        <f t="shared" si="3"/>
        <v/>
      </c>
      <c r="L31" s="176" t="str">
        <f t="shared" si="3"/>
        <v/>
      </c>
      <c r="M31" s="176" t="str">
        <f t="shared" si="3"/>
        <v/>
      </c>
      <c r="N31" s="176" t="str">
        <f t="shared" si="3"/>
        <v/>
      </c>
      <c r="O31" s="176" t="str">
        <f t="shared" si="3"/>
        <v/>
      </c>
      <c r="P31" s="176" t="str">
        <f t="shared" si="3"/>
        <v/>
      </c>
      <c r="Q31" s="176" t="str">
        <f t="shared" si="3"/>
        <v/>
      </c>
      <c r="R31" s="176" t="str">
        <f t="shared" si="3"/>
        <v/>
      </c>
      <c r="S31" s="176" t="str">
        <f t="shared" si="3"/>
        <v/>
      </c>
      <c r="T31" s="176" t="str">
        <f t="shared" si="3"/>
        <v/>
      </c>
      <c r="U31" s="176" t="str">
        <f t="shared" si="3"/>
        <v/>
      </c>
      <c r="V31" s="176" t="str">
        <f t="shared" si="3"/>
        <v/>
      </c>
      <c r="W31" s="176" t="str">
        <f t="shared" si="3"/>
        <v/>
      </c>
      <c r="X31" s="176" t="str">
        <f t="shared" si="3"/>
        <v/>
      </c>
      <c r="Y31" s="176" t="str">
        <f t="shared" si="3"/>
        <v/>
      </c>
      <c r="Z31" s="176" t="str">
        <f t="shared" si="3"/>
        <v/>
      </c>
      <c r="AA31" s="176" t="str">
        <f t="shared" si="3"/>
        <v/>
      </c>
      <c r="AB31" s="176" t="str">
        <f t="shared" si="3"/>
        <v/>
      </c>
      <c r="AC31" s="176" t="str">
        <f t="shared" si="3"/>
        <v/>
      </c>
      <c r="AD31" s="176" t="str">
        <f t="shared" si="3"/>
        <v/>
      </c>
      <c r="AE31" s="176" t="str">
        <f t="shared" si="3"/>
        <v/>
      </c>
      <c r="AF31" s="176" t="str">
        <f t="shared" si="3"/>
        <v/>
      </c>
      <c r="AG31" s="176" t="str">
        <f t="shared" si="3"/>
        <v/>
      </c>
      <c r="AH31" s="176" t="str">
        <f t="shared" si="3"/>
        <v/>
      </c>
      <c r="AI31" s="176" t="str">
        <f t="shared" si="3"/>
        <v/>
      </c>
      <c r="AJ31" s="176" t="str">
        <f t="shared" si="3"/>
        <v/>
      </c>
      <c r="AK31" s="176" t="str">
        <f t="shared" si="3"/>
        <v/>
      </c>
      <c r="AL31" s="176" t="str">
        <f t="shared" si="3"/>
        <v/>
      </c>
      <c r="AM31" s="176" t="str">
        <f t="shared" si="3"/>
        <v/>
      </c>
      <c r="AN31" s="176" t="str">
        <f t="shared" si="3"/>
        <v/>
      </c>
      <c r="AO31" s="176" t="str">
        <f t="shared" si="3"/>
        <v/>
      </c>
      <c r="AP31" s="176" t="str">
        <f t="shared" si="3"/>
        <v/>
      </c>
      <c r="AQ31" s="176" t="str">
        <f t="shared" si="3"/>
        <v/>
      </c>
      <c r="AR31" s="165"/>
      <c r="AS31" s="166"/>
      <c r="AT31" s="166"/>
      <c r="AU31" s="166"/>
      <c r="AV31" s="166"/>
      <c r="AW31" s="167" t="str">
        <f>IF(COUNTBLANK(D31:AQ31)=40,"",SUMIF(D31:AQ31,"&lt;&gt;",D31:AQ31)/COUNTIF(D31:AQ31,"&gt;=0"))</f>
        <v/>
      </c>
      <c r="AX31" s="168" t="str">
        <f>IF(COUNTBLANK(D31:AQ31)=40,"",AW31/100)</f>
        <v/>
      </c>
    </row>
    <row r="32" spans="1:50" s="220" customFormat="1" ht="15.95" customHeight="1" thickTop="1" thickBot="1" x14ac:dyDescent="0.3">
      <c r="A32" s="219"/>
      <c r="B32" s="270"/>
      <c r="C32" s="169" t="s">
        <v>105</v>
      </c>
      <c r="D32" s="177" t="str">
        <f>IF(COUNTBLANK(D113:D146)=34,"",IF(SUM(D113:D146)&lt;'J560-06'!$J10,"u",IF(SUM(D113:D146)&lt;'J560-06'!$J9,"3",IF(SUM(D113:D146)&lt;'J560-06'!$J8,"4",IF(SUM(D113:D146)&lt;'J560-06'!$J7,"5",IF(SUM(D113:D146)&lt;'J560-06'!$J6,"6",IF(SUM(D113:D146)&lt;'J560-06'!$J5,"7",IF(SUM(D113:D146)&lt;'J560-06'!$J4,"8","9"))))))))</f>
        <v/>
      </c>
      <c r="E32" s="178" t="str">
        <f t="shared" ref="E32:G32" si="4">IF(COUNTBLANK(E113:E146)=34,"",IF(SUM(E113:E146)&lt;14,"u",IF(SUM(E113:E146)&lt;20,"3",IF(SUM(E113:E146)&lt;31,"4",IF(SUM(E113:E146)&lt;42,"5",IF(SUM(E113:E146)&lt;54,"6",IF(SUM(E113:E146)&lt;69,"7",IF(SUM(E113:E146)&lt;84,"8","9"))))))))</f>
        <v/>
      </c>
      <c r="F32" s="178" t="str">
        <f t="shared" si="4"/>
        <v/>
      </c>
      <c r="G32" s="178" t="str">
        <f t="shared" si="4"/>
        <v/>
      </c>
      <c r="H32" s="178" t="str">
        <f>IF(COUNTBLANK(H113:H146)=34,"",IF(SUM(H113:H146)&lt;'J560-06'!$J10,"u",IF(SUM(H113:H146)&lt;'J560-06'!$J9,"3",IF(SUM(H113:H146)&lt;'J560-06'!$J8,"4",IF(SUM(H113:H146)&lt;'J560-06'!$J7,"5",IF(SUM(H113:H146)&lt;'J560-06'!$J6,"6",IF(SUM(H113:H146)&lt;'J560-06'!$J5,"7",IF(SUM(H113:H146)&lt;'J560-06'!$J4,"8","9"))))))))</f>
        <v/>
      </c>
      <c r="I32" s="178" t="str">
        <f>IF(COUNTBLANK(I113:I146)=34,"",IF(SUM(I113:I146)&lt;'J560-06'!$J10,"u",IF(SUM(I113:I146)&lt;'J560-06'!$J9,"3",IF(SUM(I113:I146)&lt;'J560-06'!$J8,"4",IF(SUM(I113:I146)&lt;'J560-06'!$J7,"5",IF(SUM(I113:I146)&lt;'J560-06'!$J6,"6",IF(SUM(I113:I146)&lt;'J560-06'!$J5,"7",IF(SUM(I113:I146)&lt;'J560-06'!$J4,"8","9"))))))))</f>
        <v/>
      </c>
      <c r="J32" s="178" t="str">
        <f>IF(COUNTBLANK(J113:J146)=34,"",IF(SUM(J113:J146)&lt;'J560-06'!$J10,"u",IF(SUM(J113:J146)&lt;'J560-06'!$J9,"3",IF(SUM(J113:J146)&lt;'J560-06'!$J8,"4",IF(SUM(J113:J146)&lt;'J560-06'!$J7,"5",IF(SUM(J113:J146)&lt;'J560-06'!$J6,"6",IF(SUM(J113:J146)&lt;'J560-06'!$J5,"7",IF(SUM(J113:J146)&lt;'J560-06'!$J4,"8","9"))))))))</f>
        <v/>
      </c>
      <c r="K32" s="178" t="str">
        <f>IF(COUNTBLANK(K113:K146)=34,"",IF(SUM(K113:K146)&lt;'J560-06'!$J10,"u",IF(SUM(K113:K146)&lt;'J560-06'!$J9,"3",IF(SUM(K113:K146)&lt;'J560-06'!$J8,"4",IF(SUM(K113:K146)&lt;'J560-06'!$J7,"5",IF(SUM(K113:K146)&lt;'J560-06'!$J6,"6",IF(SUM(K113:K146)&lt;'J560-06'!$J5,"7",IF(SUM(K113:K146)&lt;'J560-06'!$J4,"8","9"))))))))</f>
        <v/>
      </c>
      <c r="L32" s="178" t="str">
        <f>IF(COUNTBLANK(L113:L146)=34,"",IF(SUM(L113:L146)&lt;'J560-06'!$J10,"u",IF(SUM(L113:L146)&lt;'J560-06'!$J9,"3",IF(SUM(L113:L146)&lt;'J560-06'!$J8,"4",IF(SUM(L113:L146)&lt;'J560-06'!$J7,"5",IF(SUM(L113:L146)&lt;'J560-06'!$J6,"6",IF(SUM(L113:L146)&lt;'J560-06'!$J5,"7",IF(SUM(L113:L146)&lt;'J560-06'!$J4,"8","9"))))))))</f>
        <v/>
      </c>
      <c r="M32" s="178" t="str">
        <f>IF(COUNTBLANK(M113:M146)=34,"",IF(SUM(M113:M146)&lt;'J560-06'!$J10,"u",IF(SUM(M113:M146)&lt;'J560-06'!$J9,"3",IF(SUM(M113:M146)&lt;'J560-06'!$J8,"4",IF(SUM(M113:M146)&lt;'J560-06'!$J7,"5",IF(SUM(M113:M146)&lt;'J560-06'!$J6,"6",IF(SUM(M113:M146)&lt;'J560-06'!$J5,"7",IF(SUM(M113:M146)&lt;'J560-06'!$J4,"8","9"))))))))</f>
        <v/>
      </c>
      <c r="N32" s="178" t="str">
        <f>IF(COUNTBLANK(N113:N146)=34,"",IF(SUM(N113:N146)&lt;'J560-06'!$J10,"u",IF(SUM(N113:N146)&lt;'J560-06'!$J9,"3",IF(SUM(N113:N146)&lt;'J560-06'!$J8,"4",IF(SUM(N113:N146)&lt;'J560-06'!$J7,"5",IF(SUM(N113:N146)&lt;'J560-06'!$J6,"6",IF(SUM(N113:N146)&lt;'J560-06'!$J5,"7",IF(SUM(N113:N146)&lt;'J560-06'!$J4,"8","9"))))))))</f>
        <v/>
      </c>
      <c r="O32" s="178" t="str">
        <f>IF(COUNTBLANK(O113:O146)=34,"",IF(SUM(O113:O146)&lt;'J560-06'!$J10,"u",IF(SUM(O113:O146)&lt;'J560-06'!$J9,"3",IF(SUM(O113:O146)&lt;'J560-06'!$J8,"4",IF(SUM(O113:O146)&lt;'J560-06'!$J7,"5",IF(SUM(O113:O146)&lt;'J560-06'!$J6,"6",IF(SUM(O113:O146)&lt;'J560-06'!$J5,"7",IF(SUM(O113:O146)&lt;'J560-06'!$J4,"8","9"))))))))</f>
        <v/>
      </c>
      <c r="P32" s="178" t="str">
        <f>IF(COUNTBLANK(P113:P146)=34,"",IF(SUM(P113:P146)&lt;'J560-06'!$J10,"u",IF(SUM(P113:P146)&lt;'J560-06'!$J9,"3",IF(SUM(P113:P146)&lt;'J560-06'!$J8,"4",IF(SUM(P113:P146)&lt;'J560-06'!$J7,"5",IF(SUM(P113:P146)&lt;'J560-06'!$J6,"6",IF(SUM(P113:P146)&lt;'J560-06'!$J5,"7",IF(SUM(P113:P146)&lt;'J560-06'!$J4,"8","9"))))))))</f>
        <v/>
      </c>
      <c r="Q32" s="178" t="str">
        <f>IF(COUNTBLANK(Q113:Q146)=34,"",IF(SUM(Q113:Q146)&lt;'J560-06'!$J10,"u",IF(SUM(Q113:Q146)&lt;'J560-06'!$J9,"3",IF(SUM(Q113:Q146)&lt;'J560-06'!$J8,"4",IF(SUM(Q113:Q146)&lt;'J560-06'!$J7,"5",IF(SUM(Q113:Q146)&lt;'J560-06'!$J6,"6",IF(SUM(Q113:Q146)&lt;'J560-06'!$J5,"7",IF(SUM(Q113:Q146)&lt;'J560-06'!$J4,"8","9"))))))))</f>
        <v/>
      </c>
      <c r="R32" s="178" t="str">
        <f>IF(COUNTBLANK(R113:R146)=34,"",IF(SUM(R113:R146)&lt;'J560-06'!$J10,"u",IF(SUM(R113:R146)&lt;'J560-06'!$J9,"3",IF(SUM(R113:R146)&lt;'J560-06'!$J8,"4",IF(SUM(R113:R146)&lt;'J560-06'!$J7,"5",IF(SUM(R113:R146)&lt;'J560-06'!$J6,"6",IF(SUM(R113:R146)&lt;'J560-06'!$J5,"7",IF(SUM(R113:R146)&lt;'J560-06'!$J4,"8","9"))))))))</f>
        <v/>
      </c>
      <c r="S32" s="178" t="str">
        <f>IF(COUNTBLANK(S113:S146)=34,"",IF(SUM(S113:S146)&lt;'J560-06'!$J10,"u",IF(SUM(S113:S146)&lt;'J560-06'!$J9,"3",IF(SUM(S113:S146)&lt;'J560-06'!$J8,"4",IF(SUM(S113:S146)&lt;'J560-06'!$J7,"5",IF(SUM(S113:S146)&lt;'J560-06'!$J6,"6",IF(SUM(S113:S146)&lt;'J560-06'!$J5,"7",IF(SUM(S113:S146)&lt;'J560-06'!$J4,"8","9"))))))))</f>
        <v/>
      </c>
      <c r="T32" s="178" t="str">
        <f>IF(COUNTBLANK(T113:T146)=34,"",IF(SUM(T113:T146)&lt;'J560-06'!$J10,"u",IF(SUM(T113:T146)&lt;'J560-06'!$J9,"3",IF(SUM(T113:T146)&lt;'J560-06'!$J8,"4",IF(SUM(T113:T146)&lt;'J560-06'!$J7,"5",IF(SUM(T113:T146)&lt;'J560-06'!$J6,"6",IF(SUM(T113:T146)&lt;'J560-06'!$J5,"7",IF(SUM(T113:T146)&lt;'J560-06'!$J4,"8","9"))))))))</f>
        <v/>
      </c>
      <c r="U32" s="178" t="str">
        <f>IF(COUNTBLANK(U113:U146)=34,"",IF(SUM(U113:U146)&lt;'J560-06'!$J10,"u",IF(SUM(U113:U146)&lt;'J560-06'!$J9,"3",IF(SUM(U113:U146)&lt;'J560-06'!$J8,"4",IF(SUM(U113:U146)&lt;'J560-06'!$J7,"5",IF(SUM(U113:U146)&lt;'J560-06'!$J6,"6",IF(SUM(U113:U146)&lt;'J560-06'!$J5,"7",IF(SUM(U113:U146)&lt;'J560-06'!$J4,"8","9"))))))))</f>
        <v/>
      </c>
      <c r="V32" s="178" t="str">
        <f>IF(COUNTBLANK(V113:V146)=34,"",IF(SUM(V113:V146)&lt;'J560-06'!$J10,"u",IF(SUM(V113:V146)&lt;'J560-06'!$J9,"3",IF(SUM(V113:V146)&lt;'J560-06'!$J8,"4",IF(SUM(V113:V146)&lt;'J560-06'!$J7,"5",IF(SUM(V113:V146)&lt;'J560-06'!$J6,"6",IF(SUM(V113:V146)&lt;'J560-06'!$J5,"7",IF(SUM(V113:V146)&lt;'J560-06'!$J4,"8","9"))))))))</f>
        <v/>
      </c>
      <c r="W32" s="178" t="str">
        <f>IF(COUNTBLANK(W113:W146)=34,"",IF(SUM(W113:W146)&lt;'J560-06'!$J10,"u",IF(SUM(W113:W146)&lt;'J560-06'!$J9,"3",IF(SUM(W113:W146)&lt;'J560-06'!$J8,"4",IF(SUM(W113:W146)&lt;'J560-06'!$J7,"5",IF(SUM(W113:W146)&lt;'J560-06'!$J6,"6",IF(SUM(W113:W146)&lt;'J560-06'!$J5,"7",IF(SUM(W113:W146)&lt;'J560-06'!$J4,"8","9"))))))))</f>
        <v/>
      </c>
      <c r="X32" s="178" t="str">
        <f>IF(COUNTBLANK(X113:X146)=34,"",IF(SUM(X113:X146)&lt;'J560-06'!$J10,"u",IF(SUM(X113:X146)&lt;'J560-06'!$J9,"3",IF(SUM(X113:X146)&lt;'J560-06'!$J8,"4",IF(SUM(X113:X146)&lt;'J560-06'!$J7,"5",IF(SUM(X113:X146)&lt;'J560-06'!$J6,"6",IF(SUM(X113:X146)&lt;'J560-06'!$J5,"7",IF(SUM(X113:X146)&lt;'J560-06'!$J4,"8","9"))))))))</f>
        <v/>
      </c>
      <c r="Y32" s="178" t="str">
        <f>IF(COUNTBLANK(Y113:Y146)=34,"",IF(SUM(Y113:Y146)&lt;'J560-06'!$J10,"u",IF(SUM(Y113:Y146)&lt;'J560-06'!$J9,"3",IF(SUM(Y113:Y146)&lt;'J560-06'!$J8,"4",IF(SUM(Y113:Y146)&lt;'J560-06'!$J7,"5",IF(SUM(Y113:Y146)&lt;'J560-06'!$J6,"6",IF(SUM(Y113:Y146)&lt;'J560-06'!$J5,"7",IF(SUM(Y113:Y146)&lt;'J560-06'!$J4,"8","9"))))))))</f>
        <v/>
      </c>
      <c r="Z32" s="178" t="str">
        <f>IF(COUNTBLANK(Z113:Z146)=34,"",IF(SUM(Z113:Z146)&lt;'J560-06'!$J10,"u",IF(SUM(Z113:Z146)&lt;'J560-06'!$J9,"3",IF(SUM(Z113:Z146)&lt;'J560-06'!$J8,"4",IF(SUM(Z113:Z146)&lt;'J560-06'!$J7,"5",IF(SUM(Z113:Z146)&lt;'J560-06'!$J6,"6",IF(SUM(Z113:Z146)&lt;'J560-06'!$J5,"7",IF(SUM(Z113:Z146)&lt;'J560-06'!$J4,"8","9"))))))))</f>
        <v/>
      </c>
      <c r="AA32" s="178" t="str">
        <f>IF(COUNTBLANK(AA113:AA146)=34,"",IF(SUM(AA113:AA146)&lt;'J560-06'!$J10,"u",IF(SUM(AA113:AA146)&lt;'J560-06'!$J9,"3",IF(SUM(AA113:AA146)&lt;'J560-06'!$J8,"4",IF(SUM(AA113:AA146)&lt;'J560-06'!$J7,"5",IF(SUM(AA113:AA146)&lt;'J560-06'!$J6,"6",IF(SUM(AA113:AA146)&lt;'J560-06'!$J5,"7",IF(SUM(AA113:AA146)&lt;'J560-06'!$J4,"8","9"))))))))</f>
        <v/>
      </c>
      <c r="AB32" s="178" t="str">
        <f>IF(COUNTBLANK(AB113:AB146)=34,"",IF(SUM(AB113:AB146)&lt;'J560-06'!$J10,"u",IF(SUM(AB113:AB146)&lt;'J560-06'!$J9,"3",IF(SUM(AB113:AB146)&lt;'J560-06'!$J8,"4",IF(SUM(AB113:AB146)&lt;'J560-06'!$J7,"5",IF(SUM(AB113:AB146)&lt;'J560-06'!$J6,"6",IF(SUM(AB113:AB146)&lt;'J560-06'!$J5,"7",IF(SUM(AB113:AB146)&lt;'J560-06'!$J4,"8","9"))))))))</f>
        <v/>
      </c>
      <c r="AC32" s="178" t="str">
        <f>IF(COUNTBLANK(AC113:AC146)=34,"",IF(SUM(AC113:AC146)&lt;'J560-06'!$J10,"u",IF(SUM(AC113:AC146)&lt;'J560-06'!$J9,"3",IF(SUM(AC113:AC146)&lt;'J560-06'!$J8,"4",IF(SUM(AC113:AC146)&lt;'J560-06'!$J7,"5",IF(SUM(AC113:AC146)&lt;'J560-06'!$J6,"6",IF(SUM(AC113:AC146)&lt;'J560-06'!$J5,"7",IF(SUM(AC113:AC146)&lt;'J560-06'!$J4,"8","9"))))))))</f>
        <v/>
      </c>
      <c r="AD32" s="178" t="str">
        <f>IF(COUNTBLANK(AD113:AD146)=34,"",IF(SUM(AD113:AD146)&lt;'J560-06'!$J10,"u",IF(SUM(AD113:AD146)&lt;'J560-06'!$J9,"3",IF(SUM(AD113:AD146)&lt;'J560-06'!$J8,"4",IF(SUM(AD113:AD146)&lt;'J560-06'!$J7,"5",IF(SUM(AD113:AD146)&lt;'J560-06'!$J6,"6",IF(SUM(AD113:AD146)&lt;'J560-06'!$J5,"7",IF(SUM(AD113:AD146)&lt;'J560-06'!$J4,"8","9"))))))))</f>
        <v/>
      </c>
      <c r="AE32" s="178" t="str">
        <f>IF(COUNTBLANK(AE113:AE146)=34,"",IF(SUM(AE113:AE146)&lt;'J560-06'!$J10,"u",IF(SUM(AE113:AE146)&lt;'J560-06'!$J9,"3",IF(SUM(AE113:AE146)&lt;'J560-06'!$J8,"4",IF(SUM(AE113:AE146)&lt;'J560-06'!$J7,"5",IF(SUM(AE113:AE146)&lt;'J560-06'!$J6,"6",IF(SUM(AE113:AE146)&lt;'J560-06'!$J5,"7",IF(SUM(AE113:AE146)&lt;'J560-06'!$J4,"8","9"))))))))</f>
        <v/>
      </c>
      <c r="AF32" s="178" t="str">
        <f>IF(COUNTBLANK(AF113:AF146)=34,"",IF(SUM(AF113:AF146)&lt;'J560-06'!$J10,"u",IF(SUM(AF113:AF146)&lt;'J560-06'!$J9,"3",IF(SUM(AF113:AF146)&lt;'J560-06'!$J8,"4",IF(SUM(AF113:AF146)&lt;'J560-06'!$J7,"5",IF(SUM(AF113:AF146)&lt;'J560-06'!$J6,"6",IF(SUM(AF113:AF146)&lt;'J560-06'!$J5,"7",IF(SUM(AF113:AF146)&lt;'J560-06'!$J4,"8","9"))))))))</f>
        <v/>
      </c>
      <c r="AG32" s="178" t="str">
        <f>IF(COUNTBLANK(AG113:AG146)=34,"",IF(SUM(AG113:AG146)&lt;'J560-06'!$J10,"u",IF(SUM(AG113:AG146)&lt;'J560-06'!$J9,"3",IF(SUM(AG113:AG146)&lt;'J560-06'!$J8,"4",IF(SUM(AG113:AG146)&lt;'J560-06'!$J7,"5",IF(SUM(AG113:AG146)&lt;'J560-06'!$J6,"6",IF(SUM(AG113:AG146)&lt;'J560-06'!$J5,"7",IF(SUM(AG113:AG146)&lt;'J560-06'!$J4,"8","9"))))))))</f>
        <v/>
      </c>
      <c r="AH32" s="178" t="str">
        <f>IF(COUNTBLANK(AH113:AH146)=34,"",IF(SUM(AH113:AH146)&lt;'J560-06'!$J10,"u",IF(SUM(AH113:AH146)&lt;'J560-06'!$J9,"3",IF(SUM(AH113:AH146)&lt;'J560-06'!$J8,"4",IF(SUM(AH113:AH146)&lt;'J560-06'!$J7,"5",IF(SUM(AH113:AH146)&lt;'J560-06'!$J6,"6",IF(SUM(AH113:AH146)&lt;'J560-06'!$J5,"7",IF(SUM(AH113:AH146)&lt;'J560-06'!$J4,"8","9"))))))))</f>
        <v/>
      </c>
      <c r="AI32" s="178" t="str">
        <f>IF(COUNTBLANK(AI113:AI146)=34,"",IF(SUM(AI113:AI146)&lt;'J560-06'!$J10,"u",IF(SUM(AI113:AI146)&lt;'J560-06'!$J9,"3",IF(SUM(AI113:AI146)&lt;'J560-06'!$J8,"4",IF(SUM(AI113:AI146)&lt;'J560-06'!$J7,"5",IF(SUM(AI113:AI146)&lt;'J560-06'!$J6,"6",IF(SUM(AI113:AI146)&lt;'J560-06'!$J5,"7",IF(SUM(AI113:AI146)&lt;'J560-06'!$J4,"8","9"))))))))</f>
        <v/>
      </c>
      <c r="AJ32" s="178" t="str">
        <f>IF(COUNTBLANK(AJ113:AJ146)=34,"",IF(SUM(AJ113:AJ146)&lt;'J560-06'!$J10,"u",IF(SUM(AJ113:AJ146)&lt;'J560-06'!$J9,"3",IF(SUM(AJ113:AJ146)&lt;'J560-06'!$J8,"4",IF(SUM(AJ113:AJ146)&lt;'J560-06'!$J7,"5",IF(SUM(AJ113:AJ146)&lt;'J560-06'!$J6,"6",IF(SUM(AJ113:AJ146)&lt;'J560-06'!$J5,"7",IF(SUM(AJ113:AJ146)&lt;'J560-06'!$J4,"8","9"))))))))</f>
        <v/>
      </c>
      <c r="AK32" s="178" t="str">
        <f>IF(COUNTBLANK(AK113:AK146)=34,"",IF(SUM(AK113:AK146)&lt;'J560-06'!$J10,"u",IF(SUM(AK113:AK146)&lt;'J560-06'!$J9,"3",IF(SUM(AK113:AK146)&lt;'J560-06'!$J8,"4",IF(SUM(AK113:AK146)&lt;'J560-06'!$J7,"5",IF(SUM(AK113:AK146)&lt;'J560-06'!$J6,"6",IF(SUM(AK113:AK146)&lt;'J560-06'!$J5,"7",IF(SUM(AK113:AK146)&lt;'J560-06'!$J4,"8","9"))))))))</f>
        <v/>
      </c>
      <c r="AL32" s="178" t="str">
        <f>IF(COUNTBLANK(AL113:AL146)=34,"",IF(SUM(AL113:AL146)&lt;'J560-06'!$J10,"u",IF(SUM(AL113:AL146)&lt;'J560-06'!$J9,"3",IF(SUM(AL113:AL146)&lt;'J560-06'!$J8,"4",IF(SUM(AL113:AL146)&lt;'J560-06'!$J7,"5",IF(SUM(AL113:AL146)&lt;'J560-06'!$J6,"6",IF(SUM(AL113:AL146)&lt;'J560-06'!$J5,"7",IF(SUM(AL113:AL146)&lt;'J560-06'!$J4,"8","9"))))))))</f>
        <v/>
      </c>
      <c r="AM32" s="178" t="str">
        <f>IF(COUNTBLANK(AM113:AM146)=34,"",IF(SUM(AM113:AM146)&lt;'J560-06'!$J10,"u",IF(SUM(AM113:AM146)&lt;'J560-06'!$J9,"3",IF(SUM(AM113:AM146)&lt;'J560-06'!$J8,"4",IF(SUM(AM113:AM146)&lt;'J560-06'!$J7,"5",IF(SUM(AM113:AM146)&lt;'J560-06'!$J6,"6",IF(SUM(AM113:AM146)&lt;'J560-06'!$J5,"7",IF(SUM(AM113:AM146)&lt;'J560-06'!$J4,"8","9"))))))))</f>
        <v/>
      </c>
      <c r="AN32" s="178" t="str">
        <f>IF(COUNTBLANK(AN113:AN146)=34,"",IF(SUM(AN113:AN146)&lt;'J560-06'!$J10,"u",IF(SUM(AN113:AN146)&lt;'J560-06'!$J9,"3",IF(SUM(AN113:AN146)&lt;'J560-06'!$J8,"4",IF(SUM(AN113:AN146)&lt;'J560-06'!$J7,"5",IF(SUM(AN113:AN146)&lt;'J560-06'!$J6,"6",IF(SUM(AN113:AN146)&lt;'J560-06'!$J5,"7",IF(SUM(AN113:AN146)&lt;'J560-06'!$J4,"8","9"))))))))</f>
        <v/>
      </c>
      <c r="AO32" s="178" t="str">
        <f>IF(COUNTBLANK(AO113:AO146)=34,"",IF(SUM(AO113:AO146)&lt;'J560-06'!$J10,"u",IF(SUM(AO113:AO146)&lt;'J560-06'!$J9,"3",IF(SUM(AO113:AO146)&lt;'J560-06'!$J8,"4",IF(SUM(AO113:AO146)&lt;'J560-06'!$J7,"5",IF(SUM(AO113:AO146)&lt;'J560-06'!$J6,"6",IF(SUM(AO113:AO146)&lt;'J560-06'!$J5,"7",IF(SUM(AO113:AO146)&lt;'J560-06'!$J4,"8","9"))))))))</f>
        <v/>
      </c>
      <c r="AP32" s="178" t="str">
        <f>IF(COUNTBLANK(AP113:AP146)=34,"",IF(SUM(AP113:AP146)&lt;'J560-06'!$J10,"u",IF(SUM(AP113:AP146)&lt;'J560-06'!$J9,"3",IF(SUM(AP113:AP146)&lt;'J560-06'!$J8,"4",IF(SUM(AP113:AP146)&lt;'J560-06'!$J7,"5",IF(SUM(AP113:AP146)&lt;'J560-06'!$J6,"6",IF(SUM(AP113:AP146)&lt;'J560-06'!$J5,"7",IF(SUM(AP113:AP146)&lt;'J560-06'!$J4,"8","9"))))))))</f>
        <v/>
      </c>
      <c r="AQ32" s="178" t="str">
        <f>IF(COUNTBLANK(AQ113:AQ146)=34,"",IF(SUM(AQ113:AQ146)&lt;'J560-06'!$J10,"u",IF(SUM(AQ113:AQ146)&lt;'J560-06'!$J9,"3",IF(SUM(AQ113:AQ146)&lt;'J560-06'!$J8,"4",IF(SUM(AQ113:AQ146)&lt;'J560-06'!$J7,"5",IF(SUM(AQ113:AQ146)&lt;'J560-06'!$J6,"6",IF(SUM(AQ113:AQ146)&lt;'J560-06'!$J5,"7",IF(SUM(AQ113:AQ146)&lt;'J560-06'!$J4,"8","9"))))))))</f>
        <v/>
      </c>
      <c r="AR32" s="165"/>
      <c r="AS32" s="166"/>
      <c r="AT32" s="166"/>
      <c r="AU32" s="166"/>
      <c r="AV32" s="166"/>
      <c r="AW32" s="173"/>
      <c r="AX32" s="174"/>
    </row>
    <row r="33" spans="1:51" s="222" customFormat="1" ht="18" customHeight="1" thickTop="1" thickBot="1" x14ac:dyDescent="0.35">
      <c r="A33" s="221"/>
      <c r="B33" s="271" t="s">
        <v>40</v>
      </c>
      <c r="C33" s="234" t="s">
        <v>52</v>
      </c>
      <c r="D33" s="180" t="str">
        <f>IF(COUNTBLANK(D42:D146)=105,"",SUM(D42:D146))</f>
        <v/>
      </c>
      <c r="E33" s="181" t="str">
        <f t="shared" ref="E33:AQ33" si="5">IF(COUNTBLANK(E42:E146)=105,"",SUM(E42:E146))</f>
        <v/>
      </c>
      <c r="F33" s="181" t="str">
        <f t="shared" si="5"/>
        <v/>
      </c>
      <c r="G33" s="181" t="str">
        <f t="shared" si="5"/>
        <v/>
      </c>
      <c r="H33" s="181" t="str">
        <f t="shared" si="5"/>
        <v/>
      </c>
      <c r="I33" s="181" t="str">
        <f t="shared" si="5"/>
        <v/>
      </c>
      <c r="J33" s="181" t="str">
        <f t="shared" si="5"/>
        <v/>
      </c>
      <c r="K33" s="181" t="str">
        <f t="shared" si="5"/>
        <v/>
      </c>
      <c r="L33" s="181" t="str">
        <f t="shared" si="5"/>
        <v/>
      </c>
      <c r="M33" s="181" t="str">
        <f t="shared" si="5"/>
        <v/>
      </c>
      <c r="N33" s="181" t="str">
        <f t="shared" si="5"/>
        <v/>
      </c>
      <c r="O33" s="181" t="str">
        <f t="shared" si="5"/>
        <v/>
      </c>
      <c r="P33" s="181" t="str">
        <f t="shared" si="5"/>
        <v/>
      </c>
      <c r="Q33" s="181" t="str">
        <f t="shared" si="5"/>
        <v/>
      </c>
      <c r="R33" s="181" t="str">
        <f t="shared" si="5"/>
        <v/>
      </c>
      <c r="S33" s="181" t="str">
        <f t="shared" si="5"/>
        <v/>
      </c>
      <c r="T33" s="181" t="str">
        <f t="shared" si="5"/>
        <v/>
      </c>
      <c r="U33" s="181" t="str">
        <f t="shared" si="5"/>
        <v/>
      </c>
      <c r="V33" s="181" t="str">
        <f t="shared" si="5"/>
        <v/>
      </c>
      <c r="W33" s="181" t="str">
        <f t="shared" si="5"/>
        <v/>
      </c>
      <c r="X33" s="181" t="str">
        <f t="shared" si="5"/>
        <v/>
      </c>
      <c r="Y33" s="181" t="str">
        <f t="shared" si="5"/>
        <v/>
      </c>
      <c r="Z33" s="181" t="str">
        <f t="shared" si="5"/>
        <v/>
      </c>
      <c r="AA33" s="181" t="str">
        <f t="shared" si="5"/>
        <v/>
      </c>
      <c r="AB33" s="181" t="str">
        <f t="shared" si="5"/>
        <v/>
      </c>
      <c r="AC33" s="181" t="str">
        <f t="shared" si="5"/>
        <v/>
      </c>
      <c r="AD33" s="181" t="str">
        <f t="shared" si="5"/>
        <v/>
      </c>
      <c r="AE33" s="181" t="str">
        <f t="shared" si="5"/>
        <v/>
      </c>
      <c r="AF33" s="181" t="str">
        <f t="shared" si="5"/>
        <v/>
      </c>
      <c r="AG33" s="181" t="str">
        <f t="shared" si="5"/>
        <v/>
      </c>
      <c r="AH33" s="181" t="str">
        <f t="shared" si="5"/>
        <v/>
      </c>
      <c r="AI33" s="181" t="str">
        <f t="shared" si="5"/>
        <v/>
      </c>
      <c r="AJ33" s="181" t="str">
        <f t="shared" si="5"/>
        <v/>
      </c>
      <c r="AK33" s="181" t="str">
        <f t="shared" si="5"/>
        <v/>
      </c>
      <c r="AL33" s="181" t="str">
        <f t="shared" si="5"/>
        <v/>
      </c>
      <c r="AM33" s="181" t="str">
        <f t="shared" si="5"/>
        <v/>
      </c>
      <c r="AN33" s="181" t="str">
        <f t="shared" si="5"/>
        <v/>
      </c>
      <c r="AO33" s="181" t="str">
        <f t="shared" si="5"/>
        <v/>
      </c>
      <c r="AP33" s="181" t="str">
        <f t="shared" si="5"/>
        <v/>
      </c>
      <c r="AQ33" s="182" t="str">
        <f t="shared" si="5"/>
        <v/>
      </c>
      <c r="AR33" s="183"/>
      <c r="AS33" s="184"/>
      <c r="AT33" s="184"/>
      <c r="AU33" s="184"/>
      <c r="AV33" s="184"/>
      <c r="AW33" s="185" t="str">
        <f>IF(COUNTBLANK(D33:AQ33)=40,"",SUMIF(D33:AQ33,"&lt;&gt;",D33:AQ33)/COUNTIF(D33:AQ33,"&gt;=0"))</f>
        <v/>
      </c>
      <c r="AX33" s="186" t="str">
        <f>IF(COUNTBLANK(D33:AQ33)=40,"",AW33/300)</f>
        <v/>
      </c>
    </row>
    <row r="34" spans="1:51" s="222" customFormat="1" ht="18" customHeight="1" thickTop="1" thickBot="1" x14ac:dyDescent="0.35">
      <c r="A34" s="221"/>
      <c r="B34" s="272"/>
      <c r="C34" s="187" t="s">
        <v>106</v>
      </c>
      <c r="D34" s="188" t="str">
        <f>IF(COUNTBLANK(D42:D146)=105,"",IF(SUM(D42:D146)&lt;43,"U",IF(SUM(D42:D146)&lt;60,"3",IF(SUM(D42:D146)&lt;94,"4",IF(SUM(D42:D146)&lt;129,"5",IF(SUM(D42:D146)&lt;164,"6",IF(SUM(D42:D146)&lt;210,"7",IF(SUM(D42:D146)&lt;256,"8","9"))))))))</f>
        <v/>
      </c>
      <c r="E34" s="189" t="str">
        <f t="shared" ref="E34:F34" si="6">IF(COUNTBLANK(E42:E146)=105,"",IF(SUM(E42:E146)&lt;43,"U",IF(SUM(E42:E146)&lt;60,"3",IF(SUM(E42:E146)&lt;94,"4",IF(SUM(E42:E146)&lt;129,"5",IF(SUM(E42:E146)&lt;164,"6",IF(SUM(E42:E146)&lt;210,"7",IF(SUM(E42:E146)&lt;256,"8","9"))))))))</f>
        <v/>
      </c>
      <c r="F34" s="189" t="str">
        <f t="shared" si="6"/>
        <v/>
      </c>
      <c r="G34" s="189" t="str">
        <f>IF(COUNTBLANK(G42:G146)=105,"",IF(SUM(G42:G146)&lt;43,"U",IF(SUM(G42:G146)&lt;60,"3",IF(SUM(G42:G146)&lt;94,"4",IF(SUM(G42:G146)&lt;129,"5",IF(SUM(G42:G146)&lt;164,"6",IF(SUM(G42:G146)&lt;210,"7",IF(SUM(G42:G146)&lt;256,"8","9"))))))))</f>
        <v/>
      </c>
      <c r="H34" s="189" t="str">
        <f>IF(COUNTBLANK(H42:H146)=105,"",IF(SUM(H42:H146)&lt;$T18,"U",IF(SUM(H42:H146)&lt;$T17,"3",IF(SUM(H42:H146)&lt;$T16,"4",IF(SUM(H42:H146)&lt;$T15,"5",IF(SUM(H42:H146)&lt;$T14,"6",IF(SUM(H42:H146)&lt;$T13,"7",IF(SUM(H42:H146)&lt;$T12,"8","9"))))))))</f>
        <v/>
      </c>
      <c r="I34" s="189" t="str">
        <f t="shared" ref="I34:AQ34" si="7">IF(COUNTBLANK(I42:I146)=105,"",IF(SUM(I42:I146)&lt;$T18,"U",IF(SUM(I42:I146)&lt;$T17,"3",IF(SUM(I42:I146)&lt;$T16,"4",IF(SUM(I42:I146)&lt;$T15,"5",IF(SUM(I42:I146)&lt;$T14,"6",IF(SUM(I42:I146)&lt;$T13,"7",IF(SUM(I42:I146)&lt;$T12,"8","9"))))))))</f>
        <v/>
      </c>
      <c r="J34" s="189" t="str">
        <f t="shared" si="7"/>
        <v/>
      </c>
      <c r="K34" s="189" t="str">
        <f t="shared" si="7"/>
        <v/>
      </c>
      <c r="L34" s="189" t="str">
        <f t="shared" si="7"/>
        <v/>
      </c>
      <c r="M34" s="189" t="str">
        <f t="shared" si="7"/>
        <v/>
      </c>
      <c r="N34" s="189" t="str">
        <f t="shared" si="7"/>
        <v/>
      </c>
      <c r="O34" s="189" t="str">
        <f t="shared" si="7"/>
        <v/>
      </c>
      <c r="P34" s="189" t="str">
        <f t="shared" si="7"/>
        <v/>
      </c>
      <c r="Q34" s="189" t="str">
        <f t="shared" si="7"/>
        <v/>
      </c>
      <c r="R34" s="189" t="str">
        <f t="shared" si="7"/>
        <v/>
      </c>
      <c r="S34" s="189" t="str">
        <f t="shared" si="7"/>
        <v/>
      </c>
      <c r="T34" s="189" t="str">
        <f t="shared" si="7"/>
        <v/>
      </c>
      <c r="U34" s="189" t="str">
        <f t="shared" si="7"/>
        <v/>
      </c>
      <c r="V34" s="189" t="str">
        <f t="shared" si="7"/>
        <v/>
      </c>
      <c r="W34" s="189" t="str">
        <f t="shared" si="7"/>
        <v/>
      </c>
      <c r="X34" s="189" t="str">
        <f t="shared" si="7"/>
        <v/>
      </c>
      <c r="Y34" s="189" t="str">
        <f t="shared" si="7"/>
        <v/>
      </c>
      <c r="Z34" s="189" t="str">
        <f t="shared" si="7"/>
        <v/>
      </c>
      <c r="AA34" s="189" t="str">
        <f t="shared" si="7"/>
        <v/>
      </c>
      <c r="AB34" s="189" t="str">
        <f t="shared" si="7"/>
        <v/>
      </c>
      <c r="AC34" s="189" t="str">
        <f t="shared" si="7"/>
        <v/>
      </c>
      <c r="AD34" s="189" t="str">
        <f t="shared" si="7"/>
        <v/>
      </c>
      <c r="AE34" s="189" t="str">
        <f t="shared" si="7"/>
        <v/>
      </c>
      <c r="AF34" s="189" t="str">
        <f t="shared" si="7"/>
        <v/>
      </c>
      <c r="AG34" s="189" t="str">
        <f t="shared" si="7"/>
        <v/>
      </c>
      <c r="AH34" s="189" t="str">
        <f t="shared" si="7"/>
        <v/>
      </c>
      <c r="AI34" s="189" t="str">
        <f t="shared" si="7"/>
        <v/>
      </c>
      <c r="AJ34" s="189" t="str">
        <f t="shared" si="7"/>
        <v/>
      </c>
      <c r="AK34" s="189" t="str">
        <f t="shared" si="7"/>
        <v/>
      </c>
      <c r="AL34" s="189" t="str">
        <f t="shared" si="7"/>
        <v/>
      </c>
      <c r="AM34" s="189" t="str">
        <f t="shared" si="7"/>
        <v/>
      </c>
      <c r="AN34" s="189" t="str">
        <f t="shared" si="7"/>
        <v/>
      </c>
      <c r="AO34" s="189" t="str">
        <f t="shared" si="7"/>
        <v/>
      </c>
      <c r="AP34" s="189" t="str">
        <f t="shared" si="7"/>
        <v/>
      </c>
      <c r="AQ34" s="190" t="str">
        <f t="shared" si="7"/>
        <v/>
      </c>
      <c r="AR34" s="191"/>
      <c r="AS34" s="191"/>
      <c r="AT34" s="191"/>
      <c r="AU34" s="191"/>
      <c r="AV34" s="183"/>
      <c r="AW34" s="192"/>
      <c r="AX34" s="193"/>
    </row>
    <row r="35" spans="1:51" s="1" customFormat="1" ht="15" customHeight="1" thickBot="1" x14ac:dyDescent="0.3">
      <c r="A35" s="223"/>
      <c r="B35" s="194"/>
      <c r="C35" s="195"/>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6"/>
      <c r="AL35" s="196"/>
      <c r="AM35" s="196"/>
      <c r="AN35" s="196"/>
      <c r="AO35" s="196"/>
      <c r="AP35" s="196"/>
      <c r="AQ35" s="196"/>
      <c r="AR35" s="197"/>
      <c r="AS35" s="197"/>
      <c r="AT35" s="197"/>
      <c r="AU35" s="197"/>
      <c r="AV35" s="197"/>
      <c r="AW35" s="198"/>
      <c r="AX35" s="198"/>
    </row>
    <row r="36" spans="1:51" s="1" customFormat="1" ht="15" customHeight="1" thickBot="1" x14ac:dyDescent="0.3">
      <c r="B36" s="273" t="s">
        <v>107</v>
      </c>
      <c r="C36" s="199" t="s">
        <v>45</v>
      </c>
      <c r="D36" s="200" t="str">
        <f>IF(COUNTBLANK(D42:D75)=34,"",RANK(D27,$D$27:$AQ$27))</f>
        <v/>
      </c>
      <c r="E36" s="201" t="str">
        <f t="shared" ref="E36:AQ36" si="8">IF(COUNTBLANK(E42:E75)=34,"",RANK(E27,$D$27:$AQ$27))</f>
        <v/>
      </c>
      <c r="F36" s="201" t="str">
        <f t="shared" si="8"/>
        <v/>
      </c>
      <c r="G36" s="201" t="str">
        <f t="shared" si="8"/>
        <v/>
      </c>
      <c r="H36" s="201" t="str">
        <f t="shared" si="8"/>
        <v/>
      </c>
      <c r="I36" s="201" t="str">
        <f t="shared" si="8"/>
        <v/>
      </c>
      <c r="J36" s="201" t="str">
        <f t="shared" si="8"/>
        <v/>
      </c>
      <c r="K36" s="201" t="str">
        <f t="shared" si="8"/>
        <v/>
      </c>
      <c r="L36" s="201" t="str">
        <f t="shared" si="8"/>
        <v/>
      </c>
      <c r="M36" s="201" t="str">
        <f t="shared" si="8"/>
        <v/>
      </c>
      <c r="N36" s="201" t="str">
        <f t="shared" si="8"/>
        <v/>
      </c>
      <c r="O36" s="201" t="str">
        <f t="shared" si="8"/>
        <v/>
      </c>
      <c r="P36" s="201" t="str">
        <f t="shared" si="8"/>
        <v/>
      </c>
      <c r="Q36" s="201" t="str">
        <f t="shared" si="8"/>
        <v/>
      </c>
      <c r="R36" s="201" t="str">
        <f t="shared" si="8"/>
        <v/>
      </c>
      <c r="S36" s="201" t="str">
        <f t="shared" si="8"/>
        <v/>
      </c>
      <c r="T36" s="201" t="str">
        <f t="shared" si="8"/>
        <v/>
      </c>
      <c r="U36" s="201" t="str">
        <f t="shared" si="8"/>
        <v/>
      </c>
      <c r="V36" s="201" t="str">
        <f t="shared" si="8"/>
        <v/>
      </c>
      <c r="W36" s="201" t="str">
        <f t="shared" si="8"/>
        <v/>
      </c>
      <c r="X36" s="201" t="str">
        <f t="shared" si="8"/>
        <v/>
      </c>
      <c r="Y36" s="201" t="str">
        <f t="shared" si="8"/>
        <v/>
      </c>
      <c r="Z36" s="201" t="str">
        <f t="shared" si="8"/>
        <v/>
      </c>
      <c r="AA36" s="201" t="str">
        <f t="shared" si="8"/>
        <v/>
      </c>
      <c r="AB36" s="201" t="str">
        <f t="shared" si="8"/>
        <v/>
      </c>
      <c r="AC36" s="201" t="str">
        <f t="shared" si="8"/>
        <v/>
      </c>
      <c r="AD36" s="201" t="str">
        <f t="shared" si="8"/>
        <v/>
      </c>
      <c r="AE36" s="201" t="str">
        <f t="shared" si="8"/>
        <v/>
      </c>
      <c r="AF36" s="201" t="str">
        <f t="shared" si="8"/>
        <v/>
      </c>
      <c r="AG36" s="201" t="str">
        <f t="shared" si="8"/>
        <v/>
      </c>
      <c r="AH36" s="201" t="str">
        <f t="shared" si="8"/>
        <v/>
      </c>
      <c r="AI36" s="201" t="str">
        <f t="shared" si="8"/>
        <v/>
      </c>
      <c r="AJ36" s="201" t="str">
        <f t="shared" si="8"/>
        <v/>
      </c>
      <c r="AK36" s="201" t="str">
        <f t="shared" si="8"/>
        <v/>
      </c>
      <c r="AL36" s="201" t="str">
        <f t="shared" si="8"/>
        <v/>
      </c>
      <c r="AM36" s="201" t="str">
        <f t="shared" si="8"/>
        <v/>
      </c>
      <c r="AN36" s="201" t="str">
        <f t="shared" si="8"/>
        <v/>
      </c>
      <c r="AO36" s="201" t="str">
        <f t="shared" si="8"/>
        <v/>
      </c>
      <c r="AP36" s="201" t="str">
        <f t="shared" si="8"/>
        <v/>
      </c>
      <c r="AQ36" s="202" t="str">
        <f t="shared" si="8"/>
        <v/>
      </c>
      <c r="AR36" s="77"/>
      <c r="AS36" s="77"/>
      <c r="AT36" s="77"/>
      <c r="AU36" s="77"/>
      <c r="AV36" s="77"/>
      <c r="AW36" s="198"/>
      <c r="AX36" s="198"/>
      <c r="AY36" s="77"/>
    </row>
    <row r="37" spans="1:51" s="1" customFormat="1" ht="15" customHeight="1" thickTop="1" thickBot="1" x14ac:dyDescent="0.3">
      <c r="B37" s="274"/>
      <c r="C37" s="203" t="s">
        <v>46</v>
      </c>
      <c r="D37" s="204" t="str">
        <f>IF(COUNTBLANK(D77:D111)=35,"",RANK(D29,$D$29:$AQ$29))</f>
        <v/>
      </c>
      <c r="E37" s="205" t="str">
        <f t="shared" ref="E37:AQ37" si="9">IF(COUNTBLANK(E77:E111)=35,"",RANK(E29,$D$29:$AQ$29))</f>
        <v/>
      </c>
      <c r="F37" s="205" t="str">
        <f t="shared" si="9"/>
        <v/>
      </c>
      <c r="G37" s="205" t="str">
        <f t="shared" si="9"/>
        <v/>
      </c>
      <c r="H37" s="205" t="str">
        <f t="shared" si="9"/>
        <v/>
      </c>
      <c r="I37" s="205" t="str">
        <f t="shared" si="9"/>
        <v/>
      </c>
      <c r="J37" s="205" t="str">
        <f t="shared" si="9"/>
        <v/>
      </c>
      <c r="K37" s="205" t="str">
        <f t="shared" si="9"/>
        <v/>
      </c>
      <c r="L37" s="205" t="str">
        <f t="shared" si="9"/>
        <v/>
      </c>
      <c r="M37" s="205" t="str">
        <f t="shared" si="9"/>
        <v/>
      </c>
      <c r="N37" s="205" t="str">
        <f t="shared" si="9"/>
        <v/>
      </c>
      <c r="O37" s="205" t="str">
        <f t="shared" si="9"/>
        <v/>
      </c>
      <c r="P37" s="205" t="str">
        <f t="shared" si="9"/>
        <v/>
      </c>
      <c r="Q37" s="205" t="str">
        <f t="shared" si="9"/>
        <v/>
      </c>
      <c r="R37" s="205" t="str">
        <f t="shared" si="9"/>
        <v/>
      </c>
      <c r="S37" s="205" t="str">
        <f t="shared" si="9"/>
        <v/>
      </c>
      <c r="T37" s="205" t="str">
        <f t="shared" si="9"/>
        <v/>
      </c>
      <c r="U37" s="205" t="str">
        <f t="shared" si="9"/>
        <v/>
      </c>
      <c r="V37" s="205" t="str">
        <f t="shared" si="9"/>
        <v/>
      </c>
      <c r="W37" s="205" t="str">
        <f t="shared" si="9"/>
        <v/>
      </c>
      <c r="X37" s="205" t="str">
        <f t="shared" si="9"/>
        <v/>
      </c>
      <c r="Y37" s="205" t="str">
        <f t="shared" si="9"/>
        <v/>
      </c>
      <c r="Z37" s="205" t="str">
        <f t="shared" si="9"/>
        <v/>
      </c>
      <c r="AA37" s="205" t="str">
        <f t="shared" si="9"/>
        <v/>
      </c>
      <c r="AB37" s="205" t="str">
        <f t="shared" si="9"/>
        <v/>
      </c>
      <c r="AC37" s="205" t="str">
        <f t="shared" si="9"/>
        <v/>
      </c>
      <c r="AD37" s="205" t="str">
        <f t="shared" si="9"/>
        <v/>
      </c>
      <c r="AE37" s="205" t="str">
        <f t="shared" si="9"/>
        <v/>
      </c>
      <c r="AF37" s="205" t="str">
        <f t="shared" si="9"/>
        <v/>
      </c>
      <c r="AG37" s="205" t="str">
        <f t="shared" si="9"/>
        <v/>
      </c>
      <c r="AH37" s="205" t="str">
        <f t="shared" si="9"/>
        <v/>
      </c>
      <c r="AI37" s="205" t="str">
        <f t="shared" si="9"/>
        <v/>
      </c>
      <c r="AJ37" s="205" t="str">
        <f t="shared" si="9"/>
        <v/>
      </c>
      <c r="AK37" s="205" t="str">
        <f t="shared" si="9"/>
        <v/>
      </c>
      <c r="AL37" s="205" t="str">
        <f t="shared" si="9"/>
        <v/>
      </c>
      <c r="AM37" s="205" t="str">
        <f t="shared" si="9"/>
        <v/>
      </c>
      <c r="AN37" s="205" t="str">
        <f t="shared" si="9"/>
        <v/>
      </c>
      <c r="AO37" s="205" t="str">
        <f t="shared" si="9"/>
        <v/>
      </c>
      <c r="AP37" s="205" t="str">
        <f t="shared" si="9"/>
        <v/>
      </c>
      <c r="AQ37" s="206" t="str">
        <f t="shared" si="9"/>
        <v/>
      </c>
      <c r="AR37" s="77"/>
      <c r="AS37" s="77"/>
      <c r="AT37" s="77"/>
      <c r="AU37" s="77"/>
      <c r="AV37" s="77"/>
      <c r="AW37" s="198"/>
      <c r="AX37" s="198"/>
      <c r="AY37" s="77"/>
    </row>
    <row r="38" spans="1:51" s="1" customFormat="1" ht="15" customHeight="1" thickTop="1" thickBot="1" x14ac:dyDescent="0.3">
      <c r="B38" s="274"/>
      <c r="C38" s="207" t="s">
        <v>47</v>
      </c>
      <c r="D38" s="208" t="str">
        <f>IF(COUNTBLANK(D113:D146)=34,"",RANK(D31,$D$31:$AQ$31))</f>
        <v/>
      </c>
      <c r="E38" s="209" t="str">
        <f t="shared" ref="E38:AQ38" si="10">IF(COUNTBLANK(E113:E146)=34,"",RANK(E31,$D$31:$AQ$31))</f>
        <v/>
      </c>
      <c r="F38" s="209" t="str">
        <f t="shared" si="10"/>
        <v/>
      </c>
      <c r="G38" s="209" t="str">
        <f t="shared" si="10"/>
        <v/>
      </c>
      <c r="H38" s="209" t="str">
        <f t="shared" si="10"/>
        <v/>
      </c>
      <c r="I38" s="209" t="str">
        <f t="shared" si="10"/>
        <v/>
      </c>
      <c r="J38" s="209" t="str">
        <f t="shared" si="10"/>
        <v/>
      </c>
      <c r="K38" s="209" t="str">
        <f t="shared" si="10"/>
        <v/>
      </c>
      <c r="L38" s="209" t="str">
        <f t="shared" si="10"/>
        <v/>
      </c>
      <c r="M38" s="209" t="str">
        <f t="shared" si="10"/>
        <v/>
      </c>
      <c r="N38" s="209" t="str">
        <f t="shared" si="10"/>
        <v/>
      </c>
      <c r="O38" s="209" t="str">
        <f t="shared" si="10"/>
        <v/>
      </c>
      <c r="P38" s="209" t="str">
        <f t="shared" si="10"/>
        <v/>
      </c>
      <c r="Q38" s="209" t="str">
        <f t="shared" si="10"/>
        <v/>
      </c>
      <c r="R38" s="209" t="str">
        <f t="shared" si="10"/>
        <v/>
      </c>
      <c r="S38" s="209" t="str">
        <f t="shared" si="10"/>
        <v/>
      </c>
      <c r="T38" s="209" t="str">
        <f t="shared" si="10"/>
        <v/>
      </c>
      <c r="U38" s="209" t="str">
        <f t="shared" si="10"/>
        <v/>
      </c>
      <c r="V38" s="209" t="str">
        <f t="shared" si="10"/>
        <v/>
      </c>
      <c r="W38" s="209" t="str">
        <f t="shared" si="10"/>
        <v/>
      </c>
      <c r="X38" s="209" t="str">
        <f t="shared" si="10"/>
        <v/>
      </c>
      <c r="Y38" s="209" t="str">
        <f t="shared" si="10"/>
        <v/>
      </c>
      <c r="Z38" s="209" t="str">
        <f t="shared" si="10"/>
        <v/>
      </c>
      <c r="AA38" s="209" t="str">
        <f t="shared" si="10"/>
        <v/>
      </c>
      <c r="AB38" s="209" t="str">
        <f t="shared" si="10"/>
        <v/>
      </c>
      <c r="AC38" s="209" t="str">
        <f t="shared" si="10"/>
        <v/>
      </c>
      <c r="AD38" s="209" t="str">
        <f t="shared" si="10"/>
        <v/>
      </c>
      <c r="AE38" s="209" t="str">
        <f t="shared" si="10"/>
        <v/>
      </c>
      <c r="AF38" s="209" t="str">
        <f t="shared" si="10"/>
        <v/>
      </c>
      <c r="AG38" s="209" t="str">
        <f t="shared" si="10"/>
        <v/>
      </c>
      <c r="AH38" s="209" t="str">
        <f t="shared" si="10"/>
        <v/>
      </c>
      <c r="AI38" s="209" t="str">
        <f t="shared" si="10"/>
        <v/>
      </c>
      <c r="AJ38" s="209" t="str">
        <f t="shared" si="10"/>
        <v/>
      </c>
      <c r="AK38" s="209" t="str">
        <f t="shared" si="10"/>
        <v/>
      </c>
      <c r="AL38" s="209" t="str">
        <f t="shared" si="10"/>
        <v/>
      </c>
      <c r="AM38" s="209" t="str">
        <f t="shared" si="10"/>
        <v/>
      </c>
      <c r="AN38" s="209" t="str">
        <f t="shared" si="10"/>
        <v/>
      </c>
      <c r="AO38" s="209" t="str">
        <f t="shared" si="10"/>
        <v/>
      </c>
      <c r="AP38" s="209" t="str">
        <f t="shared" si="10"/>
        <v/>
      </c>
      <c r="AQ38" s="210" t="str">
        <f t="shared" si="10"/>
        <v/>
      </c>
      <c r="AR38" s="77"/>
      <c r="AS38" s="77"/>
      <c r="AT38" s="77"/>
      <c r="AU38" s="77"/>
      <c r="AV38" s="77"/>
      <c r="AW38" s="198"/>
      <c r="AX38" s="198"/>
      <c r="AY38" s="77"/>
    </row>
    <row r="39" spans="1:51" s="1" customFormat="1" ht="15" customHeight="1" thickTop="1" thickBot="1" x14ac:dyDescent="0.3">
      <c r="B39" s="275"/>
      <c r="C39" s="211" t="s">
        <v>40</v>
      </c>
      <c r="D39" s="212" t="str">
        <f>IF(COUNTBLANK(D42:D146)=105,"",RANK(D33,$D$33:$AQ$33))</f>
        <v/>
      </c>
      <c r="E39" s="213" t="str">
        <f t="shared" ref="E39:AQ39" si="11">IF(COUNTBLANK(E42:E146)=105,"",RANK(E33,$D$33:$AQ$33))</f>
        <v/>
      </c>
      <c r="F39" s="213" t="str">
        <f t="shared" si="11"/>
        <v/>
      </c>
      <c r="G39" s="213" t="str">
        <f t="shared" si="11"/>
        <v/>
      </c>
      <c r="H39" s="213" t="str">
        <f t="shared" si="11"/>
        <v/>
      </c>
      <c r="I39" s="213" t="str">
        <f t="shared" si="11"/>
        <v/>
      </c>
      <c r="J39" s="213" t="str">
        <f t="shared" si="11"/>
        <v/>
      </c>
      <c r="K39" s="213" t="str">
        <f t="shared" si="11"/>
        <v/>
      </c>
      <c r="L39" s="213" t="str">
        <f t="shared" si="11"/>
        <v/>
      </c>
      <c r="M39" s="213" t="str">
        <f t="shared" si="11"/>
        <v/>
      </c>
      <c r="N39" s="213" t="str">
        <f t="shared" si="11"/>
        <v/>
      </c>
      <c r="O39" s="213" t="str">
        <f t="shared" si="11"/>
        <v/>
      </c>
      <c r="P39" s="213" t="str">
        <f t="shared" si="11"/>
        <v/>
      </c>
      <c r="Q39" s="213" t="str">
        <f t="shared" si="11"/>
        <v/>
      </c>
      <c r="R39" s="213" t="str">
        <f t="shared" si="11"/>
        <v/>
      </c>
      <c r="S39" s="213" t="str">
        <f t="shared" si="11"/>
        <v/>
      </c>
      <c r="T39" s="213" t="str">
        <f t="shared" si="11"/>
        <v/>
      </c>
      <c r="U39" s="213" t="str">
        <f t="shared" si="11"/>
        <v/>
      </c>
      <c r="V39" s="213" t="str">
        <f t="shared" si="11"/>
        <v/>
      </c>
      <c r="W39" s="213" t="str">
        <f t="shared" si="11"/>
        <v/>
      </c>
      <c r="X39" s="213" t="str">
        <f t="shared" si="11"/>
        <v/>
      </c>
      <c r="Y39" s="213" t="str">
        <f t="shared" si="11"/>
        <v/>
      </c>
      <c r="Z39" s="213" t="str">
        <f t="shared" si="11"/>
        <v/>
      </c>
      <c r="AA39" s="213" t="str">
        <f t="shared" si="11"/>
        <v/>
      </c>
      <c r="AB39" s="213" t="str">
        <f t="shared" si="11"/>
        <v/>
      </c>
      <c r="AC39" s="213" t="str">
        <f t="shared" si="11"/>
        <v/>
      </c>
      <c r="AD39" s="213" t="str">
        <f t="shared" si="11"/>
        <v/>
      </c>
      <c r="AE39" s="213" t="str">
        <f t="shared" si="11"/>
        <v/>
      </c>
      <c r="AF39" s="213" t="str">
        <f t="shared" si="11"/>
        <v/>
      </c>
      <c r="AG39" s="213" t="str">
        <f t="shared" si="11"/>
        <v/>
      </c>
      <c r="AH39" s="213" t="str">
        <f t="shared" si="11"/>
        <v/>
      </c>
      <c r="AI39" s="213" t="str">
        <f t="shared" si="11"/>
        <v/>
      </c>
      <c r="AJ39" s="213" t="str">
        <f t="shared" si="11"/>
        <v/>
      </c>
      <c r="AK39" s="213" t="str">
        <f t="shared" si="11"/>
        <v/>
      </c>
      <c r="AL39" s="213" t="str">
        <f t="shared" si="11"/>
        <v/>
      </c>
      <c r="AM39" s="213" t="str">
        <f t="shared" si="11"/>
        <v/>
      </c>
      <c r="AN39" s="213" t="str">
        <f t="shared" si="11"/>
        <v/>
      </c>
      <c r="AO39" s="213" t="str">
        <f t="shared" si="11"/>
        <v/>
      </c>
      <c r="AP39" s="213" t="str">
        <f t="shared" si="11"/>
        <v/>
      </c>
      <c r="AQ39" s="214" t="str">
        <f t="shared" si="11"/>
        <v/>
      </c>
      <c r="AR39" s="77"/>
      <c r="AS39" s="77"/>
      <c r="AT39" s="77"/>
      <c r="AU39" s="77"/>
      <c r="AV39" s="77"/>
      <c r="AW39" s="198"/>
      <c r="AX39" s="198"/>
      <c r="AY39" s="77"/>
    </row>
    <row r="40" spans="1:51" s="1" customFormat="1" ht="18" customHeight="1" thickBot="1" x14ac:dyDescent="0.3">
      <c r="A40" s="223"/>
      <c r="B40" s="194"/>
      <c r="C40" s="195"/>
      <c r="D40" s="224"/>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4"/>
      <c r="AL40" s="224"/>
      <c r="AM40" s="224"/>
      <c r="AN40" s="224"/>
      <c r="AO40" s="224"/>
      <c r="AP40" s="224"/>
      <c r="AQ40" s="224"/>
      <c r="AR40" s="197"/>
      <c r="AS40" s="197"/>
      <c r="AT40" s="197"/>
      <c r="AU40" s="197"/>
      <c r="AV40" s="197"/>
      <c r="AW40" s="97"/>
      <c r="AX40" s="97"/>
    </row>
    <row r="41" spans="1:51" ht="15" customHeight="1" thickBot="1" x14ac:dyDescent="0.3">
      <c r="A41" s="58"/>
      <c r="B41" s="59" t="s">
        <v>0</v>
      </c>
      <c r="C41" s="60" t="s">
        <v>53</v>
      </c>
      <c r="D41" s="61"/>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3"/>
      <c r="AR41" s="64"/>
      <c r="AS41" s="64"/>
      <c r="AT41" s="64"/>
      <c r="AU41" s="64"/>
      <c r="AV41" s="64"/>
      <c r="AW41" s="98"/>
      <c r="AX41" s="99"/>
    </row>
    <row r="42" spans="1:51" x14ac:dyDescent="0.25">
      <c r="A42" s="254" t="s">
        <v>45</v>
      </c>
      <c r="B42" s="117" t="s">
        <v>139</v>
      </c>
      <c r="C42" s="118">
        <v>4</v>
      </c>
      <c r="D42" s="225"/>
      <c r="E42" s="226"/>
      <c r="F42" s="227"/>
      <c r="G42" s="227"/>
      <c r="H42" s="226"/>
      <c r="I42" s="332"/>
      <c r="J42" s="332"/>
      <c r="K42" s="332"/>
      <c r="L42" s="332"/>
      <c r="M42" s="332"/>
      <c r="N42" s="332"/>
      <c r="O42" s="332"/>
      <c r="P42" s="332"/>
      <c r="Q42" s="332"/>
      <c r="R42" s="332"/>
      <c r="S42" s="332"/>
      <c r="T42" s="332"/>
      <c r="U42" s="332"/>
      <c r="V42" s="332"/>
      <c r="W42" s="332"/>
      <c r="X42" s="226"/>
      <c r="Y42" s="226"/>
      <c r="Z42" s="226"/>
      <c r="AA42" s="226"/>
      <c r="AB42" s="226"/>
      <c r="AC42" s="226"/>
      <c r="AD42" s="226"/>
      <c r="AE42" s="226"/>
      <c r="AF42" s="226"/>
      <c r="AG42" s="226"/>
      <c r="AH42" s="226"/>
      <c r="AI42" s="226"/>
      <c r="AJ42" s="226"/>
      <c r="AK42" s="226"/>
      <c r="AL42" s="226"/>
      <c r="AM42" s="226"/>
      <c r="AN42" s="226"/>
      <c r="AO42" s="226"/>
      <c r="AP42" s="226"/>
      <c r="AQ42" s="228"/>
      <c r="AR42" s="23" t="s">
        <v>230</v>
      </c>
      <c r="AS42" s="24" t="s">
        <v>9</v>
      </c>
      <c r="AT42" s="30" t="s">
        <v>12</v>
      </c>
      <c r="AU42" s="65">
        <f>SUM(D42:AQ42)</f>
        <v>0</v>
      </c>
      <c r="AV42" s="65">
        <f t="shared" ref="AV42:AV70" si="12">COUNTA(D42:AQ42)*C42</f>
        <v>0</v>
      </c>
      <c r="AW42" s="100" t="str">
        <f>IF(COUNTBLANK(D42:AQ42)=40,"",SUM(D42:AQ42)/COUNTA(D42:AQ42))</f>
        <v/>
      </c>
      <c r="AX42" s="101" t="str">
        <f>IF(COUNTBLANK(D42:AQ42)=40,"",AU42/(COUNTA(D42:AQ42)*C42))</f>
        <v/>
      </c>
    </row>
    <row r="43" spans="1:51" x14ac:dyDescent="0.25">
      <c r="A43" s="255"/>
      <c r="B43" s="107" t="s">
        <v>145</v>
      </c>
      <c r="C43" s="108">
        <v>4</v>
      </c>
      <c r="D43" s="225"/>
      <c r="E43" s="226"/>
      <c r="F43" s="227"/>
      <c r="G43" s="227"/>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6"/>
      <c r="AL43" s="226"/>
      <c r="AM43" s="226"/>
      <c r="AN43" s="226"/>
      <c r="AO43" s="226"/>
      <c r="AP43" s="226"/>
      <c r="AQ43" s="228"/>
      <c r="AR43" s="23" t="s">
        <v>230</v>
      </c>
      <c r="AS43" s="24" t="s">
        <v>9</v>
      </c>
      <c r="AT43" s="30" t="s">
        <v>12</v>
      </c>
      <c r="AU43" s="65">
        <f t="shared" ref="AU43:AU92" si="13">SUM(D43:AQ43)</f>
        <v>0</v>
      </c>
      <c r="AV43" s="65">
        <f t="shared" si="12"/>
        <v>0</v>
      </c>
      <c r="AW43" s="100" t="str">
        <f t="shared" ref="AW43:AW102" si="14">IF(COUNTBLANK(D43:AQ43)=40,"",SUM(D43:AQ43)/COUNTA(D43:AQ43))</f>
        <v/>
      </c>
      <c r="AX43" s="101" t="str">
        <f t="shared" ref="AX43:AX102" si="15">IF(COUNTBLANK(D43:AQ43)=40,"",AU43/(COUNTA(D43:AQ43)*C43))</f>
        <v/>
      </c>
    </row>
    <row r="44" spans="1:51" x14ac:dyDescent="0.25">
      <c r="A44" s="255"/>
      <c r="B44" s="107" t="s">
        <v>146</v>
      </c>
      <c r="C44" s="108">
        <v>1</v>
      </c>
      <c r="D44" s="225"/>
      <c r="E44" s="226"/>
      <c r="F44" s="227"/>
      <c r="G44" s="227"/>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6"/>
      <c r="AI44" s="226"/>
      <c r="AJ44" s="226"/>
      <c r="AK44" s="226"/>
      <c r="AL44" s="226"/>
      <c r="AM44" s="226"/>
      <c r="AN44" s="226"/>
      <c r="AO44" s="226"/>
      <c r="AP44" s="226"/>
      <c r="AQ44" s="228"/>
      <c r="AR44" s="23" t="s">
        <v>230</v>
      </c>
      <c r="AS44" s="24" t="s">
        <v>9</v>
      </c>
      <c r="AT44" s="30" t="s">
        <v>12</v>
      </c>
      <c r="AU44" s="65">
        <f t="shared" si="13"/>
        <v>0</v>
      </c>
      <c r="AV44" s="65">
        <f t="shared" si="12"/>
        <v>0</v>
      </c>
      <c r="AW44" s="100" t="str">
        <f t="shared" si="14"/>
        <v/>
      </c>
      <c r="AX44" s="101" t="str">
        <f t="shared" si="15"/>
        <v/>
      </c>
    </row>
    <row r="45" spans="1:51" x14ac:dyDescent="0.25">
      <c r="A45" s="255"/>
      <c r="B45" s="107" t="s">
        <v>121</v>
      </c>
      <c r="C45" s="108">
        <v>1</v>
      </c>
      <c r="D45" s="225"/>
      <c r="E45" s="226"/>
      <c r="F45" s="227"/>
      <c r="G45" s="227"/>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226"/>
      <c r="AK45" s="226"/>
      <c r="AL45" s="226"/>
      <c r="AM45" s="226"/>
      <c r="AN45" s="226"/>
      <c r="AO45" s="226"/>
      <c r="AP45" s="226"/>
      <c r="AQ45" s="228"/>
      <c r="AR45" s="23" t="s">
        <v>7</v>
      </c>
      <c r="AS45" s="24" t="s">
        <v>9</v>
      </c>
      <c r="AT45" s="22"/>
      <c r="AU45" s="65">
        <f t="shared" si="13"/>
        <v>0</v>
      </c>
      <c r="AV45" s="65">
        <f t="shared" si="12"/>
        <v>0</v>
      </c>
      <c r="AW45" s="100" t="str">
        <f t="shared" si="14"/>
        <v/>
      </c>
      <c r="AX45" s="101" t="str">
        <f t="shared" si="15"/>
        <v/>
      </c>
    </row>
    <row r="46" spans="1:51" x14ac:dyDescent="0.25">
      <c r="A46" s="255"/>
      <c r="B46" s="107" t="s">
        <v>131</v>
      </c>
      <c r="C46" s="108">
        <v>6</v>
      </c>
      <c r="D46" s="225"/>
      <c r="E46" s="226"/>
      <c r="F46" s="227"/>
      <c r="G46" s="227"/>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6"/>
      <c r="AL46" s="226"/>
      <c r="AM46" s="226"/>
      <c r="AN46" s="226"/>
      <c r="AO46" s="226"/>
      <c r="AP46" s="226"/>
      <c r="AQ46" s="228"/>
      <c r="AR46" s="23" t="s">
        <v>230</v>
      </c>
      <c r="AS46" s="24" t="s">
        <v>9</v>
      </c>
      <c r="AT46" s="30" t="s">
        <v>12</v>
      </c>
      <c r="AU46" s="65">
        <f t="shared" si="13"/>
        <v>0</v>
      </c>
      <c r="AV46" s="65">
        <f t="shared" si="12"/>
        <v>0</v>
      </c>
      <c r="AW46" s="100" t="str">
        <f t="shared" si="14"/>
        <v/>
      </c>
      <c r="AX46" s="101" t="str">
        <f t="shared" si="15"/>
        <v/>
      </c>
    </row>
    <row r="47" spans="1:51" x14ac:dyDescent="0.25">
      <c r="A47" s="255"/>
      <c r="B47" s="107" t="s">
        <v>147</v>
      </c>
      <c r="C47" s="108">
        <v>5</v>
      </c>
      <c r="D47" s="225"/>
      <c r="E47" s="226"/>
      <c r="F47" s="227"/>
      <c r="G47" s="227"/>
      <c r="H47" s="226"/>
      <c r="I47" s="226"/>
      <c r="J47" s="226"/>
      <c r="K47" s="226"/>
      <c r="L47" s="226"/>
      <c r="M47" s="226"/>
      <c r="N47" s="226"/>
      <c r="O47" s="226"/>
      <c r="P47" s="226"/>
      <c r="Q47" s="226"/>
      <c r="R47" s="226"/>
      <c r="S47" s="226"/>
      <c r="T47" s="226"/>
      <c r="U47" s="226"/>
      <c r="V47" s="226"/>
      <c r="W47" s="226"/>
      <c r="X47" s="226"/>
      <c r="Y47" s="226"/>
      <c r="Z47" s="226"/>
      <c r="AA47" s="226"/>
      <c r="AB47" s="226"/>
      <c r="AC47" s="226"/>
      <c r="AD47" s="226"/>
      <c r="AE47" s="226"/>
      <c r="AF47" s="226"/>
      <c r="AG47" s="226"/>
      <c r="AH47" s="226"/>
      <c r="AI47" s="226"/>
      <c r="AJ47" s="226"/>
      <c r="AK47" s="226"/>
      <c r="AL47" s="226"/>
      <c r="AM47" s="226"/>
      <c r="AN47" s="226"/>
      <c r="AO47" s="226"/>
      <c r="AP47" s="226"/>
      <c r="AQ47" s="228"/>
      <c r="AR47" s="23" t="s">
        <v>11</v>
      </c>
      <c r="AS47" s="24" t="s">
        <v>9</v>
      </c>
      <c r="AT47" s="30" t="s">
        <v>12</v>
      </c>
      <c r="AU47" s="65">
        <f t="shared" si="13"/>
        <v>0</v>
      </c>
      <c r="AV47" s="65">
        <f t="shared" si="12"/>
        <v>0</v>
      </c>
      <c r="AW47" s="100" t="str">
        <f t="shared" si="14"/>
        <v/>
      </c>
      <c r="AX47" s="101" t="str">
        <f t="shared" si="15"/>
        <v/>
      </c>
    </row>
    <row r="48" spans="1:51" x14ac:dyDescent="0.25">
      <c r="A48" s="255"/>
      <c r="B48" s="107" t="s">
        <v>113</v>
      </c>
      <c r="C48" s="108">
        <v>5</v>
      </c>
      <c r="D48" s="225"/>
      <c r="E48" s="226"/>
      <c r="F48" s="227"/>
      <c r="G48" s="227"/>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c r="AF48" s="226"/>
      <c r="AG48" s="226"/>
      <c r="AH48" s="226"/>
      <c r="AI48" s="226"/>
      <c r="AJ48" s="226"/>
      <c r="AK48" s="226"/>
      <c r="AL48" s="226"/>
      <c r="AM48" s="226"/>
      <c r="AN48" s="226"/>
      <c r="AO48" s="226"/>
      <c r="AP48" s="226"/>
      <c r="AQ48" s="228"/>
      <c r="AR48" s="23" t="s">
        <v>7</v>
      </c>
      <c r="AS48" s="24" t="s">
        <v>9</v>
      </c>
      <c r="AT48" s="30"/>
      <c r="AU48" s="65">
        <f t="shared" si="13"/>
        <v>0</v>
      </c>
      <c r="AV48" s="65">
        <f t="shared" si="12"/>
        <v>0</v>
      </c>
      <c r="AW48" s="100" t="str">
        <f t="shared" si="14"/>
        <v/>
      </c>
      <c r="AX48" s="101" t="str">
        <f t="shared" si="15"/>
        <v/>
      </c>
    </row>
    <row r="49" spans="1:50" x14ac:dyDescent="0.25">
      <c r="A49" s="255"/>
      <c r="B49" s="107" t="s">
        <v>126</v>
      </c>
      <c r="C49" s="108">
        <v>2</v>
      </c>
      <c r="D49" s="225"/>
      <c r="E49" s="226"/>
      <c r="F49" s="227"/>
      <c r="G49" s="227"/>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6"/>
      <c r="AL49" s="226"/>
      <c r="AM49" s="226"/>
      <c r="AN49" s="226"/>
      <c r="AO49" s="226"/>
      <c r="AP49" s="226"/>
      <c r="AQ49" s="228"/>
      <c r="AR49" s="23" t="s">
        <v>7</v>
      </c>
      <c r="AS49" s="24" t="s">
        <v>6</v>
      </c>
      <c r="AT49" s="30"/>
      <c r="AU49" s="65">
        <f t="shared" si="13"/>
        <v>0</v>
      </c>
      <c r="AV49" s="65">
        <f t="shared" si="12"/>
        <v>0</v>
      </c>
      <c r="AW49" s="100" t="str">
        <f t="shared" si="14"/>
        <v/>
      </c>
      <c r="AX49" s="101" t="str">
        <f t="shared" si="15"/>
        <v/>
      </c>
    </row>
    <row r="50" spans="1:50" x14ac:dyDescent="0.25">
      <c r="A50" s="255"/>
      <c r="B50" s="107" t="s">
        <v>127</v>
      </c>
      <c r="C50" s="108">
        <v>2</v>
      </c>
      <c r="D50" s="225"/>
      <c r="E50" s="226"/>
      <c r="F50" s="227"/>
      <c r="G50" s="227"/>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26"/>
      <c r="AL50" s="226"/>
      <c r="AM50" s="226"/>
      <c r="AN50" s="226"/>
      <c r="AO50" s="226"/>
      <c r="AP50" s="226"/>
      <c r="AQ50" s="228"/>
      <c r="AR50" s="23" t="s">
        <v>7</v>
      </c>
      <c r="AS50" s="24" t="s">
        <v>6</v>
      </c>
      <c r="AT50" s="30"/>
      <c r="AU50" s="65">
        <f t="shared" si="13"/>
        <v>0</v>
      </c>
      <c r="AV50" s="65">
        <f t="shared" si="12"/>
        <v>0</v>
      </c>
      <c r="AW50" s="100" t="str">
        <f t="shared" si="14"/>
        <v/>
      </c>
      <c r="AX50" s="101" t="str">
        <f t="shared" si="15"/>
        <v/>
      </c>
    </row>
    <row r="51" spans="1:50" x14ac:dyDescent="0.25">
      <c r="A51" s="255"/>
      <c r="B51" s="107" t="s">
        <v>148</v>
      </c>
      <c r="C51" s="108">
        <v>1</v>
      </c>
      <c r="D51" s="225"/>
      <c r="E51" s="226"/>
      <c r="F51" s="227"/>
      <c r="G51" s="227"/>
      <c r="H51" s="226"/>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6"/>
      <c r="AI51" s="226"/>
      <c r="AJ51" s="226"/>
      <c r="AK51" s="226"/>
      <c r="AL51" s="226"/>
      <c r="AM51" s="226"/>
      <c r="AN51" s="226"/>
      <c r="AO51" s="226"/>
      <c r="AP51" s="226"/>
      <c r="AQ51" s="228"/>
      <c r="AR51" s="23" t="s">
        <v>7</v>
      </c>
      <c r="AS51" s="24" t="s">
        <v>6</v>
      </c>
      <c r="AT51" s="30"/>
      <c r="AU51" s="65">
        <f t="shared" si="13"/>
        <v>0</v>
      </c>
      <c r="AV51" s="65">
        <f t="shared" si="12"/>
        <v>0</v>
      </c>
      <c r="AW51" s="100" t="str">
        <f t="shared" si="14"/>
        <v/>
      </c>
      <c r="AX51" s="101" t="str">
        <f t="shared" si="15"/>
        <v/>
      </c>
    </row>
    <row r="52" spans="1:50" x14ac:dyDescent="0.25">
      <c r="A52" s="255"/>
      <c r="B52" s="107" t="s">
        <v>149</v>
      </c>
      <c r="C52" s="108">
        <v>2</v>
      </c>
      <c r="D52" s="225"/>
      <c r="E52" s="226"/>
      <c r="F52" s="227"/>
      <c r="G52" s="227"/>
      <c r="H52" s="226"/>
      <c r="I52" s="226"/>
      <c r="J52" s="226"/>
      <c r="K52" s="226"/>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26"/>
      <c r="AL52" s="226"/>
      <c r="AM52" s="226"/>
      <c r="AN52" s="226"/>
      <c r="AO52" s="226"/>
      <c r="AP52" s="226"/>
      <c r="AQ52" s="228"/>
      <c r="AR52" s="23" t="s">
        <v>10</v>
      </c>
      <c r="AS52" s="24" t="s">
        <v>8</v>
      </c>
      <c r="AT52" s="30"/>
      <c r="AU52" s="65">
        <f t="shared" si="13"/>
        <v>0</v>
      </c>
      <c r="AV52" s="65">
        <f t="shared" si="12"/>
        <v>0</v>
      </c>
      <c r="AW52" s="100" t="str">
        <f t="shared" si="14"/>
        <v/>
      </c>
      <c r="AX52" s="101" t="str">
        <f t="shared" si="15"/>
        <v/>
      </c>
    </row>
    <row r="53" spans="1:50" x14ac:dyDescent="0.25">
      <c r="A53" s="255"/>
      <c r="B53" s="107" t="s">
        <v>150</v>
      </c>
      <c r="C53" s="108">
        <v>2</v>
      </c>
      <c r="D53" s="225"/>
      <c r="E53" s="226"/>
      <c r="F53" s="227"/>
      <c r="G53" s="227"/>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26"/>
      <c r="AL53" s="226"/>
      <c r="AM53" s="226"/>
      <c r="AN53" s="226"/>
      <c r="AO53" s="226"/>
      <c r="AP53" s="226"/>
      <c r="AQ53" s="228"/>
      <c r="AR53" s="23" t="s">
        <v>10</v>
      </c>
      <c r="AS53" s="24" t="s">
        <v>8</v>
      </c>
      <c r="AT53" s="30"/>
      <c r="AU53" s="65">
        <f t="shared" si="13"/>
        <v>0</v>
      </c>
      <c r="AV53" s="65">
        <f t="shared" si="12"/>
        <v>0</v>
      </c>
      <c r="AW53" s="100" t="str">
        <f t="shared" si="14"/>
        <v/>
      </c>
      <c r="AX53" s="101" t="str">
        <f t="shared" si="15"/>
        <v/>
      </c>
    </row>
    <row r="54" spans="1:50" x14ac:dyDescent="0.25">
      <c r="A54" s="255"/>
      <c r="B54" s="107" t="s">
        <v>132</v>
      </c>
      <c r="C54" s="108">
        <v>3</v>
      </c>
      <c r="D54" s="225"/>
      <c r="E54" s="226"/>
      <c r="F54" s="227"/>
      <c r="G54" s="227"/>
      <c r="H54" s="226"/>
      <c r="I54" s="226"/>
      <c r="J54" s="226"/>
      <c r="K54" s="226"/>
      <c r="L54" s="226"/>
      <c r="M54" s="226"/>
      <c r="N54" s="226"/>
      <c r="O54" s="226"/>
      <c r="P54" s="226"/>
      <c r="Q54" s="226"/>
      <c r="R54" s="226"/>
      <c r="S54" s="226"/>
      <c r="T54" s="226"/>
      <c r="U54" s="226"/>
      <c r="V54" s="226"/>
      <c r="W54" s="226"/>
      <c r="X54" s="226"/>
      <c r="Y54" s="226"/>
      <c r="Z54" s="226"/>
      <c r="AA54" s="226"/>
      <c r="AB54" s="226"/>
      <c r="AC54" s="226"/>
      <c r="AD54" s="226"/>
      <c r="AE54" s="226"/>
      <c r="AF54" s="226"/>
      <c r="AG54" s="226"/>
      <c r="AH54" s="226"/>
      <c r="AI54" s="226"/>
      <c r="AJ54" s="226"/>
      <c r="AK54" s="226"/>
      <c r="AL54" s="226"/>
      <c r="AM54" s="226"/>
      <c r="AN54" s="226"/>
      <c r="AO54" s="226"/>
      <c r="AP54" s="226"/>
      <c r="AQ54" s="228"/>
      <c r="AR54" s="23" t="s">
        <v>10</v>
      </c>
      <c r="AS54" s="24" t="s">
        <v>8</v>
      </c>
      <c r="AT54" s="30"/>
      <c r="AU54" s="65">
        <f t="shared" si="13"/>
        <v>0</v>
      </c>
      <c r="AV54" s="65">
        <f t="shared" si="12"/>
        <v>0</v>
      </c>
      <c r="AW54" s="100" t="str">
        <f t="shared" si="14"/>
        <v/>
      </c>
      <c r="AX54" s="101" t="str">
        <f t="shared" si="15"/>
        <v/>
      </c>
    </row>
    <row r="55" spans="1:50" x14ac:dyDescent="0.25">
      <c r="A55" s="255"/>
      <c r="B55" s="107" t="s">
        <v>133</v>
      </c>
      <c r="C55" s="108">
        <v>3</v>
      </c>
      <c r="D55" s="225"/>
      <c r="E55" s="226"/>
      <c r="F55" s="227"/>
      <c r="G55" s="227"/>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8"/>
      <c r="AR55" s="23" t="s">
        <v>10</v>
      </c>
      <c r="AS55" s="24" t="s">
        <v>8</v>
      </c>
      <c r="AT55" s="30"/>
      <c r="AU55" s="65">
        <f t="shared" si="13"/>
        <v>0</v>
      </c>
      <c r="AV55" s="65">
        <f t="shared" si="12"/>
        <v>0</v>
      </c>
      <c r="AW55" s="100" t="str">
        <f t="shared" si="14"/>
        <v/>
      </c>
      <c r="AX55" s="101" t="str">
        <f t="shared" si="15"/>
        <v/>
      </c>
    </row>
    <row r="56" spans="1:50" x14ac:dyDescent="0.25">
      <c r="A56" s="255"/>
      <c r="B56" s="107" t="s">
        <v>134</v>
      </c>
      <c r="C56" s="108">
        <v>3</v>
      </c>
      <c r="D56" s="225"/>
      <c r="E56" s="226"/>
      <c r="F56" s="227"/>
      <c r="G56" s="227"/>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c r="AO56" s="226"/>
      <c r="AP56" s="226"/>
      <c r="AQ56" s="228"/>
      <c r="AR56" s="23" t="s">
        <v>28</v>
      </c>
      <c r="AS56" s="24" t="s">
        <v>6</v>
      </c>
      <c r="AT56" s="30" t="s">
        <v>12</v>
      </c>
      <c r="AU56" s="65">
        <f t="shared" si="13"/>
        <v>0</v>
      </c>
      <c r="AV56" s="65">
        <f t="shared" si="12"/>
        <v>0</v>
      </c>
      <c r="AW56" s="100" t="str">
        <f t="shared" si="14"/>
        <v/>
      </c>
      <c r="AX56" s="101" t="str">
        <f t="shared" si="15"/>
        <v/>
      </c>
    </row>
    <row r="57" spans="1:50" x14ac:dyDescent="0.25">
      <c r="A57" s="255"/>
      <c r="B57" s="107" t="s">
        <v>135</v>
      </c>
      <c r="C57" s="108">
        <v>2</v>
      </c>
      <c r="D57" s="225"/>
      <c r="E57" s="226"/>
      <c r="F57" s="227"/>
      <c r="G57" s="227"/>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26"/>
      <c r="AN57" s="226"/>
      <c r="AO57" s="226"/>
      <c r="AP57" s="226"/>
      <c r="AQ57" s="228"/>
      <c r="AR57" s="23" t="s">
        <v>28</v>
      </c>
      <c r="AS57" s="24" t="s">
        <v>6</v>
      </c>
      <c r="AT57" s="30" t="s">
        <v>12</v>
      </c>
      <c r="AU57" s="65">
        <f t="shared" si="13"/>
        <v>0</v>
      </c>
      <c r="AV57" s="65">
        <f t="shared" si="12"/>
        <v>0</v>
      </c>
      <c r="AW57" s="100" t="str">
        <f t="shared" si="14"/>
        <v/>
      </c>
      <c r="AX57" s="101" t="str">
        <f t="shared" si="15"/>
        <v/>
      </c>
    </row>
    <row r="58" spans="1:50" x14ac:dyDescent="0.25">
      <c r="A58" s="255"/>
      <c r="B58" s="107" t="s">
        <v>122</v>
      </c>
      <c r="C58" s="108">
        <v>2</v>
      </c>
      <c r="D58" s="225"/>
      <c r="E58" s="226"/>
      <c r="F58" s="227"/>
      <c r="G58" s="227"/>
      <c r="H58" s="226"/>
      <c r="I58" s="226"/>
      <c r="J58" s="226"/>
      <c r="K58" s="226"/>
      <c r="L58" s="226"/>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26"/>
      <c r="AL58" s="226"/>
      <c r="AM58" s="226"/>
      <c r="AN58" s="226"/>
      <c r="AO58" s="226"/>
      <c r="AP58" s="226"/>
      <c r="AQ58" s="228"/>
      <c r="AR58" s="23" t="s">
        <v>11</v>
      </c>
      <c r="AS58" s="24" t="s">
        <v>6</v>
      </c>
      <c r="AT58" s="30"/>
      <c r="AU58" s="65">
        <f t="shared" si="13"/>
        <v>0</v>
      </c>
      <c r="AV58" s="65">
        <f t="shared" si="12"/>
        <v>0</v>
      </c>
      <c r="AW58" s="100" t="str">
        <f t="shared" si="14"/>
        <v/>
      </c>
      <c r="AX58" s="101" t="str">
        <f t="shared" si="15"/>
        <v/>
      </c>
    </row>
    <row r="59" spans="1:50" x14ac:dyDescent="0.25">
      <c r="A59" s="255"/>
      <c r="B59" s="107" t="s">
        <v>151</v>
      </c>
      <c r="C59" s="108">
        <v>2</v>
      </c>
      <c r="D59" s="225"/>
      <c r="E59" s="226"/>
      <c r="F59" s="227"/>
      <c r="G59" s="227"/>
      <c r="H59" s="226"/>
      <c r="I59" s="226"/>
      <c r="J59" s="226"/>
      <c r="K59" s="226"/>
      <c r="L59" s="226"/>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26"/>
      <c r="AL59" s="226"/>
      <c r="AM59" s="226"/>
      <c r="AN59" s="226"/>
      <c r="AO59" s="226"/>
      <c r="AP59" s="226"/>
      <c r="AQ59" s="228"/>
      <c r="AR59" s="23" t="s">
        <v>11</v>
      </c>
      <c r="AS59" s="24" t="s">
        <v>6</v>
      </c>
      <c r="AT59" s="30"/>
      <c r="AU59" s="65">
        <f t="shared" si="13"/>
        <v>0</v>
      </c>
      <c r="AV59" s="65">
        <f t="shared" si="12"/>
        <v>0</v>
      </c>
      <c r="AW59" s="100" t="str">
        <f t="shared" si="14"/>
        <v/>
      </c>
      <c r="AX59" s="101" t="str">
        <f t="shared" si="15"/>
        <v/>
      </c>
    </row>
    <row r="60" spans="1:50" x14ac:dyDescent="0.25">
      <c r="A60" s="255"/>
      <c r="B60" s="107" t="s">
        <v>152</v>
      </c>
      <c r="C60" s="108">
        <v>2</v>
      </c>
      <c r="D60" s="225"/>
      <c r="E60" s="226"/>
      <c r="F60" s="227"/>
      <c r="G60" s="227"/>
      <c r="H60" s="226"/>
      <c r="I60" s="226"/>
      <c r="J60" s="226"/>
      <c r="K60" s="226"/>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226"/>
      <c r="AK60" s="226"/>
      <c r="AL60" s="226"/>
      <c r="AM60" s="226"/>
      <c r="AN60" s="226"/>
      <c r="AO60" s="226"/>
      <c r="AP60" s="226"/>
      <c r="AQ60" s="228"/>
      <c r="AR60" s="23" t="s">
        <v>11</v>
      </c>
      <c r="AS60" s="24" t="s">
        <v>6</v>
      </c>
      <c r="AT60" s="30"/>
      <c r="AU60" s="65">
        <f t="shared" si="13"/>
        <v>0</v>
      </c>
      <c r="AV60" s="65">
        <f t="shared" si="12"/>
        <v>0</v>
      </c>
      <c r="AW60" s="100" t="str">
        <f t="shared" si="14"/>
        <v/>
      </c>
      <c r="AX60" s="101" t="str">
        <f t="shared" si="15"/>
        <v/>
      </c>
    </row>
    <row r="61" spans="1:50" x14ac:dyDescent="0.25">
      <c r="A61" s="255"/>
      <c r="B61" s="107" t="s">
        <v>117</v>
      </c>
      <c r="C61" s="108">
        <v>5</v>
      </c>
      <c r="D61" s="225"/>
      <c r="E61" s="226"/>
      <c r="F61" s="227"/>
      <c r="G61" s="227"/>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c r="AO61" s="226"/>
      <c r="AP61" s="226"/>
      <c r="AQ61" s="228"/>
      <c r="AR61" s="23" t="s">
        <v>5</v>
      </c>
      <c r="AS61" s="24" t="s">
        <v>9</v>
      </c>
      <c r="AT61" s="30"/>
      <c r="AU61" s="65">
        <f t="shared" si="13"/>
        <v>0</v>
      </c>
      <c r="AV61" s="65">
        <f t="shared" si="12"/>
        <v>0</v>
      </c>
      <c r="AW61" s="100" t="str">
        <f t="shared" si="14"/>
        <v/>
      </c>
      <c r="AX61" s="101" t="str">
        <f t="shared" si="15"/>
        <v/>
      </c>
    </row>
    <row r="62" spans="1:50" x14ac:dyDescent="0.25">
      <c r="A62" s="255"/>
      <c r="B62" s="107" t="s">
        <v>153</v>
      </c>
      <c r="C62" s="108">
        <v>1</v>
      </c>
      <c r="D62" s="225"/>
      <c r="E62" s="226"/>
      <c r="F62" s="227"/>
      <c r="G62" s="227"/>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c r="AQ62" s="228"/>
      <c r="AR62" s="23" t="s">
        <v>11</v>
      </c>
      <c r="AS62" s="24" t="s">
        <v>9</v>
      </c>
      <c r="AT62" s="30"/>
      <c r="AU62" s="65">
        <f t="shared" si="13"/>
        <v>0</v>
      </c>
      <c r="AV62" s="65">
        <f t="shared" si="12"/>
        <v>0</v>
      </c>
      <c r="AW62" s="100" t="str">
        <f t="shared" si="14"/>
        <v/>
      </c>
      <c r="AX62" s="101" t="str">
        <f t="shared" si="15"/>
        <v/>
      </c>
    </row>
    <row r="63" spans="1:50" x14ac:dyDescent="0.25">
      <c r="A63" s="255"/>
      <c r="B63" s="107" t="s">
        <v>118</v>
      </c>
      <c r="C63" s="108">
        <v>3</v>
      </c>
      <c r="D63" s="225"/>
      <c r="E63" s="226"/>
      <c r="F63" s="227"/>
      <c r="G63" s="227"/>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8"/>
      <c r="AR63" s="23" t="s">
        <v>230</v>
      </c>
      <c r="AS63" s="24" t="s">
        <v>8</v>
      </c>
      <c r="AT63" s="30"/>
      <c r="AU63" s="65">
        <f>SUM(D63:AQ63)</f>
        <v>0</v>
      </c>
      <c r="AV63" s="65">
        <f>COUNTA(D63:AQ63)*C63</f>
        <v>0</v>
      </c>
      <c r="AW63" s="100" t="str">
        <f t="shared" si="14"/>
        <v/>
      </c>
      <c r="AX63" s="101" t="str">
        <f t="shared" si="15"/>
        <v/>
      </c>
    </row>
    <row r="64" spans="1:50" x14ac:dyDescent="0.25">
      <c r="A64" s="255"/>
      <c r="B64" s="107" t="s">
        <v>128</v>
      </c>
      <c r="C64" s="108">
        <v>2</v>
      </c>
      <c r="D64" s="225"/>
      <c r="E64" s="226"/>
      <c r="F64" s="227"/>
      <c r="G64" s="227"/>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8"/>
      <c r="AR64" s="23" t="s">
        <v>5</v>
      </c>
      <c r="AS64" s="24" t="s">
        <v>6</v>
      </c>
      <c r="AT64" s="30"/>
      <c r="AU64" s="65">
        <f>SUM(D64:AQ64)</f>
        <v>0</v>
      </c>
      <c r="AV64" s="65">
        <f>COUNTA(D64:AQ64)*C64</f>
        <v>0</v>
      </c>
      <c r="AW64" s="100" t="str">
        <f t="shared" si="14"/>
        <v/>
      </c>
      <c r="AX64" s="101" t="str">
        <f t="shared" si="15"/>
        <v/>
      </c>
    </row>
    <row r="65" spans="1:50" x14ac:dyDescent="0.25">
      <c r="A65" s="255"/>
      <c r="B65" s="107" t="s">
        <v>154</v>
      </c>
      <c r="C65" s="108">
        <v>1</v>
      </c>
      <c r="D65" s="225"/>
      <c r="E65" s="226"/>
      <c r="F65" s="227"/>
      <c r="G65" s="227"/>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6"/>
      <c r="AL65" s="226"/>
      <c r="AM65" s="226"/>
      <c r="AN65" s="226"/>
      <c r="AO65" s="226"/>
      <c r="AP65" s="226"/>
      <c r="AQ65" s="228"/>
      <c r="AR65" s="23" t="s">
        <v>5</v>
      </c>
      <c r="AS65" s="24" t="s">
        <v>6</v>
      </c>
      <c r="AT65" s="30"/>
      <c r="AU65" s="65">
        <f>SUM(D65:AQ65)</f>
        <v>0</v>
      </c>
      <c r="AV65" s="65">
        <f>COUNTA(D65:AQ65)*C65</f>
        <v>0</v>
      </c>
      <c r="AW65" s="100" t="str">
        <f t="shared" si="14"/>
        <v/>
      </c>
      <c r="AX65" s="101" t="str">
        <f t="shared" si="15"/>
        <v/>
      </c>
    </row>
    <row r="66" spans="1:50" x14ac:dyDescent="0.25">
      <c r="A66" s="255"/>
      <c r="B66" s="107" t="s">
        <v>155</v>
      </c>
      <c r="C66" s="108">
        <v>1</v>
      </c>
      <c r="D66" s="225"/>
      <c r="E66" s="226"/>
      <c r="F66" s="227"/>
      <c r="G66" s="227"/>
      <c r="H66" s="226"/>
      <c r="I66" s="226"/>
      <c r="J66" s="226"/>
      <c r="K66" s="226"/>
      <c r="L66" s="226"/>
      <c r="M66" s="226"/>
      <c r="N66" s="226"/>
      <c r="O66" s="226"/>
      <c r="P66" s="226"/>
      <c r="Q66" s="226"/>
      <c r="R66" s="226"/>
      <c r="S66" s="226"/>
      <c r="T66" s="226"/>
      <c r="U66" s="226"/>
      <c r="V66" s="226"/>
      <c r="W66" s="226"/>
      <c r="X66" s="226"/>
      <c r="Y66" s="226"/>
      <c r="Z66" s="226"/>
      <c r="AA66" s="226"/>
      <c r="AB66" s="226"/>
      <c r="AC66" s="226"/>
      <c r="AD66" s="226"/>
      <c r="AE66" s="226"/>
      <c r="AF66" s="226"/>
      <c r="AG66" s="226"/>
      <c r="AH66" s="226"/>
      <c r="AI66" s="226"/>
      <c r="AJ66" s="226"/>
      <c r="AK66" s="226"/>
      <c r="AL66" s="226"/>
      <c r="AM66" s="226"/>
      <c r="AN66" s="226"/>
      <c r="AO66" s="226"/>
      <c r="AP66" s="226"/>
      <c r="AQ66" s="228"/>
      <c r="AR66" s="23" t="s">
        <v>5</v>
      </c>
      <c r="AS66" s="24" t="s">
        <v>6</v>
      </c>
      <c r="AT66" s="30"/>
      <c r="AU66" s="65">
        <f>SUM(D66:AQ66)</f>
        <v>0</v>
      </c>
      <c r="AV66" s="65">
        <f>COUNTA(D66:AQ66)*C66</f>
        <v>0</v>
      </c>
      <c r="AW66" s="100" t="str">
        <f t="shared" si="14"/>
        <v/>
      </c>
      <c r="AX66" s="101" t="str">
        <f t="shared" si="15"/>
        <v/>
      </c>
    </row>
    <row r="67" spans="1:50" x14ac:dyDescent="0.25">
      <c r="A67" s="255"/>
      <c r="B67" s="107" t="s">
        <v>129</v>
      </c>
      <c r="C67" s="108">
        <v>3</v>
      </c>
      <c r="D67" s="225"/>
      <c r="E67" s="226"/>
      <c r="F67" s="227"/>
      <c r="G67" s="227"/>
      <c r="H67" s="226"/>
      <c r="I67" s="226"/>
      <c r="J67" s="226"/>
      <c r="K67" s="226"/>
      <c r="L67" s="226"/>
      <c r="M67" s="226"/>
      <c r="N67" s="226"/>
      <c r="O67" s="226"/>
      <c r="P67" s="226"/>
      <c r="Q67" s="226"/>
      <c r="R67" s="226"/>
      <c r="S67" s="226"/>
      <c r="T67" s="226"/>
      <c r="U67" s="226"/>
      <c r="V67" s="226"/>
      <c r="W67" s="226"/>
      <c r="X67" s="226"/>
      <c r="Y67" s="226"/>
      <c r="Z67" s="226"/>
      <c r="AA67" s="226"/>
      <c r="AB67" s="226"/>
      <c r="AC67" s="226"/>
      <c r="AD67" s="226"/>
      <c r="AE67" s="226"/>
      <c r="AF67" s="226"/>
      <c r="AG67" s="226"/>
      <c r="AH67" s="226"/>
      <c r="AI67" s="226"/>
      <c r="AJ67" s="226"/>
      <c r="AK67" s="226"/>
      <c r="AL67" s="226"/>
      <c r="AM67" s="226"/>
      <c r="AN67" s="226"/>
      <c r="AO67" s="226"/>
      <c r="AP67" s="226"/>
      <c r="AQ67" s="228"/>
      <c r="AR67" s="23" t="s">
        <v>11</v>
      </c>
      <c r="AS67" s="24" t="s">
        <v>8</v>
      </c>
      <c r="AT67" s="30"/>
      <c r="AU67" s="65">
        <f t="shared" si="13"/>
        <v>0</v>
      </c>
      <c r="AV67" s="65">
        <f t="shared" si="12"/>
        <v>0</v>
      </c>
      <c r="AW67" s="100" t="str">
        <f t="shared" si="14"/>
        <v/>
      </c>
      <c r="AX67" s="101" t="str">
        <f t="shared" si="15"/>
        <v/>
      </c>
    </row>
    <row r="68" spans="1:50" x14ac:dyDescent="0.25">
      <c r="A68" s="255"/>
      <c r="B68" s="107" t="s">
        <v>123</v>
      </c>
      <c r="C68" s="108">
        <v>4</v>
      </c>
      <c r="D68" s="225"/>
      <c r="E68" s="226"/>
      <c r="F68" s="227"/>
      <c r="G68" s="227"/>
      <c r="H68" s="226"/>
      <c r="I68" s="226"/>
      <c r="J68" s="226"/>
      <c r="K68" s="226"/>
      <c r="L68" s="226"/>
      <c r="M68" s="226"/>
      <c r="N68" s="226"/>
      <c r="O68" s="226"/>
      <c r="P68" s="226"/>
      <c r="Q68" s="226"/>
      <c r="R68" s="226"/>
      <c r="S68" s="226"/>
      <c r="T68" s="226"/>
      <c r="U68" s="226"/>
      <c r="V68" s="226"/>
      <c r="W68" s="226"/>
      <c r="X68" s="226"/>
      <c r="Y68" s="226"/>
      <c r="Z68" s="226"/>
      <c r="AA68" s="226"/>
      <c r="AB68" s="226"/>
      <c r="AC68" s="226"/>
      <c r="AD68" s="226"/>
      <c r="AE68" s="226"/>
      <c r="AF68" s="226"/>
      <c r="AG68" s="226"/>
      <c r="AH68" s="226"/>
      <c r="AI68" s="226"/>
      <c r="AJ68" s="226"/>
      <c r="AK68" s="226"/>
      <c r="AL68" s="226"/>
      <c r="AM68" s="226"/>
      <c r="AN68" s="226"/>
      <c r="AO68" s="226"/>
      <c r="AP68" s="226"/>
      <c r="AQ68" s="228"/>
      <c r="AR68" s="23" t="s">
        <v>11</v>
      </c>
      <c r="AS68" s="24" t="s">
        <v>8</v>
      </c>
      <c r="AT68" s="30"/>
      <c r="AU68" s="65">
        <f t="shared" si="13"/>
        <v>0</v>
      </c>
      <c r="AV68" s="65">
        <f t="shared" si="12"/>
        <v>0</v>
      </c>
      <c r="AW68" s="100" t="str">
        <f t="shared" si="14"/>
        <v/>
      </c>
      <c r="AX68" s="101" t="str">
        <f t="shared" si="15"/>
        <v/>
      </c>
    </row>
    <row r="69" spans="1:50" x14ac:dyDescent="0.25">
      <c r="A69" s="255"/>
      <c r="B69" s="107" t="s">
        <v>120</v>
      </c>
      <c r="C69" s="108">
        <v>5</v>
      </c>
      <c r="D69" s="225"/>
      <c r="E69" s="226"/>
      <c r="F69" s="227"/>
      <c r="G69" s="227"/>
      <c r="H69" s="226"/>
      <c r="I69" s="226"/>
      <c r="J69" s="226"/>
      <c r="K69" s="226"/>
      <c r="L69" s="226"/>
      <c r="M69" s="226"/>
      <c r="N69" s="226"/>
      <c r="O69" s="226"/>
      <c r="P69" s="226"/>
      <c r="Q69" s="226"/>
      <c r="R69" s="226"/>
      <c r="S69" s="226"/>
      <c r="T69" s="226"/>
      <c r="U69" s="226"/>
      <c r="V69" s="226"/>
      <c r="W69" s="226"/>
      <c r="X69" s="226"/>
      <c r="Y69" s="226"/>
      <c r="Z69" s="226"/>
      <c r="AA69" s="226"/>
      <c r="AB69" s="226"/>
      <c r="AC69" s="226"/>
      <c r="AD69" s="226"/>
      <c r="AE69" s="226"/>
      <c r="AF69" s="226"/>
      <c r="AG69" s="226"/>
      <c r="AH69" s="226"/>
      <c r="AI69" s="226"/>
      <c r="AJ69" s="226"/>
      <c r="AK69" s="226"/>
      <c r="AL69" s="226"/>
      <c r="AM69" s="226"/>
      <c r="AN69" s="226"/>
      <c r="AO69" s="226"/>
      <c r="AP69" s="226"/>
      <c r="AQ69" s="228"/>
      <c r="AR69" s="23" t="s">
        <v>11</v>
      </c>
      <c r="AS69" s="24" t="s">
        <v>6</v>
      </c>
      <c r="AT69" s="30"/>
      <c r="AU69" s="65">
        <f t="shared" si="13"/>
        <v>0</v>
      </c>
      <c r="AV69" s="65">
        <f t="shared" si="12"/>
        <v>0</v>
      </c>
      <c r="AW69" s="100" t="str">
        <f t="shared" si="14"/>
        <v/>
      </c>
      <c r="AX69" s="101" t="str">
        <f t="shared" si="15"/>
        <v/>
      </c>
    </row>
    <row r="70" spans="1:50" x14ac:dyDescent="0.25">
      <c r="A70" s="255"/>
      <c r="B70" s="107" t="s">
        <v>124</v>
      </c>
      <c r="C70" s="108">
        <v>5</v>
      </c>
      <c r="D70" s="225"/>
      <c r="E70" s="226"/>
      <c r="F70" s="227"/>
      <c r="G70" s="227"/>
      <c r="H70" s="226"/>
      <c r="I70" s="226"/>
      <c r="J70" s="226"/>
      <c r="K70" s="226"/>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6"/>
      <c r="AL70" s="226"/>
      <c r="AM70" s="226"/>
      <c r="AN70" s="226"/>
      <c r="AO70" s="226"/>
      <c r="AP70" s="226"/>
      <c r="AQ70" s="228"/>
      <c r="AR70" s="23" t="s">
        <v>7</v>
      </c>
      <c r="AS70" s="24" t="s">
        <v>8</v>
      </c>
      <c r="AT70" s="30"/>
      <c r="AU70" s="65">
        <f t="shared" si="13"/>
        <v>0</v>
      </c>
      <c r="AV70" s="65">
        <f t="shared" si="12"/>
        <v>0</v>
      </c>
      <c r="AW70" s="100" t="str">
        <f t="shared" si="14"/>
        <v/>
      </c>
      <c r="AX70" s="101" t="str">
        <f t="shared" si="15"/>
        <v/>
      </c>
    </row>
    <row r="71" spans="1:50" x14ac:dyDescent="0.25">
      <c r="A71" s="255"/>
      <c r="B71" s="107" t="s">
        <v>130</v>
      </c>
      <c r="C71" s="108">
        <v>6</v>
      </c>
      <c r="D71" s="225"/>
      <c r="E71" s="226"/>
      <c r="F71" s="227"/>
      <c r="G71" s="227"/>
      <c r="H71" s="226"/>
      <c r="I71" s="226"/>
      <c r="J71" s="226"/>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8"/>
      <c r="AR71" s="23" t="s">
        <v>7</v>
      </c>
      <c r="AS71" s="24" t="s">
        <v>9</v>
      </c>
      <c r="AT71" s="35"/>
      <c r="AU71" s="65">
        <f t="shared" ref="AU71:AU75" si="16">SUM(D71:AQ71)</f>
        <v>0</v>
      </c>
      <c r="AV71" s="65">
        <f t="shared" ref="AV71:AV75" si="17">COUNTA(D71:AQ71)*C71</f>
        <v>0</v>
      </c>
      <c r="AW71" s="100" t="str">
        <f t="shared" si="14"/>
        <v/>
      </c>
      <c r="AX71" s="101" t="str">
        <f t="shared" si="15"/>
        <v/>
      </c>
    </row>
    <row r="72" spans="1:50" x14ac:dyDescent="0.25">
      <c r="A72" s="255"/>
      <c r="B72" s="107" t="s">
        <v>156</v>
      </c>
      <c r="C72" s="108">
        <v>2</v>
      </c>
      <c r="D72" s="225"/>
      <c r="E72" s="226"/>
      <c r="F72" s="227"/>
      <c r="G72" s="227"/>
      <c r="H72" s="226"/>
      <c r="I72" s="226"/>
      <c r="J72" s="226"/>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6"/>
      <c r="AK72" s="226"/>
      <c r="AL72" s="226"/>
      <c r="AM72" s="226"/>
      <c r="AN72" s="226"/>
      <c r="AO72" s="226"/>
      <c r="AP72" s="226"/>
      <c r="AQ72" s="228"/>
      <c r="AR72" s="23" t="s">
        <v>11</v>
      </c>
      <c r="AS72" s="24" t="s">
        <v>8</v>
      </c>
      <c r="AT72" s="35"/>
      <c r="AU72" s="65">
        <f t="shared" si="16"/>
        <v>0</v>
      </c>
      <c r="AV72" s="65">
        <f t="shared" si="17"/>
        <v>0</v>
      </c>
      <c r="AW72" s="100" t="str">
        <f t="shared" si="14"/>
        <v/>
      </c>
      <c r="AX72" s="101" t="str">
        <f t="shared" si="15"/>
        <v/>
      </c>
    </row>
    <row r="73" spans="1:50" x14ac:dyDescent="0.25">
      <c r="A73" s="255"/>
      <c r="B73" s="107" t="s">
        <v>157</v>
      </c>
      <c r="C73" s="108">
        <v>2</v>
      </c>
      <c r="D73" s="225"/>
      <c r="E73" s="226"/>
      <c r="F73" s="227"/>
      <c r="G73" s="227"/>
      <c r="H73" s="226"/>
      <c r="I73" s="226"/>
      <c r="J73" s="226"/>
      <c r="K73" s="226"/>
      <c r="L73" s="226"/>
      <c r="M73" s="226"/>
      <c r="N73" s="226"/>
      <c r="O73" s="226"/>
      <c r="P73" s="226"/>
      <c r="Q73" s="226"/>
      <c r="R73" s="226"/>
      <c r="S73" s="226"/>
      <c r="T73" s="226"/>
      <c r="U73" s="226"/>
      <c r="V73" s="226"/>
      <c r="W73" s="226"/>
      <c r="X73" s="226"/>
      <c r="Y73" s="226"/>
      <c r="Z73" s="226"/>
      <c r="AA73" s="226"/>
      <c r="AB73" s="226"/>
      <c r="AC73" s="226"/>
      <c r="AD73" s="226"/>
      <c r="AE73" s="226"/>
      <c r="AF73" s="226"/>
      <c r="AG73" s="226"/>
      <c r="AH73" s="226"/>
      <c r="AI73" s="226"/>
      <c r="AJ73" s="226"/>
      <c r="AK73" s="226"/>
      <c r="AL73" s="226"/>
      <c r="AM73" s="226"/>
      <c r="AN73" s="226"/>
      <c r="AO73" s="226"/>
      <c r="AP73" s="226"/>
      <c r="AQ73" s="228"/>
      <c r="AR73" s="23" t="s">
        <v>11</v>
      </c>
      <c r="AS73" s="24" t="s">
        <v>6</v>
      </c>
      <c r="AT73" s="35"/>
      <c r="AU73" s="65">
        <f t="shared" si="16"/>
        <v>0</v>
      </c>
      <c r="AV73" s="65">
        <f t="shared" si="17"/>
        <v>0</v>
      </c>
      <c r="AW73" s="100" t="str">
        <f t="shared" si="14"/>
        <v/>
      </c>
      <c r="AX73" s="101" t="str">
        <f t="shared" si="15"/>
        <v/>
      </c>
    </row>
    <row r="74" spans="1:50" x14ac:dyDescent="0.25">
      <c r="A74" s="255"/>
      <c r="B74" s="107" t="s">
        <v>158</v>
      </c>
      <c r="C74" s="108">
        <v>2</v>
      </c>
      <c r="D74" s="225"/>
      <c r="E74" s="226"/>
      <c r="F74" s="227"/>
      <c r="G74" s="227"/>
      <c r="H74" s="226"/>
      <c r="I74" s="226"/>
      <c r="J74" s="226"/>
      <c r="K74" s="226"/>
      <c r="L74" s="226"/>
      <c r="M74" s="226"/>
      <c r="N74" s="226"/>
      <c r="O74" s="226"/>
      <c r="P74" s="226"/>
      <c r="Q74" s="226"/>
      <c r="R74" s="226"/>
      <c r="S74" s="226"/>
      <c r="T74" s="226"/>
      <c r="U74" s="226"/>
      <c r="V74" s="226"/>
      <c r="W74" s="226"/>
      <c r="X74" s="226"/>
      <c r="Y74" s="226"/>
      <c r="Z74" s="226"/>
      <c r="AA74" s="226"/>
      <c r="AB74" s="226"/>
      <c r="AC74" s="226"/>
      <c r="AD74" s="226"/>
      <c r="AE74" s="226"/>
      <c r="AF74" s="226"/>
      <c r="AG74" s="226"/>
      <c r="AH74" s="226"/>
      <c r="AI74" s="226"/>
      <c r="AJ74" s="226"/>
      <c r="AK74" s="226"/>
      <c r="AL74" s="226"/>
      <c r="AM74" s="226"/>
      <c r="AN74" s="226"/>
      <c r="AO74" s="226"/>
      <c r="AP74" s="226"/>
      <c r="AQ74" s="228"/>
      <c r="AR74" s="23" t="s">
        <v>11</v>
      </c>
      <c r="AS74" s="24" t="s">
        <v>6</v>
      </c>
      <c r="AT74" s="35"/>
      <c r="AU74" s="65">
        <f t="shared" si="16"/>
        <v>0</v>
      </c>
      <c r="AV74" s="65">
        <f t="shared" si="17"/>
        <v>0</v>
      </c>
      <c r="AW74" s="100" t="str">
        <f t="shared" si="14"/>
        <v/>
      </c>
      <c r="AX74" s="101" t="str">
        <f t="shared" si="15"/>
        <v/>
      </c>
    </row>
    <row r="75" spans="1:50" ht="15.75" thickBot="1" x14ac:dyDescent="0.3">
      <c r="A75" s="256"/>
      <c r="B75" s="119" t="s">
        <v>159</v>
      </c>
      <c r="C75" s="120">
        <v>6</v>
      </c>
      <c r="D75" s="225"/>
      <c r="E75" s="226"/>
      <c r="F75" s="227"/>
      <c r="G75" s="227"/>
      <c r="H75" s="226"/>
      <c r="I75" s="226"/>
      <c r="J75" s="226"/>
      <c r="K75" s="226"/>
      <c r="L75" s="226"/>
      <c r="M75" s="226"/>
      <c r="N75" s="226"/>
      <c r="O75" s="226"/>
      <c r="P75" s="226"/>
      <c r="Q75" s="226"/>
      <c r="R75" s="226"/>
      <c r="S75" s="226"/>
      <c r="T75" s="226"/>
      <c r="U75" s="226"/>
      <c r="V75" s="226"/>
      <c r="W75" s="226"/>
      <c r="X75" s="226"/>
      <c r="Y75" s="226"/>
      <c r="Z75" s="226"/>
      <c r="AA75" s="226"/>
      <c r="AB75" s="226"/>
      <c r="AC75" s="226"/>
      <c r="AD75" s="226"/>
      <c r="AE75" s="226"/>
      <c r="AF75" s="226"/>
      <c r="AG75" s="226"/>
      <c r="AH75" s="226"/>
      <c r="AI75" s="226"/>
      <c r="AJ75" s="226"/>
      <c r="AK75" s="226"/>
      <c r="AL75" s="226"/>
      <c r="AM75" s="226"/>
      <c r="AN75" s="226"/>
      <c r="AO75" s="226"/>
      <c r="AP75" s="226"/>
      <c r="AQ75" s="228"/>
      <c r="AR75" s="23" t="s">
        <v>28</v>
      </c>
      <c r="AS75" s="24" t="s">
        <v>9</v>
      </c>
      <c r="AT75" s="35"/>
      <c r="AU75" s="65">
        <f t="shared" si="16"/>
        <v>0</v>
      </c>
      <c r="AV75" s="65">
        <f t="shared" si="17"/>
        <v>0</v>
      </c>
      <c r="AW75" s="100" t="str">
        <f t="shared" si="14"/>
        <v/>
      </c>
      <c r="AX75" s="101" t="str">
        <f t="shared" si="15"/>
        <v/>
      </c>
    </row>
    <row r="76" spans="1:50" ht="15.75" thickBot="1" x14ac:dyDescent="0.3">
      <c r="A76" s="109"/>
      <c r="B76" s="110"/>
      <c r="C76" s="111"/>
      <c r="D76" s="229"/>
      <c r="E76" s="229"/>
      <c r="F76" s="229"/>
      <c r="G76" s="229"/>
      <c r="H76" s="229"/>
      <c r="I76" s="229"/>
      <c r="J76" s="229"/>
      <c r="K76" s="229"/>
      <c r="L76" s="229"/>
      <c r="M76" s="229"/>
      <c r="N76" s="229"/>
      <c r="O76" s="229"/>
      <c r="P76" s="229"/>
      <c r="Q76" s="229"/>
      <c r="R76" s="229"/>
      <c r="S76" s="229"/>
      <c r="T76" s="229"/>
      <c r="U76" s="229"/>
      <c r="V76" s="229"/>
      <c r="W76" s="229"/>
      <c r="X76" s="229"/>
      <c r="Y76" s="229"/>
      <c r="Z76" s="229"/>
      <c r="AA76" s="229"/>
      <c r="AB76" s="229"/>
      <c r="AC76" s="229"/>
      <c r="AD76" s="229"/>
      <c r="AE76" s="229"/>
      <c r="AF76" s="229"/>
      <c r="AG76" s="229"/>
      <c r="AH76" s="229"/>
      <c r="AI76" s="229"/>
      <c r="AJ76" s="229"/>
      <c r="AK76" s="229"/>
      <c r="AL76" s="229"/>
      <c r="AM76" s="229"/>
      <c r="AN76" s="229"/>
      <c r="AO76" s="229"/>
      <c r="AP76" s="229"/>
      <c r="AQ76" s="230"/>
      <c r="AR76" s="66"/>
      <c r="AS76" s="66"/>
      <c r="AT76" s="66"/>
      <c r="AU76" s="66"/>
      <c r="AV76" s="66"/>
      <c r="AW76" s="102" t="str">
        <f t="shared" si="14"/>
        <v/>
      </c>
      <c r="AX76" s="103" t="str">
        <f t="shared" si="15"/>
        <v/>
      </c>
    </row>
    <row r="77" spans="1:50" ht="15" customHeight="1" x14ac:dyDescent="0.25">
      <c r="A77" s="254" t="s">
        <v>46</v>
      </c>
      <c r="B77" s="112" t="s">
        <v>15</v>
      </c>
      <c r="C77" s="113">
        <v>2</v>
      </c>
      <c r="D77" s="225"/>
      <c r="E77" s="226"/>
      <c r="F77" s="227"/>
      <c r="G77" s="227"/>
      <c r="H77" s="226"/>
      <c r="I77" s="226"/>
      <c r="J77" s="226"/>
      <c r="K77" s="226"/>
      <c r="L77" s="226"/>
      <c r="M77" s="226"/>
      <c r="N77" s="226"/>
      <c r="O77" s="226"/>
      <c r="P77" s="226"/>
      <c r="Q77" s="226"/>
      <c r="R77" s="226"/>
      <c r="S77" s="226"/>
      <c r="T77" s="226"/>
      <c r="U77" s="226"/>
      <c r="V77" s="226"/>
      <c r="W77" s="226"/>
      <c r="X77" s="226"/>
      <c r="Y77" s="226"/>
      <c r="Z77" s="226"/>
      <c r="AA77" s="226"/>
      <c r="AB77" s="226"/>
      <c r="AC77" s="226"/>
      <c r="AD77" s="226"/>
      <c r="AE77" s="226"/>
      <c r="AF77" s="226"/>
      <c r="AG77" s="226"/>
      <c r="AH77" s="226"/>
      <c r="AI77" s="226"/>
      <c r="AJ77" s="226"/>
      <c r="AK77" s="226"/>
      <c r="AL77" s="226"/>
      <c r="AM77" s="226"/>
      <c r="AN77" s="226"/>
      <c r="AO77" s="226"/>
      <c r="AP77" s="226"/>
      <c r="AQ77" s="228"/>
      <c r="AR77" s="23" t="s">
        <v>10</v>
      </c>
      <c r="AS77" s="24" t="s">
        <v>8</v>
      </c>
      <c r="AT77" s="30"/>
      <c r="AU77" s="67">
        <f t="shared" si="13"/>
        <v>0</v>
      </c>
      <c r="AV77" s="67">
        <f t="shared" ref="AV77:AV110" si="18">COUNTA(D77:AQ77)*C77</f>
        <v>0</v>
      </c>
      <c r="AW77" s="104" t="str">
        <f t="shared" si="14"/>
        <v/>
      </c>
      <c r="AX77" s="101" t="str">
        <f t="shared" si="15"/>
        <v/>
      </c>
    </row>
    <row r="78" spans="1:50" x14ac:dyDescent="0.25">
      <c r="A78" s="255"/>
      <c r="B78" s="114" t="s">
        <v>57</v>
      </c>
      <c r="C78" s="115">
        <v>3</v>
      </c>
      <c r="D78" s="225"/>
      <c r="E78" s="226"/>
      <c r="F78" s="227"/>
      <c r="G78" s="227"/>
      <c r="H78" s="226"/>
      <c r="I78" s="226"/>
      <c r="J78" s="226"/>
      <c r="K78" s="226"/>
      <c r="L78" s="226"/>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8"/>
      <c r="AR78" s="23" t="s">
        <v>10</v>
      </c>
      <c r="AS78" s="24" t="s">
        <v>8</v>
      </c>
      <c r="AT78" s="30"/>
      <c r="AU78" s="67">
        <f t="shared" si="13"/>
        <v>0</v>
      </c>
      <c r="AV78" s="67">
        <f t="shared" si="18"/>
        <v>0</v>
      </c>
      <c r="AW78" s="104" t="str">
        <f t="shared" si="14"/>
        <v/>
      </c>
      <c r="AX78" s="101" t="str">
        <f t="shared" si="15"/>
        <v/>
      </c>
    </row>
    <row r="79" spans="1:50" x14ac:dyDescent="0.25">
      <c r="A79" s="255"/>
      <c r="B79" s="114" t="s">
        <v>125</v>
      </c>
      <c r="C79" s="115">
        <v>3</v>
      </c>
      <c r="D79" s="225"/>
      <c r="E79" s="226"/>
      <c r="F79" s="227"/>
      <c r="G79" s="227"/>
      <c r="H79" s="226"/>
      <c r="I79" s="226"/>
      <c r="J79" s="226"/>
      <c r="K79" s="226"/>
      <c r="L79" s="226"/>
      <c r="M79" s="226"/>
      <c r="N79" s="226"/>
      <c r="O79" s="226"/>
      <c r="P79" s="226"/>
      <c r="Q79" s="226"/>
      <c r="R79" s="226"/>
      <c r="S79" s="226"/>
      <c r="T79" s="226"/>
      <c r="U79" s="226"/>
      <c r="V79" s="226"/>
      <c r="W79" s="226"/>
      <c r="X79" s="226"/>
      <c r="Y79" s="226"/>
      <c r="Z79" s="226"/>
      <c r="AA79" s="226"/>
      <c r="AB79" s="226"/>
      <c r="AC79" s="226"/>
      <c r="AD79" s="226"/>
      <c r="AE79" s="226"/>
      <c r="AF79" s="226"/>
      <c r="AG79" s="226"/>
      <c r="AH79" s="226"/>
      <c r="AI79" s="226"/>
      <c r="AJ79" s="226"/>
      <c r="AK79" s="226"/>
      <c r="AL79" s="226"/>
      <c r="AM79" s="226"/>
      <c r="AN79" s="226"/>
      <c r="AO79" s="226"/>
      <c r="AP79" s="226"/>
      <c r="AQ79" s="228"/>
      <c r="AR79" s="23" t="s">
        <v>10</v>
      </c>
      <c r="AS79" s="24" t="s">
        <v>8</v>
      </c>
      <c r="AT79" s="30"/>
      <c r="AU79" s="67">
        <f t="shared" si="13"/>
        <v>0</v>
      </c>
      <c r="AV79" s="67">
        <f t="shared" si="18"/>
        <v>0</v>
      </c>
      <c r="AW79" s="104" t="str">
        <f t="shared" si="14"/>
        <v/>
      </c>
      <c r="AX79" s="101" t="str">
        <f t="shared" si="15"/>
        <v/>
      </c>
    </row>
    <row r="80" spans="1:50" x14ac:dyDescent="0.25">
      <c r="A80" s="255"/>
      <c r="B80" s="114" t="s">
        <v>16</v>
      </c>
      <c r="C80" s="108">
        <v>1</v>
      </c>
      <c r="D80" s="225"/>
      <c r="E80" s="226"/>
      <c r="F80" s="227"/>
      <c r="G80" s="227"/>
      <c r="H80" s="226"/>
      <c r="I80" s="226"/>
      <c r="J80" s="226"/>
      <c r="K80" s="226"/>
      <c r="L80" s="226"/>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6"/>
      <c r="AL80" s="226"/>
      <c r="AM80" s="226"/>
      <c r="AN80" s="226"/>
      <c r="AO80" s="226"/>
      <c r="AP80" s="226"/>
      <c r="AQ80" s="228"/>
      <c r="AR80" s="23" t="s">
        <v>28</v>
      </c>
      <c r="AS80" s="24" t="s">
        <v>8</v>
      </c>
      <c r="AT80" s="35" t="s">
        <v>12</v>
      </c>
      <c r="AU80" s="67">
        <f t="shared" si="13"/>
        <v>0</v>
      </c>
      <c r="AV80" s="67">
        <f t="shared" si="18"/>
        <v>0</v>
      </c>
      <c r="AW80" s="104" t="str">
        <f t="shared" si="14"/>
        <v/>
      </c>
      <c r="AX80" s="101" t="str">
        <f t="shared" si="15"/>
        <v/>
      </c>
    </row>
    <row r="81" spans="1:50" x14ac:dyDescent="0.25">
      <c r="A81" s="255"/>
      <c r="B81" s="114" t="s">
        <v>17</v>
      </c>
      <c r="C81" s="115">
        <v>2</v>
      </c>
      <c r="D81" s="225"/>
      <c r="E81" s="226"/>
      <c r="F81" s="227"/>
      <c r="G81" s="227"/>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28"/>
      <c r="AR81" s="23" t="s">
        <v>28</v>
      </c>
      <c r="AS81" s="24" t="s">
        <v>9</v>
      </c>
      <c r="AT81" s="35" t="s">
        <v>12</v>
      </c>
      <c r="AU81" s="67">
        <f t="shared" si="13"/>
        <v>0</v>
      </c>
      <c r="AV81" s="67">
        <f t="shared" si="18"/>
        <v>0</v>
      </c>
      <c r="AW81" s="104" t="str">
        <f t="shared" si="14"/>
        <v/>
      </c>
      <c r="AX81" s="101" t="str">
        <f t="shared" si="15"/>
        <v/>
      </c>
    </row>
    <row r="82" spans="1:50" x14ac:dyDescent="0.25">
      <c r="A82" s="255"/>
      <c r="B82" s="114" t="s">
        <v>131</v>
      </c>
      <c r="C82" s="115">
        <v>3</v>
      </c>
      <c r="D82" s="225"/>
      <c r="E82" s="226"/>
      <c r="F82" s="227"/>
      <c r="G82" s="227"/>
      <c r="H82" s="226"/>
      <c r="I82" s="226"/>
      <c r="J82" s="226"/>
      <c r="K82" s="226"/>
      <c r="L82" s="226"/>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6"/>
      <c r="AL82" s="226"/>
      <c r="AM82" s="226"/>
      <c r="AN82" s="226"/>
      <c r="AO82" s="226"/>
      <c r="AP82" s="226"/>
      <c r="AQ82" s="228"/>
      <c r="AR82" s="23" t="s">
        <v>230</v>
      </c>
      <c r="AS82" s="24" t="s">
        <v>8</v>
      </c>
      <c r="AT82" s="35"/>
      <c r="AU82" s="67">
        <f t="shared" si="13"/>
        <v>0</v>
      </c>
      <c r="AV82" s="67">
        <f t="shared" si="18"/>
        <v>0</v>
      </c>
      <c r="AW82" s="104" t="str">
        <f t="shared" si="14"/>
        <v/>
      </c>
      <c r="AX82" s="101" t="str">
        <f t="shared" si="15"/>
        <v/>
      </c>
    </row>
    <row r="83" spans="1:50" x14ac:dyDescent="0.25">
      <c r="A83" s="255"/>
      <c r="B83" s="114" t="s">
        <v>30</v>
      </c>
      <c r="C83" s="115">
        <v>3</v>
      </c>
      <c r="D83" s="225"/>
      <c r="E83" s="226"/>
      <c r="F83" s="227"/>
      <c r="G83" s="227"/>
      <c r="H83" s="226"/>
      <c r="I83" s="226"/>
      <c r="J83" s="226"/>
      <c r="K83" s="226"/>
      <c r="L83" s="226"/>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6"/>
      <c r="AL83" s="226"/>
      <c r="AM83" s="226"/>
      <c r="AN83" s="226"/>
      <c r="AO83" s="226"/>
      <c r="AP83" s="226"/>
      <c r="AQ83" s="228"/>
      <c r="AR83" s="23" t="s">
        <v>230</v>
      </c>
      <c r="AS83" s="24" t="s">
        <v>8</v>
      </c>
      <c r="AT83" s="35" t="s">
        <v>12</v>
      </c>
      <c r="AU83" s="67">
        <f t="shared" si="13"/>
        <v>0</v>
      </c>
      <c r="AV83" s="67">
        <f t="shared" si="18"/>
        <v>0</v>
      </c>
      <c r="AW83" s="104" t="str">
        <f t="shared" si="14"/>
        <v/>
      </c>
      <c r="AX83" s="101" t="str">
        <f t="shared" si="15"/>
        <v/>
      </c>
    </row>
    <row r="84" spans="1:50" x14ac:dyDescent="0.25">
      <c r="A84" s="255"/>
      <c r="B84" s="114" t="s">
        <v>18</v>
      </c>
      <c r="C84" s="115">
        <v>1</v>
      </c>
      <c r="D84" s="225"/>
      <c r="E84" s="226"/>
      <c r="F84" s="227"/>
      <c r="G84" s="227"/>
      <c r="H84" s="226"/>
      <c r="I84" s="226"/>
      <c r="J84" s="226"/>
      <c r="K84" s="226"/>
      <c r="L84" s="22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6"/>
      <c r="AL84" s="226"/>
      <c r="AM84" s="226"/>
      <c r="AN84" s="226"/>
      <c r="AO84" s="226"/>
      <c r="AP84" s="226"/>
      <c r="AQ84" s="228"/>
      <c r="AR84" s="23" t="s">
        <v>230</v>
      </c>
      <c r="AS84" s="24" t="s">
        <v>9</v>
      </c>
      <c r="AT84" s="35" t="s">
        <v>12</v>
      </c>
      <c r="AU84" s="67">
        <f t="shared" si="13"/>
        <v>0</v>
      </c>
      <c r="AV84" s="67">
        <f t="shared" si="18"/>
        <v>0</v>
      </c>
      <c r="AW84" s="104" t="str">
        <f t="shared" si="14"/>
        <v/>
      </c>
      <c r="AX84" s="101" t="str">
        <f t="shared" si="15"/>
        <v/>
      </c>
    </row>
    <row r="85" spans="1:50" x14ac:dyDescent="0.25">
      <c r="A85" s="255"/>
      <c r="B85" s="114" t="s">
        <v>113</v>
      </c>
      <c r="C85" s="108">
        <v>4</v>
      </c>
      <c r="D85" s="225"/>
      <c r="E85" s="226"/>
      <c r="F85" s="227"/>
      <c r="G85" s="227"/>
      <c r="H85" s="226"/>
      <c r="I85" s="226"/>
      <c r="J85" s="226"/>
      <c r="K85" s="226"/>
      <c r="L85" s="226"/>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6"/>
      <c r="AL85" s="226"/>
      <c r="AM85" s="226"/>
      <c r="AN85" s="226"/>
      <c r="AO85" s="226"/>
      <c r="AP85" s="226"/>
      <c r="AQ85" s="228"/>
      <c r="AR85" s="23" t="s">
        <v>10</v>
      </c>
      <c r="AS85" s="24" t="s">
        <v>9</v>
      </c>
      <c r="AT85" s="30"/>
      <c r="AU85" s="67">
        <f t="shared" si="13"/>
        <v>0</v>
      </c>
      <c r="AV85" s="67">
        <f t="shared" si="18"/>
        <v>0</v>
      </c>
      <c r="AW85" s="104" t="str">
        <f t="shared" si="14"/>
        <v/>
      </c>
      <c r="AX85" s="101" t="str">
        <f t="shared" si="15"/>
        <v/>
      </c>
    </row>
    <row r="86" spans="1:50" x14ac:dyDescent="0.25">
      <c r="A86" s="255"/>
      <c r="B86" s="114" t="s">
        <v>114</v>
      </c>
      <c r="C86" s="108">
        <v>3</v>
      </c>
      <c r="D86" s="225"/>
      <c r="E86" s="226"/>
      <c r="F86" s="227"/>
      <c r="G86" s="227"/>
      <c r="H86" s="226"/>
      <c r="I86" s="226"/>
      <c r="J86" s="226"/>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8"/>
      <c r="AR86" s="23" t="s">
        <v>230</v>
      </c>
      <c r="AS86" s="24" t="s">
        <v>9</v>
      </c>
      <c r="AT86" s="35" t="s">
        <v>12</v>
      </c>
      <c r="AU86" s="67">
        <f t="shared" si="13"/>
        <v>0</v>
      </c>
      <c r="AV86" s="67">
        <f t="shared" si="18"/>
        <v>0</v>
      </c>
      <c r="AW86" s="104" t="str">
        <f t="shared" si="14"/>
        <v/>
      </c>
      <c r="AX86" s="101" t="str">
        <f t="shared" si="15"/>
        <v/>
      </c>
    </row>
    <row r="87" spans="1:50" x14ac:dyDescent="0.25">
      <c r="A87" s="255"/>
      <c r="B87" s="114" t="s">
        <v>31</v>
      </c>
      <c r="C87" s="108">
        <v>2</v>
      </c>
      <c r="D87" s="225"/>
      <c r="E87" s="226"/>
      <c r="F87" s="227"/>
      <c r="G87" s="227"/>
      <c r="H87" s="226"/>
      <c r="I87" s="226"/>
      <c r="J87" s="226"/>
      <c r="K87" s="226"/>
      <c r="L87" s="226"/>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6"/>
      <c r="AK87" s="226"/>
      <c r="AL87" s="226"/>
      <c r="AM87" s="226"/>
      <c r="AN87" s="226"/>
      <c r="AO87" s="226"/>
      <c r="AP87" s="226"/>
      <c r="AQ87" s="228"/>
      <c r="AR87" s="23" t="s">
        <v>5</v>
      </c>
      <c r="AS87" s="24" t="s">
        <v>6</v>
      </c>
      <c r="AT87" s="35" t="s">
        <v>12</v>
      </c>
      <c r="AU87" s="67">
        <f t="shared" si="13"/>
        <v>0</v>
      </c>
      <c r="AV87" s="67">
        <f t="shared" si="18"/>
        <v>0</v>
      </c>
      <c r="AW87" s="104" t="str">
        <f t="shared" si="14"/>
        <v/>
      </c>
      <c r="AX87" s="101" t="str">
        <f t="shared" si="15"/>
        <v/>
      </c>
    </row>
    <row r="88" spans="1:50" x14ac:dyDescent="0.25">
      <c r="A88" s="255"/>
      <c r="B88" s="114" t="s">
        <v>32</v>
      </c>
      <c r="C88" s="108">
        <v>2</v>
      </c>
      <c r="D88" s="225"/>
      <c r="E88" s="226"/>
      <c r="F88" s="227"/>
      <c r="G88" s="227"/>
      <c r="H88" s="226"/>
      <c r="I88" s="226"/>
      <c r="J88" s="226"/>
      <c r="K88" s="226"/>
      <c r="L88" s="226"/>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8"/>
      <c r="AR88" s="23" t="s">
        <v>5</v>
      </c>
      <c r="AS88" s="24" t="s">
        <v>6</v>
      </c>
      <c r="AT88" s="35" t="s">
        <v>12</v>
      </c>
      <c r="AU88" s="67">
        <f t="shared" si="13"/>
        <v>0</v>
      </c>
      <c r="AV88" s="67">
        <f t="shared" si="18"/>
        <v>0</v>
      </c>
      <c r="AW88" s="104" t="str">
        <f t="shared" si="14"/>
        <v/>
      </c>
      <c r="AX88" s="101" t="str">
        <f t="shared" si="15"/>
        <v/>
      </c>
    </row>
    <row r="89" spans="1:50" x14ac:dyDescent="0.25">
      <c r="A89" s="255"/>
      <c r="B89" s="114" t="s">
        <v>140</v>
      </c>
      <c r="C89" s="108">
        <v>2</v>
      </c>
      <c r="D89" s="225"/>
      <c r="E89" s="226"/>
      <c r="F89" s="227"/>
      <c r="G89" s="227"/>
      <c r="H89" s="226"/>
      <c r="I89" s="226"/>
      <c r="J89" s="226"/>
      <c r="K89" s="226"/>
      <c r="L89" s="226"/>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8"/>
      <c r="AR89" s="23" t="s">
        <v>5</v>
      </c>
      <c r="AS89" s="24" t="s">
        <v>6</v>
      </c>
      <c r="AT89" s="35" t="s">
        <v>12</v>
      </c>
      <c r="AU89" s="67">
        <f t="shared" si="13"/>
        <v>0</v>
      </c>
      <c r="AV89" s="67">
        <f t="shared" si="18"/>
        <v>0</v>
      </c>
      <c r="AW89" s="104" t="str">
        <f t="shared" si="14"/>
        <v/>
      </c>
      <c r="AX89" s="101" t="str">
        <f t="shared" si="15"/>
        <v/>
      </c>
    </row>
    <row r="90" spans="1:50" x14ac:dyDescent="0.25">
      <c r="A90" s="255"/>
      <c r="B90" s="114" t="s">
        <v>160</v>
      </c>
      <c r="C90" s="108">
        <v>1</v>
      </c>
      <c r="D90" s="225"/>
      <c r="E90" s="226"/>
      <c r="F90" s="227"/>
      <c r="G90" s="227"/>
      <c r="H90" s="226"/>
      <c r="I90" s="226"/>
      <c r="J90" s="226"/>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8"/>
      <c r="AR90" s="23" t="s">
        <v>5</v>
      </c>
      <c r="AS90" s="24" t="s">
        <v>9</v>
      </c>
      <c r="AT90" s="35" t="s">
        <v>12</v>
      </c>
      <c r="AU90" s="67">
        <f t="shared" si="13"/>
        <v>0</v>
      </c>
      <c r="AV90" s="67">
        <f t="shared" si="18"/>
        <v>0</v>
      </c>
      <c r="AW90" s="104" t="str">
        <f t="shared" si="14"/>
        <v/>
      </c>
      <c r="AX90" s="101" t="str">
        <f t="shared" si="15"/>
        <v/>
      </c>
    </row>
    <row r="91" spans="1:50" x14ac:dyDescent="0.25">
      <c r="A91" s="255"/>
      <c r="B91" s="114" t="s">
        <v>115</v>
      </c>
      <c r="C91" s="115">
        <v>2</v>
      </c>
      <c r="D91" s="225"/>
      <c r="E91" s="226"/>
      <c r="F91" s="227"/>
      <c r="G91" s="227"/>
      <c r="H91" s="226"/>
      <c r="I91" s="226"/>
      <c r="J91" s="226"/>
      <c r="K91" s="226"/>
      <c r="L91" s="226"/>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8"/>
      <c r="AR91" s="23" t="s">
        <v>11</v>
      </c>
      <c r="AS91" s="24" t="s">
        <v>8</v>
      </c>
      <c r="AT91" s="30"/>
      <c r="AU91" s="67">
        <f t="shared" si="13"/>
        <v>0</v>
      </c>
      <c r="AV91" s="67">
        <f t="shared" si="18"/>
        <v>0</v>
      </c>
      <c r="AW91" s="104" t="str">
        <f t="shared" si="14"/>
        <v/>
      </c>
      <c r="AX91" s="101" t="str">
        <f t="shared" si="15"/>
        <v/>
      </c>
    </row>
    <row r="92" spans="1:50" x14ac:dyDescent="0.25">
      <c r="A92" s="255"/>
      <c r="B92" s="114" t="s">
        <v>161</v>
      </c>
      <c r="C92" s="108">
        <v>2</v>
      </c>
      <c r="D92" s="225"/>
      <c r="E92" s="226"/>
      <c r="F92" s="227"/>
      <c r="G92" s="227"/>
      <c r="H92" s="226"/>
      <c r="I92" s="226"/>
      <c r="J92" s="226"/>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8"/>
      <c r="AR92" s="23" t="s">
        <v>7</v>
      </c>
      <c r="AS92" s="24" t="s">
        <v>6</v>
      </c>
      <c r="AT92" s="35" t="s">
        <v>12</v>
      </c>
      <c r="AU92" s="67">
        <f t="shared" si="13"/>
        <v>0</v>
      </c>
      <c r="AV92" s="67">
        <f t="shared" si="18"/>
        <v>0</v>
      </c>
      <c r="AW92" s="104" t="str">
        <f t="shared" si="14"/>
        <v/>
      </c>
      <c r="AX92" s="101" t="str">
        <f t="shared" si="15"/>
        <v/>
      </c>
    </row>
    <row r="93" spans="1:50" x14ac:dyDescent="0.25">
      <c r="A93" s="255"/>
      <c r="B93" s="114" t="s">
        <v>162</v>
      </c>
      <c r="C93" s="115">
        <v>2</v>
      </c>
      <c r="D93" s="225"/>
      <c r="E93" s="226"/>
      <c r="F93" s="227"/>
      <c r="G93" s="227"/>
      <c r="H93" s="226"/>
      <c r="I93" s="226"/>
      <c r="J93" s="226"/>
      <c r="K93" s="226"/>
      <c r="L93" s="226"/>
      <c r="M93" s="226"/>
      <c r="N93" s="226"/>
      <c r="O93" s="226"/>
      <c r="P93" s="226"/>
      <c r="Q93" s="226"/>
      <c r="R93" s="226"/>
      <c r="S93" s="226"/>
      <c r="T93" s="226"/>
      <c r="U93" s="226"/>
      <c r="V93" s="226"/>
      <c r="W93" s="226"/>
      <c r="X93" s="226"/>
      <c r="Y93" s="226"/>
      <c r="Z93" s="226"/>
      <c r="AA93" s="226"/>
      <c r="AB93" s="226"/>
      <c r="AC93" s="226"/>
      <c r="AD93" s="226"/>
      <c r="AE93" s="226"/>
      <c r="AF93" s="226"/>
      <c r="AG93" s="226"/>
      <c r="AH93" s="226"/>
      <c r="AI93" s="226"/>
      <c r="AJ93" s="226"/>
      <c r="AK93" s="226"/>
      <c r="AL93" s="226"/>
      <c r="AM93" s="226"/>
      <c r="AN93" s="226"/>
      <c r="AO93" s="226"/>
      <c r="AP93" s="226"/>
      <c r="AQ93" s="228"/>
      <c r="AR93" s="23" t="s">
        <v>7</v>
      </c>
      <c r="AS93" s="24" t="s">
        <v>6</v>
      </c>
      <c r="AT93" s="35" t="s">
        <v>12</v>
      </c>
      <c r="AU93" s="67">
        <f t="shared" ref="AU93:AU139" si="19">SUM(D93:AQ93)</f>
        <v>0</v>
      </c>
      <c r="AV93" s="67">
        <f t="shared" si="18"/>
        <v>0</v>
      </c>
      <c r="AW93" s="104" t="str">
        <f t="shared" si="14"/>
        <v/>
      </c>
      <c r="AX93" s="101" t="str">
        <f t="shared" si="15"/>
        <v/>
      </c>
    </row>
    <row r="94" spans="1:50" x14ac:dyDescent="0.25">
      <c r="A94" s="255"/>
      <c r="B94" s="114" t="s">
        <v>19</v>
      </c>
      <c r="C94" s="115">
        <v>3</v>
      </c>
      <c r="D94" s="225"/>
      <c r="E94" s="226"/>
      <c r="F94" s="227"/>
      <c r="G94" s="227"/>
      <c r="H94" s="226"/>
      <c r="I94" s="226"/>
      <c r="J94" s="226"/>
      <c r="K94" s="226"/>
      <c r="L94" s="226"/>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8"/>
      <c r="AR94" s="23" t="s">
        <v>7</v>
      </c>
      <c r="AS94" s="24" t="s">
        <v>6</v>
      </c>
      <c r="AT94" s="35" t="s">
        <v>12</v>
      </c>
      <c r="AU94" s="67">
        <f t="shared" si="19"/>
        <v>0</v>
      </c>
      <c r="AV94" s="67">
        <f t="shared" si="18"/>
        <v>0</v>
      </c>
      <c r="AW94" s="104" t="str">
        <f t="shared" si="14"/>
        <v/>
      </c>
      <c r="AX94" s="101" t="str">
        <f t="shared" si="15"/>
        <v/>
      </c>
    </row>
    <row r="95" spans="1:50" x14ac:dyDescent="0.25">
      <c r="A95" s="255"/>
      <c r="B95" s="114" t="s">
        <v>116</v>
      </c>
      <c r="C95" s="115">
        <v>6</v>
      </c>
      <c r="D95" s="225"/>
      <c r="E95" s="226"/>
      <c r="F95" s="227"/>
      <c r="G95" s="227"/>
      <c r="H95" s="226"/>
      <c r="I95" s="226"/>
      <c r="J95" s="226"/>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8"/>
      <c r="AR95" s="23" t="s">
        <v>230</v>
      </c>
      <c r="AS95" s="24" t="s">
        <v>9</v>
      </c>
      <c r="AT95" s="30"/>
      <c r="AU95" s="67">
        <f t="shared" si="19"/>
        <v>0</v>
      </c>
      <c r="AV95" s="67">
        <f t="shared" si="18"/>
        <v>0</v>
      </c>
      <c r="AW95" s="104" t="str">
        <f t="shared" si="14"/>
        <v/>
      </c>
      <c r="AX95" s="101" t="str">
        <f t="shared" si="15"/>
        <v/>
      </c>
    </row>
    <row r="96" spans="1:50" x14ac:dyDescent="0.25">
      <c r="A96" s="255"/>
      <c r="B96" s="114" t="s">
        <v>117</v>
      </c>
      <c r="C96" s="115">
        <v>5</v>
      </c>
      <c r="D96" s="225"/>
      <c r="E96" s="226"/>
      <c r="F96" s="227"/>
      <c r="G96" s="227"/>
      <c r="H96" s="226"/>
      <c r="I96" s="226"/>
      <c r="J96" s="226"/>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8"/>
      <c r="AR96" s="23" t="s">
        <v>7</v>
      </c>
      <c r="AS96" s="24" t="s">
        <v>9</v>
      </c>
      <c r="AT96" s="75"/>
      <c r="AU96" s="67">
        <f t="shared" si="19"/>
        <v>0</v>
      </c>
      <c r="AV96" s="67">
        <f t="shared" si="18"/>
        <v>0</v>
      </c>
      <c r="AW96" s="104" t="str">
        <f t="shared" si="14"/>
        <v/>
      </c>
      <c r="AX96" s="101" t="str">
        <f t="shared" si="15"/>
        <v/>
      </c>
    </row>
    <row r="97" spans="1:50" x14ac:dyDescent="0.25">
      <c r="A97" s="255"/>
      <c r="B97" s="114" t="s">
        <v>56</v>
      </c>
      <c r="C97" s="115">
        <v>3</v>
      </c>
      <c r="D97" s="225"/>
      <c r="E97" s="226"/>
      <c r="F97" s="227"/>
      <c r="G97" s="227"/>
      <c r="H97" s="226"/>
      <c r="I97" s="226"/>
      <c r="J97" s="226"/>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c r="AQ97" s="228"/>
      <c r="AR97" s="23" t="s">
        <v>7</v>
      </c>
      <c r="AS97" s="24" t="s">
        <v>8</v>
      </c>
      <c r="AT97" s="75"/>
      <c r="AU97" s="67">
        <f t="shared" si="19"/>
        <v>0</v>
      </c>
      <c r="AV97" s="67">
        <f t="shared" si="18"/>
        <v>0</v>
      </c>
      <c r="AW97" s="104" t="str">
        <f t="shared" si="14"/>
        <v/>
      </c>
      <c r="AX97" s="101" t="str">
        <f t="shared" si="15"/>
        <v/>
      </c>
    </row>
    <row r="98" spans="1:50" x14ac:dyDescent="0.25">
      <c r="A98" s="255"/>
      <c r="B98" s="114" t="s">
        <v>48</v>
      </c>
      <c r="C98" s="115">
        <v>5</v>
      </c>
      <c r="D98" s="225"/>
      <c r="E98" s="226"/>
      <c r="F98" s="227"/>
      <c r="G98" s="227"/>
      <c r="H98" s="226"/>
      <c r="I98" s="226"/>
      <c r="J98" s="226"/>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8"/>
      <c r="AR98" s="23" t="s">
        <v>7</v>
      </c>
      <c r="AS98" s="24" t="s">
        <v>9</v>
      </c>
      <c r="AT98" s="75"/>
      <c r="AU98" s="67">
        <f t="shared" si="19"/>
        <v>0</v>
      </c>
      <c r="AV98" s="67">
        <f t="shared" si="18"/>
        <v>0</v>
      </c>
      <c r="AW98" s="104" t="str">
        <f t="shared" si="14"/>
        <v/>
      </c>
      <c r="AX98" s="101" t="str">
        <f t="shared" si="15"/>
        <v/>
      </c>
    </row>
    <row r="99" spans="1:50" x14ac:dyDescent="0.25">
      <c r="A99" s="255"/>
      <c r="B99" s="114" t="s">
        <v>118</v>
      </c>
      <c r="C99" s="115">
        <v>5</v>
      </c>
      <c r="D99" s="225"/>
      <c r="E99" s="226"/>
      <c r="F99" s="227"/>
      <c r="G99" s="227"/>
      <c r="H99" s="226"/>
      <c r="I99" s="226"/>
      <c r="J99" s="226"/>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6"/>
      <c r="AH99" s="226"/>
      <c r="AI99" s="226"/>
      <c r="AJ99" s="226"/>
      <c r="AK99" s="226"/>
      <c r="AL99" s="226"/>
      <c r="AM99" s="226"/>
      <c r="AN99" s="226"/>
      <c r="AO99" s="226"/>
      <c r="AP99" s="226"/>
      <c r="AQ99" s="228"/>
      <c r="AR99" s="23" t="s">
        <v>11</v>
      </c>
      <c r="AS99" s="24" t="s">
        <v>6</v>
      </c>
      <c r="AT99" s="75"/>
      <c r="AU99" s="67">
        <f t="shared" si="19"/>
        <v>0</v>
      </c>
      <c r="AV99" s="67">
        <f t="shared" si="18"/>
        <v>0</v>
      </c>
      <c r="AW99" s="104" t="str">
        <f t="shared" si="14"/>
        <v/>
      </c>
      <c r="AX99" s="101" t="str">
        <f t="shared" si="15"/>
        <v/>
      </c>
    </row>
    <row r="100" spans="1:50" x14ac:dyDescent="0.25">
      <c r="A100" s="255"/>
      <c r="B100" s="114" t="s">
        <v>128</v>
      </c>
      <c r="C100" s="115">
        <v>2</v>
      </c>
      <c r="D100" s="225"/>
      <c r="E100" s="226"/>
      <c r="F100" s="227"/>
      <c r="G100" s="227"/>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8"/>
      <c r="AR100" s="23" t="s">
        <v>5</v>
      </c>
      <c r="AS100" s="24" t="s">
        <v>6</v>
      </c>
      <c r="AT100" s="75"/>
      <c r="AU100" s="67">
        <f t="shared" si="19"/>
        <v>0</v>
      </c>
      <c r="AV100" s="67">
        <f t="shared" si="18"/>
        <v>0</v>
      </c>
      <c r="AW100" s="104" t="str">
        <f t="shared" si="14"/>
        <v/>
      </c>
      <c r="AX100" s="101" t="str">
        <f t="shared" si="15"/>
        <v/>
      </c>
    </row>
    <row r="101" spans="1:50" x14ac:dyDescent="0.25">
      <c r="A101" s="255"/>
      <c r="B101" s="114" t="s">
        <v>22</v>
      </c>
      <c r="C101" s="115">
        <v>3</v>
      </c>
      <c r="D101" s="225"/>
      <c r="E101" s="226"/>
      <c r="F101" s="227"/>
      <c r="G101" s="227"/>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228"/>
      <c r="AR101" s="23" t="s">
        <v>230</v>
      </c>
      <c r="AS101" s="24" t="s">
        <v>9</v>
      </c>
      <c r="AT101" s="75"/>
      <c r="AU101" s="67">
        <f t="shared" si="19"/>
        <v>0</v>
      </c>
      <c r="AV101" s="67">
        <f t="shared" si="18"/>
        <v>0</v>
      </c>
      <c r="AW101" s="104" t="str">
        <f t="shared" si="14"/>
        <v/>
      </c>
      <c r="AX101" s="101" t="str">
        <f t="shared" si="15"/>
        <v/>
      </c>
    </row>
    <row r="102" spans="1:50" x14ac:dyDescent="0.25">
      <c r="A102" s="255"/>
      <c r="B102" s="114" t="s">
        <v>23</v>
      </c>
      <c r="C102" s="115">
        <v>1</v>
      </c>
      <c r="D102" s="225"/>
      <c r="E102" s="226"/>
      <c r="F102" s="227"/>
      <c r="G102" s="227"/>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228"/>
      <c r="AR102" s="23" t="s">
        <v>11</v>
      </c>
      <c r="AS102" s="24" t="s">
        <v>8</v>
      </c>
      <c r="AT102" s="75"/>
      <c r="AU102" s="67">
        <f t="shared" si="19"/>
        <v>0</v>
      </c>
      <c r="AV102" s="67">
        <f t="shared" si="18"/>
        <v>0</v>
      </c>
      <c r="AW102" s="104" t="str">
        <f t="shared" si="14"/>
        <v/>
      </c>
      <c r="AX102" s="101" t="str">
        <f t="shared" si="15"/>
        <v/>
      </c>
    </row>
    <row r="103" spans="1:50" x14ac:dyDescent="0.25">
      <c r="A103" s="255"/>
      <c r="B103" s="114" t="s">
        <v>24</v>
      </c>
      <c r="C103" s="115">
        <v>3</v>
      </c>
      <c r="D103" s="225"/>
      <c r="E103" s="226"/>
      <c r="F103" s="227"/>
      <c r="G103" s="227"/>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228"/>
      <c r="AR103" s="23" t="s">
        <v>11</v>
      </c>
      <c r="AS103" s="24" t="s">
        <v>8</v>
      </c>
      <c r="AT103" s="75"/>
      <c r="AU103" s="67">
        <f t="shared" si="19"/>
        <v>0</v>
      </c>
      <c r="AV103" s="67">
        <f t="shared" si="18"/>
        <v>0</v>
      </c>
      <c r="AW103" s="104" t="str">
        <f t="shared" ref="AW103:AW146" si="20">IF(COUNTBLANK(D103:AQ103)=40,"",SUM(D103:AQ103)/COUNTA(D103:AQ103))</f>
        <v/>
      </c>
      <c r="AX103" s="101" t="str">
        <f t="shared" ref="AX103:AX146" si="21">IF(COUNTBLANK(D103:AQ103)=40,"",AU103/(COUNTA(D103:AQ103)*C103))</f>
        <v/>
      </c>
    </row>
    <row r="104" spans="1:50" x14ac:dyDescent="0.25">
      <c r="A104" s="255"/>
      <c r="B104" s="114" t="s">
        <v>123</v>
      </c>
      <c r="C104" s="115">
        <v>4</v>
      </c>
      <c r="D104" s="225"/>
      <c r="E104" s="226"/>
      <c r="F104" s="227"/>
      <c r="G104" s="227"/>
      <c r="H104" s="226"/>
      <c r="I104" s="226"/>
      <c r="J104" s="226"/>
      <c r="K104" s="226"/>
      <c r="L104" s="226"/>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8"/>
      <c r="AR104" s="23" t="s">
        <v>230</v>
      </c>
      <c r="AS104" s="24" t="s">
        <v>9</v>
      </c>
      <c r="AT104" s="75"/>
      <c r="AU104" s="67">
        <f t="shared" si="19"/>
        <v>0</v>
      </c>
      <c r="AV104" s="67">
        <f t="shared" si="18"/>
        <v>0</v>
      </c>
      <c r="AW104" s="104" t="str">
        <f t="shared" si="20"/>
        <v/>
      </c>
      <c r="AX104" s="101" t="str">
        <f t="shared" si="21"/>
        <v/>
      </c>
    </row>
    <row r="105" spans="1:50" x14ac:dyDescent="0.25">
      <c r="A105" s="255"/>
      <c r="B105" s="114" t="s">
        <v>163</v>
      </c>
      <c r="C105" s="115">
        <v>3</v>
      </c>
      <c r="D105" s="225"/>
      <c r="E105" s="226"/>
      <c r="F105" s="227"/>
      <c r="G105" s="227"/>
      <c r="H105" s="226"/>
      <c r="I105" s="226"/>
      <c r="J105" s="226"/>
      <c r="K105" s="226"/>
      <c r="L105" s="226"/>
      <c r="M105" s="226"/>
      <c r="N105" s="226"/>
      <c r="O105" s="226"/>
      <c r="P105" s="226"/>
      <c r="Q105" s="226"/>
      <c r="R105" s="226"/>
      <c r="S105" s="226"/>
      <c r="T105" s="226"/>
      <c r="U105" s="226"/>
      <c r="V105" s="226"/>
      <c r="W105" s="226"/>
      <c r="X105" s="226"/>
      <c r="Y105" s="226"/>
      <c r="Z105" s="226"/>
      <c r="AA105" s="226"/>
      <c r="AB105" s="226"/>
      <c r="AC105" s="226"/>
      <c r="AD105" s="226"/>
      <c r="AE105" s="226"/>
      <c r="AF105" s="226"/>
      <c r="AG105" s="226"/>
      <c r="AH105" s="226"/>
      <c r="AI105" s="226"/>
      <c r="AJ105" s="226"/>
      <c r="AK105" s="226"/>
      <c r="AL105" s="226"/>
      <c r="AM105" s="226"/>
      <c r="AN105" s="226"/>
      <c r="AO105" s="226"/>
      <c r="AP105" s="226"/>
      <c r="AQ105" s="228"/>
      <c r="AR105" s="23" t="s">
        <v>11</v>
      </c>
      <c r="AS105" s="24" t="s">
        <v>8</v>
      </c>
      <c r="AT105" s="75"/>
      <c r="AU105" s="67">
        <f>SUM(D105:AQ105)</f>
        <v>0</v>
      </c>
      <c r="AV105" s="67">
        <f>COUNTA(D105:AQ105)*C105</f>
        <v>0</v>
      </c>
      <c r="AW105" s="104" t="str">
        <f t="shared" si="20"/>
        <v/>
      </c>
      <c r="AX105" s="101" t="str">
        <f t="shared" si="21"/>
        <v/>
      </c>
    </row>
    <row r="106" spans="1:50" x14ac:dyDescent="0.25">
      <c r="A106" s="255"/>
      <c r="B106" s="114" t="s">
        <v>164</v>
      </c>
      <c r="C106" s="115">
        <v>4</v>
      </c>
      <c r="D106" s="225"/>
      <c r="E106" s="226"/>
      <c r="F106" s="227"/>
      <c r="G106" s="227"/>
      <c r="H106" s="226"/>
      <c r="I106" s="226"/>
      <c r="J106" s="226"/>
      <c r="K106" s="226"/>
      <c r="L106" s="226"/>
      <c r="M106" s="226"/>
      <c r="N106" s="226"/>
      <c r="O106" s="226"/>
      <c r="P106" s="226"/>
      <c r="Q106" s="226"/>
      <c r="R106" s="226"/>
      <c r="S106" s="226"/>
      <c r="T106" s="226"/>
      <c r="U106" s="226"/>
      <c r="V106" s="226"/>
      <c r="W106" s="226"/>
      <c r="X106" s="226"/>
      <c r="Y106" s="226"/>
      <c r="Z106" s="226"/>
      <c r="AA106" s="226"/>
      <c r="AB106" s="226"/>
      <c r="AC106" s="226"/>
      <c r="AD106" s="226"/>
      <c r="AE106" s="226"/>
      <c r="AF106" s="226"/>
      <c r="AG106" s="226"/>
      <c r="AH106" s="226"/>
      <c r="AI106" s="226"/>
      <c r="AJ106" s="226"/>
      <c r="AK106" s="226"/>
      <c r="AL106" s="226"/>
      <c r="AM106" s="226"/>
      <c r="AN106" s="226"/>
      <c r="AO106" s="226"/>
      <c r="AP106" s="226"/>
      <c r="AQ106" s="228"/>
      <c r="AR106" s="23" t="s">
        <v>11</v>
      </c>
      <c r="AS106" s="24" t="s">
        <v>8</v>
      </c>
      <c r="AT106" s="75"/>
      <c r="AU106" s="67">
        <f>SUM(D106:AQ106)</f>
        <v>0</v>
      </c>
      <c r="AV106" s="67">
        <f>COUNTA(D106:AQ106)*C106</f>
        <v>0</v>
      </c>
      <c r="AW106" s="104" t="str">
        <f t="shared" si="20"/>
        <v/>
      </c>
      <c r="AX106" s="101" t="str">
        <f t="shared" si="21"/>
        <v/>
      </c>
    </row>
    <row r="107" spans="1:50" x14ac:dyDescent="0.25">
      <c r="A107" s="255"/>
      <c r="B107" s="114" t="s">
        <v>26</v>
      </c>
      <c r="C107" s="115">
        <v>3</v>
      </c>
      <c r="D107" s="225"/>
      <c r="E107" s="226"/>
      <c r="F107" s="227"/>
      <c r="G107" s="227"/>
      <c r="H107" s="226"/>
      <c r="I107" s="226"/>
      <c r="J107" s="226"/>
      <c r="K107" s="226"/>
      <c r="L107" s="226"/>
      <c r="M107" s="226"/>
      <c r="N107" s="226"/>
      <c r="O107" s="226"/>
      <c r="P107" s="226"/>
      <c r="Q107" s="226"/>
      <c r="R107" s="226"/>
      <c r="S107" s="226"/>
      <c r="T107" s="226"/>
      <c r="U107" s="226"/>
      <c r="V107" s="226"/>
      <c r="W107" s="226"/>
      <c r="X107" s="226"/>
      <c r="Y107" s="226"/>
      <c r="Z107" s="226"/>
      <c r="AA107" s="226"/>
      <c r="AB107" s="226"/>
      <c r="AC107" s="226"/>
      <c r="AD107" s="226"/>
      <c r="AE107" s="226"/>
      <c r="AF107" s="226"/>
      <c r="AG107" s="226"/>
      <c r="AH107" s="226"/>
      <c r="AI107" s="226"/>
      <c r="AJ107" s="226"/>
      <c r="AK107" s="226"/>
      <c r="AL107" s="226"/>
      <c r="AM107" s="226"/>
      <c r="AN107" s="226"/>
      <c r="AO107" s="226"/>
      <c r="AP107" s="226"/>
      <c r="AQ107" s="228"/>
      <c r="AR107" s="23" t="s">
        <v>11</v>
      </c>
      <c r="AS107" s="24" t="s">
        <v>6</v>
      </c>
      <c r="AT107" s="75"/>
      <c r="AU107" s="67">
        <f>SUM(D107:AQ107)</f>
        <v>0</v>
      </c>
      <c r="AV107" s="67">
        <f>COUNTA(D107:AQ107)*C107</f>
        <v>0</v>
      </c>
      <c r="AW107" s="104" t="str">
        <f t="shared" si="20"/>
        <v/>
      </c>
      <c r="AX107" s="101" t="str">
        <f t="shared" si="21"/>
        <v/>
      </c>
    </row>
    <row r="108" spans="1:50" x14ac:dyDescent="0.25">
      <c r="A108" s="255"/>
      <c r="B108" s="114" t="s">
        <v>136</v>
      </c>
      <c r="C108" s="115">
        <v>2</v>
      </c>
      <c r="D108" s="225"/>
      <c r="E108" s="226"/>
      <c r="F108" s="227"/>
      <c r="G108" s="227"/>
      <c r="H108" s="226"/>
      <c r="I108" s="226"/>
      <c r="J108" s="226"/>
      <c r="K108" s="226"/>
      <c r="L108" s="226"/>
      <c r="M108" s="226"/>
      <c r="N108" s="226"/>
      <c r="O108" s="226"/>
      <c r="P108" s="226"/>
      <c r="Q108" s="226"/>
      <c r="R108" s="226"/>
      <c r="S108" s="226"/>
      <c r="T108" s="226"/>
      <c r="U108" s="226"/>
      <c r="V108" s="226"/>
      <c r="W108" s="226"/>
      <c r="X108" s="226"/>
      <c r="Y108" s="226"/>
      <c r="Z108" s="226"/>
      <c r="AA108" s="226"/>
      <c r="AB108" s="226"/>
      <c r="AC108" s="226"/>
      <c r="AD108" s="226"/>
      <c r="AE108" s="226"/>
      <c r="AF108" s="226"/>
      <c r="AG108" s="226"/>
      <c r="AH108" s="226"/>
      <c r="AI108" s="226"/>
      <c r="AJ108" s="226"/>
      <c r="AK108" s="226"/>
      <c r="AL108" s="226"/>
      <c r="AM108" s="226"/>
      <c r="AN108" s="226"/>
      <c r="AO108" s="226"/>
      <c r="AP108" s="226"/>
      <c r="AQ108" s="228"/>
      <c r="AR108" s="23" t="s">
        <v>7</v>
      </c>
      <c r="AS108" s="24" t="s">
        <v>9</v>
      </c>
      <c r="AT108" s="75"/>
      <c r="AU108" s="67">
        <f>SUM(D108:AQ108)</f>
        <v>0</v>
      </c>
      <c r="AV108" s="67">
        <f>COUNTA(D108:AQ108)*C108</f>
        <v>0</v>
      </c>
      <c r="AW108" s="104" t="str">
        <f t="shared" si="20"/>
        <v/>
      </c>
      <c r="AX108" s="101" t="str">
        <f t="shared" si="21"/>
        <v/>
      </c>
    </row>
    <row r="109" spans="1:50" x14ac:dyDescent="0.25">
      <c r="A109" s="255"/>
      <c r="B109" s="114" t="s">
        <v>137</v>
      </c>
      <c r="C109" s="115">
        <v>3</v>
      </c>
      <c r="D109" s="225"/>
      <c r="E109" s="226"/>
      <c r="F109" s="227"/>
      <c r="G109" s="227"/>
      <c r="H109" s="226"/>
      <c r="I109" s="226"/>
      <c r="J109" s="226"/>
      <c r="K109" s="226"/>
      <c r="L109" s="226"/>
      <c r="M109" s="226"/>
      <c r="N109" s="226"/>
      <c r="O109" s="226"/>
      <c r="P109" s="226"/>
      <c r="Q109" s="226"/>
      <c r="R109" s="226"/>
      <c r="S109" s="226"/>
      <c r="T109" s="226"/>
      <c r="U109" s="226"/>
      <c r="V109" s="226"/>
      <c r="W109" s="226"/>
      <c r="X109" s="226"/>
      <c r="Y109" s="226"/>
      <c r="Z109" s="226"/>
      <c r="AA109" s="226"/>
      <c r="AB109" s="226"/>
      <c r="AC109" s="226"/>
      <c r="AD109" s="226"/>
      <c r="AE109" s="226"/>
      <c r="AF109" s="226"/>
      <c r="AG109" s="226"/>
      <c r="AH109" s="226"/>
      <c r="AI109" s="226"/>
      <c r="AJ109" s="226"/>
      <c r="AK109" s="226"/>
      <c r="AL109" s="226"/>
      <c r="AM109" s="226"/>
      <c r="AN109" s="226"/>
      <c r="AO109" s="226"/>
      <c r="AP109" s="226"/>
      <c r="AQ109" s="228"/>
      <c r="AR109" s="23" t="s">
        <v>7</v>
      </c>
      <c r="AS109" s="24" t="s">
        <v>9</v>
      </c>
      <c r="AT109" s="75"/>
      <c r="AU109" s="67">
        <f t="shared" si="19"/>
        <v>0</v>
      </c>
      <c r="AV109" s="67">
        <f t="shared" si="18"/>
        <v>0</v>
      </c>
      <c r="AW109" s="104" t="str">
        <f t="shared" si="20"/>
        <v/>
      </c>
      <c r="AX109" s="101" t="str">
        <f t="shared" si="21"/>
        <v/>
      </c>
    </row>
    <row r="110" spans="1:50" x14ac:dyDescent="0.25">
      <c r="A110" s="255"/>
      <c r="B110" s="114" t="s">
        <v>165</v>
      </c>
      <c r="C110" s="115">
        <v>6</v>
      </c>
      <c r="D110" s="225"/>
      <c r="E110" s="226"/>
      <c r="F110" s="227"/>
      <c r="G110" s="227"/>
      <c r="H110" s="226"/>
      <c r="I110" s="226"/>
      <c r="J110" s="226"/>
      <c r="K110" s="226"/>
      <c r="L110" s="226"/>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c r="AQ110" s="228"/>
      <c r="AR110" s="23" t="s">
        <v>11</v>
      </c>
      <c r="AS110" s="24" t="s">
        <v>9</v>
      </c>
      <c r="AT110" s="75"/>
      <c r="AU110" s="67">
        <f t="shared" si="19"/>
        <v>0</v>
      </c>
      <c r="AV110" s="67">
        <f t="shared" si="18"/>
        <v>0</v>
      </c>
      <c r="AW110" s="104" t="str">
        <f t="shared" si="20"/>
        <v/>
      </c>
      <c r="AX110" s="101" t="str">
        <f t="shared" si="21"/>
        <v/>
      </c>
    </row>
    <row r="111" spans="1:50" ht="15.75" thickBot="1" x14ac:dyDescent="0.3">
      <c r="A111" s="256"/>
      <c r="B111" s="249" t="s">
        <v>138</v>
      </c>
      <c r="C111" s="250">
        <v>1</v>
      </c>
      <c r="D111" s="225"/>
      <c r="E111" s="226"/>
      <c r="F111" s="227"/>
      <c r="G111" s="227"/>
      <c r="H111" s="226"/>
      <c r="I111" s="226"/>
      <c r="J111" s="226"/>
      <c r="K111" s="226"/>
      <c r="L111" s="226"/>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c r="AQ111" s="228"/>
      <c r="AR111" s="23" t="s">
        <v>11</v>
      </c>
      <c r="AS111" s="24" t="s">
        <v>6</v>
      </c>
      <c r="AT111" s="75"/>
      <c r="AU111" s="67">
        <f>SUM(D111:AQ111)</f>
        <v>0</v>
      </c>
      <c r="AV111" s="67">
        <f>COUNTA(D111:AQ111)*C111</f>
        <v>0</v>
      </c>
      <c r="AW111" s="104" t="str">
        <f t="shared" si="20"/>
        <v/>
      </c>
      <c r="AX111" s="101" t="str">
        <f t="shared" si="21"/>
        <v/>
      </c>
    </row>
    <row r="112" spans="1:50" ht="15.75" thickBot="1" x14ac:dyDescent="0.3">
      <c r="A112" s="109"/>
      <c r="B112" s="116"/>
      <c r="C112" s="111"/>
      <c r="D112" s="231"/>
      <c r="E112" s="231"/>
      <c r="F112" s="231"/>
      <c r="G112" s="231"/>
      <c r="H112" s="231"/>
      <c r="I112" s="231"/>
      <c r="J112" s="231"/>
      <c r="K112" s="231"/>
      <c r="L112" s="231"/>
      <c r="M112" s="231"/>
      <c r="N112" s="231"/>
      <c r="O112" s="231"/>
      <c r="P112" s="231"/>
      <c r="Q112" s="231"/>
      <c r="R112" s="231"/>
      <c r="S112" s="231"/>
      <c r="T112" s="231"/>
      <c r="U112" s="231"/>
      <c r="V112" s="231"/>
      <c r="W112" s="231"/>
      <c r="X112" s="231"/>
      <c r="Y112" s="231"/>
      <c r="Z112" s="231"/>
      <c r="AA112" s="231"/>
      <c r="AB112" s="231"/>
      <c r="AC112" s="231"/>
      <c r="AD112" s="231"/>
      <c r="AE112" s="231"/>
      <c r="AF112" s="231"/>
      <c r="AG112" s="231"/>
      <c r="AH112" s="231"/>
      <c r="AI112" s="231"/>
      <c r="AJ112" s="231"/>
      <c r="AK112" s="231"/>
      <c r="AL112" s="231"/>
      <c r="AM112" s="231"/>
      <c r="AN112" s="231"/>
      <c r="AO112" s="231"/>
      <c r="AP112" s="231"/>
      <c r="AQ112" s="232"/>
      <c r="AR112" s="68"/>
      <c r="AS112" s="68"/>
      <c r="AT112" s="68"/>
      <c r="AU112" s="68"/>
      <c r="AV112" s="68"/>
      <c r="AW112" s="105" t="str">
        <f t="shared" si="20"/>
        <v/>
      </c>
      <c r="AX112" s="106" t="str">
        <f t="shared" si="21"/>
        <v/>
      </c>
    </row>
    <row r="113" spans="1:50" ht="15" customHeight="1" x14ac:dyDescent="0.25">
      <c r="A113" s="257" t="s">
        <v>47</v>
      </c>
      <c r="B113" s="117" t="s">
        <v>15</v>
      </c>
      <c r="C113" s="118">
        <v>1</v>
      </c>
      <c r="D113" s="225"/>
      <c r="E113" s="226"/>
      <c r="F113" s="227"/>
      <c r="G113" s="227"/>
      <c r="H113" s="226"/>
      <c r="I113" s="226"/>
      <c r="J113" s="226"/>
      <c r="K113" s="226"/>
      <c r="L113" s="226"/>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8"/>
      <c r="AR113" s="23" t="s">
        <v>5</v>
      </c>
      <c r="AS113" s="24" t="s">
        <v>6</v>
      </c>
      <c r="AT113" s="35" t="s">
        <v>12</v>
      </c>
      <c r="AU113" s="67">
        <f t="shared" si="19"/>
        <v>0</v>
      </c>
      <c r="AV113" s="67">
        <f t="shared" ref="AV113:AV139" si="22">COUNTA(D113:AQ113)*C113</f>
        <v>0</v>
      </c>
      <c r="AW113" s="104" t="str">
        <f t="shared" si="20"/>
        <v/>
      </c>
      <c r="AX113" s="101" t="str">
        <f t="shared" si="21"/>
        <v/>
      </c>
    </row>
    <row r="114" spans="1:50" x14ac:dyDescent="0.25">
      <c r="A114" s="258"/>
      <c r="B114" s="107" t="s">
        <v>57</v>
      </c>
      <c r="C114" s="108">
        <v>3</v>
      </c>
      <c r="D114" s="225"/>
      <c r="E114" s="226"/>
      <c r="F114" s="227"/>
      <c r="G114" s="227"/>
      <c r="H114" s="226"/>
      <c r="I114" s="226"/>
      <c r="J114" s="226"/>
      <c r="K114" s="226"/>
      <c r="L114" s="226"/>
      <c r="M114" s="226"/>
      <c r="N114" s="226"/>
      <c r="O114" s="226"/>
      <c r="P114" s="226"/>
      <c r="Q114" s="226"/>
      <c r="R114" s="226"/>
      <c r="S114" s="226"/>
      <c r="T114" s="226"/>
      <c r="U114" s="226"/>
      <c r="V114" s="226"/>
      <c r="W114" s="226"/>
      <c r="X114" s="226"/>
      <c r="Y114" s="226"/>
      <c r="Z114" s="226"/>
      <c r="AA114" s="226"/>
      <c r="AB114" s="226"/>
      <c r="AC114" s="226"/>
      <c r="AD114" s="226"/>
      <c r="AE114" s="226"/>
      <c r="AF114" s="226"/>
      <c r="AG114" s="226"/>
      <c r="AH114" s="226"/>
      <c r="AI114" s="226"/>
      <c r="AJ114" s="226"/>
      <c r="AK114" s="226"/>
      <c r="AL114" s="226"/>
      <c r="AM114" s="226"/>
      <c r="AN114" s="226"/>
      <c r="AO114" s="226"/>
      <c r="AP114" s="226"/>
      <c r="AQ114" s="228"/>
      <c r="AR114" s="23" t="s">
        <v>5</v>
      </c>
      <c r="AS114" s="24" t="s">
        <v>9</v>
      </c>
      <c r="AT114" s="35" t="s">
        <v>12</v>
      </c>
      <c r="AU114" s="67">
        <f t="shared" si="19"/>
        <v>0</v>
      </c>
      <c r="AV114" s="67">
        <f t="shared" si="22"/>
        <v>0</v>
      </c>
      <c r="AW114" s="104" t="str">
        <f t="shared" si="20"/>
        <v/>
      </c>
      <c r="AX114" s="101" t="str">
        <f t="shared" si="21"/>
        <v/>
      </c>
    </row>
    <row r="115" spans="1:50" x14ac:dyDescent="0.25">
      <c r="A115" s="258"/>
      <c r="B115" s="107" t="s">
        <v>166</v>
      </c>
      <c r="C115" s="108">
        <v>1</v>
      </c>
      <c r="D115" s="225"/>
      <c r="E115" s="226"/>
      <c r="F115" s="227"/>
      <c r="G115" s="227"/>
      <c r="H115" s="226"/>
      <c r="I115" s="226"/>
      <c r="J115" s="226"/>
      <c r="K115" s="226"/>
      <c r="L115" s="226"/>
      <c r="M115" s="226"/>
      <c r="N115" s="226"/>
      <c r="O115" s="226"/>
      <c r="P115" s="226"/>
      <c r="Q115" s="226"/>
      <c r="R115" s="226"/>
      <c r="S115" s="226"/>
      <c r="T115" s="226"/>
      <c r="U115" s="226"/>
      <c r="V115" s="226"/>
      <c r="W115" s="226"/>
      <c r="X115" s="226"/>
      <c r="Y115" s="226"/>
      <c r="Z115" s="226"/>
      <c r="AA115" s="226"/>
      <c r="AB115" s="226"/>
      <c r="AC115" s="226"/>
      <c r="AD115" s="226"/>
      <c r="AE115" s="226"/>
      <c r="AF115" s="226"/>
      <c r="AG115" s="226"/>
      <c r="AH115" s="226"/>
      <c r="AI115" s="226"/>
      <c r="AJ115" s="226"/>
      <c r="AK115" s="226"/>
      <c r="AL115" s="226"/>
      <c r="AM115" s="226"/>
      <c r="AN115" s="226"/>
      <c r="AO115" s="226"/>
      <c r="AP115" s="226"/>
      <c r="AQ115" s="228"/>
      <c r="AR115" s="23" t="s">
        <v>5</v>
      </c>
      <c r="AS115" s="24" t="s">
        <v>6</v>
      </c>
      <c r="AT115" s="35" t="s">
        <v>12</v>
      </c>
      <c r="AU115" s="67">
        <f t="shared" si="19"/>
        <v>0</v>
      </c>
      <c r="AV115" s="67">
        <f t="shared" si="22"/>
        <v>0</v>
      </c>
      <c r="AW115" s="104" t="str">
        <f t="shared" si="20"/>
        <v/>
      </c>
      <c r="AX115" s="101" t="str">
        <f t="shared" si="21"/>
        <v/>
      </c>
    </row>
    <row r="116" spans="1:50" x14ac:dyDescent="0.25">
      <c r="A116" s="258"/>
      <c r="B116" s="107" t="s">
        <v>145</v>
      </c>
      <c r="C116" s="108">
        <v>4</v>
      </c>
      <c r="D116" s="225"/>
      <c r="E116" s="226"/>
      <c r="F116" s="227"/>
      <c r="G116" s="227"/>
      <c r="H116" s="226"/>
      <c r="I116" s="226"/>
      <c r="J116" s="226"/>
      <c r="K116" s="226"/>
      <c r="L116" s="226"/>
      <c r="M116" s="226"/>
      <c r="N116" s="226"/>
      <c r="O116" s="226"/>
      <c r="P116" s="226"/>
      <c r="Q116" s="226"/>
      <c r="R116" s="226"/>
      <c r="S116" s="226"/>
      <c r="T116" s="226"/>
      <c r="U116" s="226"/>
      <c r="V116" s="226"/>
      <c r="W116" s="226"/>
      <c r="X116" s="226"/>
      <c r="Y116" s="226"/>
      <c r="Z116" s="226"/>
      <c r="AA116" s="226"/>
      <c r="AB116" s="226"/>
      <c r="AC116" s="226"/>
      <c r="AD116" s="226"/>
      <c r="AE116" s="226"/>
      <c r="AF116" s="226"/>
      <c r="AG116" s="226"/>
      <c r="AH116" s="226"/>
      <c r="AI116" s="226"/>
      <c r="AJ116" s="226"/>
      <c r="AK116" s="226"/>
      <c r="AL116" s="226"/>
      <c r="AM116" s="226"/>
      <c r="AN116" s="226"/>
      <c r="AO116" s="226"/>
      <c r="AP116" s="226"/>
      <c r="AQ116" s="228"/>
      <c r="AR116" s="23" t="s">
        <v>5</v>
      </c>
      <c r="AS116" s="24" t="s">
        <v>6</v>
      </c>
      <c r="AT116" s="30" t="s">
        <v>12</v>
      </c>
      <c r="AU116" s="67">
        <f t="shared" si="19"/>
        <v>0</v>
      </c>
      <c r="AV116" s="67">
        <f t="shared" si="22"/>
        <v>0</v>
      </c>
      <c r="AW116" s="104" t="str">
        <f t="shared" si="20"/>
        <v/>
      </c>
      <c r="AX116" s="101" t="str">
        <f t="shared" si="21"/>
        <v/>
      </c>
    </row>
    <row r="117" spans="1:50" x14ac:dyDescent="0.25">
      <c r="A117" s="258"/>
      <c r="B117" s="107" t="s">
        <v>146</v>
      </c>
      <c r="C117" s="108">
        <v>1</v>
      </c>
      <c r="D117" s="225"/>
      <c r="E117" s="226"/>
      <c r="F117" s="227"/>
      <c r="G117" s="227"/>
      <c r="H117" s="226"/>
      <c r="I117" s="226"/>
      <c r="J117" s="226"/>
      <c r="K117" s="226"/>
      <c r="L117" s="226"/>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8"/>
      <c r="AR117" s="23" t="s">
        <v>5</v>
      </c>
      <c r="AS117" s="24" t="s">
        <v>6</v>
      </c>
      <c r="AT117" s="30" t="s">
        <v>12</v>
      </c>
      <c r="AU117" s="67">
        <f t="shared" si="19"/>
        <v>0</v>
      </c>
      <c r="AV117" s="67">
        <f t="shared" si="22"/>
        <v>0</v>
      </c>
      <c r="AW117" s="104" t="str">
        <f t="shared" si="20"/>
        <v/>
      </c>
      <c r="AX117" s="101" t="str">
        <f t="shared" si="21"/>
        <v/>
      </c>
    </row>
    <row r="118" spans="1:50" x14ac:dyDescent="0.25">
      <c r="A118" s="258"/>
      <c r="B118" s="107" t="s">
        <v>121</v>
      </c>
      <c r="C118" s="108">
        <v>5</v>
      </c>
      <c r="D118" s="225"/>
      <c r="E118" s="226"/>
      <c r="F118" s="227"/>
      <c r="G118" s="227"/>
      <c r="H118" s="226"/>
      <c r="I118" s="226"/>
      <c r="J118" s="226"/>
      <c r="K118" s="226"/>
      <c r="L118" s="226"/>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8"/>
      <c r="AR118" s="23" t="s">
        <v>10</v>
      </c>
      <c r="AS118" s="24" t="s">
        <v>8</v>
      </c>
      <c r="AT118" s="22" t="s">
        <v>12</v>
      </c>
      <c r="AU118" s="67">
        <f t="shared" si="19"/>
        <v>0</v>
      </c>
      <c r="AV118" s="67">
        <f t="shared" si="22"/>
        <v>0</v>
      </c>
      <c r="AW118" s="104" t="str">
        <f t="shared" si="20"/>
        <v/>
      </c>
      <c r="AX118" s="101" t="str">
        <f t="shared" si="21"/>
        <v/>
      </c>
    </row>
    <row r="119" spans="1:50" x14ac:dyDescent="0.25">
      <c r="A119" s="258"/>
      <c r="B119" s="107" t="s">
        <v>131</v>
      </c>
      <c r="C119" s="108">
        <v>2</v>
      </c>
      <c r="D119" s="225"/>
      <c r="E119" s="226"/>
      <c r="F119" s="227"/>
      <c r="G119" s="227"/>
      <c r="H119" s="226"/>
      <c r="I119" s="226"/>
      <c r="J119" s="226"/>
      <c r="K119" s="226"/>
      <c r="L119" s="226"/>
      <c r="M119" s="226"/>
      <c r="N119" s="226"/>
      <c r="O119" s="226"/>
      <c r="P119" s="226"/>
      <c r="Q119" s="226"/>
      <c r="R119" s="226"/>
      <c r="S119" s="226"/>
      <c r="T119" s="226"/>
      <c r="U119" s="226"/>
      <c r="V119" s="226"/>
      <c r="W119" s="226"/>
      <c r="X119" s="226"/>
      <c r="Y119" s="226"/>
      <c r="Z119" s="226"/>
      <c r="AA119" s="226"/>
      <c r="AB119" s="226"/>
      <c r="AC119" s="226"/>
      <c r="AD119" s="226"/>
      <c r="AE119" s="226"/>
      <c r="AF119" s="226"/>
      <c r="AG119" s="226"/>
      <c r="AH119" s="226"/>
      <c r="AI119" s="226"/>
      <c r="AJ119" s="226"/>
      <c r="AK119" s="226"/>
      <c r="AL119" s="226"/>
      <c r="AM119" s="226"/>
      <c r="AN119" s="226"/>
      <c r="AO119" s="226"/>
      <c r="AP119" s="226"/>
      <c r="AQ119" s="228"/>
      <c r="AR119" s="23" t="s">
        <v>10</v>
      </c>
      <c r="AS119" s="24" t="s">
        <v>6</v>
      </c>
      <c r="AT119" s="22"/>
      <c r="AU119" s="67">
        <f t="shared" si="19"/>
        <v>0</v>
      </c>
      <c r="AV119" s="67">
        <f t="shared" si="22"/>
        <v>0</v>
      </c>
      <c r="AW119" s="104" t="str">
        <f t="shared" si="20"/>
        <v/>
      </c>
      <c r="AX119" s="101" t="str">
        <f t="shared" si="21"/>
        <v/>
      </c>
    </row>
    <row r="120" spans="1:50" x14ac:dyDescent="0.25">
      <c r="A120" s="258"/>
      <c r="B120" s="107" t="s">
        <v>30</v>
      </c>
      <c r="C120" s="108">
        <v>3</v>
      </c>
      <c r="D120" s="225"/>
      <c r="E120" s="226"/>
      <c r="F120" s="227"/>
      <c r="G120" s="227"/>
      <c r="H120" s="226"/>
      <c r="I120" s="226"/>
      <c r="J120" s="226"/>
      <c r="K120" s="226"/>
      <c r="L120" s="226"/>
      <c r="M120" s="226"/>
      <c r="N120" s="226"/>
      <c r="O120" s="226"/>
      <c r="P120" s="226"/>
      <c r="Q120" s="226"/>
      <c r="R120" s="226"/>
      <c r="S120" s="226"/>
      <c r="T120" s="226"/>
      <c r="U120" s="226"/>
      <c r="V120" s="226"/>
      <c r="W120" s="226"/>
      <c r="X120" s="226"/>
      <c r="Y120" s="226"/>
      <c r="Z120" s="226"/>
      <c r="AA120" s="226"/>
      <c r="AB120" s="226"/>
      <c r="AC120" s="226"/>
      <c r="AD120" s="226"/>
      <c r="AE120" s="226"/>
      <c r="AF120" s="226"/>
      <c r="AG120" s="226"/>
      <c r="AH120" s="226"/>
      <c r="AI120" s="226"/>
      <c r="AJ120" s="226"/>
      <c r="AK120" s="226"/>
      <c r="AL120" s="226"/>
      <c r="AM120" s="226"/>
      <c r="AN120" s="226"/>
      <c r="AO120" s="226"/>
      <c r="AP120" s="226"/>
      <c r="AQ120" s="228"/>
      <c r="AR120" s="23" t="s">
        <v>230</v>
      </c>
      <c r="AS120" s="24" t="s">
        <v>9</v>
      </c>
      <c r="AT120" s="22" t="s">
        <v>12</v>
      </c>
      <c r="AU120" s="67">
        <f t="shared" si="19"/>
        <v>0</v>
      </c>
      <c r="AV120" s="67">
        <f t="shared" si="22"/>
        <v>0</v>
      </c>
      <c r="AW120" s="104" t="str">
        <f t="shared" si="20"/>
        <v/>
      </c>
      <c r="AX120" s="101" t="str">
        <f t="shared" si="21"/>
        <v/>
      </c>
    </row>
    <row r="121" spans="1:50" x14ac:dyDescent="0.25">
      <c r="A121" s="258"/>
      <c r="B121" s="107" t="s">
        <v>18</v>
      </c>
      <c r="C121" s="108">
        <v>2</v>
      </c>
      <c r="D121" s="225"/>
      <c r="E121" s="226"/>
      <c r="F121" s="227"/>
      <c r="G121" s="227"/>
      <c r="H121" s="226"/>
      <c r="I121" s="226"/>
      <c r="J121" s="226"/>
      <c r="K121" s="226"/>
      <c r="L121" s="226"/>
      <c r="M121" s="226"/>
      <c r="N121" s="226"/>
      <c r="O121" s="226"/>
      <c r="P121" s="226"/>
      <c r="Q121" s="226"/>
      <c r="R121" s="226"/>
      <c r="S121" s="226"/>
      <c r="T121" s="226"/>
      <c r="U121" s="226"/>
      <c r="V121" s="226"/>
      <c r="W121" s="226"/>
      <c r="X121" s="226"/>
      <c r="Y121" s="226"/>
      <c r="Z121" s="226"/>
      <c r="AA121" s="226"/>
      <c r="AB121" s="226"/>
      <c r="AC121" s="226"/>
      <c r="AD121" s="226"/>
      <c r="AE121" s="226"/>
      <c r="AF121" s="226"/>
      <c r="AG121" s="226"/>
      <c r="AH121" s="226"/>
      <c r="AI121" s="226"/>
      <c r="AJ121" s="226"/>
      <c r="AK121" s="226"/>
      <c r="AL121" s="226"/>
      <c r="AM121" s="226"/>
      <c r="AN121" s="226"/>
      <c r="AO121" s="226"/>
      <c r="AP121" s="226"/>
      <c r="AQ121" s="228"/>
      <c r="AR121" s="23" t="s">
        <v>230</v>
      </c>
      <c r="AS121" s="24" t="s">
        <v>6</v>
      </c>
      <c r="AT121" s="22" t="s">
        <v>12</v>
      </c>
      <c r="AU121" s="67">
        <f t="shared" si="19"/>
        <v>0</v>
      </c>
      <c r="AV121" s="67">
        <f t="shared" si="22"/>
        <v>0</v>
      </c>
      <c r="AW121" s="104" t="str">
        <f t="shared" si="20"/>
        <v/>
      </c>
      <c r="AX121" s="101" t="str">
        <f t="shared" si="21"/>
        <v/>
      </c>
    </row>
    <row r="122" spans="1:50" x14ac:dyDescent="0.25">
      <c r="A122" s="258"/>
      <c r="B122" s="107" t="s">
        <v>112</v>
      </c>
      <c r="C122" s="108">
        <v>2</v>
      </c>
      <c r="D122" s="225"/>
      <c r="E122" s="226"/>
      <c r="F122" s="227"/>
      <c r="G122" s="227"/>
      <c r="H122" s="226"/>
      <c r="I122" s="226"/>
      <c r="J122" s="226"/>
      <c r="K122" s="226"/>
      <c r="L122" s="226"/>
      <c r="M122" s="226"/>
      <c r="N122" s="226"/>
      <c r="O122" s="226"/>
      <c r="P122" s="226"/>
      <c r="Q122" s="226"/>
      <c r="R122" s="226"/>
      <c r="S122" s="226"/>
      <c r="T122" s="226"/>
      <c r="U122" s="226"/>
      <c r="V122" s="226"/>
      <c r="W122" s="226"/>
      <c r="X122" s="226"/>
      <c r="Y122" s="226"/>
      <c r="Z122" s="226"/>
      <c r="AA122" s="226"/>
      <c r="AB122" s="226"/>
      <c r="AC122" s="226"/>
      <c r="AD122" s="226"/>
      <c r="AE122" s="226"/>
      <c r="AF122" s="226"/>
      <c r="AG122" s="226"/>
      <c r="AH122" s="226"/>
      <c r="AI122" s="226"/>
      <c r="AJ122" s="226"/>
      <c r="AK122" s="226"/>
      <c r="AL122" s="226"/>
      <c r="AM122" s="226"/>
      <c r="AN122" s="226"/>
      <c r="AO122" s="226"/>
      <c r="AP122" s="226"/>
      <c r="AQ122" s="228"/>
      <c r="AR122" s="23" t="s">
        <v>230</v>
      </c>
      <c r="AS122" s="24" t="s">
        <v>8</v>
      </c>
      <c r="AT122" s="22" t="s">
        <v>12</v>
      </c>
      <c r="AU122" s="67">
        <f t="shared" si="19"/>
        <v>0</v>
      </c>
      <c r="AV122" s="67">
        <f t="shared" si="22"/>
        <v>0</v>
      </c>
      <c r="AW122" s="104" t="str">
        <f t="shared" si="20"/>
        <v/>
      </c>
      <c r="AX122" s="101" t="str">
        <f t="shared" si="21"/>
        <v/>
      </c>
    </row>
    <row r="123" spans="1:50" x14ac:dyDescent="0.25">
      <c r="A123" s="258"/>
      <c r="B123" s="107" t="s">
        <v>113</v>
      </c>
      <c r="C123" s="108">
        <v>4</v>
      </c>
      <c r="D123" s="225"/>
      <c r="E123" s="226"/>
      <c r="F123" s="227"/>
      <c r="G123" s="227"/>
      <c r="H123" s="226"/>
      <c r="I123" s="226"/>
      <c r="J123" s="226"/>
      <c r="K123" s="226"/>
      <c r="L123" s="226"/>
      <c r="M123" s="226"/>
      <c r="N123" s="226"/>
      <c r="O123" s="226"/>
      <c r="P123" s="226"/>
      <c r="Q123" s="226"/>
      <c r="R123" s="226"/>
      <c r="S123" s="226"/>
      <c r="T123" s="226"/>
      <c r="U123" s="226"/>
      <c r="V123" s="226"/>
      <c r="W123" s="226"/>
      <c r="X123" s="226"/>
      <c r="Y123" s="226"/>
      <c r="Z123" s="226"/>
      <c r="AA123" s="226"/>
      <c r="AB123" s="226"/>
      <c r="AC123" s="226"/>
      <c r="AD123" s="226"/>
      <c r="AE123" s="226"/>
      <c r="AF123" s="226"/>
      <c r="AG123" s="226"/>
      <c r="AH123" s="226"/>
      <c r="AI123" s="226"/>
      <c r="AJ123" s="226"/>
      <c r="AK123" s="226"/>
      <c r="AL123" s="226"/>
      <c r="AM123" s="226"/>
      <c r="AN123" s="226"/>
      <c r="AO123" s="226"/>
      <c r="AP123" s="226"/>
      <c r="AQ123" s="228"/>
      <c r="AR123" s="23" t="s">
        <v>230</v>
      </c>
      <c r="AS123" s="24" t="s">
        <v>9</v>
      </c>
      <c r="AT123" s="22"/>
      <c r="AU123" s="67">
        <f t="shared" si="19"/>
        <v>0</v>
      </c>
      <c r="AV123" s="67">
        <f t="shared" si="22"/>
        <v>0</v>
      </c>
      <c r="AW123" s="104" t="str">
        <f t="shared" si="20"/>
        <v/>
      </c>
      <c r="AX123" s="101" t="str">
        <f t="shared" si="21"/>
        <v/>
      </c>
    </row>
    <row r="124" spans="1:50" x14ac:dyDescent="0.25">
      <c r="A124" s="258"/>
      <c r="B124" s="107" t="s">
        <v>126</v>
      </c>
      <c r="C124" s="108">
        <v>2</v>
      </c>
      <c r="D124" s="225"/>
      <c r="E124" s="226"/>
      <c r="F124" s="227"/>
      <c r="G124" s="227"/>
      <c r="H124" s="226"/>
      <c r="I124" s="226"/>
      <c r="J124" s="226"/>
      <c r="K124" s="226"/>
      <c r="L124" s="226"/>
      <c r="M124" s="226"/>
      <c r="N124" s="226"/>
      <c r="O124" s="226"/>
      <c r="P124" s="226"/>
      <c r="Q124" s="226"/>
      <c r="R124" s="226"/>
      <c r="S124" s="226"/>
      <c r="T124" s="226"/>
      <c r="U124" s="226"/>
      <c r="V124" s="226"/>
      <c r="W124" s="226"/>
      <c r="X124" s="226"/>
      <c r="Y124" s="226"/>
      <c r="Z124" s="226"/>
      <c r="AA124" s="226"/>
      <c r="AB124" s="226"/>
      <c r="AC124" s="226"/>
      <c r="AD124" s="226"/>
      <c r="AE124" s="226"/>
      <c r="AF124" s="226"/>
      <c r="AG124" s="226"/>
      <c r="AH124" s="226"/>
      <c r="AI124" s="226"/>
      <c r="AJ124" s="226"/>
      <c r="AK124" s="226"/>
      <c r="AL124" s="226"/>
      <c r="AM124" s="226"/>
      <c r="AN124" s="226"/>
      <c r="AO124" s="226"/>
      <c r="AP124" s="226"/>
      <c r="AQ124" s="228"/>
      <c r="AR124" s="23" t="s">
        <v>28</v>
      </c>
      <c r="AS124" s="24" t="s">
        <v>8</v>
      </c>
      <c r="AT124" s="22"/>
      <c r="AU124" s="67">
        <f t="shared" si="19"/>
        <v>0</v>
      </c>
      <c r="AV124" s="67">
        <f t="shared" si="22"/>
        <v>0</v>
      </c>
      <c r="AW124" s="104" t="str">
        <f t="shared" si="20"/>
        <v/>
      </c>
      <c r="AX124" s="101" t="str">
        <f t="shared" si="21"/>
        <v/>
      </c>
    </row>
    <row r="125" spans="1:50" x14ac:dyDescent="0.25">
      <c r="A125" s="258"/>
      <c r="B125" s="107" t="s">
        <v>167</v>
      </c>
      <c r="C125" s="108">
        <v>2</v>
      </c>
      <c r="D125" s="225"/>
      <c r="E125" s="226"/>
      <c r="F125" s="227"/>
      <c r="G125" s="227"/>
      <c r="H125" s="226"/>
      <c r="I125" s="226"/>
      <c r="J125" s="226"/>
      <c r="K125" s="226"/>
      <c r="L125" s="226"/>
      <c r="M125" s="226"/>
      <c r="N125" s="226"/>
      <c r="O125" s="226"/>
      <c r="P125" s="226"/>
      <c r="Q125" s="226"/>
      <c r="R125" s="226"/>
      <c r="S125" s="226"/>
      <c r="T125" s="226"/>
      <c r="U125" s="226"/>
      <c r="V125" s="226"/>
      <c r="W125" s="226"/>
      <c r="X125" s="226"/>
      <c r="Y125" s="226"/>
      <c r="Z125" s="226"/>
      <c r="AA125" s="226"/>
      <c r="AB125" s="226"/>
      <c r="AC125" s="226"/>
      <c r="AD125" s="226"/>
      <c r="AE125" s="226"/>
      <c r="AF125" s="226"/>
      <c r="AG125" s="226"/>
      <c r="AH125" s="226"/>
      <c r="AI125" s="226"/>
      <c r="AJ125" s="226"/>
      <c r="AK125" s="226"/>
      <c r="AL125" s="226"/>
      <c r="AM125" s="226"/>
      <c r="AN125" s="226"/>
      <c r="AO125" s="226"/>
      <c r="AP125" s="226"/>
      <c r="AQ125" s="228"/>
      <c r="AR125" s="23" t="s">
        <v>28</v>
      </c>
      <c r="AS125" s="24" t="s">
        <v>6</v>
      </c>
      <c r="AT125" s="22"/>
      <c r="AU125" s="67">
        <f t="shared" si="19"/>
        <v>0</v>
      </c>
      <c r="AV125" s="67">
        <f t="shared" si="22"/>
        <v>0</v>
      </c>
      <c r="AW125" s="104" t="str">
        <f t="shared" si="20"/>
        <v/>
      </c>
      <c r="AX125" s="101" t="str">
        <f t="shared" si="21"/>
        <v/>
      </c>
    </row>
    <row r="126" spans="1:50" x14ac:dyDescent="0.25">
      <c r="A126" s="258"/>
      <c r="B126" s="107" t="s">
        <v>168</v>
      </c>
      <c r="C126" s="108">
        <v>3</v>
      </c>
      <c r="D126" s="225"/>
      <c r="E126" s="226"/>
      <c r="F126" s="227"/>
      <c r="G126" s="227"/>
      <c r="H126" s="226"/>
      <c r="I126" s="226"/>
      <c r="J126" s="226"/>
      <c r="K126" s="226"/>
      <c r="L126" s="226"/>
      <c r="M126" s="226"/>
      <c r="N126" s="226"/>
      <c r="O126" s="226"/>
      <c r="P126" s="226"/>
      <c r="Q126" s="226"/>
      <c r="R126" s="226"/>
      <c r="S126" s="226"/>
      <c r="T126" s="226"/>
      <c r="U126" s="226"/>
      <c r="V126" s="226"/>
      <c r="W126" s="226"/>
      <c r="X126" s="226"/>
      <c r="Y126" s="226"/>
      <c r="Z126" s="226"/>
      <c r="AA126" s="226"/>
      <c r="AB126" s="226"/>
      <c r="AC126" s="226"/>
      <c r="AD126" s="226"/>
      <c r="AE126" s="226"/>
      <c r="AF126" s="226"/>
      <c r="AG126" s="226"/>
      <c r="AH126" s="226"/>
      <c r="AI126" s="226"/>
      <c r="AJ126" s="226"/>
      <c r="AK126" s="226"/>
      <c r="AL126" s="226"/>
      <c r="AM126" s="226"/>
      <c r="AN126" s="226"/>
      <c r="AO126" s="226"/>
      <c r="AP126" s="226"/>
      <c r="AQ126" s="228"/>
      <c r="AR126" s="23" t="s">
        <v>28</v>
      </c>
      <c r="AS126" s="24" t="s">
        <v>8</v>
      </c>
      <c r="AT126" s="30"/>
      <c r="AU126" s="67">
        <f t="shared" si="19"/>
        <v>0</v>
      </c>
      <c r="AV126" s="67">
        <f t="shared" si="22"/>
        <v>0</v>
      </c>
      <c r="AW126" s="104" t="str">
        <f t="shared" si="20"/>
        <v/>
      </c>
      <c r="AX126" s="101" t="str">
        <f t="shared" si="21"/>
        <v/>
      </c>
    </row>
    <row r="127" spans="1:50" x14ac:dyDescent="0.25">
      <c r="A127" s="258"/>
      <c r="B127" s="107" t="s">
        <v>149</v>
      </c>
      <c r="C127" s="108">
        <v>2</v>
      </c>
      <c r="D127" s="225"/>
      <c r="E127" s="226"/>
      <c r="F127" s="227"/>
      <c r="G127" s="227"/>
      <c r="H127" s="226"/>
      <c r="I127" s="226"/>
      <c r="J127" s="226"/>
      <c r="K127" s="226"/>
      <c r="L127" s="226"/>
      <c r="M127" s="226"/>
      <c r="N127" s="226"/>
      <c r="O127" s="226"/>
      <c r="P127" s="226"/>
      <c r="Q127" s="226"/>
      <c r="R127" s="226"/>
      <c r="S127" s="226"/>
      <c r="T127" s="226"/>
      <c r="U127" s="226"/>
      <c r="V127" s="226"/>
      <c r="W127" s="226"/>
      <c r="X127" s="226"/>
      <c r="Y127" s="226"/>
      <c r="Z127" s="226"/>
      <c r="AA127" s="226"/>
      <c r="AB127" s="226"/>
      <c r="AC127" s="226"/>
      <c r="AD127" s="226"/>
      <c r="AE127" s="226"/>
      <c r="AF127" s="226"/>
      <c r="AG127" s="226"/>
      <c r="AH127" s="226"/>
      <c r="AI127" s="226"/>
      <c r="AJ127" s="226"/>
      <c r="AK127" s="226"/>
      <c r="AL127" s="226"/>
      <c r="AM127" s="226"/>
      <c r="AN127" s="226"/>
      <c r="AO127" s="226"/>
      <c r="AP127" s="226"/>
      <c r="AQ127" s="228"/>
      <c r="AR127" s="23" t="s">
        <v>11</v>
      </c>
      <c r="AS127" s="24" t="s">
        <v>6</v>
      </c>
      <c r="AT127" s="30"/>
      <c r="AU127" s="67">
        <f t="shared" si="19"/>
        <v>0</v>
      </c>
      <c r="AV127" s="67">
        <f t="shared" si="22"/>
        <v>0</v>
      </c>
      <c r="AW127" s="104" t="str">
        <f t="shared" si="20"/>
        <v/>
      </c>
      <c r="AX127" s="101" t="str">
        <f t="shared" si="21"/>
        <v/>
      </c>
    </row>
    <row r="128" spans="1:50" x14ac:dyDescent="0.25">
      <c r="A128" s="258"/>
      <c r="B128" s="107" t="s">
        <v>150</v>
      </c>
      <c r="C128" s="108">
        <v>1</v>
      </c>
      <c r="D128" s="225"/>
      <c r="E128" s="226"/>
      <c r="F128" s="227"/>
      <c r="G128" s="227"/>
      <c r="H128" s="226"/>
      <c r="I128" s="226"/>
      <c r="J128" s="226"/>
      <c r="K128" s="226"/>
      <c r="L128" s="226"/>
      <c r="M128" s="226"/>
      <c r="N128" s="226"/>
      <c r="O128" s="226"/>
      <c r="P128" s="226"/>
      <c r="Q128" s="226"/>
      <c r="R128" s="226"/>
      <c r="S128" s="226"/>
      <c r="T128" s="226"/>
      <c r="U128" s="226"/>
      <c r="V128" s="226"/>
      <c r="W128" s="226"/>
      <c r="X128" s="226"/>
      <c r="Y128" s="226"/>
      <c r="Z128" s="226"/>
      <c r="AA128" s="226"/>
      <c r="AB128" s="226"/>
      <c r="AC128" s="226"/>
      <c r="AD128" s="226"/>
      <c r="AE128" s="226"/>
      <c r="AF128" s="226"/>
      <c r="AG128" s="226"/>
      <c r="AH128" s="226"/>
      <c r="AI128" s="226"/>
      <c r="AJ128" s="226"/>
      <c r="AK128" s="226"/>
      <c r="AL128" s="226"/>
      <c r="AM128" s="226"/>
      <c r="AN128" s="226"/>
      <c r="AO128" s="226"/>
      <c r="AP128" s="226"/>
      <c r="AQ128" s="228"/>
      <c r="AR128" s="23" t="s">
        <v>11</v>
      </c>
      <c r="AS128" s="24" t="s">
        <v>6</v>
      </c>
      <c r="AT128" s="22"/>
      <c r="AU128" s="67">
        <f t="shared" si="19"/>
        <v>0</v>
      </c>
      <c r="AV128" s="67">
        <f t="shared" si="22"/>
        <v>0</v>
      </c>
      <c r="AW128" s="104" t="str">
        <f t="shared" si="20"/>
        <v/>
      </c>
      <c r="AX128" s="101" t="str">
        <f t="shared" si="21"/>
        <v/>
      </c>
    </row>
    <row r="129" spans="1:50" x14ac:dyDescent="0.25">
      <c r="A129" s="258"/>
      <c r="B129" s="107" t="s">
        <v>32</v>
      </c>
      <c r="C129" s="108">
        <v>4</v>
      </c>
      <c r="D129" s="225"/>
      <c r="E129" s="226"/>
      <c r="F129" s="227"/>
      <c r="G129" s="227"/>
      <c r="H129" s="226"/>
      <c r="I129" s="226"/>
      <c r="J129" s="226"/>
      <c r="K129" s="226"/>
      <c r="L129" s="226"/>
      <c r="M129" s="226"/>
      <c r="N129" s="226"/>
      <c r="O129" s="226"/>
      <c r="P129" s="226"/>
      <c r="Q129" s="226"/>
      <c r="R129" s="226"/>
      <c r="S129" s="226"/>
      <c r="T129" s="226"/>
      <c r="U129" s="226"/>
      <c r="V129" s="226"/>
      <c r="W129" s="226"/>
      <c r="X129" s="226"/>
      <c r="Y129" s="226"/>
      <c r="Z129" s="226"/>
      <c r="AA129" s="226"/>
      <c r="AB129" s="226"/>
      <c r="AC129" s="226"/>
      <c r="AD129" s="226"/>
      <c r="AE129" s="226"/>
      <c r="AF129" s="226"/>
      <c r="AG129" s="226"/>
      <c r="AH129" s="226"/>
      <c r="AI129" s="226"/>
      <c r="AJ129" s="226"/>
      <c r="AK129" s="226"/>
      <c r="AL129" s="226"/>
      <c r="AM129" s="226"/>
      <c r="AN129" s="226"/>
      <c r="AO129" s="226"/>
      <c r="AP129" s="226"/>
      <c r="AQ129" s="228"/>
      <c r="AR129" s="23" t="s">
        <v>11</v>
      </c>
      <c r="AS129" s="24" t="s">
        <v>9</v>
      </c>
      <c r="AT129" s="22"/>
      <c r="AU129" s="67">
        <f t="shared" si="19"/>
        <v>0</v>
      </c>
      <c r="AV129" s="67">
        <f t="shared" si="22"/>
        <v>0</v>
      </c>
      <c r="AW129" s="104" t="str">
        <f t="shared" si="20"/>
        <v/>
      </c>
      <c r="AX129" s="101" t="str">
        <f t="shared" si="21"/>
        <v/>
      </c>
    </row>
    <row r="130" spans="1:50" x14ac:dyDescent="0.25">
      <c r="A130" s="258"/>
      <c r="B130" s="107" t="s">
        <v>134</v>
      </c>
      <c r="C130" s="108">
        <v>1</v>
      </c>
      <c r="D130" s="225"/>
      <c r="E130" s="226"/>
      <c r="F130" s="227"/>
      <c r="G130" s="227"/>
      <c r="H130" s="226"/>
      <c r="I130" s="226"/>
      <c r="J130" s="226"/>
      <c r="K130" s="226"/>
      <c r="L130" s="226"/>
      <c r="M130" s="226"/>
      <c r="N130" s="226"/>
      <c r="O130" s="226"/>
      <c r="P130" s="226"/>
      <c r="Q130" s="226"/>
      <c r="R130" s="226"/>
      <c r="S130" s="226"/>
      <c r="T130" s="226"/>
      <c r="U130" s="226"/>
      <c r="V130" s="226"/>
      <c r="W130" s="226"/>
      <c r="X130" s="226"/>
      <c r="Y130" s="226"/>
      <c r="Z130" s="226"/>
      <c r="AA130" s="226"/>
      <c r="AB130" s="226"/>
      <c r="AC130" s="226"/>
      <c r="AD130" s="226"/>
      <c r="AE130" s="226"/>
      <c r="AF130" s="226"/>
      <c r="AG130" s="226"/>
      <c r="AH130" s="226"/>
      <c r="AI130" s="226"/>
      <c r="AJ130" s="226"/>
      <c r="AK130" s="226"/>
      <c r="AL130" s="226"/>
      <c r="AM130" s="226"/>
      <c r="AN130" s="226"/>
      <c r="AO130" s="226"/>
      <c r="AP130" s="226"/>
      <c r="AQ130" s="228"/>
      <c r="AR130" s="23" t="s">
        <v>230</v>
      </c>
      <c r="AS130" s="24" t="s">
        <v>6</v>
      </c>
      <c r="AT130" s="30" t="s">
        <v>12</v>
      </c>
      <c r="AU130" s="67">
        <f t="shared" si="19"/>
        <v>0</v>
      </c>
      <c r="AV130" s="67">
        <f t="shared" si="22"/>
        <v>0</v>
      </c>
      <c r="AW130" s="104" t="str">
        <f t="shared" si="20"/>
        <v/>
      </c>
      <c r="AX130" s="101" t="str">
        <f t="shared" si="21"/>
        <v/>
      </c>
    </row>
    <row r="131" spans="1:50" x14ac:dyDescent="0.25">
      <c r="A131" s="258"/>
      <c r="B131" s="107" t="s">
        <v>135</v>
      </c>
      <c r="C131" s="108">
        <v>1</v>
      </c>
      <c r="D131" s="225"/>
      <c r="E131" s="226"/>
      <c r="F131" s="227"/>
      <c r="G131" s="227"/>
      <c r="H131" s="226"/>
      <c r="I131" s="226"/>
      <c r="J131" s="226"/>
      <c r="K131" s="226"/>
      <c r="L131" s="226"/>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c r="AH131" s="226"/>
      <c r="AI131" s="226"/>
      <c r="AJ131" s="226"/>
      <c r="AK131" s="226"/>
      <c r="AL131" s="226"/>
      <c r="AM131" s="226"/>
      <c r="AN131" s="226"/>
      <c r="AO131" s="226"/>
      <c r="AP131" s="226"/>
      <c r="AQ131" s="228"/>
      <c r="AR131" s="23" t="s">
        <v>230</v>
      </c>
      <c r="AS131" s="24" t="s">
        <v>6</v>
      </c>
      <c r="AT131" s="22" t="s">
        <v>12</v>
      </c>
      <c r="AU131" s="67">
        <f t="shared" si="19"/>
        <v>0</v>
      </c>
      <c r="AV131" s="67">
        <f t="shared" si="22"/>
        <v>0</v>
      </c>
      <c r="AW131" s="104" t="str">
        <f t="shared" si="20"/>
        <v/>
      </c>
      <c r="AX131" s="101" t="str">
        <f t="shared" si="21"/>
        <v/>
      </c>
    </row>
    <row r="132" spans="1:50" x14ac:dyDescent="0.25">
      <c r="A132" s="258"/>
      <c r="B132" s="107" t="s">
        <v>122</v>
      </c>
      <c r="C132" s="108">
        <v>2</v>
      </c>
      <c r="D132" s="225"/>
      <c r="E132" s="226"/>
      <c r="F132" s="227"/>
      <c r="G132" s="227"/>
      <c r="H132" s="226"/>
      <c r="I132" s="226"/>
      <c r="J132" s="226"/>
      <c r="K132" s="226"/>
      <c r="L132" s="226"/>
      <c r="M132" s="226"/>
      <c r="N132" s="226"/>
      <c r="O132" s="226"/>
      <c r="P132" s="226"/>
      <c r="Q132" s="226"/>
      <c r="R132" s="226"/>
      <c r="S132" s="226"/>
      <c r="T132" s="226"/>
      <c r="U132" s="226"/>
      <c r="V132" s="226"/>
      <c r="W132" s="226"/>
      <c r="X132" s="226"/>
      <c r="Y132" s="226"/>
      <c r="Z132" s="226"/>
      <c r="AA132" s="226"/>
      <c r="AB132" s="226"/>
      <c r="AC132" s="226"/>
      <c r="AD132" s="226"/>
      <c r="AE132" s="226"/>
      <c r="AF132" s="226"/>
      <c r="AG132" s="226"/>
      <c r="AH132" s="226"/>
      <c r="AI132" s="226"/>
      <c r="AJ132" s="226"/>
      <c r="AK132" s="226"/>
      <c r="AL132" s="226"/>
      <c r="AM132" s="226"/>
      <c r="AN132" s="226"/>
      <c r="AO132" s="226"/>
      <c r="AP132" s="226"/>
      <c r="AQ132" s="228"/>
      <c r="AR132" s="23" t="s">
        <v>230</v>
      </c>
      <c r="AS132" s="24" t="s">
        <v>6</v>
      </c>
      <c r="AT132" s="30"/>
      <c r="AU132" s="67">
        <f t="shared" si="19"/>
        <v>0</v>
      </c>
      <c r="AV132" s="67">
        <f t="shared" si="22"/>
        <v>0</v>
      </c>
      <c r="AW132" s="104" t="str">
        <f t="shared" si="20"/>
        <v/>
      </c>
      <c r="AX132" s="101" t="str">
        <f t="shared" si="21"/>
        <v/>
      </c>
    </row>
    <row r="133" spans="1:50" x14ac:dyDescent="0.25">
      <c r="A133" s="258"/>
      <c r="B133" s="107" t="s">
        <v>116</v>
      </c>
      <c r="C133" s="108">
        <v>5</v>
      </c>
      <c r="D133" s="225"/>
      <c r="E133" s="226"/>
      <c r="F133" s="227"/>
      <c r="G133" s="227"/>
      <c r="H133" s="226"/>
      <c r="I133" s="226"/>
      <c r="J133" s="226"/>
      <c r="K133" s="226"/>
      <c r="L133" s="226"/>
      <c r="M133" s="226"/>
      <c r="N133" s="226"/>
      <c r="O133" s="226"/>
      <c r="P133" s="226"/>
      <c r="Q133" s="226"/>
      <c r="R133" s="226"/>
      <c r="S133" s="226"/>
      <c r="T133" s="226"/>
      <c r="U133" s="226"/>
      <c r="V133" s="226"/>
      <c r="W133" s="226"/>
      <c r="X133" s="226"/>
      <c r="Y133" s="226"/>
      <c r="Z133" s="226"/>
      <c r="AA133" s="226"/>
      <c r="AB133" s="226"/>
      <c r="AC133" s="226"/>
      <c r="AD133" s="226"/>
      <c r="AE133" s="226"/>
      <c r="AF133" s="226"/>
      <c r="AG133" s="226"/>
      <c r="AH133" s="226"/>
      <c r="AI133" s="226"/>
      <c r="AJ133" s="226"/>
      <c r="AK133" s="226"/>
      <c r="AL133" s="226"/>
      <c r="AM133" s="226"/>
      <c r="AN133" s="226"/>
      <c r="AO133" s="226"/>
      <c r="AP133" s="226"/>
      <c r="AQ133" s="228"/>
      <c r="AR133" s="23" t="s">
        <v>7</v>
      </c>
      <c r="AS133" s="24" t="s">
        <v>9</v>
      </c>
      <c r="AT133" s="30"/>
      <c r="AU133" s="67">
        <f t="shared" si="19"/>
        <v>0</v>
      </c>
      <c r="AV133" s="67">
        <f t="shared" si="22"/>
        <v>0</v>
      </c>
      <c r="AW133" s="104" t="str">
        <f t="shared" si="20"/>
        <v/>
      </c>
      <c r="AX133" s="101" t="str">
        <f t="shared" si="21"/>
        <v/>
      </c>
    </row>
    <row r="134" spans="1:50" x14ac:dyDescent="0.25">
      <c r="A134" s="258"/>
      <c r="B134" s="107" t="s">
        <v>117</v>
      </c>
      <c r="C134" s="108">
        <v>6</v>
      </c>
      <c r="D134" s="225"/>
      <c r="E134" s="226"/>
      <c r="F134" s="227"/>
      <c r="G134" s="227"/>
      <c r="H134" s="226"/>
      <c r="I134" s="226"/>
      <c r="J134" s="226"/>
      <c r="K134" s="226"/>
      <c r="L134" s="226"/>
      <c r="M134" s="226"/>
      <c r="N134" s="226"/>
      <c r="O134" s="226"/>
      <c r="P134" s="226"/>
      <c r="Q134" s="226"/>
      <c r="R134" s="226"/>
      <c r="S134" s="226"/>
      <c r="T134" s="226"/>
      <c r="U134" s="226"/>
      <c r="V134" s="226"/>
      <c r="W134" s="226"/>
      <c r="X134" s="226"/>
      <c r="Y134" s="226"/>
      <c r="Z134" s="226"/>
      <c r="AA134" s="226"/>
      <c r="AB134" s="226"/>
      <c r="AC134" s="226"/>
      <c r="AD134" s="226"/>
      <c r="AE134" s="226"/>
      <c r="AF134" s="226"/>
      <c r="AG134" s="226"/>
      <c r="AH134" s="226"/>
      <c r="AI134" s="226"/>
      <c r="AJ134" s="226"/>
      <c r="AK134" s="226"/>
      <c r="AL134" s="226"/>
      <c r="AM134" s="226"/>
      <c r="AN134" s="226"/>
      <c r="AO134" s="226"/>
      <c r="AP134" s="226"/>
      <c r="AQ134" s="228"/>
      <c r="AR134" s="23" t="s">
        <v>11</v>
      </c>
      <c r="AS134" s="24" t="s">
        <v>9</v>
      </c>
      <c r="AT134" s="30"/>
      <c r="AU134" s="67">
        <f t="shared" si="19"/>
        <v>0</v>
      </c>
      <c r="AV134" s="67">
        <f t="shared" si="22"/>
        <v>0</v>
      </c>
      <c r="AW134" s="104" t="str">
        <f t="shared" si="20"/>
        <v/>
      </c>
      <c r="AX134" s="101" t="str">
        <f t="shared" si="21"/>
        <v/>
      </c>
    </row>
    <row r="135" spans="1:50" x14ac:dyDescent="0.25">
      <c r="A135" s="258"/>
      <c r="B135" s="107" t="s">
        <v>153</v>
      </c>
      <c r="C135" s="108">
        <v>3</v>
      </c>
      <c r="D135" s="225"/>
      <c r="E135" s="226"/>
      <c r="F135" s="227"/>
      <c r="G135" s="227"/>
      <c r="H135" s="226"/>
      <c r="I135" s="226"/>
      <c r="J135" s="226"/>
      <c r="K135" s="226"/>
      <c r="L135" s="226"/>
      <c r="M135" s="226"/>
      <c r="N135" s="226"/>
      <c r="O135" s="226"/>
      <c r="P135" s="226"/>
      <c r="Q135" s="226"/>
      <c r="R135" s="226"/>
      <c r="S135" s="226"/>
      <c r="T135" s="226"/>
      <c r="U135" s="226"/>
      <c r="V135" s="226"/>
      <c r="W135" s="226"/>
      <c r="X135" s="226"/>
      <c r="Y135" s="226"/>
      <c r="Z135" s="226"/>
      <c r="AA135" s="226"/>
      <c r="AB135" s="226"/>
      <c r="AC135" s="226"/>
      <c r="AD135" s="226"/>
      <c r="AE135" s="226"/>
      <c r="AF135" s="226"/>
      <c r="AG135" s="226"/>
      <c r="AH135" s="226"/>
      <c r="AI135" s="226"/>
      <c r="AJ135" s="226"/>
      <c r="AK135" s="226"/>
      <c r="AL135" s="226"/>
      <c r="AM135" s="226"/>
      <c r="AN135" s="226"/>
      <c r="AO135" s="226"/>
      <c r="AP135" s="226"/>
      <c r="AQ135" s="228"/>
      <c r="AR135" s="23" t="s">
        <v>7</v>
      </c>
      <c r="AS135" s="24" t="s">
        <v>9</v>
      </c>
      <c r="AT135" s="30"/>
      <c r="AU135" s="67">
        <f t="shared" si="19"/>
        <v>0</v>
      </c>
      <c r="AV135" s="67">
        <f t="shared" si="22"/>
        <v>0</v>
      </c>
      <c r="AW135" s="104" t="str">
        <f t="shared" si="20"/>
        <v/>
      </c>
      <c r="AX135" s="101" t="str">
        <f t="shared" si="21"/>
        <v/>
      </c>
    </row>
    <row r="136" spans="1:50" x14ac:dyDescent="0.25">
      <c r="A136" s="258"/>
      <c r="B136" s="107" t="s">
        <v>20</v>
      </c>
      <c r="C136" s="108">
        <v>3</v>
      </c>
      <c r="D136" s="225"/>
      <c r="E136" s="226"/>
      <c r="F136" s="227"/>
      <c r="G136" s="227"/>
      <c r="H136" s="226"/>
      <c r="I136" s="226"/>
      <c r="J136" s="226"/>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8"/>
      <c r="AR136" s="23" t="s">
        <v>10</v>
      </c>
      <c r="AS136" s="24" t="s">
        <v>8</v>
      </c>
      <c r="AT136" s="30"/>
      <c r="AU136" s="67">
        <f t="shared" si="19"/>
        <v>0</v>
      </c>
      <c r="AV136" s="67">
        <f t="shared" si="22"/>
        <v>0</v>
      </c>
      <c r="AW136" s="104" t="str">
        <f t="shared" si="20"/>
        <v/>
      </c>
      <c r="AX136" s="101" t="str">
        <f t="shared" si="21"/>
        <v/>
      </c>
    </row>
    <row r="137" spans="1:50" x14ac:dyDescent="0.25">
      <c r="A137" s="258"/>
      <c r="B137" s="107" t="s">
        <v>21</v>
      </c>
      <c r="C137" s="108">
        <v>2</v>
      </c>
      <c r="D137" s="225"/>
      <c r="E137" s="226"/>
      <c r="F137" s="227"/>
      <c r="G137" s="227"/>
      <c r="H137" s="226"/>
      <c r="I137" s="226"/>
      <c r="J137" s="226"/>
      <c r="K137" s="226"/>
      <c r="L137" s="226"/>
      <c r="M137" s="226"/>
      <c r="N137" s="226"/>
      <c r="O137" s="226"/>
      <c r="P137" s="226"/>
      <c r="Q137" s="226"/>
      <c r="R137" s="226"/>
      <c r="S137" s="226"/>
      <c r="T137" s="226"/>
      <c r="U137" s="226"/>
      <c r="V137" s="226"/>
      <c r="W137" s="226"/>
      <c r="X137" s="226"/>
      <c r="Y137" s="226"/>
      <c r="Z137" s="226"/>
      <c r="AA137" s="226"/>
      <c r="AB137" s="226"/>
      <c r="AC137" s="226"/>
      <c r="AD137" s="226"/>
      <c r="AE137" s="226"/>
      <c r="AF137" s="226"/>
      <c r="AG137" s="226"/>
      <c r="AH137" s="226"/>
      <c r="AI137" s="226"/>
      <c r="AJ137" s="226"/>
      <c r="AK137" s="226"/>
      <c r="AL137" s="226"/>
      <c r="AM137" s="226"/>
      <c r="AN137" s="226"/>
      <c r="AO137" s="226"/>
      <c r="AP137" s="226"/>
      <c r="AQ137" s="228"/>
      <c r="AR137" s="23" t="s">
        <v>10</v>
      </c>
      <c r="AS137" s="24" t="s">
        <v>6</v>
      </c>
      <c r="AT137" s="30"/>
      <c r="AU137" s="67">
        <f t="shared" si="19"/>
        <v>0</v>
      </c>
      <c r="AV137" s="67">
        <f t="shared" si="22"/>
        <v>0</v>
      </c>
      <c r="AW137" s="104" t="str">
        <f t="shared" si="20"/>
        <v/>
      </c>
      <c r="AX137" s="101" t="str">
        <f t="shared" si="21"/>
        <v/>
      </c>
    </row>
    <row r="138" spans="1:50" x14ac:dyDescent="0.25">
      <c r="A138" s="258"/>
      <c r="B138" s="107" t="s">
        <v>119</v>
      </c>
      <c r="C138" s="108">
        <v>3</v>
      </c>
      <c r="D138" s="225"/>
      <c r="E138" s="226"/>
      <c r="F138" s="227"/>
      <c r="G138" s="227"/>
      <c r="H138" s="226"/>
      <c r="I138" s="226"/>
      <c r="J138" s="226"/>
      <c r="K138" s="226"/>
      <c r="L138" s="226"/>
      <c r="M138" s="226"/>
      <c r="N138" s="226"/>
      <c r="O138" s="226"/>
      <c r="P138" s="226"/>
      <c r="Q138" s="226"/>
      <c r="R138" s="226"/>
      <c r="S138" s="226"/>
      <c r="T138" s="226"/>
      <c r="U138" s="226"/>
      <c r="V138" s="226"/>
      <c r="W138" s="226"/>
      <c r="X138" s="226"/>
      <c r="Y138" s="226"/>
      <c r="Z138" s="226"/>
      <c r="AA138" s="226"/>
      <c r="AB138" s="226"/>
      <c r="AC138" s="226"/>
      <c r="AD138" s="226"/>
      <c r="AE138" s="226"/>
      <c r="AF138" s="226"/>
      <c r="AG138" s="226"/>
      <c r="AH138" s="226"/>
      <c r="AI138" s="226"/>
      <c r="AJ138" s="226"/>
      <c r="AK138" s="226"/>
      <c r="AL138" s="226"/>
      <c r="AM138" s="226"/>
      <c r="AN138" s="226"/>
      <c r="AO138" s="226"/>
      <c r="AP138" s="226"/>
      <c r="AQ138" s="228"/>
      <c r="AR138" s="23" t="s">
        <v>11</v>
      </c>
      <c r="AS138" s="24" t="s">
        <v>8</v>
      </c>
      <c r="AT138" s="30"/>
      <c r="AU138" s="67">
        <f t="shared" si="19"/>
        <v>0</v>
      </c>
      <c r="AV138" s="67">
        <f t="shared" si="22"/>
        <v>0</v>
      </c>
      <c r="AW138" s="104" t="str">
        <f t="shared" si="20"/>
        <v/>
      </c>
      <c r="AX138" s="101" t="str">
        <f t="shared" si="21"/>
        <v/>
      </c>
    </row>
    <row r="139" spans="1:50" x14ac:dyDescent="0.25">
      <c r="A139" s="258"/>
      <c r="B139" s="107" t="s">
        <v>129</v>
      </c>
      <c r="C139" s="108">
        <v>3</v>
      </c>
      <c r="D139" s="225"/>
      <c r="E139" s="226"/>
      <c r="F139" s="227"/>
      <c r="G139" s="227"/>
      <c r="H139" s="226"/>
      <c r="I139" s="226"/>
      <c r="J139" s="226"/>
      <c r="K139" s="226"/>
      <c r="L139" s="226"/>
      <c r="M139" s="226"/>
      <c r="N139" s="226"/>
      <c r="O139" s="226"/>
      <c r="P139" s="226"/>
      <c r="Q139" s="226"/>
      <c r="R139" s="226"/>
      <c r="S139" s="226"/>
      <c r="T139" s="226"/>
      <c r="U139" s="226"/>
      <c r="V139" s="226"/>
      <c r="W139" s="226"/>
      <c r="X139" s="226"/>
      <c r="Y139" s="226"/>
      <c r="Z139" s="226"/>
      <c r="AA139" s="226"/>
      <c r="AB139" s="226"/>
      <c r="AC139" s="226"/>
      <c r="AD139" s="226"/>
      <c r="AE139" s="226"/>
      <c r="AF139" s="226"/>
      <c r="AG139" s="226"/>
      <c r="AH139" s="226"/>
      <c r="AI139" s="226"/>
      <c r="AJ139" s="226"/>
      <c r="AK139" s="226"/>
      <c r="AL139" s="226"/>
      <c r="AM139" s="226"/>
      <c r="AN139" s="226"/>
      <c r="AO139" s="226"/>
      <c r="AP139" s="226"/>
      <c r="AQ139" s="228"/>
      <c r="AR139" s="23" t="s">
        <v>10</v>
      </c>
      <c r="AS139" s="24" t="s">
        <v>9</v>
      </c>
      <c r="AT139" s="35"/>
      <c r="AU139" s="67">
        <f t="shared" si="19"/>
        <v>0</v>
      </c>
      <c r="AV139" s="67">
        <f t="shared" si="22"/>
        <v>0</v>
      </c>
      <c r="AW139" s="104" t="str">
        <f t="shared" si="20"/>
        <v/>
      </c>
      <c r="AX139" s="101" t="str">
        <f t="shared" si="21"/>
        <v/>
      </c>
    </row>
    <row r="140" spans="1:50" x14ac:dyDescent="0.25">
      <c r="A140" s="258"/>
      <c r="B140" s="107" t="s">
        <v>123</v>
      </c>
      <c r="C140" s="108">
        <v>5</v>
      </c>
      <c r="D140" s="225"/>
      <c r="E140" s="226"/>
      <c r="F140" s="227"/>
      <c r="G140" s="227"/>
      <c r="H140" s="226"/>
      <c r="I140" s="226"/>
      <c r="J140" s="226"/>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8"/>
      <c r="AR140" s="23" t="s">
        <v>11</v>
      </c>
      <c r="AS140" s="24" t="s">
        <v>9</v>
      </c>
      <c r="AT140" s="35"/>
      <c r="AU140" s="67">
        <f t="shared" ref="AU140:AU146" si="23">SUM(D140:AQ140)</f>
        <v>0</v>
      </c>
      <c r="AV140" s="67">
        <f t="shared" ref="AV140:AV146" si="24">COUNTA(D140:AQ140)*C140</f>
        <v>0</v>
      </c>
      <c r="AW140" s="104" t="str">
        <f t="shared" si="20"/>
        <v/>
      </c>
      <c r="AX140" s="101" t="str">
        <f t="shared" si="21"/>
        <v/>
      </c>
    </row>
    <row r="141" spans="1:50" x14ac:dyDescent="0.25">
      <c r="A141" s="258"/>
      <c r="B141" s="107" t="s">
        <v>25</v>
      </c>
      <c r="C141" s="108">
        <v>3</v>
      </c>
      <c r="D141" s="225"/>
      <c r="E141" s="226"/>
      <c r="F141" s="227"/>
      <c r="G141" s="227"/>
      <c r="H141" s="226"/>
      <c r="I141" s="226"/>
      <c r="J141" s="226"/>
      <c r="K141" s="226"/>
      <c r="L141" s="226"/>
      <c r="M141" s="226"/>
      <c r="N141" s="226"/>
      <c r="O141" s="226"/>
      <c r="P141" s="226"/>
      <c r="Q141" s="226"/>
      <c r="R141" s="226"/>
      <c r="S141" s="226"/>
      <c r="T141" s="226"/>
      <c r="U141" s="226"/>
      <c r="V141" s="226"/>
      <c r="W141" s="226"/>
      <c r="X141" s="226"/>
      <c r="Y141" s="226"/>
      <c r="Z141" s="226"/>
      <c r="AA141" s="226"/>
      <c r="AB141" s="226"/>
      <c r="AC141" s="226"/>
      <c r="AD141" s="226"/>
      <c r="AE141" s="226"/>
      <c r="AF141" s="226"/>
      <c r="AG141" s="226"/>
      <c r="AH141" s="226"/>
      <c r="AI141" s="226"/>
      <c r="AJ141" s="226"/>
      <c r="AK141" s="226"/>
      <c r="AL141" s="226"/>
      <c r="AM141" s="226"/>
      <c r="AN141" s="226"/>
      <c r="AO141" s="226"/>
      <c r="AP141" s="226"/>
      <c r="AQ141" s="228"/>
      <c r="AR141" s="23" t="s">
        <v>11</v>
      </c>
      <c r="AS141" s="24" t="s">
        <v>6</v>
      </c>
      <c r="AT141" s="35"/>
      <c r="AU141" s="67">
        <f t="shared" si="23"/>
        <v>0</v>
      </c>
      <c r="AV141" s="67">
        <f t="shared" si="24"/>
        <v>0</v>
      </c>
      <c r="AW141" s="104" t="str">
        <f t="shared" si="20"/>
        <v/>
      </c>
      <c r="AX141" s="101" t="str">
        <f t="shared" si="21"/>
        <v/>
      </c>
    </row>
    <row r="142" spans="1:50" x14ac:dyDescent="0.25">
      <c r="A142" s="258"/>
      <c r="B142" s="107" t="s">
        <v>26</v>
      </c>
      <c r="C142" s="108">
        <v>1</v>
      </c>
      <c r="D142" s="225"/>
      <c r="E142" s="226"/>
      <c r="F142" s="227"/>
      <c r="G142" s="227"/>
      <c r="H142" s="226"/>
      <c r="I142" s="226"/>
      <c r="J142" s="226"/>
      <c r="K142" s="226"/>
      <c r="L142" s="226"/>
      <c r="M142" s="226"/>
      <c r="N142" s="226"/>
      <c r="O142" s="226"/>
      <c r="P142" s="226"/>
      <c r="Q142" s="226"/>
      <c r="R142" s="226"/>
      <c r="S142" s="226"/>
      <c r="T142" s="226"/>
      <c r="U142" s="226"/>
      <c r="V142" s="226"/>
      <c r="W142" s="226"/>
      <c r="X142" s="226"/>
      <c r="Y142" s="226"/>
      <c r="Z142" s="226"/>
      <c r="AA142" s="226"/>
      <c r="AB142" s="226"/>
      <c r="AC142" s="226"/>
      <c r="AD142" s="226"/>
      <c r="AE142" s="226"/>
      <c r="AF142" s="226"/>
      <c r="AG142" s="226"/>
      <c r="AH142" s="226"/>
      <c r="AI142" s="226"/>
      <c r="AJ142" s="226"/>
      <c r="AK142" s="226"/>
      <c r="AL142" s="226"/>
      <c r="AM142" s="226"/>
      <c r="AN142" s="226"/>
      <c r="AO142" s="226"/>
      <c r="AP142" s="226"/>
      <c r="AQ142" s="228"/>
      <c r="AR142" s="23" t="s">
        <v>11</v>
      </c>
      <c r="AS142" s="24" t="s">
        <v>6</v>
      </c>
      <c r="AT142" s="35"/>
      <c r="AU142" s="67">
        <f t="shared" si="23"/>
        <v>0</v>
      </c>
      <c r="AV142" s="67">
        <f t="shared" si="24"/>
        <v>0</v>
      </c>
      <c r="AW142" s="104" t="str">
        <f t="shared" si="20"/>
        <v/>
      </c>
      <c r="AX142" s="101" t="str">
        <f t="shared" si="21"/>
        <v/>
      </c>
    </row>
    <row r="143" spans="1:50" x14ac:dyDescent="0.25">
      <c r="A143" s="258"/>
      <c r="B143" s="107" t="s">
        <v>124</v>
      </c>
      <c r="C143" s="108">
        <v>6</v>
      </c>
      <c r="D143" s="225"/>
      <c r="E143" s="226"/>
      <c r="F143" s="227"/>
      <c r="G143" s="227"/>
      <c r="H143" s="226"/>
      <c r="I143" s="226"/>
      <c r="J143" s="226"/>
      <c r="K143" s="226"/>
      <c r="L143" s="226"/>
      <c r="M143" s="226"/>
      <c r="N143" s="226"/>
      <c r="O143" s="226"/>
      <c r="P143" s="226"/>
      <c r="Q143" s="226"/>
      <c r="R143" s="226"/>
      <c r="S143" s="226"/>
      <c r="T143" s="226"/>
      <c r="U143" s="226"/>
      <c r="V143" s="226"/>
      <c r="W143" s="226"/>
      <c r="X143" s="226"/>
      <c r="Y143" s="226"/>
      <c r="Z143" s="226"/>
      <c r="AA143" s="226"/>
      <c r="AB143" s="226"/>
      <c r="AC143" s="226"/>
      <c r="AD143" s="226"/>
      <c r="AE143" s="226"/>
      <c r="AF143" s="226"/>
      <c r="AG143" s="226"/>
      <c r="AH143" s="226"/>
      <c r="AI143" s="226"/>
      <c r="AJ143" s="226"/>
      <c r="AK143" s="226"/>
      <c r="AL143" s="226"/>
      <c r="AM143" s="226"/>
      <c r="AN143" s="226"/>
      <c r="AO143" s="226"/>
      <c r="AP143" s="226"/>
      <c r="AQ143" s="228"/>
      <c r="AR143" s="23" t="s">
        <v>7</v>
      </c>
      <c r="AS143" s="24" t="s">
        <v>9</v>
      </c>
      <c r="AT143" s="35"/>
      <c r="AU143" s="67">
        <f t="shared" si="23"/>
        <v>0</v>
      </c>
      <c r="AV143" s="67">
        <f t="shared" si="24"/>
        <v>0</v>
      </c>
      <c r="AW143" s="104" t="str">
        <f t="shared" si="20"/>
        <v/>
      </c>
      <c r="AX143" s="101" t="str">
        <f t="shared" si="21"/>
        <v/>
      </c>
    </row>
    <row r="144" spans="1:50" x14ac:dyDescent="0.25">
      <c r="A144" s="258"/>
      <c r="B144" s="107" t="s">
        <v>165</v>
      </c>
      <c r="C144" s="108">
        <v>3</v>
      </c>
      <c r="D144" s="225"/>
      <c r="E144" s="226"/>
      <c r="F144" s="227"/>
      <c r="G144" s="227"/>
      <c r="H144" s="226"/>
      <c r="I144" s="226"/>
      <c r="J144" s="226"/>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8"/>
      <c r="AR144" s="23" t="s">
        <v>7</v>
      </c>
      <c r="AS144" s="24" t="s">
        <v>9</v>
      </c>
      <c r="AT144" s="35"/>
      <c r="AU144" s="67">
        <f t="shared" si="23"/>
        <v>0</v>
      </c>
      <c r="AV144" s="67">
        <f t="shared" si="24"/>
        <v>0</v>
      </c>
      <c r="AW144" s="104" t="str">
        <f t="shared" si="20"/>
        <v/>
      </c>
      <c r="AX144" s="101" t="str">
        <f t="shared" si="21"/>
        <v/>
      </c>
    </row>
    <row r="145" spans="1:50" x14ac:dyDescent="0.25">
      <c r="A145" s="258"/>
      <c r="B145" s="107" t="s">
        <v>138</v>
      </c>
      <c r="C145" s="108">
        <v>5</v>
      </c>
      <c r="D145" s="225"/>
      <c r="E145" s="226"/>
      <c r="F145" s="227"/>
      <c r="G145" s="227"/>
      <c r="H145" s="226"/>
      <c r="I145" s="226"/>
      <c r="J145" s="226"/>
      <c r="K145" s="226"/>
      <c r="L145" s="226"/>
      <c r="M145" s="226"/>
      <c r="N145" s="226"/>
      <c r="O145" s="226"/>
      <c r="P145" s="226"/>
      <c r="Q145" s="226"/>
      <c r="R145" s="226"/>
      <c r="S145" s="226"/>
      <c r="T145" s="226"/>
      <c r="U145" s="226"/>
      <c r="V145" s="226"/>
      <c r="W145" s="226"/>
      <c r="X145" s="226"/>
      <c r="Y145" s="226"/>
      <c r="Z145" s="226"/>
      <c r="AA145" s="226"/>
      <c r="AB145" s="226"/>
      <c r="AC145" s="226"/>
      <c r="AD145" s="226"/>
      <c r="AE145" s="226"/>
      <c r="AF145" s="226"/>
      <c r="AG145" s="226"/>
      <c r="AH145" s="226"/>
      <c r="AI145" s="226"/>
      <c r="AJ145" s="226"/>
      <c r="AK145" s="226"/>
      <c r="AL145" s="226"/>
      <c r="AM145" s="226"/>
      <c r="AN145" s="226"/>
      <c r="AO145" s="226"/>
      <c r="AP145" s="226"/>
      <c r="AQ145" s="228"/>
      <c r="AR145" s="23" t="s">
        <v>11</v>
      </c>
      <c r="AS145" s="24" t="s">
        <v>8</v>
      </c>
      <c r="AT145" s="35"/>
      <c r="AU145" s="67">
        <f t="shared" si="23"/>
        <v>0</v>
      </c>
      <c r="AV145" s="67">
        <f t="shared" si="24"/>
        <v>0</v>
      </c>
      <c r="AW145" s="104" t="str">
        <f t="shared" si="20"/>
        <v/>
      </c>
      <c r="AX145" s="101" t="str">
        <f t="shared" si="21"/>
        <v/>
      </c>
    </row>
    <row r="146" spans="1:50" ht="15.75" thickBot="1" x14ac:dyDescent="0.3">
      <c r="A146" s="259"/>
      <c r="B146" s="119" t="s">
        <v>169</v>
      </c>
      <c r="C146" s="120">
        <v>6</v>
      </c>
      <c r="D146" s="225"/>
      <c r="E146" s="226"/>
      <c r="F146" s="227"/>
      <c r="G146" s="227"/>
      <c r="H146" s="226"/>
      <c r="I146" s="226"/>
      <c r="J146" s="226"/>
      <c r="K146" s="226"/>
      <c r="L146" s="226"/>
      <c r="M146" s="226"/>
      <c r="N146" s="226"/>
      <c r="O146" s="226"/>
      <c r="P146" s="226"/>
      <c r="Q146" s="226"/>
      <c r="R146" s="226"/>
      <c r="S146" s="226"/>
      <c r="T146" s="226"/>
      <c r="U146" s="226"/>
      <c r="V146" s="226"/>
      <c r="W146" s="226"/>
      <c r="X146" s="226"/>
      <c r="Y146" s="226"/>
      <c r="Z146" s="226"/>
      <c r="AA146" s="226"/>
      <c r="AB146" s="226"/>
      <c r="AC146" s="226"/>
      <c r="AD146" s="226"/>
      <c r="AE146" s="226"/>
      <c r="AF146" s="226"/>
      <c r="AG146" s="226"/>
      <c r="AH146" s="226"/>
      <c r="AI146" s="226"/>
      <c r="AJ146" s="226"/>
      <c r="AK146" s="226"/>
      <c r="AL146" s="226"/>
      <c r="AM146" s="226"/>
      <c r="AN146" s="226"/>
      <c r="AO146" s="226"/>
      <c r="AP146" s="226"/>
      <c r="AQ146" s="228"/>
      <c r="AR146" s="23" t="s">
        <v>11</v>
      </c>
      <c r="AS146" s="24" t="s">
        <v>8</v>
      </c>
      <c r="AT146" s="35"/>
      <c r="AU146" s="67">
        <f t="shared" si="23"/>
        <v>0</v>
      </c>
      <c r="AV146" s="67">
        <f t="shared" si="24"/>
        <v>0</v>
      </c>
      <c r="AW146" s="104" t="str">
        <f t="shared" si="20"/>
        <v/>
      </c>
      <c r="AX146" s="101" t="str">
        <f t="shared" si="21"/>
        <v/>
      </c>
    </row>
    <row r="147" spans="1:50" x14ac:dyDescent="0.25">
      <c r="B147" s="54"/>
      <c r="C147" s="54"/>
      <c r="D147" s="54"/>
      <c r="E147" s="54"/>
      <c r="F147" s="54"/>
      <c r="G147" s="54"/>
      <c r="H147" s="54"/>
      <c r="I147" s="54"/>
      <c r="J147" s="54"/>
      <c r="K147" s="54"/>
      <c r="L147" s="54"/>
      <c r="M147" s="54"/>
      <c r="N147" s="54"/>
      <c r="O147" s="54"/>
      <c r="P147" s="54"/>
      <c r="Q147" s="54"/>
      <c r="R147" s="54"/>
      <c r="S147" s="54"/>
      <c r="T147" s="54"/>
      <c r="U147" s="54"/>
      <c r="V147" s="54"/>
      <c r="W147" s="54"/>
      <c r="X147" s="54"/>
      <c r="Y147" s="54"/>
      <c r="Z147" s="54"/>
      <c r="AA147" s="54"/>
      <c r="AB147" s="54"/>
      <c r="AC147" s="54"/>
      <c r="AD147" s="54"/>
      <c r="AE147" s="54"/>
      <c r="AF147" s="54"/>
      <c r="AG147" s="54"/>
      <c r="AH147" s="54"/>
      <c r="AI147" s="54"/>
      <c r="AJ147" s="54"/>
      <c r="AK147" s="54"/>
      <c r="AL147" s="54"/>
      <c r="AM147" s="54"/>
      <c r="AN147" s="54"/>
      <c r="AO147" s="54"/>
      <c r="AP147" s="54"/>
      <c r="AQ147" s="54"/>
      <c r="AR147" s="54"/>
      <c r="AS147" s="54"/>
      <c r="AT147" s="54"/>
      <c r="AU147" s="54"/>
      <c r="AV147" s="54"/>
      <c r="AW147" s="44"/>
      <c r="AX147" s="44"/>
    </row>
    <row r="148" spans="1:50" x14ac:dyDescent="0.25">
      <c r="B148" s="54"/>
      <c r="C148" s="54"/>
      <c r="D148" s="54"/>
      <c r="E148" s="54"/>
      <c r="F148" s="54"/>
      <c r="G148" s="54"/>
      <c r="H148" s="54"/>
      <c r="I148" s="54"/>
      <c r="J148" s="54"/>
      <c r="K148" s="54"/>
      <c r="L148" s="54"/>
      <c r="M148" s="54"/>
      <c r="N148" s="54"/>
      <c r="O148" s="54"/>
      <c r="P148" s="54"/>
      <c r="Q148" s="54"/>
      <c r="R148" s="54"/>
      <c r="S148" s="54"/>
      <c r="T148" s="54"/>
      <c r="U148" s="54"/>
      <c r="V148" s="54"/>
      <c r="W148" s="54"/>
      <c r="X148" s="54"/>
      <c r="Y148" s="54"/>
      <c r="Z148" s="54"/>
      <c r="AA148" s="54"/>
      <c r="AB148" s="54"/>
      <c r="AC148" s="54"/>
      <c r="AD148" s="54"/>
      <c r="AE148" s="54"/>
      <c r="AF148" s="54"/>
      <c r="AG148" s="54"/>
      <c r="AH148" s="54"/>
      <c r="AI148" s="54"/>
      <c r="AJ148" s="54"/>
      <c r="AK148" s="54"/>
      <c r="AL148" s="54"/>
      <c r="AM148" s="54"/>
      <c r="AN148" s="54"/>
      <c r="AO148" s="54"/>
      <c r="AP148" s="54"/>
      <c r="AQ148" s="54"/>
      <c r="AR148" s="69" t="s">
        <v>33</v>
      </c>
      <c r="AS148" s="54">
        <f>SUMIF($AR$42:$AR$146,"Number",$C$42:$C$146)</f>
        <v>37</v>
      </c>
      <c r="AT148" s="54"/>
      <c r="AU148" s="54"/>
      <c r="AV148" s="54"/>
      <c r="AW148" s="44"/>
      <c r="AX148" s="44"/>
    </row>
    <row r="149" spans="1:50" x14ac:dyDescent="0.25">
      <c r="B149" s="54"/>
      <c r="C149" s="54"/>
      <c r="D149" s="54"/>
      <c r="E149" s="54"/>
      <c r="F149" s="54"/>
      <c r="G149" s="54"/>
      <c r="H149" s="54"/>
      <c r="I149" s="54"/>
      <c r="J149" s="54"/>
      <c r="K149" s="54"/>
      <c r="L149" s="54"/>
      <c r="M149" s="54"/>
      <c r="N149" s="54"/>
      <c r="O149" s="54"/>
      <c r="P149" s="54"/>
      <c r="Q149" s="54"/>
      <c r="R149" s="54"/>
      <c r="S149" s="54"/>
      <c r="T149" s="54"/>
      <c r="U149" s="54"/>
      <c r="V149" s="54"/>
      <c r="W149" s="54"/>
      <c r="X149" s="54"/>
      <c r="Y149" s="54"/>
      <c r="Z149" s="54"/>
      <c r="AA149" s="54"/>
      <c r="AB149" s="54"/>
      <c r="AC149" s="54"/>
      <c r="AD149" s="54"/>
      <c r="AE149" s="54"/>
      <c r="AF149" s="54"/>
      <c r="AG149" s="54"/>
      <c r="AH149" s="54"/>
      <c r="AI149" s="54"/>
      <c r="AJ149" s="54"/>
      <c r="AK149" s="54"/>
      <c r="AL149" s="54"/>
      <c r="AM149" s="54"/>
      <c r="AN149" s="54"/>
      <c r="AO149" s="54"/>
      <c r="AP149" s="54"/>
      <c r="AQ149" s="54"/>
      <c r="AR149" s="69" t="s">
        <v>34</v>
      </c>
      <c r="AS149" s="54">
        <f>SUMIF($AR$42:$AR$146,"Algebra",$C$42:$C$146)</f>
        <v>94</v>
      </c>
      <c r="AT149" s="54"/>
      <c r="AU149" s="54"/>
      <c r="AV149" s="54"/>
      <c r="AW149" s="44"/>
      <c r="AX149" s="44"/>
    </row>
    <row r="150" spans="1:50" x14ac:dyDescent="0.25">
      <c r="B150" s="54"/>
      <c r="C150" s="54"/>
      <c r="D150" s="54"/>
      <c r="E150" s="54"/>
      <c r="F150" s="54"/>
      <c r="G150" s="54"/>
      <c r="H150" s="54"/>
      <c r="I150" s="54"/>
      <c r="J150" s="54"/>
      <c r="K150" s="54"/>
      <c r="L150" s="54"/>
      <c r="M150" s="54"/>
      <c r="N150" s="54"/>
      <c r="O150" s="54"/>
      <c r="P150" s="54"/>
      <c r="Q150" s="54"/>
      <c r="R150" s="54"/>
      <c r="S150" s="54"/>
      <c r="T150" s="54"/>
      <c r="U150" s="54"/>
      <c r="V150" s="54"/>
      <c r="W150" s="54"/>
      <c r="X150" s="54"/>
      <c r="Y150" s="54"/>
      <c r="Z150" s="54"/>
      <c r="AA150" s="54"/>
      <c r="AB150" s="54"/>
      <c r="AC150" s="54"/>
      <c r="AD150" s="54"/>
      <c r="AE150" s="54"/>
      <c r="AF150" s="54"/>
      <c r="AG150" s="54"/>
      <c r="AH150" s="54"/>
      <c r="AI150" s="54"/>
      <c r="AJ150" s="54"/>
      <c r="AK150" s="54"/>
      <c r="AL150" s="54"/>
      <c r="AM150" s="54"/>
      <c r="AN150" s="54"/>
      <c r="AO150" s="54"/>
      <c r="AP150" s="54"/>
      <c r="AQ150" s="54"/>
      <c r="AR150" s="69" t="s">
        <v>35</v>
      </c>
      <c r="AS150" s="54">
        <f>SUMIF($AR$42:$AR$146,"RPR",$C$42:$C$146)</f>
        <v>56</v>
      </c>
      <c r="AT150" s="54"/>
      <c r="AU150" s="54"/>
      <c r="AV150" s="54"/>
      <c r="AW150" s="44"/>
      <c r="AX150" s="44"/>
    </row>
    <row r="151" spans="1:50" x14ac:dyDescent="0.25">
      <c r="B151" s="54"/>
      <c r="C151" s="54"/>
      <c r="D151" s="54"/>
      <c r="E151" s="54"/>
      <c r="F151" s="54"/>
      <c r="G151" s="54"/>
      <c r="H151" s="54"/>
      <c r="I151" s="54"/>
      <c r="J151" s="54"/>
      <c r="K151" s="54"/>
      <c r="L151" s="54"/>
      <c r="M151" s="54"/>
      <c r="N151" s="54"/>
      <c r="O151" s="54"/>
      <c r="P151" s="54"/>
      <c r="Q151" s="54"/>
      <c r="R151" s="54"/>
      <c r="S151" s="54"/>
      <c r="T151" s="54"/>
      <c r="U151" s="54"/>
      <c r="V151" s="54"/>
      <c r="W151" s="54"/>
      <c r="X151" s="54"/>
      <c r="Y151" s="54"/>
      <c r="Z151" s="54"/>
      <c r="AA151" s="54"/>
      <c r="AB151" s="54"/>
      <c r="AC151" s="54"/>
      <c r="AD151" s="54"/>
      <c r="AE151" s="54"/>
      <c r="AF151" s="54"/>
      <c r="AG151" s="54"/>
      <c r="AH151" s="54"/>
      <c r="AI151" s="54"/>
      <c r="AJ151" s="54"/>
      <c r="AK151" s="54"/>
      <c r="AL151" s="54"/>
      <c r="AM151" s="54"/>
      <c r="AN151" s="54"/>
      <c r="AO151" s="54"/>
      <c r="AP151" s="54"/>
      <c r="AQ151" s="54"/>
      <c r="AR151" s="69" t="s">
        <v>36</v>
      </c>
      <c r="AS151" s="54">
        <f>SUMIF($AR$42:$AR$146,"Geometry and measures",$C$42:$C$146)</f>
        <v>64</v>
      </c>
      <c r="AT151" s="54"/>
      <c r="AU151" s="54"/>
      <c r="AV151" s="54"/>
      <c r="AW151" s="44"/>
      <c r="AX151" s="44"/>
    </row>
    <row r="152" spans="1:50" x14ac:dyDescent="0.25">
      <c r="B152" s="54"/>
      <c r="C152" s="54"/>
      <c r="D152" s="54"/>
      <c r="E152" s="54"/>
      <c r="F152" s="54"/>
      <c r="G152" s="54"/>
      <c r="H152" s="54"/>
      <c r="I152" s="54"/>
      <c r="J152" s="54"/>
      <c r="K152" s="54"/>
      <c r="L152" s="54"/>
      <c r="M152" s="54"/>
      <c r="N152" s="54"/>
      <c r="O152" s="54"/>
      <c r="P152" s="54"/>
      <c r="Q152" s="54"/>
      <c r="R152" s="54"/>
      <c r="S152" s="54"/>
      <c r="T152" s="54"/>
      <c r="U152" s="54"/>
      <c r="V152" s="54"/>
      <c r="W152" s="54"/>
      <c r="X152" s="54"/>
      <c r="Y152" s="54"/>
      <c r="Z152" s="54"/>
      <c r="AA152" s="54"/>
      <c r="AB152" s="54"/>
      <c r="AC152" s="54"/>
      <c r="AD152" s="54"/>
      <c r="AE152" s="54"/>
      <c r="AF152" s="54"/>
      <c r="AG152" s="54"/>
      <c r="AH152" s="54"/>
      <c r="AI152" s="54"/>
      <c r="AJ152" s="54"/>
      <c r="AK152" s="54"/>
      <c r="AL152" s="54"/>
      <c r="AM152" s="54"/>
      <c r="AN152" s="54"/>
      <c r="AO152" s="54"/>
      <c r="AP152" s="54"/>
      <c r="AQ152" s="54"/>
      <c r="AR152" s="69" t="s">
        <v>37</v>
      </c>
      <c r="AS152" s="54">
        <f>SUMIF($AR$42:$AR$146,"Probability",$C$42:$C$146)</f>
        <v>21</v>
      </c>
      <c r="AT152" s="54"/>
      <c r="AU152" s="54"/>
      <c r="AV152" s="54"/>
      <c r="AW152" s="44"/>
      <c r="AX152" s="44"/>
    </row>
    <row r="153" spans="1:50" x14ac:dyDescent="0.25">
      <c r="B153" s="54"/>
      <c r="C153" s="54"/>
      <c r="D153" s="54"/>
      <c r="E153" s="54"/>
      <c r="F153" s="54"/>
      <c r="G153" s="54"/>
      <c r="H153" s="54"/>
      <c r="I153" s="54"/>
      <c r="J153" s="54"/>
      <c r="K153" s="54"/>
      <c r="L153" s="54"/>
      <c r="M153" s="54"/>
      <c r="N153" s="54"/>
      <c r="O153" s="54"/>
      <c r="P153" s="54"/>
      <c r="Q153" s="54"/>
      <c r="R153" s="54"/>
      <c r="S153" s="54"/>
      <c r="T153" s="54"/>
      <c r="U153" s="54"/>
      <c r="V153" s="54"/>
      <c r="W153" s="54"/>
      <c r="X153" s="54"/>
      <c r="Y153" s="54"/>
      <c r="Z153" s="54"/>
      <c r="AA153" s="54"/>
      <c r="AB153" s="54"/>
      <c r="AC153" s="54"/>
      <c r="AD153" s="54"/>
      <c r="AE153" s="54"/>
      <c r="AF153" s="54"/>
      <c r="AG153" s="54"/>
      <c r="AH153" s="54"/>
      <c r="AI153" s="54"/>
      <c r="AJ153" s="54"/>
      <c r="AK153" s="54"/>
      <c r="AL153" s="54"/>
      <c r="AM153" s="54"/>
      <c r="AN153" s="54"/>
      <c r="AO153" s="54"/>
      <c r="AP153" s="54"/>
      <c r="AQ153" s="54"/>
      <c r="AR153" s="69" t="s">
        <v>38</v>
      </c>
      <c r="AS153" s="54">
        <f>SUMIF($AR$42:$AR$146,"Statistics",$C$42:$C$146)</f>
        <v>28</v>
      </c>
      <c r="AT153" s="54"/>
      <c r="AU153" s="54"/>
      <c r="AV153" s="54"/>
      <c r="AW153" s="44"/>
      <c r="AX153" s="44"/>
    </row>
  </sheetData>
  <sheetProtection password="ECC0" sheet="1" objects="1" scenarios="1" formatCells="0" formatColumns="0" formatRows="0"/>
  <mergeCells count="34">
    <mergeCell ref="S10:T11"/>
    <mergeCell ref="B24:C24"/>
    <mergeCell ref="AW25:AW26"/>
    <mergeCell ref="AX25:AX26"/>
    <mergeCell ref="B27:B28"/>
    <mergeCell ref="B4:I6"/>
    <mergeCell ref="K20:N20"/>
    <mergeCell ref="K4:Q6"/>
    <mergeCell ref="B2:Q2"/>
    <mergeCell ref="B19:E19"/>
    <mergeCell ref="B20:E20"/>
    <mergeCell ref="K11:N11"/>
    <mergeCell ref="K12:N12"/>
    <mergeCell ref="K13:N13"/>
    <mergeCell ref="K14:N14"/>
    <mergeCell ref="K15:N15"/>
    <mergeCell ref="K16:N16"/>
    <mergeCell ref="K18:N18"/>
    <mergeCell ref="K19:N19"/>
    <mergeCell ref="B12:E12"/>
    <mergeCell ref="B13:E13"/>
    <mergeCell ref="B9:E9"/>
    <mergeCell ref="A77:A111"/>
    <mergeCell ref="A113:A146"/>
    <mergeCell ref="B11:E11"/>
    <mergeCell ref="B14:E14"/>
    <mergeCell ref="B15:E15"/>
    <mergeCell ref="B16:E16"/>
    <mergeCell ref="B18:E18"/>
    <mergeCell ref="A42:A75"/>
    <mergeCell ref="B29:B30"/>
    <mergeCell ref="B31:B32"/>
    <mergeCell ref="B33:B34"/>
    <mergeCell ref="B36:B39"/>
  </mergeCells>
  <conditionalFormatting sqref="AR148:AR153">
    <cfRule type="cellIs" dxfId="1321" priority="2998" stopIfTrue="1" operator="equal">
      <formula>"Algebra"</formula>
    </cfRule>
    <cfRule type="cellIs" dxfId="1320" priority="2999" stopIfTrue="1" operator="equal">
      <formula>"Number"</formula>
    </cfRule>
    <cfRule type="cellIs" dxfId="1319" priority="3000" stopIfTrue="1" operator="equal">
      <formula>"Geometry and measures"</formula>
    </cfRule>
    <cfRule type="cellIs" dxfId="1318" priority="3001" stopIfTrue="1" operator="equal">
      <formula>"Statistics"</formula>
    </cfRule>
  </conditionalFormatting>
  <conditionalFormatting sqref="AR148:AR153">
    <cfRule type="cellIs" dxfId="1317" priority="2994" operator="equal">
      <formula>"RPR"</formula>
    </cfRule>
  </conditionalFormatting>
  <conditionalFormatting sqref="AR148:AR153">
    <cfRule type="cellIs" dxfId="1316" priority="2993" operator="equal">
      <formula>"Probability"</formula>
    </cfRule>
  </conditionalFormatting>
  <conditionalFormatting sqref="M10">
    <cfRule type="cellIs" dxfId="1315" priority="1880" operator="equal">
      <formula>"Probability"</formula>
    </cfRule>
  </conditionalFormatting>
  <conditionalFormatting sqref="D17">
    <cfRule type="cellIs" dxfId="1314" priority="1879" operator="equal">
      <formula>"Probability"</formula>
    </cfRule>
  </conditionalFormatting>
  <conditionalFormatting sqref="M17">
    <cfRule type="cellIs" dxfId="1313" priority="1878" operator="equal">
      <formula>"Probability"</formula>
    </cfRule>
  </conditionalFormatting>
  <conditionalFormatting sqref="D10">
    <cfRule type="cellIs" dxfId="1312" priority="1877" operator="equal">
      <formula>"Probability"</formula>
    </cfRule>
  </conditionalFormatting>
  <conditionalFormatting sqref="K7">
    <cfRule type="expression" dxfId="1311" priority="1881">
      <formula>COUNTA(D24:AQ24)&gt;1</formula>
    </cfRule>
  </conditionalFormatting>
  <conditionalFormatting sqref="D23">
    <cfRule type="expression" dxfId="1310" priority="1882">
      <formula>COUNTA(D24:AQ24)&gt;1</formula>
    </cfRule>
  </conditionalFormatting>
  <conditionalFormatting sqref="D90:AQ90 D80:AQ80 D44:AQ44">
    <cfRule type="cellIs" dxfId="1309" priority="628" operator="greaterThan">
      <formula>1</formula>
    </cfRule>
  </conditionalFormatting>
  <conditionalFormatting sqref="D132:AQ132 D127:AQ127 D108:AQ108 D88:AQ89 D81:AQ81 D72:AQ72 D49:AQ49">
    <cfRule type="cellIs" dxfId="1308" priority="627" operator="greaterThan">
      <formula>2</formula>
    </cfRule>
  </conditionalFormatting>
  <conditionalFormatting sqref="D135:AQ135 D82:AQ82 D78:AQ79 D67:AQ67">
    <cfRule type="cellIs" dxfId="1307" priority="626" operator="greaterThan">
      <formula>3</formula>
    </cfRule>
  </conditionalFormatting>
  <conditionalFormatting sqref="D106:AQ106 D85:AQ85">
    <cfRule type="cellIs" dxfId="1306" priority="625" operator="greaterThan">
      <formula>4</formula>
    </cfRule>
  </conditionalFormatting>
  <conditionalFormatting sqref="D61:AQ61 D99:AQ99 D133:AQ133">
    <cfRule type="cellIs" dxfId="1305" priority="624" operator="greaterThan">
      <formula>5</formula>
    </cfRule>
  </conditionalFormatting>
  <conditionalFormatting sqref="D95:AQ95">
    <cfRule type="cellIs" dxfId="1304" priority="623" operator="greaterThan">
      <formula>6</formula>
    </cfRule>
  </conditionalFormatting>
  <conditionalFormatting sqref="D146:AQ146 D143:AQ143 D134:AQ134 D110:AQ110 D75:AQ75 D71:AQ71 D46:AQ46">
    <cfRule type="cellIs" dxfId="1303" priority="622" operator="greaterThan">
      <formula>6</formula>
    </cfRule>
  </conditionalFormatting>
  <conditionalFormatting sqref="D47:AQ48 D69:AQ70 D96:AQ96 D98:AQ98 D118:AQ118 D140:AQ140 D145:AQ145">
    <cfRule type="cellIs" dxfId="1302" priority="621" operator="greaterThan">
      <formula>5</formula>
    </cfRule>
  </conditionalFormatting>
  <conditionalFormatting sqref="D129:AQ129 D123:AQ123 D116:AQ116 D104:AQ104 D68:AQ68 D42:AQ43">
    <cfRule type="cellIs" dxfId="1301" priority="620" operator="greaterThan">
      <formula>4</formula>
    </cfRule>
  </conditionalFormatting>
  <conditionalFormatting sqref="D54:AQ55 D63:AQ63 D83:AQ83 D86:AQ86 D94:AQ94 D97:AQ97 D101:AQ101 D103:AQ103 D105:AQ105 D107:AQ107 D109:AQ109 D114:AQ114 D120:AQ120 D126:AQ126 D136:AQ136 D138:AQ139 D141:AQ141 D144:AQ144">
    <cfRule type="cellIs" dxfId="1300" priority="619" operator="greaterThan">
      <formula>3</formula>
    </cfRule>
  </conditionalFormatting>
  <conditionalFormatting sqref="D137:AQ137 D124:AQ125 D121:AQ122 D119:AQ119 D100:AQ100 D91:AQ93 D87:AQ87 D77:AQ77 D73:AQ74 D64:AQ64 D57:AQ60 D52:AQ53 D50:AQ50">
    <cfRule type="cellIs" dxfId="1299" priority="618" operator="greaterThan">
      <formula>2</formula>
    </cfRule>
  </conditionalFormatting>
  <conditionalFormatting sqref="D142:AQ142 D130:AQ131 D128:AQ128 D117:AQ117 D115:AQ115 D113:AQ113 D111:AQ111 D102:AQ102 D84:AQ84 D65:AQ66 D62:AQ62 D51:AQ51 D45:AQ45">
    <cfRule type="cellIs" dxfId="1298" priority="617" operator="greaterThan">
      <formula>1</formula>
    </cfRule>
  </conditionalFormatting>
  <conditionalFormatting sqref="D56:AQ56">
    <cfRule type="cellIs" dxfId="1297" priority="616" operator="greaterThan">
      <formula>3</formula>
    </cfRule>
  </conditionalFormatting>
  <conditionalFormatting sqref="AR63:AR69">
    <cfRule type="cellIs" dxfId="1296" priority="612" stopIfTrue="1" operator="equal">
      <formula>"Algebra"</formula>
    </cfRule>
    <cfRule type="cellIs" dxfId="1295" priority="613" stopIfTrue="1" operator="equal">
      <formula>"Number"</formula>
    </cfRule>
    <cfRule type="cellIs" dxfId="1294" priority="614" stopIfTrue="1" operator="equal">
      <formula>"Geometry and measures"</formula>
    </cfRule>
    <cfRule type="cellIs" dxfId="1293" priority="615" stopIfTrue="1" operator="equal">
      <formula>"Statistics"</formula>
    </cfRule>
  </conditionalFormatting>
  <conditionalFormatting sqref="AR63:AR69">
    <cfRule type="cellIs" dxfId="1292" priority="611" operator="equal">
      <formula>"RPR"</formula>
    </cfRule>
  </conditionalFormatting>
  <conditionalFormatting sqref="AR63:AR69">
    <cfRule type="cellIs" dxfId="1291" priority="610" operator="equal">
      <formula>"Probability"</formula>
    </cfRule>
  </conditionalFormatting>
  <conditionalFormatting sqref="AS73:AS74">
    <cfRule type="cellIs" dxfId="1290" priority="592" stopIfTrue="1" operator="equal">
      <formula>"AO3"</formula>
    </cfRule>
    <cfRule type="cellIs" dxfId="1289" priority="593" stopIfTrue="1" operator="equal">
      <formula>"AO2"</formula>
    </cfRule>
    <cfRule type="cellIs" dxfId="1288" priority="594" stopIfTrue="1" operator="equal">
      <formula>"AO1"</formula>
    </cfRule>
  </conditionalFormatting>
  <conditionalFormatting sqref="AR54:AR55">
    <cfRule type="cellIs" dxfId="1287" priority="606" stopIfTrue="1" operator="equal">
      <formula>"Algebra"</formula>
    </cfRule>
    <cfRule type="cellIs" dxfId="1286" priority="607" stopIfTrue="1" operator="equal">
      <formula>"Number"</formula>
    </cfRule>
    <cfRule type="cellIs" dxfId="1285" priority="608" stopIfTrue="1" operator="equal">
      <formula>"Geometry and measures"</formula>
    </cfRule>
    <cfRule type="cellIs" dxfId="1284" priority="609" stopIfTrue="1" operator="equal">
      <formula>"Statistics"</formula>
    </cfRule>
  </conditionalFormatting>
  <conditionalFormatting sqref="AR54:AR55">
    <cfRule type="cellIs" dxfId="1283" priority="605" operator="equal">
      <formula>"RPR"</formula>
    </cfRule>
  </conditionalFormatting>
  <conditionalFormatting sqref="AR54:AR55">
    <cfRule type="cellIs" dxfId="1282" priority="604" operator="equal">
      <formula>"Probability"</formula>
    </cfRule>
  </conditionalFormatting>
  <conditionalFormatting sqref="AR56:AR57">
    <cfRule type="cellIs" dxfId="1281" priority="600" stopIfTrue="1" operator="equal">
      <formula>"Algebra"</formula>
    </cfRule>
    <cfRule type="cellIs" dxfId="1280" priority="601" stopIfTrue="1" operator="equal">
      <formula>"Number"</formula>
    </cfRule>
    <cfRule type="cellIs" dxfId="1279" priority="602" stopIfTrue="1" operator="equal">
      <formula>"Geometry and measures"</formula>
    </cfRule>
    <cfRule type="cellIs" dxfId="1278" priority="603" stopIfTrue="1" operator="equal">
      <formula>"Statistics"</formula>
    </cfRule>
  </conditionalFormatting>
  <conditionalFormatting sqref="AR56:AR57">
    <cfRule type="cellIs" dxfId="1277" priority="599" operator="equal">
      <formula>"RPR"</formula>
    </cfRule>
  </conditionalFormatting>
  <conditionalFormatting sqref="AR56:AR57">
    <cfRule type="cellIs" dxfId="1276" priority="598" operator="equal">
      <formula>"Probability"</formula>
    </cfRule>
  </conditionalFormatting>
  <conditionalFormatting sqref="AS67:AS68">
    <cfRule type="cellIs" dxfId="1275" priority="595" stopIfTrue="1" operator="equal">
      <formula>"AO3"</formula>
    </cfRule>
    <cfRule type="cellIs" dxfId="1274" priority="596" stopIfTrue="1" operator="equal">
      <formula>"AO2"</formula>
    </cfRule>
    <cfRule type="cellIs" dxfId="1273" priority="597" stopIfTrue="1" operator="equal">
      <formula>"AO1"</formula>
    </cfRule>
  </conditionalFormatting>
  <conditionalFormatting sqref="AR59">
    <cfRule type="cellIs" dxfId="1272" priority="586" operator="equal">
      <formula>"Probability"</formula>
    </cfRule>
  </conditionalFormatting>
  <conditionalFormatting sqref="AR59">
    <cfRule type="cellIs" dxfId="1271" priority="588" stopIfTrue="1" operator="equal">
      <formula>"Algebra"</formula>
    </cfRule>
    <cfRule type="cellIs" dxfId="1270" priority="589" stopIfTrue="1" operator="equal">
      <formula>"Number"</formula>
    </cfRule>
    <cfRule type="cellIs" dxfId="1269" priority="590" stopIfTrue="1" operator="equal">
      <formula>"Geometry and measures"</formula>
    </cfRule>
    <cfRule type="cellIs" dxfId="1268" priority="591" stopIfTrue="1" operator="equal">
      <formula>"Statistics"</formula>
    </cfRule>
  </conditionalFormatting>
  <conditionalFormatting sqref="AR59">
    <cfRule type="cellIs" dxfId="1267" priority="587" operator="equal">
      <formula>"RPR"</formula>
    </cfRule>
  </conditionalFormatting>
  <conditionalFormatting sqref="AR71:AR75">
    <cfRule type="cellIs" dxfId="1266" priority="582" stopIfTrue="1" operator="equal">
      <formula>"Algebra"</formula>
    </cfRule>
    <cfRule type="cellIs" dxfId="1265" priority="583" stopIfTrue="1" operator="equal">
      <formula>"Number"</formula>
    </cfRule>
    <cfRule type="cellIs" dxfId="1264" priority="584" stopIfTrue="1" operator="equal">
      <formula>"Geometry and measures"</formula>
    </cfRule>
    <cfRule type="cellIs" dxfId="1263" priority="585" stopIfTrue="1" operator="equal">
      <formula>"Statistics"</formula>
    </cfRule>
  </conditionalFormatting>
  <conditionalFormatting sqref="AR71:AR75">
    <cfRule type="cellIs" dxfId="1262" priority="581" operator="equal">
      <formula>"RPR"</formula>
    </cfRule>
  </conditionalFormatting>
  <conditionalFormatting sqref="AR71:AR75">
    <cfRule type="cellIs" dxfId="1261" priority="580" operator="equal">
      <formula>"Probability"</formula>
    </cfRule>
  </conditionalFormatting>
  <conditionalFormatting sqref="AR48:AR49">
    <cfRule type="cellIs" dxfId="1260" priority="576" stopIfTrue="1" operator="equal">
      <formula>"Algebra"</formula>
    </cfRule>
    <cfRule type="cellIs" dxfId="1259" priority="577" stopIfTrue="1" operator="equal">
      <formula>"Number"</formula>
    </cfRule>
    <cfRule type="cellIs" dxfId="1258" priority="578" stopIfTrue="1" operator="equal">
      <formula>"Geometry and measures"</formula>
    </cfRule>
    <cfRule type="cellIs" dxfId="1257" priority="579" stopIfTrue="1" operator="equal">
      <formula>"Statistics"</formula>
    </cfRule>
  </conditionalFormatting>
  <conditionalFormatting sqref="AS49:AS51">
    <cfRule type="cellIs" dxfId="1256" priority="573" stopIfTrue="1" operator="equal">
      <formula>"AO3"</formula>
    </cfRule>
    <cfRule type="cellIs" dxfId="1255" priority="574" stopIfTrue="1" operator="equal">
      <formula>"AO2"</formula>
    </cfRule>
    <cfRule type="cellIs" dxfId="1254" priority="575" stopIfTrue="1" operator="equal">
      <formula>"AO1"</formula>
    </cfRule>
  </conditionalFormatting>
  <conditionalFormatting sqref="AR48:AR49">
    <cfRule type="cellIs" dxfId="1253" priority="572" operator="equal">
      <formula>"RPR"</formula>
    </cfRule>
  </conditionalFormatting>
  <conditionalFormatting sqref="AR48:AR49">
    <cfRule type="cellIs" dxfId="1252" priority="571" operator="equal">
      <formula>"Probability"</formula>
    </cfRule>
  </conditionalFormatting>
  <conditionalFormatting sqref="AR51">
    <cfRule type="cellIs" dxfId="1251" priority="567" stopIfTrue="1" operator="equal">
      <formula>"Algebra"</formula>
    </cfRule>
    <cfRule type="cellIs" dxfId="1250" priority="568" stopIfTrue="1" operator="equal">
      <formula>"Number"</formula>
    </cfRule>
    <cfRule type="cellIs" dxfId="1249" priority="569" stopIfTrue="1" operator="equal">
      <formula>"Geometry and measures"</formula>
    </cfRule>
    <cfRule type="cellIs" dxfId="1248" priority="570" stopIfTrue="1" operator="equal">
      <formula>"Statistics"</formula>
    </cfRule>
  </conditionalFormatting>
  <conditionalFormatting sqref="AR51">
    <cfRule type="cellIs" dxfId="1247" priority="566" operator="equal">
      <formula>"RPR"</formula>
    </cfRule>
  </conditionalFormatting>
  <conditionalFormatting sqref="AR51">
    <cfRule type="cellIs" dxfId="1246" priority="565" operator="equal">
      <formula>"Probability"</formula>
    </cfRule>
  </conditionalFormatting>
  <conditionalFormatting sqref="AS52:AS55">
    <cfRule type="cellIs" dxfId="1245" priority="562" stopIfTrue="1" operator="equal">
      <formula>"AO3"</formula>
    </cfRule>
    <cfRule type="cellIs" dxfId="1244" priority="563" stopIfTrue="1" operator="equal">
      <formula>"AO2"</formula>
    </cfRule>
    <cfRule type="cellIs" dxfId="1243" priority="564" stopIfTrue="1" operator="equal">
      <formula>"AO1"</formula>
    </cfRule>
  </conditionalFormatting>
  <conditionalFormatting sqref="AR50">
    <cfRule type="cellIs" dxfId="1242" priority="558" stopIfTrue="1" operator="equal">
      <formula>"Algebra"</formula>
    </cfRule>
    <cfRule type="cellIs" dxfId="1241" priority="559" stopIfTrue="1" operator="equal">
      <formula>"Number"</formula>
    </cfRule>
    <cfRule type="cellIs" dxfId="1240" priority="560" stopIfTrue="1" operator="equal">
      <formula>"Geometry and measures"</formula>
    </cfRule>
    <cfRule type="cellIs" dxfId="1239" priority="561" stopIfTrue="1" operator="equal">
      <formula>"Statistics"</formula>
    </cfRule>
  </conditionalFormatting>
  <conditionalFormatting sqref="AR50">
    <cfRule type="cellIs" dxfId="1238" priority="557" operator="equal">
      <formula>"RPR"</formula>
    </cfRule>
  </conditionalFormatting>
  <conditionalFormatting sqref="AR50">
    <cfRule type="cellIs" dxfId="1237" priority="556" operator="equal">
      <formula>"Probability"</formula>
    </cfRule>
  </conditionalFormatting>
  <conditionalFormatting sqref="AR52">
    <cfRule type="cellIs" dxfId="1236" priority="552" stopIfTrue="1" operator="equal">
      <formula>"Algebra"</formula>
    </cfRule>
    <cfRule type="cellIs" dxfId="1235" priority="553" stopIfTrue="1" operator="equal">
      <formula>"Number"</formula>
    </cfRule>
    <cfRule type="cellIs" dxfId="1234" priority="554" stopIfTrue="1" operator="equal">
      <formula>"Geometry and measures"</formula>
    </cfRule>
    <cfRule type="cellIs" dxfId="1233" priority="555" stopIfTrue="1" operator="equal">
      <formula>"Statistics"</formula>
    </cfRule>
  </conditionalFormatting>
  <conditionalFormatting sqref="AR52">
    <cfRule type="cellIs" dxfId="1232" priority="551" operator="equal">
      <formula>"RPR"</formula>
    </cfRule>
  </conditionalFormatting>
  <conditionalFormatting sqref="AR52">
    <cfRule type="cellIs" dxfId="1231" priority="550" operator="equal">
      <formula>"Probability"</formula>
    </cfRule>
  </conditionalFormatting>
  <conditionalFormatting sqref="AS64:AS66">
    <cfRule type="cellIs" dxfId="1230" priority="547" stopIfTrue="1" operator="equal">
      <formula>"AO3"</formula>
    </cfRule>
    <cfRule type="cellIs" dxfId="1229" priority="548" stopIfTrue="1" operator="equal">
      <formula>"AO2"</formula>
    </cfRule>
    <cfRule type="cellIs" dxfId="1228" priority="549" stopIfTrue="1" operator="equal">
      <formula>"AO1"</formula>
    </cfRule>
  </conditionalFormatting>
  <conditionalFormatting sqref="AR62">
    <cfRule type="cellIs" dxfId="1227" priority="543" stopIfTrue="1" operator="equal">
      <formula>"Algebra"</formula>
    </cfRule>
    <cfRule type="cellIs" dxfId="1226" priority="544" stopIfTrue="1" operator="equal">
      <formula>"Number"</formula>
    </cfRule>
    <cfRule type="cellIs" dxfId="1225" priority="545" stopIfTrue="1" operator="equal">
      <formula>"Geometry and measures"</formula>
    </cfRule>
    <cfRule type="cellIs" dxfId="1224" priority="546" stopIfTrue="1" operator="equal">
      <formula>"Statistics"</formula>
    </cfRule>
  </conditionalFormatting>
  <conditionalFormatting sqref="AR62">
    <cfRule type="cellIs" dxfId="1223" priority="542" operator="equal">
      <formula>"RPR"</formula>
    </cfRule>
  </conditionalFormatting>
  <conditionalFormatting sqref="AR62">
    <cfRule type="cellIs" dxfId="1222" priority="541" operator="equal">
      <formula>"Probability"</formula>
    </cfRule>
  </conditionalFormatting>
  <conditionalFormatting sqref="AR53">
    <cfRule type="cellIs" dxfId="1221" priority="537" stopIfTrue="1" operator="equal">
      <formula>"Algebra"</formula>
    </cfRule>
    <cfRule type="cellIs" dxfId="1220" priority="538" stopIfTrue="1" operator="equal">
      <formula>"Number"</formula>
    </cfRule>
    <cfRule type="cellIs" dxfId="1219" priority="539" stopIfTrue="1" operator="equal">
      <formula>"Geometry and measures"</formula>
    </cfRule>
    <cfRule type="cellIs" dxfId="1218" priority="540" stopIfTrue="1" operator="equal">
      <formula>"Statistics"</formula>
    </cfRule>
  </conditionalFormatting>
  <conditionalFormatting sqref="AR53">
    <cfRule type="cellIs" dxfId="1217" priority="536" operator="equal">
      <formula>"RPR"</formula>
    </cfRule>
  </conditionalFormatting>
  <conditionalFormatting sqref="AR53">
    <cfRule type="cellIs" dxfId="1216" priority="535" operator="equal">
      <formula>"Probability"</formula>
    </cfRule>
  </conditionalFormatting>
  <conditionalFormatting sqref="AS58">
    <cfRule type="cellIs" dxfId="1215" priority="532" stopIfTrue="1" operator="equal">
      <formula>"AO3"</formula>
    </cfRule>
    <cfRule type="cellIs" dxfId="1214" priority="533" stopIfTrue="1" operator="equal">
      <formula>"AO2"</formula>
    </cfRule>
    <cfRule type="cellIs" dxfId="1213" priority="534" stopIfTrue="1" operator="equal">
      <formula>"AO1"</formula>
    </cfRule>
  </conditionalFormatting>
  <conditionalFormatting sqref="AR58">
    <cfRule type="cellIs" dxfId="1212" priority="528" stopIfTrue="1" operator="equal">
      <formula>"Algebra"</formula>
    </cfRule>
    <cfRule type="cellIs" dxfId="1211" priority="529" stopIfTrue="1" operator="equal">
      <formula>"Number"</formula>
    </cfRule>
    <cfRule type="cellIs" dxfId="1210" priority="530" stopIfTrue="1" operator="equal">
      <formula>"Geometry and measures"</formula>
    </cfRule>
    <cfRule type="cellIs" dxfId="1209" priority="531" stopIfTrue="1" operator="equal">
      <formula>"Statistics"</formula>
    </cfRule>
  </conditionalFormatting>
  <conditionalFormatting sqref="AR58">
    <cfRule type="cellIs" dxfId="1208" priority="527" operator="equal">
      <formula>"RPR"</formula>
    </cfRule>
  </conditionalFormatting>
  <conditionalFormatting sqref="AR58">
    <cfRule type="cellIs" dxfId="1207" priority="526" operator="equal">
      <formula>"Probability"</formula>
    </cfRule>
  </conditionalFormatting>
  <conditionalFormatting sqref="AR60">
    <cfRule type="cellIs" dxfId="1206" priority="522" stopIfTrue="1" operator="equal">
      <formula>"Algebra"</formula>
    </cfRule>
    <cfRule type="cellIs" dxfId="1205" priority="523" stopIfTrue="1" operator="equal">
      <formula>"Number"</formula>
    </cfRule>
    <cfRule type="cellIs" dxfId="1204" priority="524" stopIfTrue="1" operator="equal">
      <formula>"Geometry and measures"</formula>
    </cfRule>
    <cfRule type="cellIs" dxfId="1203" priority="525" stopIfTrue="1" operator="equal">
      <formula>"Statistics"</formula>
    </cfRule>
  </conditionalFormatting>
  <conditionalFormatting sqref="AR60">
    <cfRule type="cellIs" dxfId="1202" priority="521" operator="equal">
      <formula>"RPR"</formula>
    </cfRule>
  </conditionalFormatting>
  <conditionalFormatting sqref="AR60">
    <cfRule type="cellIs" dxfId="1201" priority="520" operator="equal">
      <formula>"Probability"</formula>
    </cfRule>
  </conditionalFormatting>
  <conditionalFormatting sqref="AS62">
    <cfRule type="cellIs" dxfId="1200" priority="511" stopIfTrue="1" operator="equal">
      <formula>"AO3"</formula>
    </cfRule>
    <cfRule type="cellIs" dxfId="1199" priority="512" stopIfTrue="1" operator="equal">
      <formula>"AO2"</formula>
    </cfRule>
    <cfRule type="cellIs" dxfId="1198" priority="513" stopIfTrue="1" operator="equal">
      <formula>"AO1"</formula>
    </cfRule>
  </conditionalFormatting>
  <conditionalFormatting sqref="AR61">
    <cfRule type="cellIs" dxfId="1197" priority="516" stopIfTrue="1" operator="equal">
      <formula>"Algebra"</formula>
    </cfRule>
    <cfRule type="cellIs" dxfId="1196" priority="517" stopIfTrue="1" operator="equal">
      <formula>"Number"</formula>
    </cfRule>
    <cfRule type="cellIs" dxfId="1195" priority="518" stopIfTrue="1" operator="equal">
      <formula>"Geometry and measures"</formula>
    </cfRule>
    <cfRule type="cellIs" dxfId="1194" priority="519" stopIfTrue="1" operator="equal">
      <formula>"Statistics"</formula>
    </cfRule>
  </conditionalFormatting>
  <conditionalFormatting sqref="AR61">
    <cfRule type="cellIs" dxfId="1193" priority="515" operator="equal">
      <formula>"RPR"</formula>
    </cfRule>
  </conditionalFormatting>
  <conditionalFormatting sqref="AR61">
    <cfRule type="cellIs" dxfId="1192" priority="514" operator="equal">
      <formula>"Probability"</formula>
    </cfRule>
  </conditionalFormatting>
  <conditionalFormatting sqref="AS72">
    <cfRule type="cellIs" dxfId="1191" priority="508" stopIfTrue="1" operator="equal">
      <formula>"AO3"</formula>
    </cfRule>
    <cfRule type="cellIs" dxfId="1190" priority="509" stopIfTrue="1" operator="equal">
      <formula>"AO2"</formula>
    </cfRule>
    <cfRule type="cellIs" dxfId="1189" priority="510" stopIfTrue="1" operator="equal">
      <formula>"AO1"</formula>
    </cfRule>
  </conditionalFormatting>
  <conditionalFormatting sqref="AR42:AR45">
    <cfRule type="cellIs" dxfId="1188" priority="504" stopIfTrue="1" operator="equal">
      <formula>"Algebra"</formula>
    </cfRule>
    <cfRule type="cellIs" dxfId="1187" priority="505" stopIfTrue="1" operator="equal">
      <formula>"Number"</formula>
    </cfRule>
    <cfRule type="cellIs" dxfId="1186" priority="506" stopIfTrue="1" operator="equal">
      <formula>"Geometry and measures"</formula>
    </cfRule>
    <cfRule type="cellIs" dxfId="1185" priority="507" stopIfTrue="1" operator="equal">
      <formula>"Statistics"</formula>
    </cfRule>
  </conditionalFormatting>
  <conditionalFormatting sqref="AR42:AR45">
    <cfRule type="cellIs" dxfId="1184" priority="503" operator="equal">
      <formula>"RPR"</formula>
    </cfRule>
  </conditionalFormatting>
  <conditionalFormatting sqref="AR42:AR45">
    <cfRule type="cellIs" dxfId="1183" priority="502" operator="equal">
      <formula>"Probability"</formula>
    </cfRule>
  </conditionalFormatting>
  <conditionalFormatting sqref="AS44">
    <cfRule type="cellIs" dxfId="1182" priority="499" stopIfTrue="1" operator="equal">
      <formula>"AO3"</formula>
    </cfRule>
    <cfRule type="cellIs" dxfId="1181" priority="500" stopIfTrue="1" operator="equal">
      <formula>"AO2"</formula>
    </cfRule>
    <cfRule type="cellIs" dxfId="1180" priority="501" stopIfTrue="1" operator="equal">
      <formula>"AO1"</formula>
    </cfRule>
  </conditionalFormatting>
  <conditionalFormatting sqref="AS42">
    <cfRule type="cellIs" dxfId="1179" priority="496" stopIfTrue="1" operator="equal">
      <formula>"AO3"</formula>
    </cfRule>
    <cfRule type="cellIs" dxfId="1178" priority="497" stopIfTrue="1" operator="equal">
      <formula>"AO2"</formula>
    </cfRule>
    <cfRule type="cellIs" dxfId="1177" priority="498" stopIfTrue="1" operator="equal">
      <formula>"AO1"</formula>
    </cfRule>
  </conditionalFormatting>
  <conditionalFormatting sqref="AS43">
    <cfRule type="cellIs" dxfId="1176" priority="493" stopIfTrue="1" operator="equal">
      <formula>"AO3"</formula>
    </cfRule>
    <cfRule type="cellIs" dxfId="1175" priority="494" stopIfTrue="1" operator="equal">
      <formula>"AO2"</formula>
    </cfRule>
    <cfRule type="cellIs" dxfId="1174" priority="495" stopIfTrue="1" operator="equal">
      <formula>"AO1"</formula>
    </cfRule>
  </conditionalFormatting>
  <conditionalFormatting sqref="AS45">
    <cfRule type="cellIs" dxfId="1173" priority="490" stopIfTrue="1" operator="equal">
      <formula>"AO3"</formula>
    </cfRule>
    <cfRule type="cellIs" dxfId="1172" priority="491" stopIfTrue="1" operator="equal">
      <formula>"AO2"</formula>
    </cfRule>
    <cfRule type="cellIs" dxfId="1171" priority="492" stopIfTrue="1" operator="equal">
      <formula>"AO1"</formula>
    </cfRule>
  </conditionalFormatting>
  <conditionalFormatting sqref="AR46">
    <cfRule type="cellIs" dxfId="1170" priority="486" stopIfTrue="1" operator="equal">
      <formula>"Algebra"</formula>
    </cfRule>
    <cfRule type="cellIs" dxfId="1169" priority="487" stopIfTrue="1" operator="equal">
      <formula>"Number"</formula>
    </cfRule>
    <cfRule type="cellIs" dxfId="1168" priority="488" stopIfTrue="1" operator="equal">
      <formula>"Geometry and measures"</formula>
    </cfRule>
    <cfRule type="cellIs" dxfId="1167" priority="489" stopIfTrue="1" operator="equal">
      <formula>"Statistics"</formula>
    </cfRule>
  </conditionalFormatting>
  <conditionalFormatting sqref="AR46">
    <cfRule type="cellIs" dxfId="1166" priority="485" operator="equal">
      <formula>"RPR"</formula>
    </cfRule>
  </conditionalFormatting>
  <conditionalFormatting sqref="AR46">
    <cfRule type="cellIs" dxfId="1165" priority="484" operator="equal">
      <formula>"Probability"</formula>
    </cfRule>
  </conditionalFormatting>
  <conditionalFormatting sqref="AS46">
    <cfRule type="cellIs" dxfId="1164" priority="481" stopIfTrue="1" operator="equal">
      <formula>"AO3"</formula>
    </cfRule>
    <cfRule type="cellIs" dxfId="1163" priority="482" stopIfTrue="1" operator="equal">
      <formula>"AO2"</formula>
    </cfRule>
    <cfRule type="cellIs" dxfId="1162" priority="483" stopIfTrue="1" operator="equal">
      <formula>"AO1"</formula>
    </cfRule>
  </conditionalFormatting>
  <conditionalFormatting sqref="AR47">
    <cfRule type="cellIs" dxfId="1161" priority="477" stopIfTrue="1" operator="equal">
      <formula>"Algebra"</formula>
    </cfRule>
    <cfRule type="cellIs" dxfId="1160" priority="478" stopIfTrue="1" operator="equal">
      <formula>"Number"</formula>
    </cfRule>
    <cfRule type="cellIs" dxfId="1159" priority="479" stopIfTrue="1" operator="equal">
      <formula>"Geometry and measures"</formula>
    </cfRule>
    <cfRule type="cellIs" dxfId="1158" priority="480" stopIfTrue="1" operator="equal">
      <formula>"Statistics"</formula>
    </cfRule>
  </conditionalFormatting>
  <conditionalFormatting sqref="AR47">
    <cfRule type="cellIs" dxfId="1157" priority="476" operator="equal">
      <formula>"RPR"</formula>
    </cfRule>
  </conditionalFormatting>
  <conditionalFormatting sqref="AR47">
    <cfRule type="cellIs" dxfId="1156" priority="475" operator="equal">
      <formula>"Probability"</formula>
    </cfRule>
  </conditionalFormatting>
  <conditionalFormatting sqref="AS47">
    <cfRule type="cellIs" dxfId="1155" priority="472" stopIfTrue="1" operator="equal">
      <formula>"AO3"</formula>
    </cfRule>
    <cfRule type="cellIs" dxfId="1154" priority="473" stopIfTrue="1" operator="equal">
      <formula>"AO2"</formula>
    </cfRule>
    <cfRule type="cellIs" dxfId="1153" priority="474" stopIfTrue="1" operator="equal">
      <formula>"AO1"</formula>
    </cfRule>
  </conditionalFormatting>
  <conditionalFormatting sqref="AR70">
    <cfRule type="cellIs" dxfId="1152" priority="468" stopIfTrue="1" operator="equal">
      <formula>"Algebra"</formula>
    </cfRule>
    <cfRule type="cellIs" dxfId="1151" priority="469" stopIfTrue="1" operator="equal">
      <formula>"Number"</formula>
    </cfRule>
    <cfRule type="cellIs" dxfId="1150" priority="470" stopIfTrue="1" operator="equal">
      <formula>"Geometry and measures"</formula>
    </cfRule>
    <cfRule type="cellIs" dxfId="1149" priority="471" stopIfTrue="1" operator="equal">
      <formula>"Statistics"</formula>
    </cfRule>
  </conditionalFormatting>
  <conditionalFormatting sqref="AR70">
    <cfRule type="cellIs" dxfId="1148" priority="467" operator="equal">
      <formula>"RPR"</formula>
    </cfRule>
  </conditionalFormatting>
  <conditionalFormatting sqref="AR70">
    <cfRule type="cellIs" dxfId="1147" priority="466" operator="equal">
      <formula>"Probability"</formula>
    </cfRule>
  </conditionalFormatting>
  <conditionalFormatting sqref="AS48">
    <cfRule type="cellIs" dxfId="1146" priority="463" stopIfTrue="1" operator="equal">
      <formula>"AO3"</formula>
    </cfRule>
    <cfRule type="cellIs" dxfId="1145" priority="464" stopIfTrue="1" operator="equal">
      <formula>"AO2"</formula>
    </cfRule>
    <cfRule type="cellIs" dxfId="1144" priority="465" stopIfTrue="1" operator="equal">
      <formula>"AO1"</formula>
    </cfRule>
  </conditionalFormatting>
  <conditionalFormatting sqref="AS56">
    <cfRule type="cellIs" dxfId="1143" priority="460" stopIfTrue="1" operator="equal">
      <formula>"AO3"</formula>
    </cfRule>
    <cfRule type="cellIs" dxfId="1142" priority="461" stopIfTrue="1" operator="equal">
      <formula>"AO2"</formula>
    </cfRule>
    <cfRule type="cellIs" dxfId="1141" priority="462" stopIfTrue="1" operator="equal">
      <formula>"AO1"</formula>
    </cfRule>
  </conditionalFormatting>
  <conditionalFormatting sqref="AS57">
    <cfRule type="cellIs" dxfId="1140" priority="457" stopIfTrue="1" operator="equal">
      <formula>"AO3"</formula>
    </cfRule>
    <cfRule type="cellIs" dxfId="1139" priority="458" stopIfTrue="1" operator="equal">
      <formula>"AO2"</formula>
    </cfRule>
    <cfRule type="cellIs" dxfId="1138" priority="459" stopIfTrue="1" operator="equal">
      <formula>"AO1"</formula>
    </cfRule>
  </conditionalFormatting>
  <conditionalFormatting sqref="AS75">
    <cfRule type="cellIs" dxfId="1137" priority="433" stopIfTrue="1" operator="equal">
      <formula>"AO3"</formula>
    </cfRule>
    <cfRule type="cellIs" dxfId="1136" priority="434" stopIfTrue="1" operator="equal">
      <formula>"AO2"</formula>
    </cfRule>
    <cfRule type="cellIs" dxfId="1135" priority="435" stopIfTrue="1" operator="equal">
      <formula>"AO1"</formula>
    </cfRule>
  </conditionalFormatting>
  <conditionalFormatting sqref="AS59">
    <cfRule type="cellIs" dxfId="1134" priority="454" stopIfTrue="1" operator="equal">
      <formula>"AO3"</formula>
    </cfRule>
    <cfRule type="cellIs" dxfId="1133" priority="455" stopIfTrue="1" operator="equal">
      <formula>"AO2"</formula>
    </cfRule>
    <cfRule type="cellIs" dxfId="1132" priority="456" stopIfTrue="1" operator="equal">
      <formula>"AO1"</formula>
    </cfRule>
  </conditionalFormatting>
  <conditionalFormatting sqref="AS60">
    <cfRule type="cellIs" dxfId="1131" priority="451" stopIfTrue="1" operator="equal">
      <formula>"AO3"</formula>
    </cfRule>
    <cfRule type="cellIs" dxfId="1130" priority="452" stopIfTrue="1" operator="equal">
      <formula>"AO2"</formula>
    </cfRule>
    <cfRule type="cellIs" dxfId="1129" priority="453" stopIfTrue="1" operator="equal">
      <formula>"AO1"</formula>
    </cfRule>
  </conditionalFormatting>
  <conditionalFormatting sqref="AS61">
    <cfRule type="cellIs" dxfId="1128" priority="448" stopIfTrue="1" operator="equal">
      <formula>"AO3"</formula>
    </cfRule>
    <cfRule type="cellIs" dxfId="1127" priority="449" stopIfTrue="1" operator="equal">
      <formula>"AO2"</formula>
    </cfRule>
    <cfRule type="cellIs" dxfId="1126" priority="450" stopIfTrue="1" operator="equal">
      <formula>"AO1"</formula>
    </cfRule>
  </conditionalFormatting>
  <conditionalFormatting sqref="AS63">
    <cfRule type="cellIs" dxfId="1125" priority="445" stopIfTrue="1" operator="equal">
      <formula>"AO3"</formula>
    </cfRule>
    <cfRule type="cellIs" dxfId="1124" priority="446" stopIfTrue="1" operator="equal">
      <formula>"AO2"</formula>
    </cfRule>
    <cfRule type="cellIs" dxfId="1123" priority="447" stopIfTrue="1" operator="equal">
      <formula>"AO1"</formula>
    </cfRule>
  </conditionalFormatting>
  <conditionalFormatting sqref="AS69">
    <cfRule type="cellIs" dxfId="1122" priority="442" stopIfTrue="1" operator="equal">
      <formula>"AO3"</formula>
    </cfRule>
    <cfRule type="cellIs" dxfId="1121" priority="443" stopIfTrue="1" operator="equal">
      <formula>"AO2"</formula>
    </cfRule>
    <cfRule type="cellIs" dxfId="1120" priority="444" stopIfTrue="1" operator="equal">
      <formula>"AO1"</formula>
    </cfRule>
  </conditionalFormatting>
  <conditionalFormatting sqref="AS71">
    <cfRule type="cellIs" dxfId="1119" priority="439" stopIfTrue="1" operator="equal">
      <formula>"AO3"</formula>
    </cfRule>
    <cfRule type="cellIs" dxfId="1118" priority="440" stopIfTrue="1" operator="equal">
      <formula>"AO2"</formula>
    </cfRule>
    <cfRule type="cellIs" dxfId="1117" priority="441" stopIfTrue="1" operator="equal">
      <formula>"AO1"</formula>
    </cfRule>
  </conditionalFormatting>
  <conditionalFormatting sqref="AS70">
    <cfRule type="cellIs" dxfId="1116" priority="436" stopIfTrue="1" operator="equal">
      <formula>"AO3"</formula>
    </cfRule>
    <cfRule type="cellIs" dxfId="1115" priority="437" stopIfTrue="1" operator="equal">
      <formula>"AO2"</formula>
    </cfRule>
    <cfRule type="cellIs" dxfId="1114" priority="438" stopIfTrue="1" operator="equal">
      <formula>"AO1"</formula>
    </cfRule>
  </conditionalFormatting>
  <conditionalFormatting sqref="AS102">
    <cfRule type="cellIs" dxfId="1113" priority="430" stopIfTrue="1" operator="equal">
      <formula>"AO3"</formula>
    </cfRule>
    <cfRule type="cellIs" dxfId="1112" priority="431" stopIfTrue="1" operator="equal">
      <formula>"AO2"</formula>
    </cfRule>
    <cfRule type="cellIs" dxfId="1111" priority="432" stopIfTrue="1" operator="equal">
      <formula>"AO1"</formula>
    </cfRule>
  </conditionalFormatting>
  <conditionalFormatting sqref="AR97 AR78:AR79 AR100 AR102:AR103 AR105:AR111">
    <cfRule type="cellIs" dxfId="1110" priority="424" operator="equal">
      <formula>"Probability"</formula>
    </cfRule>
  </conditionalFormatting>
  <conditionalFormatting sqref="AR97 AR78:AR79 AR100 AR102:AR103 AR105:AR111">
    <cfRule type="cellIs" dxfId="1109" priority="426" stopIfTrue="1" operator="equal">
      <formula>"Algebra"</formula>
    </cfRule>
    <cfRule type="cellIs" dxfId="1108" priority="427" stopIfTrue="1" operator="equal">
      <formula>"Number"</formula>
    </cfRule>
    <cfRule type="cellIs" dxfId="1107" priority="428" stopIfTrue="1" operator="equal">
      <formula>"Geometry and measures"</formula>
    </cfRule>
    <cfRule type="cellIs" dxfId="1106" priority="429" stopIfTrue="1" operator="equal">
      <formula>"Statistics"</formula>
    </cfRule>
  </conditionalFormatting>
  <conditionalFormatting sqref="AR97 AR78:AR79 AR100 AR102:AR103 AR105:AR111">
    <cfRule type="cellIs" dxfId="1105" priority="425" operator="equal">
      <formula>"RPR"</formula>
    </cfRule>
  </conditionalFormatting>
  <conditionalFormatting sqref="AR77">
    <cfRule type="cellIs" dxfId="1104" priority="420" stopIfTrue="1" operator="equal">
      <formula>"Algebra"</formula>
    </cfRule>
    <cfRule type="cellIs" dxfId="1103" priority="421" stopIfTrue="1" operator="equal">
      <formula>"Number"</formula>
    </cfRule>
    <cfRule type="cellIs" dxfId="1102" priority="422" stopIfTrue="1" operator="equal">
      <formula>"Geometry and measures"</formula>
    </cfRule>
    <cfRule type="cellIs" dxfId="1101" priority="423" stopIfTrue="1" operator="equal">
      <formula>"Statistics"</formula>
    </cfRule>
  </conditionalFormatting>
  <conditionalFormatting sqref="AS77:AS79">
    <cfRule type="cellIs" dxfId="1100" priority="417" stopIfTrue="1" operator="equal">
      <formula>"AO3"</formula>
    </cfRule>
    <cfRule type="cellIs" dxfId="1099" priority="418" stopIfTrue="1" operator="equal">
      <formula>"AO2"</formula>
    </cfRule>
    <cfRule type="cellIs" dxfId="1098" priority="419" stopIfTrue="1" operator="equal">
      <formula>"AO1"</formula>
    </cfRule>
  </conditionalFormatting>
  <conditionalFormatting sqref="AR77">
    <cfRule type="cellIs" dxfId="1097" priority="416" operator="equal">
      <formula>"RPR"</formula>
    </cfRule>
  </conditionalFormatting>
  <conditionalFormatting sqref="AR77">
    <cfRule type="cellIs" dxfId="1096" priority="415" operator="equal">
      <formula>"Probability"</formula>
    </cfRule>
  </conditionalFormatting>
  <conditionalFormatting sqref="AR85">
    <cfRule type="cellIs" dxfId="1095" priority="411" stopIfTrue="1" operator="equal">
      <formula>"Algebra"</formula>
    </cfRule>
    <cfRule type="cellIs" dxfId="1094" priority="412" stopIfTrue="1" operator="equal">
      <formula>"Number"</formula>
    </cfRule>
    <cfRule type="cellIs" dxfId="1093" priority="413" stopIfTrue="1" operator="equal">
      <formula>"Geometry and measures"</formula>
    </cfRule>
    <cfRule type="cellIs" dxfId="1092" priority="414" stopIfTrue="1" operator="equal">
      <formula>"Statistics"</formula>
    </cfRule>
  </conditionalFormatting>
  <conditionalFormatting sqref="AR85">
    <cfRule type="cellIs" dxfId="1091" priority="410" operator="equal">
      <formula>"RPR"</formula>
    </cfRule>
  </conditionalFormatting>
  <conditionalFormatting sqref="AR85">
    <cfRule type="cellIs" dxfId="1090" priority="409" operator="equal">
      <formula>"Probability"</formula>
    </cfRule>
  </conditionalFormatting>
  <conditionalFormatting sqref="AS107">
    <cfRule type="cellIs" dxfId="1089" priority="406" stopIfTrue="1" operator="equal">
      <formula>"AO3"</formula>
    </cfRule>
    <cfRule type="cellIs" dxfId="1088" priority="407" stopIfTrue="1" operator="equal">
      <formula>"AO2"</formula>
    </cfRule>
    <cfRule type="cellIs" dxfId="1087" priority="408" stopIfTrue="1" operator="equal">
      <formula>"AO1"</formula>
    </cfRule>
  </conditionalFormatting>
  <conditionalFormatting sqref="AR82">
    <cfRule type="cellIs" dxfId="1086" priority="402" stopIfTrue="1" operator="equal">
      <formula>"Algebra"</formula>
    </cfRule>
    <cfRule type="cellIs" dxfId="1085" priority="403" stopIfTrue="1" operator="equal">
      <formula>"Number"</formula>
    </cfRule>
    <cfRule type="cellIs" dxfId="1084" priority="404" stopIfTrue="1" operator="equal">
      <formula>"Geometry and measures"</formula>
    </cfRule>
    <cfRule type="cellIs" dxfId="1083" priority="405" stopIfTrue="1" operator="equal">
      <formula>"Statistics"</formula>
    </cfRule>
  </conditionalFormatting>
  <conditionalFormatting sqref="AR82">
    <cfRule type="cellIs" dxfId="1082" priority="401" operator="equal">
      <formula>"RPR"</formula>
    </cfRule>
  </conditionalFormatting>
  <conditionalFormatting sqref="AR82">
    <cfRule type="cellIs" dxfId="1081" priority="400" operator="equal">
      <formula>"Probability"</formula>
    </cfRule>
  </conditionalFormatting>
  <conditionalFormatting sqref="AS82">
    <cfRule type="cellIs" dxfId="1080" priority="397" stopIfTrue="1" operator="equal">
      <formula>"AO3"</formula>
    </cfRule>
    <cfRule type="cellIs" dxfId="1079" priority="398" stopIfTrue="1" operator="equal">
      <formula>"AO2"</formula>
    </cfRule>
    <cfRule type="cellIs" dxfId="1078" priority="399" stopIfTrue="1" operator="equal">
      <formula>"AO1"</formula>
    </cfRule>
  </conditionalFormatting>
  <conditionalFormatting sqref="AR95">
    <cfRule type="cellIs" dxfId="1077" priority="393" stopIfTrue="1" operator="equal">
      <formula>"Algebra"</formula>
    </cfRule>
    <cfRule type="cellIs" dxfId="1076" priority="394" stopIfTrue="1" operator="equal">
      <formula>"Number"</formula>
    </cfRule>
    <cfRule type="cellIs" dxfId="1075" priority="395" stopIfTrue="1" operator="equal">
      <formula>"Geometry and measures"</formula>
    </cfRule>
    <cfRule type="cellIs" dxfId="1074" priority="396" stopIfTrue="1" operator="equal">
      <formula>"Statistics"</formula>
    </cfRule>
  </conditionalFormatting>
  <conditionalFormatting sqref="AR95">
    <cfRule type="cellIs" dxfId="1073" priority="392" operator="equal">
      <formula>"RPR"</formula>
    </cfRule>
  </conditionalFormatting>
  <conditionalFormatting sqref="AR95">
    <cfRule type="cellIs" dxfId="1072" priority="391" operator="equal">
      <formula>"Probability"</formula>
    </cfRule>
  </conditionalFormatting>
  <conditionalFormatting sqref="AR84">
    <cfRule type="cellIs" dxfId="1071" priority="357" stopIfTrue="1" operator="equal">
      <formula>"Algebra"</formula>
    </cfRule>
    <cfRule type="cellIs" dxfId="1070" priority="358" stopIfTrue="1" operator="equal">
      <formula>"Number"</formula>
    </cfRule>
    <cfRule type="cellIs" dxfId="1069" priority="359" stopIfTrue="1" operator="equal">
      <formula>"Geometry and measures"</formula>
    </cfRule>
    <cfRule type="cellIs" dxfId="1068" priority="360" stopIfTrue="1" operator="equal">
      <formula>"Statistics"</formula>
    </cfRule>
  </conditionalFormatting>
  <conditionalFormatting sqref="AR84">
    <cfRule type="cellIs" dxfId="1067" priority="356" operator="equal">
      <formula>"RPR"</formula>
    </cfRule>
  </conditionalFormatting>
  <conditionalFormatting sqref="AR84">
    <cfRule type="cellIs" dxfId="1066" priority="355" operator="equal">
      <formula>"Probability"</formula>
    </cfRule>
  </conditionalFormatting>
  <conditionalFormatting sqref="AS84">
    <cfRule type="cellIs" dxfId="1065" priority="352" stopIfTrue="1" operator="equal">
      <formula>"AO3"</formula>
    </cfRule>
    <cfRule type="cellIs" dxfId="1064" priority="353" stopIfTrue="1" operator="equal">
      <formula>"AO2"</formula>
    </cfRule>
    <cfRule type="cellIs" dxfId="1063" priority="354" stopIfTrue="1" operator="equal">
      <formula>"AO1"</formula>
    </cfRule>
  </conditionalFormatting>
  <conditionalFormatting sqref="AR83">
    <cfRule type="cellIs" dxfId="1062" priority="348" stopIfTrue="1" operator="equal">
      <formula>"Algebra"</formula>
    </cfRule>
    <cfRule type="cellIs" dxfId="1061" priority="349" stopIfTrue="1" operator="equal">
      <formula>"Number"</formula>
    </cfRule>
    <cfRule type="cellIs" dxfId="1060" priority="350" stopIfTrue="1" operator="equal">
      <formula>"Geometry and measures"</formula>
    </cfRule>
    <cfRule type="cellIs" dxfId="1059" priority="351" stopIfTrue="1" operator="equal">
      <formula>"Statistics"</formula>
    </cfRule>
  </conditionalFormatting>
  <conditionalFormatting sqref="AR83">
    <cfRule type="cellIs" dxfId="1058" priority="347" operator="equal">
      <formula>"RPR"</formula>
    </cfRule>
  </conditionalFormatting>
  <conditionalFormatting sqref="AR83">
    <cfRule type="cellIs" dxfId="1057" priority="346" operator="equal">
      <formula>"Probability"</formula>
    </cfRule>
  </conditionalFormatting>
  <conditionalFormatting sqref="AS83">
    <cfRule type="cellIs" dxfId="1056" priority="343" stopIfTrue="1" operator="equal">
      <formula>"AO3"</formula>
    </cfRule>
    <cfRule type="cellIs" dxfId="1055" priority="344" stopIfTrue="1" operator="equal">
      <formula>"AO2"</formula>
    </cfRule>
    <cfRule type="cellIs" dxfId="1054" priority="345" stopIfTrue="1" operator="equal">
      <formula>"AO1"</formula>
    </cfRule>
  </conditionalFormatting>
  <conditionalFormatting sqref="AR99">
    <cfRule type="cellIs" dxfId="1053" priority="387" stopIfTrue="1" operator="equal">
      <formula>"Algebra"</formula>
    </cfRule>
    <cfRule type="cellIs" dxfId="1052" priority="388" stopIfTrue="1" operator="equal">
      <formula>"Number"</formula>
    </cfRule>
    <cfRule type="cellIs" dxfId="1051" priority="389" stopIfTrue="1" operator="equal">
      <formula>"Geometry and measures"</formula>
    </cfRule>
    <cfRule type="cellIs" dxfId="1050" priority="390" stopIfTrue="1" operator="equal">
      <formula>"Statistics"</formula>
    </cfRule>
  </conditionalFormatting>
  <conditionalFormatting sqref="AR99">
    <cfRule type="cellIs" dxfId="1049" priority="386" operator="equal">
      <formula>"RPR"</formula>
    </cfRule>
  </conditionalFormatting>
  <conditionalFormatting sqref="AR99">
    <cfRule type="cellIs" dxfId="1048" priority="385" operator="equal">
      <formula>"Probability"</formula>
    </cfRule>
  </conditionalFormatting>
  <conditionalFormatting sqref="AS100">
    <cfRule type="cellIs" dxfId="1047" priority="382" stopIfTrue="1" operator="equal">
      <formula>"AO3"</formula>
    </cfRule>
    <cfRule type="cellIs" dxfId="1046" priority="383" stopIfTrue="1" operator="equal">
      <formula>"AO2"</formula>
    </cfRule>
    <cfRule type="cellIs" dxfId="1045" priority="384" stopIfTrue="1" operator="equal">
      <formula>"AO1"</formula>
    </cfRule>
  </conditionalFormatting>
  <conditionalFormatting sqref="AS106">
    <cfRule type="cellIs" dxfId="1044" priority="379" stopIfTrue="1" operator="equal">
      <formula>"AO3"</formula>
    </cfRule>
    <cfRule type="cellIs" dxfId="1043" priority="380" stopIfTrue="1" operator="equal">
      <formula>"AO2"</formula>
    </cfRule>
    <cfRule type="cellIs" dxfId="1042" priority="381" stopIfTrue="1" operator="equal">
      <formula>"AO1"</formula>
    </cfRule>
  </conditionalFormatting>
  <conditionalFormatting sqref="AS105">
    <cfRule type="cellIs" dxfId="1041" priority="376" stopIfTrue="1" operator="equal">
      <formula>"AO3"</formula>
    </cfRule>
    <cfRule type="cellIs" dxfId="1040" priority="377" stopIfTrue="1" operator="equal">
      <formula>"AO2"</formula>
    </cfRule>
    <cfRule type="cellIs" dxfId="1039" priority="378" stopIfTrue="1" operator="equal">
      <formula>"AO1"</formula>
    </cfRule>
  </conditionalFormatting>
  <conditionalFormatting sqref="AS111">
    <cfRule type="cellIs" dxfId="1038" priority="373" stopIfTrue="1" operator="equal">
      <formula>"AO3"</formula>
    </cfRule>
    <cfRule type="cellIs" dxfId="1037" priority="374" stopIfTrue="1" operator="equal">
      <formula>"AO2"</formula>
    </cfRule>
    <cfRule type="cellIs" dxfId="1036" priority="375" stopIfTrue="1" operator="equal">
      <formula>"AO1"</formula>
    </cfRule>
  </conditionalFormatting>
  <conditionalFormatting sqref="AS81">
    <cfRule type="cellIs" dxfId="1035" priority="370" stopIfTrue="1" operator="equal">
      <formula>"AO3"</formula>
    </cfRule>
    <cfRule type="cellIs" dxfId="1034" priority="371" stopIfTrue="1" operator="equal">
      <formula>"AO2"</formula>
    </cfRule>
    <cfRule type="cellIs" dxfId="1033" priority="372" stopIfTrue="1" operator="equal">
      <formula>"AO1"</formula>
    </cfRule>
  </conditionalFormatting>
  <conditionalFormatting sqref="AR80:AR81">
    <cfRule type="cellIs" dxfId="1032" priority="366" stopIfTrue="1" operator="equal">
      <formula>"Algebra"</formula>
    </cfRule>
    <cfRule type="cellIs" dxfId="1031" priority="367" stopIfTrue="1" operator="equal">
      <formula>"Number"</formula>
    </cfRule>
    <cfRule type="cellIs" dxfId="1030" priority="368" stopIfTrue="1" operator="equal">
      <formula>"Geometry and measures"</formula>
    </cfRule>
    <cfRule type="cellIs" dxfId="1029" priority="369" stopIfTrue="1" operator="equal">
      <formula>"Statistics"</formula>
    </cfRule>
  </conditionalFormatting>
  <conditionalFormatting sqref="AR80:AR81">
    <cfRule type="cellIs" dxfId="1028" priority="365" operator="equal">
      <formula>"RPR"</formula>
    </cfRule>
  </conditionalFormatting>
  <conditionalFormatting sqref="AR80:AR81">
    <cfRule type="cellIs" dxfId="1027" priority="364" operator="equal">
      <formula>"Probability"</formula>
    </cfRule>
  </conditionalFormatting>
  <conditionalFormatting sqref="AS80">
    <cfRule type="cellIs" dxfId="1026" priority="361" stopIfTrue="1" operator="equal">
      <formula>"AO3"</formula>
    </cfRule>
    <cfRule type="cellIs" dxfId="1025" priority="362" stopIfTrue="1" operator="equal">
      <formula>"AO2"</formula>
    </cfRule>
    <cfRule type="cellIs" dxfId="1024" priority="363" stopIfTrue="1" operator="equal">
      <formula>"AO1"</formula>
    </cfRule>
  </conditionalFormatting>
  <conditionalFormatting sqref="AR86">
    <cfRule type="cellIs" dxfId="1023" priority="339" stopIfTrue="1" operator="equal">
      <formula>"Algebra"</formula>
    </cfRule>
    <cfRule type="cellIs" dxfId="1022" priority="340" stopIfTrue="1" operator="equal">
      <formula>"Number"</formula>
    </cfRule>
    <cfRule type="cellIs" dxfId="1021" priority="341" stopIfTrue="1" operator="equal">
      <formula>"Geometry and measures"</formula>
    </cfRule>
    <cfRule type="cellIs" dxfId="1020" priority="342" stopIfTrue="1" operator="equal">
      <formula>"Statistics"</formula>
    </cfRule>
  </conditionalFormatting>
  <conditionalFormatting sqref="AR86">
    <cfRule type="cellIs" dxfId="1019" priority="338" operator="equal">
      <formula>"RPR"</formula>
    </cfRule>
  </conditionalFormatting>
  <conditionalFormatting sqref="AR86">
    <cfRule type="cellIs" dxfId="1018" priority="337" operator="equal">
      <formula>"Probability"</formula>
    </cfRule>
  </conditionalFormatting>
  <conditionalFormatting sqref="AS86">
    <cfRule type="cellIs" dxfId="1017" priority="334" stopIfTrue="1" operator="equal">
      <formula>"AO3"</formula>
    </cfRule>
    <cfRule type="cellIs" dxfId="1016" priority="335" stopIfTrue="1" operator="equal">
      <formula>"AO2"</formula>
    </cfRule>
    <cfRule type="cellIs" dxfId="1015" priority="336" stopIfTrue="1" operator="equal">
      <formula>"AO1"</formula>
    </cfRule>
  </conditionalFormatting>
  <conditionalFormatting sqref="AR87">
    <cfRule type="cellIs" dxfId="1014" priority="330" stopIfTrue="1" operator="equal">
      <formula>"Algebra"</formula>
    </cfRule>
    <cfRule type="cellIs" dxfId="1013" priority="331" stopIfTrue="1" operator="equal">
      <formula>"Number"</formula>
    </cfRule>
    <cfRule type="cellIs" dxfId="1012" priority="332" stopIfTrue="1" operator="equal">
      <formula>"Geometry and measures"</formula>
    </cfRule>
    <cfRule type="cellIs" dxfId="1011" priority="333" stopIfTrue="1" operator="equal">
      <formula>"Statistics"</formula>
    </cfRule>
  </conditionalFormatting>
  <conditionalFormatting sqref="AR87">
    <cfRule type="cellIs" dxfId="1010" priority="329" operator="equal">
      <formula>"RPR"</formula>
    </cfRule>
  </conditionalFormatting>
  <conditionalFormatting sqref="AR87">
    <cfRule type="cellIs" dxfId="1009" priority="328" operator="equal">
      <formula>"Probability"</formula>
    </cfRule>
  </conditionalFormatting>
  <conditionalFormatting sqref="AS87">
    <cfRule type="cellIs" dxfId="1008" priority="325" stopIfTrue="1" operator="equal">
      <formula>"AO3"</formula>
    </cfRule>
    <cfRule type="cellIs" dxfId="1007" priority="326" stopIfTrue="1" operator="equal">
      <formula>"AO2"</formula>
    </cfRule>
    <cfRule type="cellIs" dxfId="1006" priority="327" stopIfTrue="1" operator="equal">
      <formula>"AO1"</formula>
    </cfRule>
  </conditionalFormatting>
  <conditionalFormatting sqref="AR89:AR90">
    <cfRule type="cellIs" dxfId="1005" priority="321" stopIfTrue="1" operator="equal">
      <formula>"Algebra"</formula>
    </cfRule>
    <cfRule type="cellIs" dxfId="1004" priority="322" stopIfTrue="1" operator="equal">
      <formula>"Number"</formula>
    </cfRule>
    <cfRule type="cellIs" dxfId="1003" priority="323" stopIfTrue="1" operator="equal">
      <formula>"Geometry and measures"</formula>
    </cfRule>
    <cfRule type="cellIs" dxfId="1002" priority="324" stopIfTrue="1" operator="equal">
      <formula>"Statistics"</formula>
    </cfRule>
  </conditionalFormatting>
  <conditionalFormatting sqref="AR89:AR90">
    <cfRule type="cellIs" dxfId="1001" priority="320" operator="equal">
      <formula>"RPR"</formula>
    </cfRule>
  </conditionalFormatting>
  <conditionalFormatting sqref="AR89:AR90">
    <cfRule type="cellIs" dxfId="1000" priority="319" operator="equal">
      <formula>"Probability"</formula>
    </cfRule>
  </conditionalFormatting>
  <conditionalFormatting sqref="AS89:AS90">
    <cfRule type="cellIs" dxfId="999" priority="316" stopIfTrue="1" operator="equal">
      <formula>"AO3"</formula>
    </cfRule>
    <cfRule type="cellIs" dxfId="998" priority="317" stopIfTrue="1" operator="equal">
      <formula>"AO2"</formula>
    </cfRule>
    <cfRule type="cellIs" dxfId="997" priority="318" stopIfTrue="1" operator="equal">
      <formula>"AO1"</formula>
    </cfRule>
  </conditionalFormatting>
  <conditionalFormatting sqref="AR88">
    <cfRule type="cellIs" dxfId="996" priority="312" stopIfTrue="1" operator="equal">
      <formula>"Algebra"</formula>
    </cfRule>
    <cfRule type="cellIs" dxfId="995" priority="313" stopIfTrue="1" operator="equal">
      <formula>"Number"</formula>
    </cfRule>
    <cfRule type="cellIs" dxfId="994" priority="314" stopIfTrue="1" operator="equal">
      <formula>"Geometry and measures"</formula>
    </cfRule>
    <cfRule type="cellIs" dxfId="993" priority="315" stopIfTrue="1" operator="equal">
      <formula>"Statistics"</formula>
    </cfRule>
  </conditionalFormatting>
  <conditionalFormatting sqref="AR88">
    <cfRule type="cellIs" dxfId="992" priority="311" operator="equal">
      <formula>"RPR"</formula>
    </cfRule>
  </conditionalFormatting>
  <conditionalFormatting sqref="AR88">
    <cfRule type="cellIs" dxfId="991" priority="310" operator="equal">
      <formula>"Probability"</formula>
    </cfRule>
  </conditionalFormatting>
  <conditionalFormatting sqref="AS88">
    <cfRule type="cellIs" dxfId="990" priority="307" stopIfTrue="1" operator="equal">
      <formula>"AO3"</formula>
    </cfRule>
    <cfRule type="cellIs" dxfId="989" priority="308" stopIfTrue="1" operator="equal">
      <formula>"AO2"</formula>
    </cfRule>
    <cfRule type="cellIs" dxfId="988" priority="309" stopIfTrue="1" operator="equal">
      <formula>"AO1"</formula>
    </cfRule>
  </conditionalFormatting>
  <conditionalFormatting sqref="AR92 AR94">
    <cfRule type="cellIs" dxfId="987" priority="303" stopIfTrue="1" operator="equal">
      <formula>"Algebra"</formula>
    </cfRule>
    <cfRule type="cellIs" dxfId="986" priority="304" stopIfTrue="1" operator="equal">
      <formula>"Number"</formula>
    </cfRule>
    <cfRule type="cellIs" dxfId="985" priority="305" stopIfTrue="1" operator="equal">
      <formula>"Geometry and measures"</formula>
    </cfRule>
    <cfRule type="cellIs" dxfId="984" priority="306" stopIfTrue="1" operator="equal">
      <formula>"Statistics"</formula>
    </cfRule>
  </conditionalFormatting>
  <conditionalFormatting sqref="AR92 AR94">
    <cfRule type="cellIs" dxfId="983" priority="302" operator="equal">
      <formula>"RPR"</formula>
    </cfRule>
  </conditionalFormatting>
  <conditionalFormatting sqref="AR92 AR94">
    <cfRule type="cellIs" dxfId="982" priority="301" operator="equal">
      <formula>"Probability"</formula>
    </cfRule>
  </conditionalFormatting>
  <conditionalFormatting sqref="AS92:AS94">
    <cfRule type="cellIs" dxfId="981" priority="298" stopIfTrue="1" operator="equal">
      <formula>"AO3"</formula>
    </cfRule>
    <cfRule type="cellIs" dxfId="980" priority="299" stopIfTrue="1" operator="equal">
      <formula>"AO2"</formula>
    </cfRule>
    <cfRule type="cellIs" dxfId="979" priority="300" stopIfTrue="1" operator="equal">
      <formula>"AO1"</formula>
    </cfRule>
  </conditionalFormatting>
  <conditionalFormatting sqref="AR93">
    <cfRule type="cellIs" dxfId="978" priority="294" stopIfTrue="1" operator="equal">
      <formula>"Algebra"</formula>
    </cfRule>
    <cfRule type="cellIs" dxfId="977" priority="295" stopIfTrue="1" operator="equal">
      <formula>"Number"</formula>
    </cfRule>
    <cfRule type="cellIs" dxfId="976" priority="296" stopIfTrue="1" operator="equal">
      <formula>"Geometry and measures"</formula>
    </cfRule>
    <cfRule type="cellIs" dxfId="975" priority="297" stopIfTrue="1" operator="equal">
      <formula>"Statistics"</formula>
    </cfRule>
  </conditionalFormatting>
  <conditionalFormatting sqref="AR93">
    <cfRule type="cellIs" dxfId="974" priority="293" operator="equal">
      <formula>"RPR"</formula>
    </cfRule>
  </conditionalFormatting>
  <conditionalFormatting sqref="AR93">
    <cfRule type="cellIs" dxfId="973" priority="292" operator="equal">
      <formula>"Probability"</formula>
    </cfRule>
  </conditionalFormatting>
  <conditionalFormatting sqref="AR96">
    <cfRule type="cellIs" dxfId="972" priority="288" stopIfTrue="1" operator="equal">
      <formula>"Algebra"</formula>
    </cfRule>
    <cfRule type="cellIs" dxfId="971" priority="289" stopIfTrue="1" operator="equal">
      <formula>"Number"</formula>
    </cfRule>
    <cfRule type="cellIs" dxfId="970" priority="290" stopIfTrue="1" operator="equal">
      <formula>"Geometry and measures"</formula>
    </cfRule>
    <cfRule type="cellIs" dxfId="969" priority="291" stopIfTrue="1" operator="equal">
      <formula>"Statistics"</formula>
    </cfRule>
  </conditionalFormatting>
  <conditionalFormatting sqref="AR96">
    <cfRule type="cellIs" dxfId="968" priority="287" operator="equal">
      <formula>"RPR"</formula>
    </cfRule>
  </conditionalFormatting>
  <conditionalFormatting sqref="AR96">
    <cfRule type="cellIs" dxfId="967" priority="286" operator="equal">
      <formula>"Probability"</formula>
    </cfRule>
  </conditionalFormatting>
  <conditionalFormatting sqref="AR98">
    <cfRule type="cellIs" dxfId="966" priority="282" stopIfTrue="1" operator="equal">
      <formula>"Algebra"</formula>
    </cfRule>
    <cfRule type="cellIs" dxfId="965" priority="283" stopIfTrue="1" operator="equal">
      <formula>"Number"</formula>
    </cfRule>
    <cfRule type="cellIs" dxfId="964" priority="284" stopIfTrue="1" operator="equal">
      <formula>"Geometry and measures"</formula>
    </cfRule>
    <cfRule type="cellIs" dxfId="963" priority="285" stopIfTrue="1" operator="equal">
      <formula>"Statistics"</formula>
    </cfRule>
  </conditionalFormatting>
  <conditionalFormatting sqref="AR98">
    <cfRule type="cellIs" dxfId="962" priority="281" operator="equal">
      <formula>"RPR"</formula>
    </cfRule>
  </conditionalFormatting>
  <conditionalFormatting sqref="AR98">
    <cfRule type="cellIs" dxfId="961" priority="280" operator="equal">
      <formula>"Probability"</formula>
    </cfRule>
  </conditionalFormatting>
  <conditionalFormatting sqref="AR91">
    <cfRule type="cellIs" dxfId="960" priority="276" stopIfTrue="1" operator="equal">
      <formula>"Algebra"</formula>
    </cfRule>
    <cfRule type="cellIs" dxfId="959" priority="277" stopIfTrue="1" operator="equal">
      <formula>"Number"</formula>
    </cfRule>
    <cfRule type="cellIs" dxfId="958" priority="278" stopIfTrue="1" operator="equal">
      <formula>"Geometry and measures"</formula>
    </cfRule>
    <cfRule type="cellIs" dxfId="957" priority="279" stopIfTrue="1" operator="equal">
      <formula>"Statistics"</formula>
    </cfRule>
  </conditionalFormatting>
  <conditionalFormatting sqref="AR91">
    <cfRule type="cellIs" dxfId="956" priority="275" operator="equal">
      <formula>"RPR"</formula>
    </cfRule>
  </conditionalFormatting>
  <conditionalFormatting sqref="AR91">
    <cfRule type="cellIs" dxfId="955" priority="274" operator="equal">
      <formula>"Probability"</formula>
    </cfRule>
  </conditionalFormatting>
  <conditionalFormatting sqref="AR101">
    <cfRule type="cellIs" dxfId="954" priority="270" stopIfTrue="1" operator="equal">
      <formula>"Algebra"</formula>
    </cfRule>
    <cfRule type="cellIs" dxfId="953" priority="271" stopIfTrue="1" operator="equal">
      <formula>"Number"</formula>
    </cfRule>
    <cfRule type="cellIs" dxfId="952" priority="272" stopIfTrue="1" operator="equal">
      <formula>"Geometry and measures"</formula>
    </cfRule>
    <cfRule type="cellIs" dxfId="951" priority="273" stopIfTrue="1" operator="equal">
      <formula>"Statistics"</formula>
    </cfRule>
  </conditionalFormatting>
  <conditionalFormatting sqref="AR101">
    <cfRule type="cellIs" dxfId="950" priority="269" operator="equal">
      <formula>"RPR"</formula>
    </cfRule>
  </conditionalFormatting>
  <conditionalFormatting sqref="AR101">
    <cfRule type="cellIs" dxfId="949" priority="268" operator="equal">
      <formula>"Probability"</formula>
    </cfRule>
  </conditionalFormatting>
  <conditionalFormatting sqref="AR104">
    <cfRule type="cellIs" dxfId="948" priority="264" stopIfTrue="1" operator="equal">
      <formula>"Algebra"</formula>
    </cfRule>
    <cfRule type="cellIs" dxfId="947" priority="265" stopIfTrue="1" operator="equal">
      <formula>"Number"</formula>
    </cfRule>
    <cfRule type="cellIs" dxfId="946" priority="266" stopIfTrue="1" operator="equal">
      <formula>"Geometry and measures"</formula>
    </cfRule>
    <cfRule type="cellIs" dxfId="945" priority="267" stopIfTrue="1" operator="equal">
      <formula>"Statistics"</formula>
    </cfRule>
  </conditionalFormatting>
  <conditionalFormatting sqref="AR104">
    <cfRule type="cellIs" dxfId="944" priority="263" operator="equal">
      <formula>"RPR"</formula>
    </cfRule>
  </conditionalFormatting>
  <conditionalFormatting sqref="AR104">
    <cfRule type="cellIs" dxfId="943" priority="262" operator="equal">
      <formula>"Probability"</formula>
    </cfRule>
  </conditionalFormatting>
  <conditionalFormatting sqref="AS85">
    <cfRule type="cellIs" dxfId="942" priority="259" stopIfTrue="1" operator="equal">
      <formula>"AO3"</formula>
    </cfRule>
    <cfRule type="cellIs" dxfId="941" priority="260" stopIfTrue="1" operator="equal">
      <formula>"AO2"</formula>
    </cfRule>
    <cfRule type="cellIs" dxfId="940" priority="261" stopIfTrue="1" operator="equal">
      <formula>"AO1"</formula>
    </cfRule>
  </conditionalFormatting>
  <conditionalFormatting sqref="AS91">
    <cfRule type="cellIs" dxfId="939" priority="256" stopIfTrue="1" operator="equal">
      <formula>"AO3"</formula>
    </cfRule>
    <cfRule type="cellIs" dxfId="938" priority="257" stopIfTrue="1" operator="equal">
      <formula>"AO2"</formula>
    </cfRule>
    <cfRule type="cellIs" dxfId="937" priority="258" stopIfTrue="1" operator="equal">
      <formula>"AO1"</formula>
    </cfRule>
  </conditionalFormatting>
  <conditionalFormatting sqref="AS95">
    <cfRule type="cellIs" dxfId="936" priority="253" stopIfTrue="1" operator="equal">
      <formula>"AO3"</formula>
    </cfRule>
    <cfRule type="cellIs" dxfId="935" priority="254" stopIfTrue="1" operator="equal">
      <formula>"AO2"</formula>
    </cfRule>
    <cfRule type="cellIs" dxfId="934" priority="255" stopIfTrue="1" operator="equal">
      <formula>"AO1"</formula>
    </cfRule>
  </conditionalFormatting>
  <conditionalFormatting sqref="AS96">
    <cfRule type="cellIs" dxfId="933" priority="250" stopIfTrue="1" operator="equal">
      <formula>"AO3"</formula>
    </cfRule>
    <cfRule type="cellIs" dxfId="932" priority="251" stopIfTrue="1" operator="equal">
      <formula>"AO2"</formula>
    </cfRule>
    <cfRule type="cellIs" dxfId="931" priority="252" stopIfTrue="1" operator="equal">
      <formula>"AO1"</formula>
    </cfRule>
  </conditionalFormatting>
  <conditionalFormatting sqref="AS97">
    <cfRule type="cellIs" dxfId="930" priority="247" stopIfTrue="1" operator="equal">
      <formula>"AO3"</formula>
    </cfRule>
    <cfRule type="cellIs" dxfId="929" priority="248" stopIfTrue="1" operator="equal">
      <formula>"AO2"</formula>
    </cfRule>
    <cfRule type="cellIs" dxfId="928" priority="249" stopIfTrue="1" operator="equal">
      <formula>"AO1"</formula>
    </cfRule>
  </conditionalFormatting>
  <conditionalFormatting sqref="AS98">
    <cfRule type="cellIs" dxfId="927" priority="244" stopIfTrue="1" operator="equal">
      <formula>"AO3"</formula>
    </cfRule>
    <cfRule type="cellIs" dxfId="926" priority="245" stopIfTrue="1" operator="equal">
      <formula>"AO2"</formula>
    </cfRule>
    <cfRule type="cellIs" dxfId="925" priority="246" stopIfTrue="1" operator="equal">
      <formula>"AO1"</formula>
    </cfRule>
  </conditionalFormatting>
  <conditionalFormatting sqref="AS99">
    <cfRule type="cellIs" dxfId="924" priority="241" stopIfTrue="1" operator="equal">
      <formula>"AO3"</formula>
    </cfRule>
    <cfRule type="cellIs" dxfId="923" priority="242" stopIfTrue="1" operator="equal">
      <formula>"AO2"</formula>
    </cfRule>
    <cfRule type="cellIs" dxfId="922" priority="243" stopIfTrue="1" operator="equal">
      <formula>"AO1"</formula>
    </cfRule>
  </conditionalFormatting>
  <conditionalFormatting sqref="AS101">
    <cfRule type="cellIs" dxfId="921" priority="238" stopIfTrue="1" operator="equal">
      <formula>"AO3"</formula>
    </cfRule>
    <cfRule type="cellIs" dxfId="920" priority="239" stopIfTrue="1" operator="equal">
      <formula>"AO2"</formula>
    </cfRule>
    <cfRule type="cellIs" dxfId="919" priority="240" stopIfTrue="1" operator="equal">
      <formula>"AO1"</formula>
    </cfRule>
  </conditionalFormatting>
  <conditionalFormatting sqref="AS103">
    <cfRule type="cellIs" dxfId="918" priority="235" stopIfTrue="1" operator="equal">
      <formula>"AO3"</formula>
    </cfRule>
    <cfRule type="cellIs" dxfId="917" priority="236" stopIfTrue="1" operator="equal">
      <formula>"AO2"</formula>
    </cfRule>
    <cfRule type="cellIs" dxfId="916" priority="237" stopIfTrue="1" operator="equal">
      <formula>"AO1"</formula>
    </cfRule>
  </conditionalFormatting>
  <conditionalFormatting sqref="AS104">
    <cfRule type="cellIs" dxfId="915" priority="232" stopIfTrue="1" operator="equal">
      <formula>"AO3"</formula>
    </cfRule>
    <cfRule type="cellIs" dxfId="914" priority="233" stopIfTrue="1" operator="equal">
      <formula>"AO2"</formula>
    </cfRule>
    <cfRule type="cellIs" dxfId="913" priority="234" stopIfTrue="1" operator="equal">
      <formula>"AO1"</formula>
    </cfRule>
  </conditionalFormatting>
  <conditionalFormatting sqref="AS108">
    <cfRule type="cellIs" dxfId="912" priority="229" stopIfTrue="1" operator="equal">
      <formula>"AO3"</formula>
    </cfRule>
    <cfRule type="cellIs" dxfId="911" priority="230" stopIfTrue="1" operator="equal">
      <formula>"AO2"</formula>
    </cfRule>
    <cfRule type="cellIs" dxfId="910" priority="231" stopIfTrue="1" operator="equal">
      <formula>"AO1"</formula>
    </cfRule>
  </conditionalFormatting>
  <conditionalFormatting sqref="AS109">
    <cfRule type="cellIs" dxfId="909" priority="226" stopIfTrue="1" operator="equal">
      <formula>"AO3"</formula>
    </cfRule>
    <cfRule type="cellIs" dxfId="908" priority="227" stopIfTrue="1" operator="equal">
      <formula>"AO2"</formula>
    </cfRule>
    <cfRule type="cellIs" dxfId="907" priority="228" stopIfTrue="1" operator="equal">
      <formula>"AO1"</formula>
    </cfRule>
  </conditionalFormatting>
  <conditionalFormatting sqref="AS110">
    <cfRule type="cellIs" dxfId="906" priority="223" stopIfTrue="1" operator="equal">
      <formula>"AO3"</formula>
    </cfRule>
    <cfRule type="cellIs" dxfId="905" priority="224" stopIfTrue="1" operator="equal">
      <formula>"AO2"</formula>
    </cfRule>
    <cfRule type="cellIs" dxfId="904" priority="225" stopIfTrue="1" operator="equal">
      <formula>"AO1"</formula>
    </cfRule>
  </conditionalFormatting>
  <conditionalFormatting sqref="AR139:AR144">
    <cfRule type="cellIs" dxfId="903" priority="219" stopIfTrue="1" operator="equal">
      <formula>"Algebra"</formula>
    </cfRule>
    <cfRule type="cellIs" dxfId="902" priority="220" stopIfTrue="1" operator="equal">
      <formula>"Number"</formula>
    </cfRule>
    <cfRule type="cellIs" dxfId="901" priority="221" stopIfTrue="1" operator="equal">
      <formula>"Geometry and measures"</formula>
    </cfRule>
    <cfRule type="cellIs" dxfId="900" priority="222" stopIfTrue="1" operator="equal">
      <formula>"Statistics"</formula>
    </cfRule>
  </conditionalFormatting>
  <conditionalFormatting sqref="AR139:AR144">
    <cfRule type="cellIs" dxfId="899" priority="217" operator="equal">
      <formula>"RPR"</formula>
    </cfRule>
  </conditionalFormatting>
  <conditionalFormatting sqref="AR139:AR144">
    <cfRule type="cellIs" dxfId="898" priority="218" operator="equal">
      <formula>"Probability"</formula>
    </cfRule>
  </conditionalFormatting>
  <conditionalFormatting sqref="AR146">
    <cfRule type="cellIs" dxfId="897" priority="213" stopIfTrue="1" operator="equal">
      <formula>"Algebra"</formula>
    </cfRule>
    <cfRule type="cellIs" dxfId="896" priority="214" stopIfTrue="1" operator="equal">
      <formula>"Number"</formula>
    </cfRule>
    <cfRule type="cellIs" dxfId="895" priority="215" stopIfTrue="1" operator="equal">
      <formula>"Geometry and measures"</formula>
    </cfRule>
    <cfRule type="cellIs" dxfId="894" priority="216" stopIfTrue="1" operator="equal">
      <formula>"Statistics"</formula>
    </cfRule>
  </conditionalFormatting>
  <conditionalFormatting sqref="AR146">
    <cfRule type="cellIs" dxfId="893" priority="212" operator="equal">
      <formula>"RPR"</formula>
    </cfRule>
  </conditionalFormatting>
  <conditionalFormatting sqref="AR146">
    <cfRule type="cellIs" dxfId="892" priority="211" operator="equal">
      <formula>"Probability"</formula>
    </cfRule>
  </conditionalFormatting>
  <conditionalFormatting sqref="AR132">
    <cfRule type="cellIs" dxfId="891" priority="207" stopIfTrue="1" operator="equal">
      <formula>"Algebra"</formula>
    </cfRule>
    <cfRule type="cellIs" dxfId="890" priority="208" stopIfTrue="1" operator="equal">
      <formula>"Number"</formula>
    </cfRule>
    <cfRule type="cellIs" dxfId="889" priority="209" stopIfTrue="1" operator="equal">
      <formula>"Geometry and measures"</formula>
    </cfRule>
    <cfRule type="cellIs" dxfId="888" priority="210" stopIfTrue="1" operator="equal">
      <formula>"Statistics"</formula>
    </cfRule>
  </conditionalFormatting>
  <conditionalFormatting sqref="AS132">
    <cfRule type="cellIs" dxfId="887" priority="204" stopIfTrue="1" operator="equal">
      <formula>"AO3"</formula>
    </cfRule>
    <cfRule type="cellIs" dxfId="886" priority="205" stopIfTrue="1" operator="equal">
      <formula>"AO2"</formula>
    </cfRule>
    <cfRule type="cellIs" dxfId="885" priority="206" stopIfTrue="1" operator="equal">
      <formula>"AO1"</formula>
    </cfRule>
  </conditionalFormatting>
  <conditionalFormatting sqref="AR132">
    <cfRule type="cellIs" dxfId="884" priority="203" operator="equal">
      <formula>"RPR"</formula>
    </cfRule>
  </conditionalFormatting>
  <conditionalFormatting sqref="AR132">
    <cfRule type="cellIs" dxfId="883" priority="202" operator="equal">
      <formula>"Probability"</formula>
    </cfRule>
  </conditionalFormatting>
  <conditionalFormatting sqref="AS142">
    <cfRule type="cellIs" dxfId="882" priority="199" stopIfTrue="1" operator="equal">
      <formula>"AO3"</formula>
    </cfRule>
    <cfRule type="cellIs" dxfId="881" priority="200" stopIfTrue="1" operator="equal">
      <formula>"AO2"</formula>
    </cfRule>
    <cfRule type="cellIs" dxfId="880" priority="201" stopIfTrue="1" operator="equal">
      <formula>"AO1"</formula>
    </cfRule>
  </conditionalFormatting>
  <conditionalFormatting sqref="AS138 AS141">
    <cfRule type="cellIs" dxfId="879" priority="196" stopIfTrue="1" operator="equal">
      <formula>"AO3"</formula>
    </cfRule>
    <cfRule type="cellIs" dxfId="878" priority="197" stopIfTrue="1" operator="equal">
      <formula>"AO2"</formula>
    </cfRule>
    <cfRule type="cellIs" dxfId="877" priority="198" stopIfTrue="1" operator="equal">
      <formula>"AO1"</formula>
    </cfRule>
  </conditionalFormatting>
  <conditionalFormatting sqref="AR136">
    <cfRule type="cellIs" dxfId="876" priority="192" stopIfTrue="1" operator="equal">
      <formula>"Algebra"</formula>
    </cfRule>
    <cfRule type="cellIs" dxfId="875" priority="193" stopIfTrue="1" operator="equal">
      <formula>"Number"</formula>
    </cfRule>
    <cfRule type="cellIs" dxfId="874" priority="194" stopIfTrue="1" operator="equal">
      <formula>"Geometry and measures"</formula>
    </cfRule>
    <cfRule type="cellIs" dxfId="873" priority="195" stopIfTrue="1" operator="equal">
      <formula>"Statistics"</formula>
    </cfRule>
  </conditionalFormatting>
  <conditionalFormatting sqref="AR136">
    <cfRule type="cellIs" dxfId="872" priority="191" operator="equal">
      <formula>"RPR"</formula>
    </cfRule>
  </conditionalFormatting>
  <conditionalFormatting sqref="AR136">
    <cfRule type="cellIs" dxfId="871" priority="190" operator="equal">
      <formula>"Probability"</formula>
    </cfRule>
  </conditionalFormatting>
  <conditionalFormatting sqref="AR119">
    <cfRule type="cellIs" dxfId="870" priority="186" stopIfTrue="1" operator="equal">
      <formula>"Algebra"</formula>
    </cfRule>
    <cfRule type="cellIs" dxfId="869" priority="187" stopIfTrue="1" operator="equal">
      <formula>"Number"</formula>
    </cfRule>
    <cfRule type="cellIs" dxfId="868" priority="188" stopIfTrue="1" operator="equal">
      <formula>"Geometry and measures"</formula>
    </cfRule>
    <cfRule type="cellIs" dxfId="867" priority="189" stopIfTrue="1" operator="equal">
      <formula>"Statistics"</formula>
    </cfRule>
  </conditionalFormatting>
  <conditionalFormatting sqref="AR119">
    <cfRule type="cellIs" dxfId="866" priority="185" operator="equal">
      <formula>"RPR"</formula>
    </cfRule>
  </conditionalFormatting>
  <conditionalFormatting sqref="AR119">
    <cfRule type="cellIs" dxfId="865" priority="184" operator="equal">
      <formula>"Probability"</formula>
    </cfRule>
  </conditionalFormatting>
  <conditionalFormatting sqref="AR124:AR126">
    <cfRule type="cellIs" dxfId="864" priority="180" stopIfTrue="1" operator="equal">
      <formula>"Algebra"</formula>
    </cfRule>
    <cfRule type="cellIs" dxfId="863" priority="181" stopIfTrue="1" operator="equal">
      <formula>"Number"</formula>
    </cfRule>
    <cfRule type="cellIs" dxfId="862" priority="182" stopIfTrue="1" operator="equal">
      <formula>"Geometry and measures"</formula>
    </cfRule>
    <cfRule type="cellIs" dxfId="861" priority="183" stopIfTrue="1" operator="equal">
      <formula>"Statistics"</formula>
    </cfRule>
  </conditionalFormatting>
  <conditionalFormatting sqref="AR124:AR126">
    <cfRule type="cellIs" dxfId="860" priority="179" operator="equal">
      <formula>"RPR"</formula>
    </cfRule>
  </conditionalFormatting>
  <conditionalFormatting sqref="AR124:AR126">
    <cfRule type="cellIs" dxfId="859" priority="178" operator="equal">
      <formula>"Probability"</formula>
    </cfRule>
  </conditionalFormatting>
  <conditionalFormatting sqref="AR123">
    <cfRule type="cellIs" dxfId="858" priority="174" stopIfTrue="1" operator="equal">
      <formula>"Algebra"</formula>
    </cfRule>
    <cfRule type="cellIs" dxfId="857" priority="175" stopIfTrue="1" operator="equal">
      <formula>"Number"</formula>
    </cfRule>
    <cfRule type="cellIs" dxfId="856" priority="176" stopIfTrue="1" operator="equal">
      <formula>"Geometry and measures"</formula>
    </cfRule>
    <cfRule type="cellIs" dxfId="855" priority="177" stopIfTrue="1" operator="equal">
      <formula>"Statistics"</formula>
    </cfRule>
  </conditionalFormatting>
  <conditionalFormatting sqref="AR123">
    <cfRule type="cellIs" dxfId="854" priority="173" operator="equal">
      <formula>"RPR"</formula>
    </cfRule>
  </conditionalFormatting>
  <conditionalFormatting sqref="AR123">
    <cfRule type="cellIs" dxfId="853" priority="172" operator="equal">
      <formula>"Probability"</formula>
    </cfRule>
  </conditionalFormatting>
  <conditionalFormatting sqref="AR127:AR128">
    <cfRule type="cellIs" dxfId="852" priority="168" stopIfTrue="1" operator="equal">
      <formula>"Algebra"</formula>
    </cfRule>
    <cfRule type="cellIs" dxfId="851" priority="169" stopIfTrue="1" operator="equal">
      <formula>"Number"</formula>
    </cfRule>
    <cfRule type="cellIs" dxfId="850" priority="170" stopIfTrue="1" operator="equal">
      <formula>"Geometry and measures"</formula>
    </cfRule>
    <cfRule type="cellIs" dxfId="849" priority="171" stopIfTrue="1" operator="equal">
      <formula>"Statistics"</formula>
    </cfRule>
  </conditionalFormatting>
  <conditionalFormatting sqref="AR127:AR128">
    <cfRule type="cellIs" dxfId="848" priority="167" operator="equal">
      <formula>"RPR"</formula>
    </cfRule>
  </conditionalFormatting>
  <conditionalFormatting sqref="AR127:AR128">
    <cfRule type="cellIs" dxfId="847" priority="166" operator="equal">
      <formula>"Probability"</formula>
    </cfRule>
  </conditionalFormatting>
  <conditionalFormatting sqref="AR137">
    <cfRule type="cellIs" dxfId="846" priority="162" stopIfTrue="1" operator="equal">
      <formula>"Algebra"</formula>
    </cfRule>
    <cfRule type="cellIs" dxfId="845" priority="163" stopIfTrue="1" operator="equal">
      <formula>"Number"</formula>
    </cfRule>
    <cfRule type="cellIs" dxfId="844" priority="164" stopIfTrue="1" operator="equal">
      <formula>"Geometry and measures"</formula>
    </cfRule>
    <cfRule type="cellIs" dxfId="843" priority="165" stopIfTrue="1" operator="equal">
      <formula>"Statistics"</formula>
    </cfRule>
  </conditionalFormatting>
  <conditionalFormatting sqref="AR137">
    <cfRule type="cellIs" dxfId="842" priority="161" operator="equal">
      <formula>"RPR"</formula>
    </cfRule>
  </conditionalFormatting>
  <conditionalFormatting sqref="AR137">
    <cfRule type="cellIs" dxfId="841" priority="160" operator="equal">
      <formula>"Probability"</formula>
    </cfRule>
  </conditionalFormatting>
  <conditionalFormatting sqref="AS124">
    <cfRule type="cellIs" dxfId="840" priority="157" stopIfTrue="1" operator="equal">
      <formula>"AO3"</formula>
    </cfRule>
    <cfRule type="cellIs" dxfId="839" priority="158" stopIfTrue="1" operator="equal">
      <formula>"AO2"</formula>
    </cfRule>
    <cfRule type="cellIs" dxfId="838" priority="159" stopIfTrue="1" operator="equal">
      <formula>"AO1"</formula>
    </cfRule>
  </conditionalFormatting>
  <conditionalFormatting sqref="AS125">
    <cfRule type="cellIs" dxfId="837" priority="154" stopIfTrue="1" operator="equal">
      <formula>"AO3"</formula>
    </cfRule>
    <cfRule type="cellIs" dxfId="836" priority="155" stopIfTrue="1" operator="equal">
      <formula>"AO2"</formula>
    </cfRule>
    <cfRule type="cellIs" dxfId="835" priority="156" stopIfTrue="1" operator="equal">
      <formula>"AO1"</formula>
    </cfRule>
  </conditionalFormatting>
  <conditionalFormatting sqref="AS128">
    <cfRule type="cellIs" dxfId="834" priority="151" stopIfTrue="1" operator="equal">
      <formula>"AO3"</formula>
    </cfRule>
    <cfRule type="cellIs" dxfId="833" priority="152" stopIfTrue="1" operator="equal">
      <formula>"AO2"</formula>
    </cfRule>
    <cfRule type="cellIs" dxfId="832" priority="153" stopIfTrue="1" operator="equal">
      <formula>"AO1"</formula>
    </cfRule>
  </conditionalFormatting>
  <conditionalFormatting sqref="AS137">
    <cfRule type="cellIs" dxfId="831" priority="148" stopIfTrue="1" operator="equal">
      <formula>"AO3"</formula>
    </cfRule>
    <cfRule type="cellIs" dxfId="830" priority="149" stopIfTrue="1" operator="equal">
      <formula>"AO2"</formula>
    </cfRule>
    <cfRule type="cellIs" dxfId="829" priority="150" stopIfTrue="1" operator="equal">
      <formula>"AO1"</formula>
    </cfRule>
  </conditionalFormatting>
  <conditionalFormatting sqref="AR115:AR117">
    <cfRule type="cellIs" dxfId="828" priority="144" stopIfTrue="1" operator="equal">
      <formula>"Algebra"</formula>
    </cfRule>
    <cfRule type="cellIs" dxfId="827" priority="145" stopIfTrue="1" operator="equal">
      <formula>"Number"</formula>
    </cfRule>
    <cfRule type="cellIs" dxfId="826" priority="146" stopIfTrue="1" operator="equal">
      <formula>"Geometry and measures"</formula>
    </cfRule>
    <cfRule type="cellIs" dxfId="825" priority="147" stopIfTrue="1" operator="equal">
      <formula>"Statistics"</formula>
    </cfRule>
  </conditionalFormatting>
  <conditionalFormatting sqref="AR115:AR117">
    <cfRule type="cellIs" dxfId="824" priority="143" operator="equal">
      <formula>"RPR"</formula>
    </cfRule>
  </conditionalFormatting>
  <conditionalFormatting sqref="AR115:AR117">
    <cfRule type="cellIs" dxfId="823" priority="142" operator="equal">
      <formula>"Probability"</formula>
    </cfRule>
  </conditionalFormatting>
  <conditionalFormatting sqref="AR113">
    <cfRule type="cellIs" dxfId="822" priority="138" stopIfTrue="1" operator="equal">
      <formula>"Algebra"</formula>
    </cfRule>
    <cfRule type="cellIs" dxfId="821" priority="139" stopIfTrue="1" operator="equal">
      <formula>"Number"</formula>
    </cfRule>
    <cfRule type="cellIs" dxfId="820" priority="140" stopIfTrue="1" operator="equal">
      <formula>"Geometry and measures"</formula>
    </cfRule>
    <cfRule type="cellIs" dxfId="819" priority="141" stopIfTrue="1" operator="equal">
      <formula>"Statistics"</formula>
    </cfRule>
  </conditionalFormatting>
  <conditionalFormatting sqref="AR113">
    <cfRule type="cellIs" dxfId="818" priority="137" operator="equal">
      <formula>"RPR"</formula>
    </cfRule>
  </conditionalFormatting>
  <conditionalFormatting sqref="AR113">
    <cfRule type="cellIs" dxfId="817" priority="136" operator="equal">
      <formula>"Probability"</formula>
    </cfRule>
  </conditionalFormatting>
  <conditionalFormatting sqref="AS113">
    <cfRule type="cellIs" dxfId="816" priority="133" stopIfTrue="1" operator="equal">
      <formula>"AO3"</formula>
    </cfRule>
    <cfRule type="cellIs" dxfId="815" priority="134" stopIfTrue="1" operator="equal">
      <formula>"AO2"</formula>
    </cfRule>
    <cfRule type="cellIs" dxfId="814" priority="135" stopIfTrue="1" operator="equal">
      <formula>"AO1"</formula>
    </cfRule>
  </conditionalFormatting>
  <conditionalFormatting sqref="AS115">
    <cfRule type="cellIs" dxfId="813" priority="130" stopIfTrue="1" operator="equal">
      <formula>"AO3"</formula>
    </cfRule>
    <cfRule type="cellIs" dxfId="812" priority="131" stopIfTrue="1" operator="equal">
      <formula>"AO2"</formula>
    </cfRule>
    <cfRule type="cellIs" dxfId="811" priority="132" stopIfTrue="1" operator="equal">
      <formula>"AO1"</formula>
    </cfRule>
  </conditionalFormatting>
  <conditionalFormatting sqref="AS117">
    <cfRule type="cellIs" dxfId="810" priority="127" stopIfTrue="1" operator="equal">
      <formula>"AO3"</formula>
    </cfRule>
    <cfRule type="cellIs" dxfId="809" priority="128" stopIfTrue="1" operator="equal">
      <formula>"AO2"</formula>
    </cfRule>
    <cfRule type="cellIs" dxfId="808" priority="129" stopIfTrue="1" operator="equal">
      <formula>"AO1"</formula>
    </cfRule>
  </conditionalFormatting>
  <conditionalFormatting sqref="AR114">
    <cfRule type="cellIs" dxfId="807" priority="123" stopIfTrue="1" operator="equal">
      <formula>"Algebra"</formula>
    </cfRule>
    <cfRule type="cellIs" dxfId="806" priority="124" stopIfTrue="1" operator="equal">
      <formula>"Number"</formula>
    </cfRule>
    <cfRule type="cellIs" dxfId="805" priority="125" stopIfTrue="1" operator="equal">
      <formula>"Geometry and measures"</formula>
    </cfRule>
    <cfRule type="cellIs" dxfId="804" priority="126" stopIfTrue="1" operator="equal">
      <formula>"Statistics"</formula>
    </cfRule>
  </conditionalFormatting>
  <conditionalFormatting sqref="AR114">
    <cfRule type="cellIs" dxfId="803" priority="122" operator="equal">
      <formula>"RPR"</formula>
    </cfRule>
  </conditionalFormatting>
  <conditionalFormatting sqref="AR114">
    <cfRule type="cellIs" dxfId="802" priority="121" operator="equal">
      <formula>"Probability"</formula>
    </cfRule>
  </conditionalFormatting>
  <conditionalFormatting sqref="AS114">
    <cfRule type="cellIs" dxfId="801" priority="118" stopIfTrue="1" operator="equal">
      <formula>"AO3"</formula>
    </cfRule>
    <cfRule type="cellIs" dxfId="800" priority="119" stopIfTrue="1" operator="equal">
      <formula>"AO2"</formula>
    </cfRule>
    <cfRule type="cellIs" dxfId="799" priority="120" stopIfTrue="1" operator="equal">
      <formula>"AO1"</formula>
    </cfRule>
  </conditionalFormatting>
  <conditionalFormatting sqref="AS116">
    <cfRule type="cellIs" dxfId="798" priority="115" stopIfTrue="1" operator="equal">
      <formula>"AO3"</formula>
    </cfRule>
    <cfRule type="cellIs" dxfId="797" priority="116" stopIfTrue="1" operator="equal">
      <formula>"AO2"</formula>
    </cfRule>
    <cfRule type="cellIs" dxfId="796" priority="117" stopIfTrue="1" operator="equal">
      <formula>"AO1"</formula>
    </cfRule>
  </conditionalFormatting>
  <conditionalFormatting sqref="AS118">
    <cfRule type="cellIs" dxfId="795" priority="112" stopIfTrue="1" operator="equal">
      <formula>"AO3"</formula>
    </cfRule>
    <cfRule type="cellIs" dxfId="794" priority="113" stopIfTrue="1" operator="equal">
      <formula>"AO2"</formula>
    </cfRule>
    <cfRule type="cellIs" dxfId="793" priority="114" stopIfTrue="1" operator="equal">
      <formula>"AO1"</formula>
    </cfRule>
  </conditionalFormatting>
  <conditionalFormatting sqref="AR118">
    <cfRule type="cellIs" dxfId="792" priority="108" stopIfTrue="1" operator="equal">
      <formula>"Algebra"</formula>
    </cfRule>
    <cfRule type="cellIs" dxfId="791" priority="109" stopIfTrue="1" operator="equal">
      <formula>"Number"</formula>
    </cfRule>
    <cfRule type="cellIs" dxfId="790" priority="110" stopIfTrue="1" operator="equal">
      <formula>"Geometry and measures"</formula>
    </cfRule>
    <cfRule type="cellIs" dxfId="789" priority="111" stopIfTrue="1" operator="equal">
      <formula>"Statistics"</formula>
    </cfRule>
  </conditionalFormatting>
  <conditionalFormatting sqref="AR118">
    <cfRule type="cellIs" dxfId="788" priority="107" operator="equal">
      <formula>"RPR"</formula>
    </cfRule>
  </conditionalFormatting>
  <conditionalFormatting sqref="AR118">
    <cfRule type="cellIs" dxfId="787" priority="106" operator="equal">
      <formula>"Probability"</formula>
    </cfRule>
  </conditionalFormatting>
  <conditionalFormatting sqref="AR121:AR122">
    <cfRule type="cellIs" dxfId="786" priority="102" stopIfTrue="1" operator="equal">
      <formula>"Algebra"</formula>
    </cfRule>
    <cfRule type="cellIs" dxfId="785" priority="103" stopIfTrue="1" operator="equal">
      <formula>"Number"</formula>
    </cfRule>
    <cfRule type="cellIs" dxfId="784" priority="104" stopIfTrue="1" operator="equal">
      <formula>"Geometry and measures"</formula>
    </cfRule>
    <cfRule type="cellIs" dxfId="783" priority="105" stopIfTrue="1" operator="equal">
      <formula>"Statistics"</formula>
    </cfRule>
  </conditionalFormatting>
  <conditionalFormatting sqref="AR121:AR122">
    <cfRule type="cellIs" dxfId="782" priority="101" operator="equal">
      <formula>"RPR"</formula>
    </cfRule>
  </conditionalFormatting>
  <conditionalFormatting sqref="AR121:AR122">
    <cfRule type="cellIs" dxfId="781" priority="100" operator="equal">
      <formula>"Probability"</formula>
    </cfRule>
  </conditionalFormatting>
  <conditionalFormatting sqref="AR120">
    <cfRule type="cellIs" dxfId="780" priority="96" stopIfTrue="1" operator="equal">
      <formula>"Algebra"</formula>
    </cfRule>
    <cfRule type="cellIs" dxfId="779" priority="97" stopIfTrue="1" operator="equal">
      <formula>"Number"</formula>
    </cfRule>
    <cfRule type="cellIs" dxfId="778" priority="98" stopIfTrue="1" operator="equal">
      <formula>"Geometry and measures"</formula>
    </cfRule>
    <cfRule type="cellIs" dxfId="777" priority="99" stopIfTrue="1" operator="equal">
      <formula>"Statistics"</formula>
    </cfRule>
  </conditionalFormatting>
  <conditionalFormatting sqref="AR120">
    <cfRule type="cellIs" dxfId="776" priority="95" operator="equal">
      <formula>"RPR"</formula>
    </cfRule>
  </conditionalFormatting>
  <conditionalFormatting sqref="AR120">
    <cfRule type="cellIs" dxfId="775" priority="94" operator="equal">
      <formula>"Probability"</formula>
    </cfRule>
  </conditionalFormatting>
  <conditionalFormatting sqref="AS121:AS122">
    <cfRule type="cellIs" dxfId="774" priority="91" stopIfTrue="1" operator="equal">
      <formula>"AO3"</formula>
    </cfRule>
    <cfRule type="cellIs" dxfId="773" priority="92" stopIfTrue="1" operator="equal">
      <formula>"AO2"</formula>
    </cfRule>
    <cfRule type="cellIs" dxfId="772" priority="93" stopIfTrue="1" operator="equal">
      <formula>"AO1"</formula>
    </cfRule>
  </conditionalFormatting>
  <conditionalFormatting sqref="AS120">
    <cfRule type="cellIs" dxfId="771" priority="88" stopIfTrue="1" operator="equal">
      <formula>"AO3"</formula>
    </cfRule>
    <cfRule type="cellIs" dxfId="770" priority="89" stopIfTrue="1" operator="equal">
      <formula>"AO2"</formula>
    </cfRule>
    <cfRule type="cellIs" dxfId="769" priority="90" stopIfTrue="1" operator="equal">
      <formula>"AO1"</formula>
    </cfRule>
  </conditionalFormatting>
  <conditionalFormatting sqref="AS131">
    <cfRule type="cellIs" dxfId="768" priority="82" stopIfTrue="1" operator="equal">
      <formula>"AO3"</formula>
    </cfRule>
    <cfRule type="cellIs" dxfId="767" priority="83" stopIfTrue="1" operator="equal">
      <formula>"AO2"</formula>
    </cfRule>
    <cfRule type="cellIs" dxfId="766" priority="84" stopIfTrue="1" operator="equal">
      <formula>"AO1"</formula>
    </cfRule>
  </conditionalFormatting>
  <conditionalFormatting sqref="AS130">
    <cfRule type="cellIs" dxfId="765" priority="85" stopIfTrue="1" operator="equal">
      <formula>"AO3"</formula>
    </cfRule>
    <cfRule type="cellIs" dxfId="764" priority="86" stopIfTrue="1" operator="equal">
      <formula>"AO2"</formula>
    </cfRule>
    <cfRule type="cellIs" dxfId="763" priority="87" stopIfTrue="1" operator="equal">
      <formula>"AO1"</formula>
    </cfRule>
  </conditionalFormatting>
  <conditionalFormatting sqref="AR130">
    <cfRule type="cellIs" dxfId="762" priority="78" stopIfTrue="1" operator="equal">
      <formula>"Algebra"</formula>
    </cfRule>
    <cfRule type="cellIs" dxfId="761" priority="79" stopIfTrue="1" operator="equal">
      <formula>"Number"</formula>
    </cfRule>
    <cfRule type="cellIs" dxfId="760" priority="80" stopIfTrue="1" operator="equal">
      <formula>"Geometry and measures"</formula>
    </cfRule>
    <cfRule type="cellIs" dxfId="759" priority="81" stopIfTrue="1" operator="equal">
      <formula>"Statistics"</formula>
    </cfRule>
  </conditionalFormatting>
  <conditionalFormatting sqref="AR130">
    <cfRule type="cellIs" dxfId="758" priority="77" operator="equal">
      <formula>"RPR"</formula>
    </cfRule>
  </conditionalFormatting>
  <conditionalFormatting sqref="AR130">
    <cfRule type="cellIs" dxfId="757" priority="76" operator="equal">
      <formula>"Probability"</formula>
    </cfRule>
  </conditionalFormatting>
  <conditionalFormatting sqref="AR131">
    <cfRule type="cellIs" dxfId="756" priority="72" stopIfTrue="1" operator="equal">
      <formula>"Algebra"</formula>
    </cfRule>
    <cfRule type="cellIs" dxfId="755" priority="73" stopIfTrue="1" operator="equal">
      <formula>"Number"</formula>
    </cfRule>
    <cfRule type="cellIs" dxfId="754" priority="74" stopIfTrue="1" operator="equal">
      <formula>"Geometry and measures"</formula>
    </cfRule>
    <cfRule type="cellIs" dxfId="753" priority="75" stopIfTrue="1" operator="equal">
      <formula>"Statistics"</formula>
    </cfRule>
  </conditionalFormatting>
  <conditionalFormatting sqref="AR131">
    <cfRule type="cellIs" dxfId="752" priority="71" operator="equal">
      <formula>"RPR"</formula>
    </cfRule>
  </conditionalFormatting>
  <conditionalFormatting sqref="AR131">
    <cfRule type="cellIs" dxfId="751" priority="70" operator="equal">
      <formula>"Probability"</formula>
    </cfRule>
  </conditionalFormatting>
  <conditionalFormatting sqref="AR129">
    <cfRule type="cellIs" dxfId="750" priority="66" stopIfTrue="1" operator="equal">
      <formula>"Algebra"</formula>
    </cfRule>
    <cfRule type="cellIs" dxfId="749" priority="67" stopIfTrue="1" operator="equal">
      <formula>"Number"</formula>
    </cfRule>
    <cfRule type="cellIs" dxfId="748" priority="68" stopIfTrue="1" operator="equal">
      <formula>"Geometry and measures"</formula>
    </cfRule>
    <cfRule type="cellIs" dxfId="747" priority="69" stopIfTrue="1" operator="equal">
      <formula>"Statistics"</formula>
    </cfRule>
  </conditionalFormatting>
  <conditionalFormatting sqref="AR129">
    <cfRule type="cellIs" dxfId="746" priority="65" operator="equal">
      <formula>"RPR"</formula>
    </cfRule>
  </conditionalFormatting>
  <conditionalFormatting sqref="AR129">
    <cfRule type="cellIs" dxfId="745" priority="64" operator="equal">
      <formula>"Probability"</formula>
    </cfRule>
  </conditionalFormatting>
  <conditionalFormatting sqref="AR133:AR135">
    <cfRule type="cellIs" dxfId="744" priority="60" stopIfTrue="1" operator="equal">
      <formula>"Algebra"</formula>
    </cfRule>
    <cfRule type="cellIs" dxfId="743" priority="61" stopIfTrue="1" operator="equal">
      <formula>"Number"</formula>
    </cfRule>
    <cfRule type="cellIs" dxfId="742" priority="62" stopIfTrue="1" operator="equal">
      <formula>"Geometry and measures"</formula>
    </cfRule>
    <cfRule type="cellIs" dxfId="741" priority="63" stopIfTrue="1" operator="equal">
      <formula>"Statistics"</formula>
    </cfRule>
  </conditionalFormatting>
  <conditionalFormatting sqref="AR133:AR135">
    <cfRule type="cellIs" dxfId="740" priority="59" operator="equal">
      <formula>"RPR"</formula>
    </cfRule>
  </conditionalFormatting>
  <conditionalFormatting sqref="AR133:AR135">
    <cfRule type="cellIs" dxfId="739" priority="58" operator="equal">
      <formula>"Probability"</formula>
    </cfRule>
  </conditionalFormatting>
  <conditionalFormatting sqref="AR138">
    <cfRule type="cellIs" dxfId="738" priority="54" stopIfTrue="1" operator="equal">
      <formula>"Algebra"</formula>
    </cfRule>
    <cfRule type="cellIs" dxfId="737" priority="55" stopIfTrue="1" operator="equal">
      <formula>"Number"</formula>
    </cfRule>
    <cfRule type="cellIs" dxfId="736" priority="56" stopIfTrue="1" operator="equal">
      <formula>"Geometry and measures"</formula>
    </cfRule>
    <cfRule type="cellIs" dxfId="735" priority="57" stopIfTrue="1" operator="equal">
      <formula>"Statistics"</formula>
    </cfRule>
  </conditionalFormatting>
  <conditionalFormatting sqref="AR138">
    <cfRule type="cellIs" dxfId="734" priority="53" operator="equal">
      <formula>"RPR"</formula>
    </cfRule>
  </conditionalFormatting>
  <conditionalFormatting sqref="AR138">
    <cfRule type="cellIs" dxfId="733" priority="52" operator="equal">
      <formula>"Probability"</formula>
    </cfRule>
  </conditionalFormatting>
  <conditionalFormatting sqref="AR145">
    <cfRule type="cellIs" dxfId="732" priority="48" stopIfTrue="1" operator="equal">
      <formula>"Algebra"</formula>
    </cfRule>
    <cfRule type="cellIs" dxfId="731" priority="49" stopIfTrue="1" operator="equal">
      <formula>"Number"</formula>
    </cfRule>
    <cfRule type="cellIs" dxfId="730" priority="50" stopIfTrue="1" operator="equal">
      <formula>"Geometry and measures"</formula>
    </cfRule>
    <cfRule type="cellIs" dxfId="729" priority="51" stopIfTrue="1" operator="equal">
      <formula>"Statistics"</formula>
    </cfRule>
  </conditionalFormatting>
  <conditionalFormatting sqref="AR145">
    <cfRule type="cellIs" dxfId="728" priority="47" operator="equal">
      <formula>"RPR"</formula>
    </cfRule>
  </conditionalFormatting>
  <conditionalFormatting sqref="AR145">
    <cfRule type="cellIs" dxfId="727" priority="46" operator="equal">
      <formula>"Probability"</formula>
    </cfRule>
  </conditionalFormatting>
  <conditionalFormatting sqref="AS119">
    <cfRule type="cellIs" dxfId="726" priority="43" stopIfTrue="1" operator="equal">
      <formula>"AO3"</formula>
    </cfRule>
    <cfRule type="cellIs" dxfId="725" priority="44" stopIfTrue="1" operator="equal">
      <formula>"AO2"</formula>
    </cfRule>
    <cfRule type="cellIs" dxfId="724" priority="45" stopIfTrue="1" operator="equal">
      <formula>"AO1"</formula>
    </cfRule>
  </conditionalFormatting>
  <conditionalFormatting sqref="AS123">
    <cfRule type="cellIs" dxfId="723" priority="40" stopIfTrue="1" operator="equal">
      <formula>"AO3"</formula>
    </cfRule>
    <cfRule type="cellIs" dxfId="722" priority="41" stopIfTrue="1" operator="equal">
      <formula>"AO2"</formula>
    </cfRule>
    <cfRule type="cellIs" dxfId="721" priority="42" stopIfTrue="1" operator="equal">
      <formula>"AO1"</formula>
    </cfRule>
  </conditionalFormatting>
  <conditionalFormatting sqref="AS126">
    <cfRule type="cellIs" dxfId="720" priority="37" stopIfTrue="1" operator="equal">
      <formula>"AO3"</formula>
    </cfRule>
    <cfRule type="cellIs" dxfId="719" priority="38" stopIfTrue="1" operator="equal">
      <formula>"AO2"</formula>
    </cfRule>
    <cfRule type="cellIs" dxfId="718" priority="39" stopIfTrue="1" operator="equal">
      <formula>"AO1"</formula>
    </cfRule>
  </conditionalFormatting>
  <conditionalFormatting sqref="AS127">
    <cfRule type="cellIs" dxfId="717" priority="34" stopIfTrue="1" operator="equal">
      <formula>"AO3"</formula>
    </cfRule>
    <cfRule type="cellIs" dxfId="716" priority="35" stopIfTrue="1" operator="equal">
      <formula>"AO2"</formula>
    </cfRule>
    <cfRule type="cellIs" dxfId="715" priority="36" stopIfTrue="1" operator="equal">
      <formula>"AO1"</formula>
    </cfRule>
  </conditionalFormatting>
  <conditionalFormatting sqref="AS129">
    <cfRule type="cellIs" dxfId="714" priority="31" stopIfTrue="1" operator="equal">
      <formula>"AO3"</formula>
    </cfRule>
    <cfRule type="cellIs" dxfId="713" priority="32" stopIfTrue="1" operator="equal">
      <formula>"AO2"</formula>
    </cfRule>
    <cfRule type="cellIs" dxfId="712" priority="33" stopIfTrue="1" operator="equal">
      <formula>"AO1"</formula>
    </cfRule>
  </conditionalFormatting>
  <conditionalFormatting sqref="AS133">
    <cfRule type="cellIs" dxfId="711" priority="28" stopIfTrue="1" operator="equal">
      <formula>"AO3"</formula>
    </cfRule>
    <cfRule type="cellIs" dxfId="710" priority="29" stopIfTrue="1" operator="equal">
      <formula>"AO2"</formula>
    </cfRule>
    <cfRule type="cellIs" dxfId="709" priority="30" stopIfTrue="1" operator="equal">
      <formula>"AO1"</formula>
    </cfRule>
  </conditionalFormatting>
  <conditionalFormatting sqref="AS134">
    <cfRule type="cellIs" dxfId="708" priority="25" stopIfTrue="1" operator="equal">
      <formula>"AO3"</formula>
    </cfRule>
    <cfRule type="cellIs" dxfId="707" priority="26" stopIfTrue="1" operator="equal">
      <formula>"AO2"</formula>
    </cfRule>
    <cfRule type="cellIs" dxfId="706" priority="27" stopIfTrue="1" operator="equal">
      <formula>"AO1"</formula>
    </cfRule>
  </conditionalFormatting>
  <conditionalFormatting sqref="AS135">
    <cfRule type="cellIs" dxfId="705" priority="22" stopIfTrue="1" operator="equal">
      <formula>"AO3"</formula>
    </cfRule>
    <cfRule type="cellIs" dxfId="704" priority="23" stopIfTrue="1" operator="equal">
      <formula>"AO2"</formula>
    </cfRule>
    <cfRule type="cellIs" dxfId="703" priority="24" stopIfTrue="1" operator="equal">
      <formula>"AO1"</formula>
    </cfRule>
  </conditionalFormatting>
  <conditionalFormatting sqref="AS136">
    <cfRule type="cellIs" dxfId="702" priority="19" stopIfTrue="1" operator="equal">
      <formula>"AO3"</formula>
    </cfRule>
    <cfRule type="cellIs" dxfId="701" priority="20" stopIfTrue="1" operator="equal">
      <formula>"AO2"</formula>
    </cfRule>
    <cfRule type="cellIs" dxfId="700" priority="21" stopIfTrue="1" operator="equal">
      <formula>"AO1"</formula>
    </cfRule>
  </conditionalFormatting>
  <conditionalFormatting sqref="AS139">
    <cfRule type="cellIs" dxfId="699" priority="16" stopIfTrue="1" operator="equal">
      <formula>"AO3"</formula>
    </cfRule>
    <cfRule type="cellIs" dxfId="698" priority="17" stopIfTrue="1" operator="equal">
      <formula>"AO2"</formula>
    </cfRule>
    <cfRule type="cellIs" dxfId="697" priority="18" stopIfTrue="1" operator="equal">
      <formula>"AO1"</formula>
    </cfRule>
  </conditionalFormatting>
  <conditionalFormatting sqref="AS140">
    <cfRule type="cellIs" dxfId="696" priority="13" stopIfTrue="1" operator="equal">
      <formula>"AO3"</formula>
    </cfRule>
    <cfRule type="cellIs" dxfId="695" priority="14" stopIfTrue="1" operator="equal">
      <formula>"AO2"</formula>
    </cfRule>
    <cfRule type="cellIs" dxfId="694" priority="15" stopIfTrue="1" operator="equal">
      <formula>"AO1"</formula>
    </cfRule>
  </conditionalFormatting>
  <conditionalFormatting sqref="AS143">
    <cfRule type="cellIs" dxfId="693" priority="10" stopIfTrue="1" operator="equal">
      <formula>"AO3"</formula>
    </cfRule>
    <cfRule type="cellIs" dxfId="692" priority="11" stopIfTrue="1" operator="equal">
      <formula>"AO2"</formula>
    </cfRule>
    <cfRule type="cellIs" dxfId="691" priority="12" stopIfTrue="1" operator="equal">
      <formula>"AO1"</formula>
    </cfRule>
  </conditionalFormatting>
  <conditionalFormatting sqref="AS144">
    <cfRule type="cellIs" dxfId="690" priority="7" stopIfTrue="1" operator="equal">
      <formula>"AO3"</formula>
    </cfRule>
    <cfRule type="cellIs" dxfId="689" priority="8" stopIfTrue="1" operator="equal">
      <formula>"AO2"</formula>
    </cfRule>
    <cfRule type="cellIs" dxfId="688" priority="9" stopIfTrue="1" operator="equal">
      <formula>"AO1"</formula>
    </cfRule>
  </conditionalFormatting>
  <conditionalFormatting sqref="AS146">
    <cfRule type="cellIs" dxfId="687" priority="4" stopIfTrue="1" operator="equal">
      <formula>"AO3"</formula>
    </cfRule>
    <cfRule type="cellIs" dxfId="686" priority="5" stopIfTrue="1" operator="equal">
      <formula>"AO2"</formula>
    </cfRule>
    <cfRule type="cellIs" dxfId="685" priority="6" stopIfTrue="1" operator="equal">
      <formula>"AO1"</formula>
    </cfRule>
  </conditionalFormatting>
  <conditionalFormatting sqref="AS145">
    <cfRule type="cellIs" dxfId="684" priority="1" stopIfTrue="1" operator="equal">
      <formula>"AO3"</formula>
    </cfRule>
    <cfRule type="cellIs" dxfId="683" priority="2" stopIfTrue="1" operator="equal">
      <formula>"AO2"</formula>
    </cfRule>
    <cfRule type="cellIs" dxfId="682" priority="3" stopIfTrue="1" operator="equal">
      <formula>"AO1"</formula>
    </cfRule>
  </conditionalFormatting>
  <dataValidations count="3">
    <dataValidation type="whole" operator="lessThanOrEqual" allowBlank="1" showInputMessage="1" showErrorMessage="1" errorTitle="Error" error="The maximum mark for this question is 3 marks." sqref="VID118:VJG118 D65617:AQ65617 JB65617:KE65617 SX65617:UA65617 ACT65617:ADW65617 AMP65617:ANS65617 AWL65617:AXO65617 BGH65617:BHK65617 BQD65617:BRG65617 BZZ65617:CBC65617 CJV65617:CKY65617 CTR65617:CUU65617 DDN65617:DEQ65617 DNJ65617:DOM65617 DXF65617:DYI65617 EHB65617:EIE65617 EQX65617:ESA65617 FAT65617:FBW65617 FKP65617:FLS65617 FUL65617:FVO65617 GEH65617:GFK65617 GOD65617:GPG65617 GXZ65617:GZC65617 HHV65617:HIY65617 HRR65617:HSU65617 IBN65617:ICQ65617 ILJ65617:IMM65617 IVF65617:IWI65617 JFB65617:JGE65617 JOX65617:JQA65617 JYT65617:JZW65617 KIP65617:KJS65617 KSL65617:KTO65617 LCH65617:LDK65617 LMD65617:LNG65617 LVZ65617:LXC65617 MFV65617:MGY65617 MPR65617:MQU65617 MZN65617:NAQ65617 NJJ65617:NKM65617 NTF65617:NUI65617 ODB65617:OEE65617 OMX65617:OOA65617 OWT65617:OXW65617 PGP65617:PHS65617 PQL65617:PRO65617 QAH65617:QBK65617 QKD65617:QLG65617 QTZ65617:QVC65617 RDV65617:REY65617 RNR65617:ROU65617 RXN65617:RYQ65617 SHJ65617:SIM65617 SRF65617:SSI65617 TBB65617:TCE65617 TKX65617:TMA65617 TUT65617:TVW65617 UEP65617:UFS65617 UOL65617:UPO65617 UYH65617:UZK65617 VID65617:VJG65617 VRZ65617:VTC65617 WBV65617:WCY65617 WLR65617:WMU65617 WVN65617:WWQ65617 D131153:AQ131153 JB131153:KE131153 SX131153:UA131153 ACT131153:ADW131153 AMP131153:ANS131153 AWL131153:AXO131153 BGH131153:BHK131153 BQD131153:BRG131153 BZZ131153:CBC131153 CJV131153:CKY131153 CTR131153:CUU131153 DDN131153:DEQ131153 DNJ131153:DOM131153 DXF131153:DYI131153 EHB131153:EIE131153 EQX131153:ESA131153 FAT131153:FBW131153 FKP131153:FLS131153 FUL131153:FVO131153 GEH131153:GFK131153 GOD131153:GPG131153 GXZ131153:GZC131153 HHV131153:HIY131153 HRR131153:HSU131153 IBN131153:ICQ131153 ILJ131153:IMM131153 IVF131153:IWI131153 JFB131153:JGE131153 JOX131153:JQA131153 JYT131153:JZW131153 KIP131153:KJS131153 KSL131153:KTO131153 LCH131153:LDK131153 LMD131153:LNG131153 LVZ131153:LXC131153 MFV131153:MGY131153 MPR131153:MQU131153 MZN131153:NAQ131153 NJJ131153:NKM131153 NTF131153:NUI131153 ODB131153:OEE131153 OMX131153:OOA131153 OWT131153:OXW131153 PGP131153:PHS131153 PQL131153:PRO131153 QAH131153:QBK131153 QKD131153:QLG131153 QTZ131153:QVC131153 RDV131153:REY131153 RNR131153:ROU131153 RXN131153:RYQ131153 SHJ131153:SIM131153 SRF131153:SSI131153 TBB131153:TCE131153 TKX131153:TMA131153 TUT131153:TVW131153 UEP131153:UFS131153 UOL131153:UPO131153 UYH131153:UZK131153 VID131153:VJG131153 VRZ131153:VTC131153 WBV131153:WCY131153 WLR131153:WMU131153 WVN131153:WWQ131153 D196689:AQ196689 JB196689:KE196689 SX196689:UA196689 ACT196689:ADW196689 AMP196689:ANS196689 AWL196689:AXO196689 BGH196689:BHK196689 BQD196689:BRG196689 BZZ196689:CBC196689 CJV196689:CKY196689 CTR196689:CUU196689 DDN196689:DEQ196689 DNJ196689:DOM196689 DXF196689:DYI196689 EHB196689:EIE196689 EQX196689:ESA196689 FAT196689:FBW196689 FKP196689:FLS196689 FUL196689:FVO196689 GEH196689:GFK196689 GOD196689:GPG196689 GXZ196689:GZC196689 HHV196689:HIY196689 HRR196689:HSU196689 IBN196689:ICQ196689 ILJ196689:IMM196689 IVF196689:IWI196689 JFB196689:JGE196689 JOX196689:JQA196689 JYT196689:JZW196689 KIP196689:KJS196689 KSL196689:KTO196689 LCH196689:LDK196689 LMD196689:LNG196689 LVZ196689:LXC196689 MFV196689:MGY196689 MPR196689:MQU196689 MZN196689:NAQ196689 NJJ196689:NKM196689 NTF196689:NUI196689 ODB196689:OEE196689 OMX196689:OOA196689 OWT196689:OXW196689 PGP196689:PHS196689 PQL196689:PRO196689 QAH196689:QBK196689 QKD196689:QLG196689 QTZ196689:QVC196689 RDV196689:REY196689 RNR196689:ROU196689 RXN196689:RYQ196689 SHJ196689:SIM196689 SRF196689:SSI196689 TBB196689:TCE196689 TKX196689:TMA196689 TUT196689:TVW196689 UEP196689:UFS196689 UOL196689:UPO196689 UYH196689:UZK196689 VID196689:VJG196689 VRZ196689:VTC196689 WBV196689:WCY196689 WLR196689:WMU196689 WVN196689:WWQ196689 D262225:AQ262225 JB262225:KE262225 SX262225:UA262225 ACT262225:ADW262225 AMP262225:ANS262225 AWL262225:AXO262225 BGH262225:BHK262225 BQD262225:BRG262225 BZZ262225:CBC262225 CJV262225:CKY262225 CTR262225:CUU262225 DDN262225:DEQ262225 DNJ262225:DOM262225 DXF262225:DYI262225 EHB262225:EIE262225 EQX262225:ESA262225 FAT262225:FBW262225 FKP262225:FLS262225 FUL262225:FVO262225 GEH262225:GFK262225 GOD262225:GPG262225 GXZ262225:GZC262225 HHV262225:HIY262225 HRR262225:HSU262225 IBN262225:ICQ262225 ILJ262225:IMM262225 IVF262225:IWI262225 JFB262225:JGE262225 JOX262225:JQA262225 JYT262225:JZW262225 KIP262225:KJS262225 KSL262225:KTO262225 LCH262225:LDK262225 LMD262225:LNG262225 LVZ262225:LXC262225 MFV262225:MGY262225 MPR262225:MQU262225 MZN262225:NAQ262225 NJJ262225:NKM262225 NTF262225:NUI262225 ODB262225:OEE262225 OMX262225:OOA262225 OWT262225:OXW262225 PGP262225:PHS262225 PQL262225:PRO262225 QAH262225:QBK262225 QKD262225:QLG262225 QTZ262225:QVC262225 RDV262225:REY262225 RNR262225:ROU262225 RXN262225:RYQ262225 SHJ262225:SIM262225 SRF262225:SSI262225 TBB262225:TCE262225 TKX262225:TMA262225 TUT262225:TVW262225 UEP262225:UFS262225 UOL262225:UPO262225 UYH262225:UZK262225 VID262225:VJG262225 VRZ262225:VTC262225 WBV262225:WCY262225 WLR262225:WMU262225 WVN262225:WWQ262225 D327761:AQ327761 JB327761:KE327761 SX327761:UA327761 ACT327761:ADW327761 AMP327761:ANS327761 AWL327761:AXO327761 BGH327761:BHK327761 BQD327761:BRG327761 BZZ327761:CBC327761 CJV327761:CKY327761 CTR327761:CUU327761 DDN327761:DEQ327761 DNJ327761:DOM327761 DXF327761:DYI327761 EHB327761:EIE327761 EQX327761:ESA327761 FAT327761:FBW327761 FKP327761:FLS327761 FUL327761:FVO327761 GEH327761:GFK327761 GOD327761:GPG327761 GXZ327761:GZC327761 HHV327761:HIY327761 HRR327761:HSU327761 IBN327761:ICQ327761 ILJ327761:IMM327761 IVF327761:IWI327761 JFB327761:JGE327761 JOX327761:JQA327761 JYT327761:JZW327761 KIP327761:KJS327761 KSL327761:KTO327761 LCH327761:LDK327761 LMD327761:LNG327761 LVZ327761:LXC327761 MFV327761:MGY327761 MPR327761:MQU327761 MZN327761:NAQ327761 NJJ327761:NKM327761 NTF327761:NUI327761 ODB327761:OEE327761 OMX327761:OOA327761 OWT327761:OXW327761 PGP327761:PHS327761 PQL327761:PRO327761 QAH327761:QBK327761 QKD327761:QLG327761 QTZ327761:QVC327761 RDV327761:REY327761 RNR327761:ROU327761 RXN327761:RYQ327761 SHJ327761:SIM327761 SRF327761:SSI327761 TBB327761:TCE327761 TKX327761:TMA327761 TUT327761:TVW327761 UEP327761:UFS327761 UOL327761:UPO327761 UYH327761:UZK327761 VID327761:VJG327761 VRZ327761:VTC327761 WBV327761:WCY327761 WLR327761:WMU327761 WVN327761:WWQ327761 D393297:AQ393297 JB393297:KE393297 SX393297:UA393297 ACT393297:ADW393297 AMP393297:ANS393297 AWL393297:AXO393297 BGH393297:BHK393297 BQD393297:BRG393297 BZZ393297:CBC393297 CJV393297:CKY393297 CTR393297:CUU393297 DDN393297:DEQ393297 DNJ393297:DOM393297 DXF393297:DYI393297 EHB393297:EIE393297 EQX393297:ESA393297 FAT393297:FBW393297 FKP393297:FLS393297 FUL393297:FVO393297 GEH393297:GFK393297 GOD393297:GPG393297 GXZ393297:GZC393297 HHV393297:HIY393297 HRR393297:HSU393297 IBN393297:ICQ393297 ILJ393297:IMM393297 IVF393297:IWI393297 JFB393297:JGE393297 JOX393297:JQA393297 JYT393297:JZW393297 KIP393297:KJS393297 KSL393297:KTO393297 LCH393297:LDK393297 LMD393297:LNG393297 LVZ393297:LXC393297 MFV393297:MGY393297 MPR393297:MQU393297 MZN393297:NAQ393297 NJJ393297:NKM393297 NTF393297:NUI393297 ODB393297:OEE393297 OMX393297:OOA393297 OWT393297:OXW393297 PGP393297:PHS393297 PQL393297:PRO393297 QAH393297:QBK393297 QKD393297:QLG393297 QTZ393297:QVC393297 RDV393297:REY393297 RNR393297:ROU393297 RXN393297:RYQ393297 SHJ393297:SIM393297 SRF393297:SSI393297 TBB393297:TCE393297 TKX393297:TMA393297 TUT393297:TVW393297 UEP393297:UFS393297 UOL393297:UPO393297 UYH393297:UZK393297 VID393297:VJG393297 VRZ393297:VTC393297 WBV393297:WCY393297 WLR393297:WMU393297 WVN393297:WWQ393297 D458833:AQ458833 JB458833:KE458833 SX458833:UA458833 ACT458833:ADW458833 AMP458833:ANS458833 AWL458833:AXO458833 BGH458833:BHK458833 BQD458833:BRG458833 BZZ458833:CBC458833 CJV458833:CKY458833 CTR458833:CUU458833 DDN458833:DEQ458833 DNJ458833:DOM458833 DXF458833:DYI458833 EHB458833:EIE458833 EQX458833:ESA458833 FAT458833:FBW458833 FKP458833:FLS458833 FUL458833:FVO458833 GEH458833:GFK458833 GOD458833:GPG458833 GXZ458833:GZC458833 HHV458833:HIY458833 HRR458833:HSU458833 IBN458833:ICQ458833 ILJ458833:IMM458833 IVF458833:IWI458833 JFB458833:JGE458833 JOX458833:JQA458833 JYT458833:JZW458833 KIP458833:KJS458833 KSL458833:KTO458833 LCH458833:LDK458833 LMD458833:LNG458833 LVZ458833:LXC458833 MFV458833:MGY458833 MPR458833:MQU458833 MZN458833:NAQ458833 NJJ458833:NKM458833 NTF458833:NUI458833 ODB458833:OEE458833 OMX458833:OOA458833 OWT458833:OXW458833 PGP458833:PHS458833 PQL458833:PRO458833 QAH458833:QBK458833 QKD458833:QLG458833 QTZ458833:QVC458833 RDV458833:REY458833 RNR458833:ROU458833 RXN458833:RYQ458833 SHJ458833:SIM458833 SRF458833:SSI458833 TBB458833:TCE458833 TKX458833:TMA458833 TUT458833:TVW458833 UEP458833:UFS458833 UOL458833:UPO458833 UYH458833:UZK458833 VID458833:VJG458833 VRZ458833:VTC458833 WBV458833:WCY458833 WLR458833:WMU458833 WVN458833:WWQ458833 D524369:AQ524369 JB524369:KE524369 SX524369:UA524369 ACT524369:ADW524369 AMP524369:ANS524369 AWL524369:AXO524369 BGH524369:BHK524369 BQD524369:BRG524369 BZZ524369:CBC524369 CJV524369:CKY524369 CTR524369:CUU524369 DDN524369:DEQ524369 DNJ524369:DOM524369 DXF524369:DYI524369 EHB524369:EIE524369 EQX524369:ESA524369 FAT524369:FBW524369 FKP524369:FLS524369 FUL524369:FVO524369 GEH524369:GFK524369 GOD524369:GPG524369 GXZ524369:GZC524369 HHV524369:HIY524369 HRR524369:HSU524369 IBN524369:ICQ524369 ILJ524369:IMM524369 IVF524369:IWI524369 JFB524369:JGE524369 JOX524369:JQA524369 JYT524369:JZW524369 KIP524369:KJS524369 KSL524369:KTO524369 LCH524369:LDK524369 LMD524369:LNG524369 LVZ524369:LXC524369 MFV524369:MGY524369 MPR524369:MQU524369 MZN524369:NAQ524369 NJJ524369:NKM524369 NTF524369:NUI524369 ODB524369:OEE524369 OMX524369:OOA524369 OWT524369:OXW524369 PGP524369:PHS524369 PQL524369:PRO524369 QAH524369:QBK524369 QKD524369:QLG524369 QTZ524369:QVC524369 RDV524369:REY524369 RNR524369:ROU524369 RXN524369:RYQ524369 SHJ524369:SIM524369 SRF524369:SSI524369 TBB524369:TCE524369 TKX524369:TMA524369 TUT524369:TVW524369 UEP524369:UFS524369 UOL524369:UPO524369 UYH524369:UZK524369 VID524369:VJG524369 VRZ524369:VTC524369 WBV524369:WCY524369 WLR524369:WMU524369 WVN524369:WWQ524369 D589905:AQ589905 JB589905:KE589905 SX589905:UA589905 ACT589905:ADW589905 AMP589905:ANS589905 AWL589905:AXO589905 BGH589905:BHK589905 BQD589905:BRG589905 BZZ589905:CBC589905 CJV589905:CKY589905 CTR589905:CUU589905 DDN589905:DEQ589905 DNJ589905:DOM589905 DXF589905:DYI589905 EHB589905:EIE589905 EQX589905:ESA589905 FAT589905:FBW589905 FKP589905:FLS589905 FUL589905:FVO589905 GEH589905:GFK589905 GOD589905:GPG589905 GXZ589905:GZC589905 HHV589905:HIY589905 HRR589905:HSU589905 IBN589905:ICQ589905 ILJ589905:IMM589905 IVF589905:IWI589905 JFB589905:JGE589905 JOX589905:JQA589905 JYT589905:JZW589905 KIP589905:KJS589905 KSL589905:KTO589905 LCH589905:LDK589905 LMD589905:LNG589905 LVZ589905:LXC589905 MFV589905:MGY589905 MPR589905:MQU589905 MZN589905:NAQ589905 NJJ589905:NKM589905 NTF589905:NUI589905 ODB589905:OEE589905 OMX589905:OOA589905 OWT589905:OXW589905 PGP589905:PHS589905 PQL589905:PRO589905 QAH589905:QBK589905 QKD589905:QLG589905 QTZ589905:QVC589905 RDV589905:REY589905 RNR589905:ROU589905 RXN589905:RYQ589905 SHJ589905:SIM589905 SRF589905:SSI589905 TBB589905:TCE589905 TKX589905:TMA589905 TUT589905:TVW589905 UEP589905:UFS589905 UOL589905:UPO589905 UYH589905:UZK589905 VID589905:VJG589905 VRZ589905:VTC589905 WBV589905:WCY589905 WLR589905:WMU589905 WVN589905:WWQ589905 D655441:AQ655441 JB655441:KE655441 SX655441:UA655441 ACT655441:ADW655441 AMP655441:ANS655441 AWL655441:AXO655441 BGH655441:BHK655441 BQD655441:BRG655441 BZZ655441:CBC655441 CJV655441:CKY655441 CTR655441:CUU655441 DDN655441:DEQ655441 DNJ655441:DOM655441 DXF655441:DYI655441 EHB655441:EIE655441 EQX655441:ESA655441 FAT655441:FBW655441 FKP655441:FLS655441 FUL655441:FVO655441 GEH655441:GFK655441 GOD655441:GPG655441 GXZ655441:GZC655441 HHV655441:HIY655441 HRR655441:HSU655441 IBN655441:ICQ655441 ILJ655441:IMM655441 IVF655441:IWI655441 JFB655441:JGE655441 JOX655441:JQA655441 JYT655441:JZW655441 KIP655441:KJS655441 KSL655441:KTO655441 LCH655441:LDK655441 LMD655441:LNG655441 LVZ655441:LXC655441 MFV655441:MGY655441 MPR655441:MQU655441 MZN655441:NAQ655441 NJJ655441:NKM655441 NTF655441:NUI655441 ODB655441:OEE655441 OMX655441:OOA655441 OWT655441:OXW655441 PGP655441:PHS655441 PQL655441:PRO655441 QAH655441:QBK655441 QKD655441:QLG655441 QTZ655441:QVC655441 RDV655441:REY655441 RNR655441:ROU655441 RXN655441:RYQ655441 SHJ655441:SIM655441 SRF655441:SSI655441 TBB655441:TCE655441 TKX655441:TMA655441 TUT655441:TVW655441 UEP655441:UFS655441 UOL655441:UPO655441 UYH655441:UZK655441 VID655441:VJG655441 VRZ655441:VTC655441 WBV655441:WCY655441 WLR655441:WMU655441 WVN655441:WWQ655441 D720977:AQ720977 JB720977:KE720977 SX720977:UA720977 ACT720977:ADW720977 AMP720977:ANS720977 AWL720977:AXO720977 BGH720977:BHK720977 BQD720977:BRG720977 BZZ720977:CBC720977 CJV720977:CKY720977 CTR720977:CUU720977 DDN720977:DEQ720977 DNJ720977:DOM720977 DXF720977:DYI720977 EHB720977:EIE720977 EQX720977:ESA720977 FAT720977:FBW720977 FKP720977:FLS720977 FUL720977:FVO720977 GEH720977:GFK720977 GOD720977:GPG720977 GXZ720977:GZC720977 HHV720977:HIY720977 HRR720977:HSU720977 IBN720977:ICQ720977 ILJ720977:IMM720977 IVF720977:IWI720977 JFB720977:JGE720977 JOX720977:JQA720977 JYT720977:JZW720977 KIP720977:KJS720977 KSL720977:KTO720977 LCH720977:LDK720977 LMD720977:LNG720977 LVZ720977:LXC720977 MFV720977:MGY720977 MPR720977:MQU720977 MZN720977:NAQ720977 NJJ720977:NKM720977 NTF720977:NUI720977 ODB720977:OEE720977 OMX720977:OOA720977 OWT720977:OXW720977 PGP720977:PHS720977 PQL720977:PRO720977 QAH720977:QBK720977 QKD720977:QLG720977 QTZ720977:QVC720977 RDV720977:REY720977 RNR720977:ROU720977 RXN720977:RYQ720977 SHJ720977:SIM720977 SRF720977:SSI720977 TBB720977:TCE720977 TKX720977:TMA720977 TUT720977:TVW720977 UEP720977:UFS720977 UOL720977:UPO720977 UYH720977:UZK720977 VID720977:VJG720977 VRZ720977:VTC720977 WBV720977:WCY720977 WLR720977:WMU720977 WVN720977:WWQ720977 D786513:AQ786513 JB786513:KE786513 SX786513:UA786513 ACT786513:ADW786513 AMP786513:ANS786513 AWL786513:AXO786513 BGH786513:BHK786513 BQD786513:BRG786513 BZZ786513:CBC786513 CJV786513:CKY786513 CTR786513:CUU786513 DDN786513:DEQ786513 DNJ786513:DOM786513 DXF786513:DYI786513 EHB786513:EIE786513 EQX786513:ESA786513 FAT786513:FBW786513 FKP786513:FLS786513 FUL786513:FVO786513 GEH786513:GFK786513 GOD786513:GPG786513 GXZ786513:GZC786513 HHV786513:HIY786513 HRR786513:HSU786513 IBN786513:ICQ786513 ILJ786513:IMM786513 IVF786513:IWI786513 JFB786513:JGE786513 JOX786513:JQA786513 JYT786513:JZW786513 KIP786513:KJS786513 KSL786513:KTO786513 LCH786513:LDK786513 LMD786513:LNG786513 LVZ786513:LXC786513 MFV786513:MGY786513 MPR786513:MQU786513 MZN786513:NAQ786513 NJJ786513:NKM786513 NTF786513:NUI786513 ODB786513:OEE786513 OMX786513:OOA786513 OWT786513:OXW786513 PGP786513:PHS786513 PQL786513:PRO786513 QAH786513:QBK786513 QKD786513:QLG786513 QTZ786513:QVC786513 RDV786513:REY786513 RNR786513:ROU786513 RXN786513:RYQ786513 SHJ786513:SIM786513 SRF786513:SSI786513 TBB786513:TCE786513 TKX786513:TMA786513 TUT786513:TVW786513 UEP786513:UFS786513 UOL786513:UPO786513 UYH786513:UZK786513 VID786513:VJG786513 VRZ786513:VTC786513 WBV786513:WCY786513 WLR786513:WMU786513 WVN786513:WWQ786513 D852049:AQ852049 JB852049:KE852049 SX852049:UA852049 ACT852049:ADW852049 AMP852049:ANS852049 AWL852049:AXO852049 BGH852049:BHK852049 BQD852049:BRG852049 BZZ852049:CBC852049 CJV852049:CKY852049 CTR852049:CUU852049 DDN852049:DEQ852049 DNJ852049:DOM852049 DXF852049:DYI852049 EHB852049:EIE852049 EQX852049:ESA852049 FAT852049:FBW852049 FKP852049:FLS852049 FUL852049:FVO852049 GEH852049:GFK852049 GOD852049:GPG852049 GXZ852049:GZC852049 HHV852049:HIY852049 HRR852049:HSU852049 IBN852049:ICQ852049 ILJ852049:IMM852049 IVF852049:IWI852049 JFB852049:JGE852049 JOX852049:JQA852049 JYT852049:JZW852049 KIP852049:KJS852049 KSL852049:KTO852049 LCH852049:LDK852049 LMD852049:LNG852049 LVZ852049:LXC852049 MFV852049:MGY852049 MPR852049:MQU852049 MZN852049:NAQ852049 NJJ852049:NKM852049 NTF852049:NUI852049 ODB852049:OEE852049 OMX852049:OOA852049 OWT852049:OXW852049 PGP852049:PHS852049 PQL852049:PRO852049 QAH852049:QBK852049 QKD852049:QLG852049 QTZ852049:QVC852049 RDV852049:REY852049 RNR852049:ROU852049 RXN852049:RYQ852049 SHJ852049:SIM852049 SRF852049:SSI852049 TBB852049:TCE852049 TKX852049:TMA852049 TUT852049:TVW852049 UEP852049:UFS852049 UOL852049:UPO852049 UYH852049:UZK852049 VID852049:VJG852049 VRZ852049:VTC852049 WBV852049:WCY852049 WLR852049:WMU852049 WVN852049:WWQ852049 D917585:AQ917585 JB917585:KE917585 SX917585:UA917585 ACT917585:ADW917585 AMP917585:ANS917585 AWL917585:AXO917585 BGH917585:BHK917585 BQD917585:BRG917585 BZZ917585:CBC917585 CJV917585:CKY917585 CTR917585:CUU917585 DDN917585:DEQ917585 DNJ917585:DOM917585 DXF917585:DYI917585 EHB917585:EIE917585 EQX917585:ESA917585 FAT917585:FBW917585 FKP917585:FLS917585 FUL917585:FVO917585 GEH917585:GFK917585 GOD917585:GPG917585 GXZ917585:GZC917585 HHV917585:HIY917585 HRR917585:HSU917585 IBN917585:ICQ917585 ILJ917585:IMM917585 IVF917585:IWI917585 JFB917585:JGE917585 JOX917585:JQA917585 JYT917585:JZW917585 KIP917585:KJS917585 KSL917585:KTO917585 LCH917585:LDK917585 LMD917585:LNG917585 LVZ917585:LXC917585 MFV917585:MGY917585 MPR917585:MQU917585 MZN917585:NAQ917585 NJJ917585:NKM917585 NTF917585:NUI917585 ODB917585:OEE917585 OMX917585:OOA917585 OWT917585:OXW917585 PGP917585:PHS917585 PQL917585:PRO917585 QAH917585:QBK917585 QKD917585:QLG917585 QTZ917585:QVC917585 RDV917585:REY917585 RNR917585:ROU917585 RXN917585:RYQ917585 SHJ917585:SIM917585 SRF917585:SSI917585 TBB917585:TCE917585 TKX917585:TMA917585 TUT917585:TVW917585 UEP917585:UFS917585 UOL917585:UPO917585 UYH917585:UZK917585 VID917585:VJG917585 VRZ917585:VTC917585 WBV917585:WCY917585 WLR917585:WMU917585 WVN917585:WWQ917585 D983121:AQ983121 JB983121:KE983121 SX983121:UA983121 ACT983121:ADW983121 AMP983121:ANS983121 AWL983121:AXO983121 BGH983121:BHK983121 BQD983121:BRG983121 BZZ983121:CBC983121 CJV983121:CKY983121 CTR983121:CUU983121 DDN983121:DEQ983121 DNJ983121:DOM983121 DXF983121:DYI983121 EHB983121:EIE983121 EQX983121:ESA983121 FAT983121:FBW983121 FKP983121:FLS983121 FUL983121:FVO983121 GEH983121:GFK983121 GOD983121:GPG983121 GXZ983121:GZC983121 HHV983121:HIY983121 HRR983121:HSU983121 IBN983121:ICQ983121 ILJ983121:IMM983121 IVF983121:IWI983121 JFB983121:JGE983121 JOX983121:JQA983121 JYT983121:JZW983121 KIP983121:KJS983121 KSL983121:KTO983121 LCH983121:LDK983121 LMD983121:LNG983121 LVZ983121:LXC983121 MFV983121:MGY983121 MPR983121:MQU983121 MZN983121:NAQ983121 NJJ983121:NKM983121 NTF983121:NUI983121 ODB983121:OEE983121 OMX983121:OOA983121 OWT983121:OXW983121 PGP983121:PHS983121 PQL983121:PRO983121 QAH983121:QBK983121 QKD983121:QLG983121 QTZ983121:QVC983121 RDV983121:REY983121 RNR983121:ROU983121 RXN983121:RYQ983121 SHJ983121:SIM983121 SRF983121:SSI983121 TBB983121:TCE983121 TKX983121:TMA983121 TUT983121:TVW983121 UEP983121:UFS983121 UOL983121:UPO983121 UYH983121:UZK983121 VID983121:VJG983121 VRZ983121:VTC983121 WBV983121:WCY983121 WLR983121:WMU983121 WVN983121:WWQ983121 WLR118:WMU118 JB109:KE110 SX109:UA110 ACT109:ADW110 AMP109:ANS110 AWL109:AXO110 BGH109:BHK110 BQD109:BRG110 BZZ109:CBC110 CJV109:CKY110 CTR109:CUU110 DDN109:DEQ110 DNJ109:DOM110 DXF109:DYI110 EHB109:EIE110 EQX109:ESA110 FAT109:FBW110 FKP109:FLS110 FUL109:FVO110 GEH109:GFK110 GOD109:GPG110 GXZ109:GZC110 HHV109:HIY110 HRR109:HSU110 IBN109:ICQ110 ILJ109:IMM110 IVF109:IWI110 JFB109:JGE110 JOX109:JQA110 JYT109:JZW110 KIP109:KJS110 KSL109:KTO110 LCH109:LDK110 LMD109:LNG110 LVZ109:LXC110 MFV109:MGY110 MPR109:MQU110 MZN109:NAQ110 NJJ109:NKM110 NTF109:NUI110 ODB109:OEE110 OMX109:OOA110 OWT109:OXW110 PGP109:PHS110 PQL109:PRO110 QAH109:QBK110 QKD109:QLG110 QTZ109:QVC110 RDV109:REY110 RNR109:ROU110 RXN109:RYQ110 SHJ109:SIM110 SRF109:SSI110 TBB109:TCE110 TKX109:TMA110 TUT109:TVW110 UEP109:UFS110 UOL109:UPO110 UYH109:UZK110 VID109:VJG110 VRZ109:VTC110 WBV109:WCY110 WLR109:WMU110 WVN109:WWQ110 D65600:AQ65601 JB65600:KE65601 SX65600:UA65601 ACT65600:ADW65601 AMP65600:ANS65601 AWL65600:AXO65601 BGH65600:BHK65601 BQD65600:BRG65601 BZZ65600:CBC65601 CJV65600:CKY65601 CTR65600:CUU65601 DDN65600:DEQ65601 DNJ65600:DOM65601 DXF65600:DYI65601 EHB65600:EIE65601 EQX65600:ESA65601 FAT65600:FBW65601 FKP65600:FLS65601 FUL65600:FVO65601 GEH65600:GFK65601 GOD65600:GPG65601 GXZ65600:GZC65601 HHV65600:HIY65601 HRR65600:HSU65601 IBN65600:ICQ65601 ILJ65600:IMM65601 IVF65600:IWI65601 JFB65600:JGE65601 JOX65600:JQA65601 JYT65600:JZW65601 KIP65600:KJS65601 KSL65600:KTO65601 LCH65600:LDK65601 LMD65600:LNG65601 LVZ65600:LXC65601 MFV65600:MGY65601 MPR65600:MQU65601 MZN65600:NAQ65601 NJJ65600:NKM65601 NTF65600:NUI65601 ODB65600:OEE65601 OMX65600:OOA65601 OWT65600:OXW65601 PGP65600:PHS65601 PQL65600:PRO65601 QAH65600:QBK65601 QKD65600:QLG65601 QTZ65600:QVC65601 RDV65600:REY65601 RNR65600:ROU65601 RXN65600:RYQ65601 SHJ65600:SIM65601 SRF65600:SSI65601 TBB65600:TCE65601 TKX65600:TMA65601 TUT65600:TVW65601 UEP65600:UFS65601 UOL65600:UPO65601 UYH65600:UZK65601 VID65600:VJG65601 VRZ65600:VTC65601 WBV65600:WCY65601 WLR65600:WMU65601 WVN65600:WWQ65601 D131136:AQ131137 JB131136:KE131137 SX131136:UA131137 ACT131136:ADW131137 AMP131136:ANS131137 AWL131136:AXO131137 BGH131136:BHK131137 BQD131136:BRG131137 BZZ131136:CBC131137 CJV131136:CKY131137 CTR131136:CUU131137 DDN131136:DEQ131137 DNJ131136:DOM131137 DXF131136:DYI131137 EHB131136:EIE131137 EQX131136:ESA131137 FAT131136:FBW131137 FKP131136:FLS131137 FUL131136:FVO131137 GEH131136:GFK131137 GOD131136:GPG131137 GXZ131136:GZC131137 HHV131136:HIY131137 HRR131136:HSU131137 IBN131136:ICQ131137 ILJ131136:IMM131137 IVF131136:IWI131137 JFB131136:JGE131137 JOX131136:JQA131137 JYT131136:JZW131137 KIP131136:KJS131137 KSL131136:KTO131137 LCH131136:LDK131137 LMD131136:LNG131137 LVZ131136:LXC131137 MFV131136:MGY131137 MPR131136:MQU131137 MZN131136:NAQ131137 NJJ131136:NKM131137 NTF131136:NUI131137 ODB131136:OEE131137 OMX131136:OOA131137 OWT131136:OXW131137 PGP131136:PHS131137 PQL131136:PRO131137 QAH131136:QBK131137 QKD131136:QLG131137 QTZ131136:QVC131137 RDV131136:REY131137 RNR131136:ROU131137 RXN131136:RYQ131137 SHJ131136:SIM131137 SRF131136:SSI131137 TBB131136:TCE131137 TKX131136:TMA131137 TUT131136:TVW131137 UEP131136:UFS131137 UOL131136:UPO131137 UYH131136:UZK131137 VID131136:VJG131137 VRZ131136:VTC131137 WBV131136:WCY131137 WLR131136:WMU131137 WVN131136:WWQ131137 D196672:AQ196673 JB196672:KE196673 SX196672:UA196673 ACT196672:ADW196673 AMP196672:ANS196673 AWL196672:AXO196673 BGH196672:BHK196673 BQD196672:BRG196673 BZZ196672:CBC196673 CJV196672:CKY196673 CTR196672:CUU196673 DDN196672:DEQ196673 DNJ196672:DOM196673 DXF196672:DYI196673 EHB196672:EIE196673 EQX196672:ESA196673 FAT196672:FBW196673 FKP196672:FLS196673 FUL196672:FVO196673 GEH196672:GFK196673 GOD196672:GPG196673 GXZ196672:GZC196673 HHV196672:HIY196673 HRR196672:HSU196673 IBN196672:ICQ196673 ILJ196672:IMM196673 IVF196672:IWI196673 JFB196672:JGE196673 JOX196672:JQA196673 JYT196672:JZW196673 KIP196672:KJS196673 KSL196672:KTO196673 LCH196672:LDK196673 LMD196672:LNG196673 LVZ196672:LXC196673 MFV196672:MGY196673 MPR196672:MQU196673 MZN196672:NAQ196673 NJJ196672:NKM196673 NTF196672:NUI196673 ODB196672:OEE196673 OMX196672:OOA196673 OWT196672:OXW196673 PGP196672:PHS196673 PQL196672:PRO196673 QAH196672:QBK196673 QKD196672:QLG196673 QTZ196672:QVC196673 RDV196672:REY196673 RNR196672:ROU196673 RXN196672:RYQ196673 SHJ196672:SIM196673 SRF196672:SSI196673 TBB196672:TCE196673 TKX196672:TMA196673 TUT196672:TVW196673 UEP196672:UFS196673 UOL196672:UPO196673 UYH196672:UZK196673 VID196672:VJG196673 VRZ196672:VTC196673 WBV196672:WCY196673 WLR196672:WMU196673 WVN196672:WWQ196673 D262208:AQ262209 JB262208:KE262209 SX262208:UA262209 ACT262208:ADW262209 AMP262208:ANS262209 AWL262208:AXO262209 BGH262208:BHK262209 BQD262208:BRG262209 BZZ262208:CBC262209 CJV262208:CKY262209 CTR262208:CUU262209 DDN262208:DEQ262209 DNJ262208:DOM262209 DXF262208:DYI262209 EHB262208:EIE262209 EQX262208:ESA262209 FAT262208:FBW262209 FKP262208:FLS262209 FUL262208:FVO262209 GEH262208:GFK262209 GOD262208:GPG262209 GXZ262208:GZC262209 HHV262208:HIY262209 HRR262208:HSU262209 IBN262208:ICQ262209 ILJ262208:IMM262209 IVF262208:IWI262209 JFB262208:JGE262209 JOX262208:JQA262209 JYT262208:JZW262209 KIP262208:KJS262209 KSL262208:KTO262209 LCH262208:LDK262209 LMD262208:LNG262209 LVZ262208:LXC262209 MFV262208:MGY262209 MPR262208:MQU262209 MZN262208:NAQ262209 NJJ262208:NKM262209 NTF262208:NUI262209 ODB262208:OEE262209 OMX262208:OOA262209 OWT262208:OXW262209 PGP262208:PHS262209 PQL262208:PRO262209 QAH262208:QBK262209 QKD262208:QLG262209 QTZ262208:QVC262209 RDV262208:REY262209 RNR262208:ROU262209 RXN262208:RYQ262209 SHJ262208:SIM262209 SRF262208:SSI262209 TBB262208:TCE262209 TKX262208:TMA262209 TUT262208:TVW262209 UEP262208:UFS262209 UOL262208:UPO262209 UYH262208:UZK262209 VID262208:VJG262209 VRZ262208:VTC262209 WBV262208:WCY262209 WLR262208:WMU262209 WVN262208:WWQ262209 D327744:AQ327745 JB327744:KE327745 SX327744:UA327745 ACT327744:ADW327745 AMP327744:ANS327745 AWL327744:AXO327745 BGH327744:BHK327745 BQD327744:BRG327745 BZZ327744:CBC327745 CJV327744:CKY327745 CTR327744:CUU327745 DDN327744:DEQ327745 DNJ327744:DOM327745 DXF327744:DYI327745 EHB327744:EIE327745 EQX327744:ESA327745 FAT327744:FBW327745 FKP327744:FLS327745 FUL327744:FVO327745 GEH327744:GFK327745 GOD327744:GPG327745 GXZ327744:GZC327745 HHV327744:HIY327745 HRR327744:HSU327745 IBN327744:ICQ327745 ILJ327744:IMM327745 IVF327744:IWI327745 JFB327744:JGE327745 JOX327744:JQA327745 JYT327744:JZW327745 KIP327744:KJS327745 KSL327744:KTO327745 LCH327744:LDK327745 LMD327744:LNG327745 LVZ327744:LXC327745 MFV327744:MGY327745 MPR327744:MQU327745 MZN327744:NAQ327745 NJJ327744:NKM327745 NTF327744:NUI327745 ODB327744:OEE327745 OMX327744:OOA327745 OWT327744:OXW327745 PGP327744:PHS327745 PQL327744:PRO327745 QAH327744:QBK327745 QKD327744:QLG327745 QTZ327744:QVC327745 RDV327744:REY327745 RNR327744:ROU327745 RXN327744:RYQ327745 SHJ327744:SIM327745 SRF327744:SSI327745 TBB327744:TCE327745 TKX327744:TMA327745 TUT327744:TVW327745 UEP327744:UFS327745 UOL327744:UPO327745 UYH327744:UZK327745 VID327744:VJG327745 VRZ327744:VTC327745 WBV327744:WCY327745 WLR327744:WMU327745 WVN327744:WWQ327745 D393280:AQ393281 JB393280:KE393281 SX393280:UA393281 ACT393280:ADW393281 AMP393280:ANS393281 AWL393280:AXO393281 BGH393280:BHK393281 BQD393280:BRG393281 BZZ393280:CBC393281 CJV393280:CKY393281 CTR393280:CUU393281 DDN393280:DEQ393281 DNJ393280:DOM393281 DXF393280:DYI393281 EHB393280:EIE393281 EQX393280:ESA393281 FAT393280:FBW393281 FKP393280:FLS393281 FUL393280:FVO393281 GEH393280:GFK393281 GOD393280:GPG393281 GXZ393280:GZC393281 HHV393280:HIY393281 HRR393280:HSU393281 IBN393280:ICQ393281 ILJ393280:IMM393281 IVF393280:IWI393281 JFB393280:JGE393281 JOX393280:JQA393281 JYT393280:JZW393281 KIP393280:KJS393281 KSL393280:KTO393281 LCH393280:LDK393281 LMD393280:LNG393281 LVZ393280:LXC393281 MFV393280:MGY393281 MPR393280:MQU393281 MZN393280:NAQ393281 NJJ393280:NKM393281 NTF393280:NUI393281 ODB393280:OEE393281 OMX393280:OOA393281 OWT393280:OXW393281 PGP393280:PHS393281 PQL393280:PRO393281 QAH393280:QBK393281 QKD393280:QLG393281 QTZ393280:QVC393281 RDV393280:REY393281 RNR393280:ROU393281 RXN393280:RYQ393281 SHJ393280:SIM393281 SRF393280:SSI393281 TBB393280:TCE393281 TKX393280:TMA393281 TUT393280:TVW393281 UEP393280:UFS393281 UOL393280:UPO393281 UYH393280:UZK393281 VID393280:VJG393281 VRZ393280:VTC393281 WBV393280:WCY393281 WLR393280:WMU393281 WVN393280:WWQ393281 D458816:AQ458817 JB458816:KE458817 SX458816:UA458817 ACT458816:ADW458817 AMP458816:ANS458817 AWL458816:AXO458817 BGH458816:BHK458817 BQD458816:BRG458817 BZZ458816:CBC458817 CJV458816:CKY458817 CTR458816:CUU458817 DDN458816:DEQ458817 DNJ458816:DOM458817 DXF458816:DYI458817 EHB458816:EIE458817 EQX458816:ESA458817 FAT458816:FBW458817 FKP458816:FLS458817 FUL458816:FVO458817 GEH458816:GFK458817 GOD458816:GPG458817 GXZ458816:GZC458817 HHV458816:HIY458817 HRR458816:HSU458817 IBN458816:ICQ458817 ILJ458816:IMM458817 IVF458816:IWI458817 JFB458816:JGE458817 JOX458816:JQA458817 JYT458816:JZW458817 KIP458816:KJS458817 KSL458816:KTO458817 LCH458816:LDK458817 LMD458816:LNG458817 LVZ458816:LXC458817 MFV458816:MGY458817 MPR458816:MQU458817 MZN458816:NAQ458817 NJJ458816:NKM458817 NTF458816:NUI458817 ODB458816:OEE458817 OMX458816:OOA458817 OWT458816:OXW458817 PGP458816:PHS458817 PQL458816:PRO458817 QAH458816:QBK458817 QKD458816:QLG458817 QTZ458816:QVC458817 RDV458816:REY458817 RNR458816:ROU458817 RXN458816:RYQ458817 SHJ458816:SIM458817 SRF458816:SSI458817 TBB458816:TCE458817 TKX458816:TMA458817 TUT458816:TVW458817 UEP458816:UFS458817 UOL458816:UPO458817 UYH458816:UZK458817 VID458816:VJG458817 VRZ458816:VTC458817 WBV458816:WCY458817 WLR458816:WMU458817 WVN458816:WWQ458817 D524352:AQ524353 JB524352:KE524353 SX524352:UA524353 ACT524352:ADW524353 AMP524352:ANS524353 AWL524352:AXO524353 BGH524352:BHK524353 BQD524352:BRG524353 BZZ524352:CBC524353 CJV524352:CKY524353 CTR524352:CUU524353 DDN524352:DEQ524353 DNJ524352:DOM524353 DXF524352:DYI524353 EHB524352:EIE524353 EQX524352:ESA524353 FAT524352:FBW524353 FKP524352:FLS524353 FUL524352:FVO524353 GEH524352:GFK524353 GOD524352:GPG524353 GXZ524352:GZC524353 HHV524352:HIY524353 HRR524352:HSU524353 IBN524352:ICQ524353 ILJ524352:IMM524353 IVF524352:IWI524353 JFB524352:JGE524353 JOX524352:JQA524353 JYT524352:JZW524353 KIP524352:KJS524353 KSL524352:KTO524353 LCH524352:LDK524353 LMD524352:LNG524353 LVZ524352:LXC524353 MFV524352:MGY524353 MPR524352:MQU524353 MZN524352:NAQ524353 NJJ524352:NKM524353 NTF524352:NUI524353 ODB524352:OEE524353 OMX524352:OOA524353 OWT524352:OXW524353 PGP524352:PHS524353 PQL524352:PRO524353 QAH524352:QBK524353 QKD524352:QLG524353 QTZ524352:QVC524353 RDV524352:REY524353 RNR524352:ROU524353 RXN524352:RYQ524353 SHJ524352:SIM524353 SRF524352:SSI524353 TBB524352:TCE524353 TKX524352:TMA524353 TUT524352:TVW524353 UEP524352:UFS524353 UOL524352:UPO524353 UYH524352:UZK524353 VID524352:VJG524353 VRZ524352:VTC524353 WBV524352:WCY524353 WLR524352:WMU524353 WVN524352:WWQ524353 D589888:AQ589889 JB589888:KE589889 SX589888:UA589889 ACT589888:ADW589889 AMP589888:ANS589889 AWL589888:AXO589889 BGH589888:BHK589889 BQD589888:BRG589889 BZZ589888:CBC589889 CJV589888:CKY589889 CTR589888:CUU589889 DDN589888:DEQ589889 DNJ589888:DOM589889 DXF589888:DYI589889 EHB589888:EIE589889 EQX589888:ESA589889 FAT589888:FBW589889 FKP589888:FLS589889 FUL589888:FVO589889 GEH589888:GFK589889 GOD589888:GPG589889 GXZ589888:GZC589889 HHV589888:HIY589889 HRR589888:HSU589889 IBN589888:ICQ589889 ILJ589888:IMM589889 IVF589888:IWI589889 JFB589888:JGE589889 JOX589888:JQA589889 JYT589888:JZW589889 KIP589888:KJS589889 KSL589888:KTO589889 LCH589888:LDK589889 LMD589888:LNG589889 LVZ589888:LXC589889 MFV589888:MGY589889 MPR589888:MQU589889 MZN589888:NAQ589889 NJJ589888:NKM589889 NTF589888:NUI589889 ODB589888:OEE589889 OMX589888:OOA589889 OWT589888:OXW589889 PGP589888:PHS589889 PQL589888:PRO589889 QAH589888:QBK589889 QKD589888:QLG589889 QTZ589888:QVC589889 RDV589888:REY589889 RNR589888:ROU589889 RXN589888:RYQ589889 SHJ589888:SIM589889 SRF589888:SSI589889 TBB589888:TCE589889 TKX589888:TMA589889 TUT589888:TVW589889 UEP589888:UFS589889 UOL589888:UPO589889 UYH589888:UZK589889 VID589888:VJG589889 VRZ589888:VTC589889 WBV589888:WCY589889 WLR589888:WMU589889 WVN589888:WWQ589889 D655424:AQ655425 JB655424:KE655425 SX655424:UA655425 ACT655424:ADW655425 AMP655424:ANS655425 AWL655424:AXO655425 BGH655424:BHK655425 BQD655424:BRG655425 BZZ655424:CBC655425 CJV655424:CKY655425 CTR655424:CUU655425 DDN655424:DEQ655425 DNJ655424:DOM655425 DXF655424:DYI655425 EHB655424:EIE655425 EQX655424:ESA655425 FAT655424:FBW655425 FKP655424:FLS655425 FUL655424:FVO655425 GEH655424:GFK655425 GOD655424:GPG655425 GXZ655424:GZC655425 HHV655424:HIY655425 HRR655424:HSU655425 IBN655424:ICQ655425 ILJ655424:IMM655425 IVF655424:IWI655425 JFB655424:JGE655425 JOX655424:JQA655425 JYT655424:JZW655425 KIP655424:KJS655425 KSL655424:KTO655425 LCH655424:LDK655425 LMD655424:LNG655425 LVZ655424:LXC655425 MFV655424:MGY655425 MPR655424:MQU655425 MZN655424:NAQ655425 NJJ655424:NKM655425 NTF655424:NUI655425 ODB655424:OEE655425 OMX655424:OOA655425 OWT655424:OXW655425 PGP655424:PHS655425 PQL655424:PRO655425 QAH655424:QBK655425 QKD655424:QLG655425 QTZ655424:QVC655425 RDV655424:REY655425 RNR655424:ROU655425 RXN655424:RYQ655425 SHJ655424:SIM655425 SRF655424:SSI655425 TBB655424:TCE655425 TKX655424:TMA655425 TUT655424:TVW655425 UEP655424:UFS655425 UOL655424:UPO655425 UYH655424:UZK655425 VID655424:VJG655425 VRZ655424:VTC655425 WBV655424:WCY655425 WLR655424:WMU655425 WVN655424:WWQ655425 D720960:AQ720961 JB720960:KE720961 SX720960:UA720961 ACT720960:ADW720961 AMP720960:ANS720961 AWL720960:AXO720961 BGH720960:BHK720961 BQD720960:BRG720961 BZZ720960:CBC720961 CJV720960:CKY720961 CTR720960:CUU720961 DDN720960:DEQ720961 DNJ720960:DOM720961 DXF720960:DYI720961 EHB720960:EIE720961 EQX720960:ESA720961 FAT720960:FBW720961 FKP720960:FLS720961 FUL720960:FVO720961 GEH720960:GFK720961 GOD720960:GPG720961 GXZ720960:GZC720961 HHV720960:HIY720961 HRR720960:HSU720961 IBN720960:ICQ720961 ILJ720960:IMM720961 IVF720960:IWI720961 JFB720960:JGE720961 JOX720960:JQA720961 JYT720960:JZW720961 KIP720960:KJS720961 KSL720960:KTO720961 LCH720960:LDK720961 LMD720960:LNG720961 LVZ720960:LXC720961 MFV720960:MGY720961 MPR720960:MQU720961 MZN720960:NAQ720961 NJJ720960:NKM720961 NTF720960:NUI720961 ODB720960:OEE720961 OMX720960:OOA720961 OWT720960:OXW720961 PGP720960:PHS720961 PQL720960:PRO720961 QAH720960:QBK720961 QKD720960:QLG720961 QTZ720960:QVC720961 RDV720960:REY720961 RNR720960:ROU720961 RXN720960:RYQ720961 SHJ720960:SIM720961 SRF720960:SSI720961 TBB720960:TCE720961 TKX720960:TMA720961 TUT720960:TVW720961 UEP720960:UFS720961 UOL720960:UPO720961 UYH720960:UZK720961 VID720960:VJG720961 VRZ720960:VTC720961 WBV720960:WCY720961 WLR720960:WMU720961 WVN720960:WWQ720961 D786496:AQ786497 JB786496:KE786497 SX786496:UA786497 ACT786496:ADW786497 AMP786496:ANS786497 AWL786496:AXO786497 BGH786496:BHK786497 BQD786496:BRG786497 BZZ786496:CBC786497 CJV786496:CKY786497 CTR786496:CUU786497 DDN786496:DEQ786497 DNJ786496:DOM786497 DXF786496:DYI786497 EHB786496:EIE786497 EQX786496:ESA786497 FAT786496:FBW786497 FKP786496:FLS786497 FUL786496:FVO786497 GEH786496:GFK786497 GOD786496:GPG786497 GXZ786496:GZC786497 HHV786496:HIY786497 HRR786496:HSU786497 IBN786496:ICQ786497 ILJ786496:IMM786497 IVF786496:IWI786497 JFB786496:JGE786497 JOX786496:JQA786497 JYT786496:JZW786497 KIP786496:KJS786497 KSL786496:KTO786497 LCH786496:LDK786497 LMD786496:LNG786497 LVZ786496:LXC786497 MFV786496:MGY786497 MPR786496:MQU786497 MZN786496:NAQ786497 NJJ786496:NKM786497 NTF786496:NUI786497 ODB786496:OEE786497 OMX786496:OOA786497 OWT786496:OXW786497 PGP786496:PHS786497 PQL786496:PRO786497 QAH786496:QBK786497 QKD786496:QLG786497 QTZ786496:QVC786497 RDV786496:REY786497 RNR786496:ROU786497 RXN786496:RYQ786497 SHJ786496:SIM786497 SRF786496:SSI786497 TBB786496:TCE786497 TKX786496:TMA786497 TUT786496:TVW786497 UEP786496:UFS786497 UOL786496:UPO786497 UYH786496:UZK786497 VID786496:VJG786497 VRZ786496:VTC786497 WBV786496:WCY786497 WLR786496:WMU786497 WVN786496:WWQ786497 D852032:AQ852033 JB852032:KE852033 SX852032:UA852033 ACT852032:ADW852033 AMP852032:ANS852033 AWL852032:AXO852033 BGH852032:BHK852033 BQD852032:BRG852033 BZZ852032:CBC852033 CJV852032:CKY852033 CTR852032:CUU852033 DDN852032:DEQ852033 DNJ852032:DOM852033 DXF852032:DYI852033 EHB852032:EIE852033 EQX852032:ESA852033 FAT852032:FBW852033 FKP852032:FLS852033 FUL852032:FVO852033 GEH852032:GFK852033 GOD852032:GPG852033 GXZ852032:GZC852033 HHV852032:HIY852033 HRR852032:HSU852033 IBN852032:ICQ852033 ILJ852032:IMM852033 IVF852032:IWI852033 JFB852032:JGE852033 JOX852032:JQA852033 JYT852032:JZW852033 KIP852032:KJS852033 KSL852032:KTO852033 LCH852032:LDK852033 LMD852032:LNG852033 LVZ852032:LXC852033 MFV852032:MGY852033 MPR852032:MQU852033 MZN852032:NAQ852033 NJJ852032:NKM852033 NTF852032:NUI852033 ODB852032:OEE852033 OMX852032:OOA852033 OWT852032:OXW852033 PGP852032:PHS852033 PQL852032:PRO852033 QAH852032:QBK852033 QKD852032:QLG852033 QTZ852032:QVC852033 RDV852032:REY852033 RNR852032:ROU852033 RXN852032:RYQ852033 SHJ852032:SIM852033 SRF852032:SSI852033 TBB852032:TCE852033 TKX852032:TMA852033 TUT852032:TVW852033 UEP852032:UFS852033 UOL852032:UPO852033 UYH852032:UZK852033 VID852032:VJG852033 VRZ852032:VTC852033 WBV852032:WCY852033 WLR852032:WMU852033 WVN852032:WWQ852033 D917568:AQ917569 JB917568:KE917569 SX917568:UA917569 ACT917568:ADW917569 AMP917568:ANS917569 AWL917568:AXO917569 BGH917568:BHK917569 BQD917568:BRG917569 BZZ917568:CBC917569 CJV917568:CKY917569 CTR917568:CUU917569 DDN917568:DEQ917569 DNJ917568:DOM917569 DXF917568:DYI917569 EHB917568:EIE917569 EQX917568:ESA917569 FAT917568:FBW917569 FKP917568:FLS917569 FUL917568:FVO917569 GEH917568:GFK917569 GOD917568:GPG917569 GXZ917568:GZC917569 HHV917568:HIY917569 HRR917568:HSU917569 IBN917568:ICQ917569 ILJ917568:IMM917569 IVF917568:IWI917569 JFB917568:JGE917569 JOX917568:JQA917569 JYT917568:JZW917569 KIP917568:KJS917569 KSL917568:KTO917569 LCH917568:LDK917569 LMD917568:LNG917569 LVZ917568:LXC917569 MFV917568:MGY917569 MPR917568:MQU917569 MZN917568:NAQ917569 NJJ917568:NKM917569 NTF917568:NUI917569 ODB917568:OEE917569 OMX917568:OOA917569 OWT917568:OXW917569 PGP917568:PHS917569 PQL917568:PRO917569 QAH917568:QBK917569 QKD917568:QLG917569 QTZ917568:QVC917569 RDV917568:REY917569 RNR917568:ROU917569 RXN917568:RYQ917569 SHJ917568:SIM917569 SRF917568:SSI917569 TBB917568:TCE917569 TKX917568:TMA917569 TUT917568:TVW917569 UEP917568:UFS917569 UOL917568:UPO917569 UYH917568:UZK917569 VID917568:VJG917569 VRZ917568:VTC917569 WBV917568:WCY917569 WLR917568:WMU917569 WVN917568:WWQ917569 D983104:AQ983105 JB983104:KE983105 SX983104:UA983105 ACT983104:ADW983105 AMP983104:ANS983105 AWL983104:AXO983105 BGH983104:BHK983105 BQD983104:BRG983105 BZZ983104:CBC983105 CJV983104:CKY983105 CTR983104:CUU983105 DDN983104:DEQ983105 DNJ983104:DOM983105 DXF983104:DYI983105 EHB983104:EIE983105 EQX983104:ESA983105 FAT983104:FBW983105 FKP983104:FLS983105 FUL983104:FVO983105 GEH983104:GFK983105 GOD983104:GPG983105 GXZ983104:GZC983105 HHV983104:HIY983105 HRR983104:HSU983105 IBN983104:ICQ983105 ILJ983104:IMM983105 IVF983104:IWI983105 JFB983104:JGE983105 JOX983104:JQA983105 JYT983104:JZW983105 KIP983104:KJS983105 KSL983104:KTO983105 LCH983104:LDK983105 LMD983104:LNG983105 LVZ983104:LXC983105 MFV983104:MGY983105 MPR983104:MQU983105 MZN983104:NAQ983105 NJJ983104:NKM983105 NTF983104:NUI983105 ODB983104:OEE983105 OMX983104:OOA983105 OWT983104:OXW983105 PGP983104:PHS983105 PQL983104:PRO983105 QAH983104:QBK983105 QKD983104:QLG983105 QTZ983104:QVC983105 RDV983104:REY983105 RNR983104:ROU983105 RXN983104:RYQ983105 SHJ983104:SIM983105 SRF983104:SSI983105 TBB983104:TCE983105 TKX983104:TMA983105 TUT983104:TVW983105 UEP983104:UFS983105 UOL983104:UPO983105 UYH983104:UZK983105 VID983104:VJG983105 VRZ983104:VTC983105 WBV983104:WCY983105 WLR983104:WMU983105 WVN983104:WWQ983105 WVN118:WWQ118 JB82:KE82 SX82:UA82 ACT82:ADW82 AMP82:ANS82 AWL82:AXO82 BGH82:BHK82 BQD82:BRG82 BZZ82:CBC82 CJV82:CKY82 CTR82:CUU82 DDN82:DEQ82 DNJ82:DOM82 DXF82:DYI82 EHB82:EIE82 EQX82:ESA82 FAT82:FBW82 FKP82:FLS82 FUL82:FVO82 GEH82:GFK82 GOD82:GPG82 GXZ82:GZC82 HHV82:HIY82 HRR82:HSU82 IBN82:ICQ82 ILJ82:IMM82 IVF82:IWI82 JFB82:JGE82 JOX82:JQA82 JYT82:JZW82 KIP82:KJS82 KSL82:KTO82 LCH82:LDK82 LMD82:LNG82 LVZ82:LXC82 MFV82:MGY82 MPR82:MQU82 MZN82:NAQ82 NJJ82:NKM82 NTF82:NUI82 ODB82:OEE82 OMX82:OOA82 OWT82:OXW82 PGP82:PHS82 PQL82:PRO82 QAH82:QBK82 QKD82:QLG82 QTZ82:QVC82 RDV82:REY82 RNR82:ROU82 RXN82:RYQ82 SHJ82:SIM82 SRF82:SSI82 TBB82:TCE82 TKX82:TMA82 TUT82:TVW82 UEP82:UFS82 UOL82:UPO82 UYH82:UZK82 VID82:VJG82 VRZ82:VTC82 WBV82:WCY82 WLR82:WMU82 WVN82:WWQ82 D65576:AQ65576 JB65576:KE65576 SX65576:UA65576 ACT65576:ADW65576 AMP65576:ANS65576 AWL65576:AXO65576 BGH65576:BHK65576 BQD65576:BRG65576 BZZ65576:CBC65576 CJV65576:CKY65576 CTR65576:CUU65576 DDN65576:DEQ65576 DNJ65576:DOM65576 DXF65576:DYI65576 EHB65576:EIE65576 EQX65576:ESA65576 FAT65576:FBW65576 FKP65576:FLS65576 FUL65576:FVO65576 GEH65576:GFK65576 GOD65576:GPG65576 GXZ65576:GZC65576 HHV65576:HIY65576 HRR65576:HSU65576 IBN65576:ICQ65576 ILJ65576:IMM65576 IVF65576:IWI65576 JFB65576:JGE65576 JOX65576:JQA65576 JYT65576:JZW65576 KIP65576:KJS65576 KSL65576:KTO65576 LCH65576:LDK65576 LMD65576:LNG65576 LVZ65576:LXC65576 MFV65576:MGY65576 MPR65576:MQU65576 MZN65576:NAQ65576 NJJ65576:NKM65576 NTF65576:NUI65576 ODB65576:OEE65576 OMX65576:OOA65576 OWT65576:OXW65576 PGP65576:PHS65576 PQL65576:PRO65576 QAH65576:QBK65576 QKD65576:QLG65576 QTZ65576:QVC65576 RDV65576:REY65576 RNR65576:ROU65576 RXN65576:RYQ65576 SHJ65576:SIM65576 SRF65576:SSI65576 TBB65576:TCE65576 TKX65576:TMA65576 TUT65576:TVW65576 UEP65576:UFS65576 UOL65576:UPO65576 UYH65576:UZK65576 VID65576:VJG65576 VRZ65576:VTC65576 WBV65576:WCY65576 WLR65576:WMU65576 WVN65576:WWQ65576 D131112:AQ131112 JB131112:KE131112 SX131112:UA131112 ACT131112:ADW131112 AMP131112:ANS131112 AWL131112:AXO131112 BGH131112:BHK131112 BQD131112:BRG131112 BZZ131112:CBC131112 CJV131112:CKY131112 CTR131112:CUU131112 DDN131112:DEQ131112 DNJ131112:DOM131112 DXF131112:DYI131112 EHB131112:EIE131112 EQX131112:ESA131112 FAT131112:FBW131112 FKP131112:FLS131112 FUL131112:FVO131112 GEH131112:GFK131112 GOD131112:GPG131112 GXZ131112:GZC131112 HHV131112:HIY131112 HRR131112:HSU131112 IBN131112:ICQ131112 ILJ131112:IMM131112 IVF131112:IWI131112 JFB131112:JGE131112 JOX131112:JQA131112 JYT131112:JZW131112 KIP131112:KJS131112 KSL131112:KTO131112 LCH131112:LDK131112 LMD131112:LNG131112 LVZ131112:LXC131112 MFV131112:MGY131112 MPR131112:MQU131112 MZN131112:NAQ131112 NJJ131112:NKM131112 NTF131112:NUI131112 ODB131112:OEE131112 OMX131112:OOA131112 OWT131112:OXW131112 PGP131112:PHS131112 PQL131112:PRO131112 QAH131112:QBK131112 QKD131112:QLG131112 QTZ131112:QVC131112 RDV131112:REY131112 RNR131112:ROU131112 RXN131112:RYQ131112 SHJ131112:SIM131112 SRF131112:SSI131112 TBB131112:TCE131112 TKX131112:TMA131112 TUT131112:TVW131112 UEP131112:UFS131112 UOL131112:UPO131112 UYH131112:UZK131112 VID131112:VJG131112 VRZ131112:VTC131112 WBV131112:WCY131112 WLR131112:WMU131112 WVN131112:WWQ131112 D196648:AQ196648 JB196648:KE196648 SX196648:UA196648 ACT196648:ADW196648 AMP196648:ANS196648 AWL196648:AXO196648 BGH196648:BHK196648 BQD196648:BRG196648 BZZ196648:CBC196648 CJV196648:CKY196648 CTR196648:CUU196648 DDN196648:DEQ196648 DNJ196648:DOM196648 DXF196648:DYI196648 EHB196648:EIE196648 EQX196648:ESA196648 FAT196648:FBW196648 FKP196648:FLS196648 FUL196648:FVO196648 GEH196648:GFK196648 GOD196648:GPG196648 GXZ196648:GZC196648 HHV196648:HIY196648 HRR196648:HSU196648 IBN196648:ICQ196648 ILJ196648:IMM196648 IVF196648:IWI196648 JFB196648:JGE196648 JOX196648:JQA196648 JYT196648:JZW196648 KIP196648:KJS196648 KSL196648:KTO196648 LCH196648:LDK196648 LMD196648:LNG196648 LVZ196648:LXC196648 MFV196648:MGY196648 MPR196648:MQU196648 MZN196648:NAQ196648 NJJ196648:NKM196648 NTF196648:NUI196648 ODB196648:OEE196648 OMX196648:OOA196648 OWT196648:OXW196648 PGP196648:PHS196648 PQL196648:PRO196648 QAH196648:QBK196648 QKD196648:QLG196648 QTZ196648:QVC196648 RDV196648:REY196648 RNR196648:ROU196648 RXN196648:RYQ196648 SHJ196648:SIM196648 SRF196648:SSI196648 TBB196648:TCE196648 TKX196648:TMA196648 TUT196648:TVW196648 UEP196648:UFS196648 UOL196648:UPO196648 UYH196648:UZK196648 VID196648:VJG196648 VRZ196648:VTC196648 WBV196648:WCY196648 WLR196648:WMU196648 WVN196648:WWQ196648 D262184:AQ262184 JB262184:KE262184 SX262184:UA262184 ACT262184:ADW262184 AMP262184:ANS262184 AWL262184:AXO262184 BGH262184:BHK262184 BQD262184:BRG262184 BZZ262184:CBC262184 CJV262184:CKY262184 CTR262184:CUU262184 DDN262184:DEQ262184 DNJ262184:DOM262184 DXF262184:DYI262184 EHB262184:EIE262184 EQX262184:ESA262184 FAT262184:FBW262184 FKP262184:FLS262184 FUL262184:FVO262184 GEH262184:GFK262184 GOD262184:GPG262184 GXZ262184:GZC262184 HHV262184:HIY262184 HRR262184:HSU262184 IBN262184:ICQ262184 ILJ262184:IMM262184 IVF262184:IWI262184 JFB262184:JGE262184 JOX262184:JQA262184 JYT262184:JZW262184 KIP262184:KJS262184 KSL262184:KTO262184 LCH262184:LDK262184 LMD262184:LNG262184 LVZ262184:LXC262184 MFV262184:MGY262184 MPR262184:MQU262184 MZN262184:NAQ262184 NJJ262184:NKM262184 NTF262184:NUI262184 ODB262184:OEE262184 OMX262184:OOA262184 OWT262184:OXW262184 PGP262184:PHS262184 PQL262184:PRO262184 QAH262184:QBK262184 QKD262184:QLG262184 QTZ262184:QVC262184 RDV262184:REY262184 RNR262184:ROU262184 RXN262184:RYQ262184 SHJ262184:SIM262184 SRF262184:SSI262184 TBB262184:TCE262184 TKX262184:TMA262184 TUT262184:TVW262184 UEP262184:UFS262184 UOL262184:UPO262184 UYH262184:UZK262184 VID262184:VJG262184 VRZ262184:VTC262184 WBV262184:WCY262184 WLR262184:WMU262184 WVN262184:WWQ262184 D327720:AQ327720 JB327720:KE327720 SX327720:UA327720 ACT327720:ADW327720 AMP327720:ANS327720 AWL327720:AXO327720 BGH327720:BHK327720 BQD327720:BRG327720 BZZ327720:CBC327720 CJV327720:CKY327720 CTR327720:CUU327720 DDN327720:DEQ327720 DNJ327720:DOM327720 DXF327720:DYI327720 EHB327720:EIE327720 EQX327720:ESA327720 FAT327720:FBW327720 FKP327720:FLS327720 FUL327720:FVO327720 GEH327720:GFK327720 GOD327720:GPG327720 GXZ327720:GZC327720 HHV327720:HIY327720 HRR327720:HSU327720 IBN327720:ICQ327720 ILJ327720:IMM327720 IVF327720:IWI327720 JFB327720:JGE327720 JOX327720:JQA327720 JYT327720:JZW327720 KIP327720:KJS327720 KSL327720:KTO327720 LCH327720:LDK327720 LMD327720:LNG327720 LVZ327720:LXC327720 MFV327720:MGY327720 MPR327720:MQU327720 MZN327720:NAQ327720 NJJ327720:NKM327720 NTF327720:NUI327720 ODB327720:OEE327720 OMX327720:OOA327720 OWT327720:OXW327720 PGP327720:PHS327720 PQL327720:PRO327720 QAH327720:QBK327720 QKD327720:QLG327720 QTZ327720:QVC327720 RDV327720:REY327720 RNR327720:ROU327720 RXN327720:RYQ327720 SHJ327720:SIM327720 SRF327720:SSI327720 TBB327720:TCE327720 TKX327720:TMA327720 TUT327720:TVW327720 UEP327720:UFS327720 UOL327720:UPO327720 UYH327720:UZK327720 VID327720:VJG327720 VRZ327720:VTC327720 WBV327720:WCY327720 WLR327720:WMU327720 WVN327720:WWQ327720 D393256:AQ393256 JB393256:KE393256 SX393256:UA393256 ACT393256:ADW393256 AMP393256:ANS393256 AWL393256:AXO393256 BGH393256:BHK393256 BQD393256:BRG393256 BZZ393256:CBC393256 CJV393256:CKY393256 CTR393256:CUU393256 DDN393256:DEQ393256 DNJ393256:DOM393256 DXF393256:DYI393256 EHB393256:EIE393256 EQX393256:ESA393256 FAT393256:FBW393256 FKP393256:FLS393256 FUL393256:FVO393256 GEH393256:GFK393256 GOD393256:GPG393256 GXZ393256:GZC393256 HHV393256:HIY393256 HRR393256:HSU393256 IBN393256:ICQ393256 ILJ393256:IMM393256 IVF393256:IWI393256 JFB393256:JGE393256 JOX393256:JQA393256 JYT393256:JZW393256 KIP393256:KJS393256 KSL393256:KTO393256 LCH393256:LDK393256 LMD393256:LNG393256 LVZ393256:LXC393256 MFV393256:MGY393256 MPR393256:MQU393256 MZN393256:NAQ393256 NJJ393256:NKM393256 NTF393256:NUI393256 ODB393256:OEE393256 OMX393256:OOA393256 OWT393256:OXW393256 PGP393256:PHS393256 PQL393256:PRO393256 QAH393256:QBK393256 QKD393256:QLG393256 QTZ393256:QVC393256 RDV393256:REY393256 RNR393256:ROU393256 RXN393256:RYQ393256 SHJ393256:SIM393256 SRF393256:SSI393256 TBB393256:TCE393256 TKX393256:TMA393256 TUT393256:TVW393256 UEP393256:UFS393256 UOL393256:UPO393256 UYH393256:UZK393256 VID393256:VJG393256 VRZ393256:VTC393256 WBV393256:WCY393256 WLR393256:WMU393256 WVN393256:WWQ393256 D458792:AQ458792 JB458792:KE458792 SX458792:UA458792 ACT458792:ADW458792 AMP458792:ANS458792 AWL458792:AXO458792 BGH458792:BHK458792 BQD458792:BRG458792 BZZ458792:CBC458792 CJV458792:CKY458792 CTR458792:CUU458792 DDN458792:DEQ458792 DNJ458792:DOM458792 DXF458792:DYI458792 EHB458792:EIE458792 EQX458792:ESA458792 FAT458792:FBW458792 FKP458792:FLS458792 FUL458792:FVO458792 GEH458792:GFK458792 GOD458792:GPG458792 GXZ458792:GZC458792 HHV458792:HIY458792 HRR458792:HSU458792 IBN458792:ICQ458792 ILJ458792:IMM458792 IVF458792:IWI458792 JFB458792:JGE458792 JOX458792:JQA458792 JYT458792:JZW458792 KIP458792:KJS458792 KSL458792:KTO458792 LCH458792:LDK458792 LMD458792:LNG458792 LVZ458792:LXC458792 MFV458792:MGY458792 MPR458792:MQU458792 MZN458792:NAQ458792 NJJ458792:NKM458792 NTF458792:NUI458792 ODB458792:OEE458792 OMX458792:OOA458792 OWT458792:OXW458792 PGP458792:PHS458792 PQL458792:PRO458792 QAH458792:QBK458792 QKD458792:QLG458792 QTZ458792:QVC458792 RDV458792:REY458792 RNR458792:ROU458792 RXN458792:RYQ458792 SHJ458792:SIM458792 SRF458792:SSI458792 TBB458792:TCE458792 TKX458792:TMA458792 TUT458792:TVW458792 UEP458792:UFS458792 UOL458792:UPO458792 UYH458792:UZK458792 VID458792:VJG458792 VRZ458792:VTC458792 WBV458792:WCY458792 WLR458792:WMU458792 WVN458792:WWQ458792 D524328:AQ524328 JB524328:KE524328 SX524328:UA524328 ACT524328:ADW524328 AMP524328:ANS524328 AWL524328:AXO524328 BGH524328:BHK524328 BQD524328:BRG524328 BZZ524328:CBC524328 CJV524328:CKY524328 CTR524328:CUU524328 DDN524328:DEQ524328 DNJ524328:DOM524328 DXF524328:DYI524328 EHB524328:EIE524328 EQX524328:ESA524328 FAT524328:FBW524328 FKP524328:FLS524328 FUL524328:FVO524328 GEH524328:GFK524328 GOD524328:GPG524328 GXZ524328:GZC524328 HHV524328:HIY524328 HRR524328:HSU524328 IBN524328:ICQ524328 ILJ524328:IMM524328 IVF524328:IWI524328 JFB524328:JGE524328 JOX524328:JQA524328 JYT524328:JZW524328 KIP524328:KJS524328 KSL524328:KTO524328 LCH524328:LDK524328 LMD524328:LNG524328 LVZ524328:LXC524328 MFV524328:MGY524328 MPR524328:MQU524328 MZN524328:NAQ524328 NJJ524328:NKM524328 NTF524328:NUI524328 ODB524328:OEE524328 OMX524328:OOA524328 OWT524328:OXW524328 PGP524328:PHS524328 PQL524328:PRO524328 QAH524328:QBK524328 QKD524328:QLG524328 QTZ524328:QVC524328 RDV524328:REY524328 RNR524328:ROU524328 RXN524328:RYQ524328 SHJ524328:SIM524328 SRF524328:SSI524328 TBB524328:TCE524328 TKX524328:TMA524328 TUT524328:TVW524328 UEP524328:UFS524328 UOL524328:UPO524328 UYH524328:UZK524328 VID524328:VJG524328 VRZ524328:VTC524328 WBV524328:WCY524328 WLR524328:WMU524328 WVN524328:WWQ524328 D589864:AQ589864 JB589864:KE589864 SX589864:UA589864 ACT589864:ADW589864 AMP589864:ANS589864 AWL589864:AXO589864 BGH589864:BHK589864 BQD589864:BRG589864 BZZ589864:CBC589864 CJV589864:CKY589864 CTR589864:CUU589864 DDN589864:DEQ589864 DNJ589864:DOM589864 DXF589864:DYI589864 EHB589864:EIE589864 EQX589864:ESA589864 FAT589864:FBW589864 FKP589864:FLS589864 FUL589864:FVO589864 GEH589864:GFK589864 GOD589864:GPG589864 GXZ589864:GZC589864 HHV589864:HIY589864 HRR589864:HSU589864 IBN589864:ICQ589864 ILJ589864:IMM589864 IVF589864:IWI589864 JFB589864:JGE589864 JOX589864:JQA589864 JYT589864:JZW589864 KIP589864:KJS589864 KSL589864:KTO589864 LCH589864:LDK589864 LMD589864:LNG589864 LVZ589864:LXC589864 MFV589864:MGY589864 MPR589864:MQU589864 MZN589864:NAQ589864 NJJ589864:NKM589864 NTF589864:NUI589864 ODB589864:OEE589864 OMX589864:OOA589864 OWT589864:OXW589864 PGP589864:PHS589864 PQL589864:PRO589864 QAH589864:QBK589864 QKD589864:QLG589864 QTZ589864:QVC589864 RDV589864:REY589864 RNR589864:ROU589864 RXN589864:RYQ589864 SHJ589864:SIM589864 SRF589864:SSI589864 TBB589864:TCE589864 TKX589864:TMA589864 TUT589864:TVW589864 UEP589864:UFS589864 UOL589864:UPO589864 UYH589864:UZK589864 VID589864:VJG589864 VRZ589864:VTC589864 WBV589864:WCY589864 WLR589864:WMU589864 WVN589864:WWQ589864 D655400:AQ655400 JB655400:KE655400 SX655400:UA655400 ACT655400:ADW655400 AMP655400:ANS655400 AWL655400:AXO655400 BGH655400:BHK655400 BQD655400:BRG655400 BZZ655400:CBC655400 CJV655400:CKY655400 CTR655400:CUU655400 DDN655400:DEQ655400 DNJ655400:DOM655400 DXF655400:DYI655400 EHB655400:EIE655400 EQX655400:ESA655400 FAT655400:FBW655400 FKP655400:FLS655400 FUL655400:FVO655400 GEH655400:GFK655400 GOD655400:GPG655400 GXZ655400:GZC655400 HHV655400:HIY655400 HRR655400:HSU655400 IBN655400:ICQ655400 ILJ655400:IMM655400 IVF655400:IWI655400 JFB655400:JGE655400 JOX655400:JQA655400 JYT655400:JZW655400 KIP655400:KJS655400 KSL655400:KTO655400 LCH655400:LDK655400 LMD655400:LNG655400 LVZ655400:LXC655400 MFV655400:MGY655400 MPR655400:MQU655400 MZN655400:NAQ655400 NJJ655400:NKM655400 NTF655400:NUI655400 ODB655400:OEE655400 OMX655400:OOA655400 OWT655400:OXW655400 PGP655400:PHS655400 PQL655400:PRO655400 QAH655400:QBK655400 QKD655400:QLG655400 QTZ655400:QVC655400 RDV655400:REY655400 RNR655400:ROU655400 RXN655400:RYQ655400 SHJ655400:SIM655400 SRF655400:SSI655400 TBB655400:TCE655400 TKX655400:TMA655400 TUT655400:TVW655400 UEP655400:UFS655400 UOL655400:UPO655400 UYH655400:UZK655400 VID655400:VJG655400 VRZ655400:VTC655400 WBV655400:WCY655400 WLR655400:WMU655400 WVN655400:WWQ655400 D720936:AQ720936 JB720936:KE720936 SX720936:UA720936 ACT720936:ADW720936 AMP720936:ANS720936 AWL720936:AXO720936 BGH720936:BHK720936 BQD720936:BRG720936 BZZ720936:CBC720936 CJV720936:CKY720936 CTR720936:CUU720936 DDN720936:DEQ720936 DNJ720936:DOM720936 DXF720936:DYI720936 EHB720936:EIE720936 EQX720936:ESA720936 FAT720936:FBW720936 FKP720936:FLS720936 FUL720936:FVO720936 GEH720936:GFK720936 GOD720936:GPG720936 GXZ720936:GZC720936 HHV720936:HIY720936 HRR720936:HSU720936 IBN720936:ICQ720936 ILJ720936:IMM720936 IVF720936:IWI720936 JFB720936:JGE720936 JOX720936:JQA720936 JYT720936:JZW720936 KIP720936:KJS720936 KSL720936:KTO720936 LCH720936:LDK720936 LMD720936:LNG720936 LVZ720936:LXC720936 MFV720936:MGY720936 MPR720936:MQU720936 MZN720936:NAQ720936 NJJ720936:NKM720936 NTF720936:NUI720936 ODB720936:OEE720936 OMX720936:OOA720936 OWT720936:OXW720936 PGP720936:PHS720936 PQL720936:PRO720936 QAH720936:QBK720936 QKD720936:QLG720936 QTZ720936:QVC720936 RDV720936:REY720936 RNR720936:ROU720936 RXN720936:RYQ720936 SHJ720936:SIM720936 SRF720936:SSI720936 TBB720936:TCE720936 TKX720936:TMA720936 TUT720936:TVW720936 UEP720936:UFS720936 UOL720936:UPO720936 UYH720936:UZK720936 VID720936:VJG720936 VRZ720936:VTC720936 WBV720936:WCY720936 WLR720936:WMU720936 WVN720936:WWQ720936 D786472:AQ786472 JB786472:KE786472 SX786472:UA786472 ACT786472:ADW786472 AMP786472:ANS786472 AWL786472:AXO786472 BGH786472:BHK786472 BQD786472:BRG786472 BZZ786472:CBC786472 CJV786472:CKY786472 CTR786472:CUU786472 DDN786472:DEQ786472 DNJ786472:DOM786472 DXF786472:DYI786472 EHB786472:EIE786472 EQX786472:ESA786472 FAT786472:FBW786472 FKP786472:FLS786472 FUL786472:FVO786472 GEH786472:GFK786472 GOD786472:GPG786472 GXZ786472:GZC786472 HHV786472:HIY786472 HRR786472:HSU786472 IBN786472:ICQ786472 ILJ786472:IMM786472 IVF786472:IWI786472 JFB786472:JGE786472 JOX786472:JQA786472 JYT786472:JZW786472 KIP786472:KJS786472 KSL786472:KTO786472 LCH786472:LDK786472 LMD786472:LNG786472 LVZ786472:LXC786472 MFV786472:MGY786472 MPR786472:MQU786472 MZN786472:NAQ786472 NJJ786472:NKM786472 NTF786472:NUI786472 ODB786472:OEE786472 OMX786472:OOA786472 OWT786472:OXW786472 PGP786472:PHS786472 PQL786472:PRO786472 QAH786472:QBK786472 QKD786472:QLG786472 QTZ786472:QVC786472 RDV786472:REY786472 RNR786472:ROU786472 RXN786472:RYQ786472 SHJ786472:SIM786472 SRF786472:SSI786472 TBB786472:TCE786472 TKX786472:TMA786472 TUT786472:TVW786472 UEP786472:UFS786472 UOL786472:UPO786472 UYH786472:UZK786472 VID786472:VJG786472 VRZ786472:VTC786472 WBV786472:WCY786472 WLR786472:WMU786472 WVN786472:WWQ786472 D852008:AQ852008 JB852008:KE852008 SX852008:UA852008 ACT852008:ADW852008 AMP852008:ANS852008 AWL852008:AXO852008 BGH852008:BHK852008 BQD852008:BRG852008 BZZ852008:CBC852008 CJV852008:CKY852008 CTR852008:CUU852008 DDN852008:DEQ852008 DNJ852008:DOM852008 DXF852008:DYI852008 EHB852008:EIE852008 EQX852008:ESA852008 FAT852008:FBW852008 FKP852008:FLS852008 FUL852008:FVO852008 GEH852008:GFK852008 GOD852008:GPG852008 GXZ852008:GZC852008 HHV852008:HIY852008 HRR852008:HSU852008 IBN852008:ICQ852008 ILJ852008:IMM852008 IVF852008:IWI852008 JFB852008:JGE852008 JOX852008:JQA852008 JYT852008:JZW852008 KIP852008:KJS852008 KSL852008:KTO852008 LCH852008:LDK852008 LMD852008:LNG852008 LVZ852008:LXC852008 MFV852008:MGY852008 MPR852008:MQU852008 MZN852008:NAQ852008 NJJ852008:NKM852008 NTF852008:NUI852008 ODB852008:OEE852008 OMX852008:OOA852008 OWT852008:OXW852008 PGP852008:PHS852008 PQL852008:PRO852008 QAH852008:QBK852008 QKD852008:QLG852008 QTZ852008:QVC852008 RDV852008:REY852008 RNR852008:ROU852008 RXN852008:RYQ852008 SHJ852008:SIM852008 SRF852008:SSI852008 TBB852008:TCE852008 TKX852008:TMA852008 TUT852008:TVW852008 UEP852008:UFS852008 UOL852008:UPO852008 UYH852008:UZK852008 VID852008:VJG852008 VRZ852008:VTC852008 WBV852008:WCY852008 WLR852008:WMU852008 WVN852008:WWQ852008 D917544:AQ917544 JB917544:KE917544 SX917544:UA917544 ACT917544:ADW917544 AMP917544:ANS917544 AWL917544:AXO917544 BGH917544:BHK917544 BQD917544:BRG917544 BZZ917544:CBC917544 CJV917544:CKY917544 CTR917544:CUU917544 DDN917544:DEQ917544 DNJ917544:DOM917544 DXF917544:DYI917544 EHB917544:EIE917544 EQX917544:ESA917544 FAT917544:FBW917544 FKP917544:FLS917544 FUL917544:FVO917544 GEH917544:GFK917544 GOD917544:GPG917544 GXZ917544:GZC917544 HHV917544:HIY917544 HRR917544:HSU917544 IBN917544:ICQ917544 ILJ917544:IMM917544 IVF917544:IWI917544 JFB917544:JGE917544 JOX917544:JQA917544 JYT917544:JZW917544 KIP917544:KJS917544 KSL917544:KTO917544 LCH917544:LDK917544 LMD917544:LNG917544 LVZ917544:LXC917544 MFV917544:MGY917544 MPR917544:MQU917544 MZN917544:NAQ917544 NJJ917544:NKM917544 NTF917544:NUI917544 ODB917544:OEE917544 OMX917544:OOA917544 OWT917544:OXW917544 PGP917544:PHS917544 PQL917544:PRO917544 QAH917544:QBK917544 QKD917544:QLG917544 QTZ917544:QVC917544 RDV917544:REY917544 RNR917544:ROU917544 RXN917544:RYQ917544 SHJ917544:SIM917544 SRF917544:SSI917544 TBB917544:TCE917544 TKX917544:TMA917544 TUT917544:TVW917544 UEP917544:UFS917544 UOL917544:UPO917544 UYH917544:UZK917544 VID917544:VJG917544 VRZ917544:VTC917544 WBV917544:WCY917544 WLR917544:WMU917544 WVN917544:WWQ917544 D983080:AQ983080 JB983080:KE983080 SX983080:UA983080 ACT983080:ADW983080 AMP983080:ANS983080 AWL983080:AXO983080 BGH983080:BHK983080 BQD983080:BRG983080 BZZ983080:CBC983080 CJV983080:CKY983080 CTR983080:CUU983080 DDN983080:DEQ983080 DNJ983080:DOM983080 DXF983080:DYI983080 EHB983080:EIE983080 EQX983080:ESA983080 FAT983080:FBW983080 FKP983080:FLS983080 FUL983080:FVO983080 GEH983080:GFK983080 GOD983080:GPG983080 GXZ983080:GZC983080 HHV983080:HIY983080 HRR983080:HSU983080 IBN983080:ICQ983080 ILJ983080:IMM983080 IVF983080:IWI983080 JFB983080:JGE983080 JOX983080:JQA983080 JYT983080:JZW983080 KIP983080:KJS983080 KSL983080:KTO983080 LCH983080:LDK983080 LMD983080:LNG983080 LVZ983080:LXC983080 MFV983080:MGY983080 MPR983080:MQU983080 MZN983080:NAQ983080 NJJ983080:NKM983080 NTF983080:NUI983080 ODB983080:OEE983080 OMX983080:OOA983080 OWT983080:OXW983080 PGP983080:PHS983080 PQL983080:PRO983080 QAH983080:QBK983080 QKD983080:QLG983080 QTZ983080:QVC983080 RDV983080:REY983080 RNR983080:ROU983080 RXN983080:RYQ983080 SHJ983080:SIM983080 SRF983080:SSI983080 TBB983080:TCE983080 TKX983080:TMA983080 TUT983080:TVW983080 UEP983080:UFS983080 UOL983080:UPO983080 UYH983080:UZK983080 VID983080:VJG983080 VRZ983080:VTC983080 WBV983080:WCY983080 WLR983080:WMU983080 WVN983080:WWQ983080 UYH118:UZK118 VRZ118:VTC118 JB144:KE145 SX144:UA145 ACT144:ADW145 AMP144:ANS145 AWL144:AXO145 BGH144:BHK145 BQD144:BRG145 BZZ144:CBC145 CJV144:CKY145 CTR144:CUU145 DDN144:DEQ145 DNJ144:DOM145 DXF144:DYI145 EHB144:EIE145 EQX144:ESA145 FAT144:FBW145 FKP144:FLS145 FUL144:FVO145 GEH144:GFK145 GOD144:GPG145 GXZ144:GZC145 HHV144:HIY145 HRR144:HSU145 IBN144:ICQ145 ILJ144:IMM145 IVF144:IWI145 JFB144:JGE145 JOX144:JQA145 JYT144:JZW145 KIP144:KJS145 KSL144:KTO145 LCH144:LDK145 LMD144:LNG145 LVZ144:LXC145 MFV144:MGY145 MPR144:MQU145 MZN144:NAQ145 NJJ144:NKM145 NTF144:NUI145 ODB144:OEE145 OMX144:OOA145 OWT144:OXW145 PGP144:PHS145 PQL144:PRO145 QAH144:QBK145 QKD144:QLG145 QTZ144:QVC145 RDV144:REY145 RNR144:ROU145 RXN144:RYQ145 SHJ144:SIM145 SRF144:SSI145 TBB144:TCE145 TKX144:TMA145 TUT144:TVW145 UEP144:UFS145 UOL144:UPO145 UYH144:UZK145 VID144:VJG145 VRZ144:VTC145 WBV144:WCY145 WLR144:WMU145 WVN144:WWQ145 WBV118:WCY118 JB118:KE118 SX118:UA118 ACT118:ADW118 AMP118:ANS118 AWL118:AXO118 BGH118:BHK118 BQD118:BRG118 BZZ118:CBC118 CJV118:CKY118 CTR118:CUU118 DDN118:DEQ118 DNJ118:DOM118 DXF118:DYI118 EHB118:EIE118 EQX118:ESA118 FAT118:FBW118 FKP118:FLS118 FUL118:FVO118 GEH118:GFK118 GOD118:GPG118 GXZ118:GZC118 HHV118:HIY118 HRR118:HSU118 IBN118:ICQ118 ILJ118:IMM118 IVF118:IWI118 JFB118:JGE118 JOX118:JQA118 JYT118:JZW118 KIP118:KJS118 KSL118:KTO118 LCH118:LDK118 LMD118:LNG118 LVZ118:LXC118 MFV118:MGY118 MPR118:MQU118 MZN118:NAQ118 NJJ118:NKM118 NTF118:NUI118 ODB118:OEE118 OMX118:OOA118 OWT118:OXW118 PGP118:PHS118 PQL118:PRO118 QAH118:QBK118 QKD118:QLG118 QTZ118:QVC118 RDV118:REY118 RNR118:ROU118 RXN118:RYQ118 SHJ118:SIM118 SRF118:SSI118 TBB118:TCE118 TKX118:TMA118 TUT118:TVW118 UEP118:UFS118 UOL118:UPO118">
      <formula1>3</formula1>
    </dataValidation>
    <dataValidation type="whole" operator="lessThanOrEqual" allowBlank="1" showInputMessage="1" showErrorMessage="1" errorTitle="Error" error="The maximum mark for this question is 4 marks." sqref="VRZ136:VTC136 D65616:AQ65616 JB65616:KE65616 SX65616:UA65616 ACT65616:ADW65616 AMP65616:ANS65616 AWL65616:AXO65616 BGH65616:BHK65616 BQD65616:BRG65616 BZZ65616:CBC65616 CJV65616:CKY65616 CTR65616:CUU65616 DDN65616:DEQ65616 DNJ65616:DOM65616 DXF65616:DYI65616 EHB65616:EIE65616 EQX65616:ESA65616 FAT65616:FBW65616 FKP65616:FLS65616 FUL65616:FVO65616 GEH65616:GFK65616 GOD65616:GPG65616 GXZ65616:GZC65616 HHV65616:HIY65616 HRR65616:HSU65616 IBN65616:ICQ65616 ILJ65616:IMM65616 IVF65616:IWI65616 JFB65616:JGE65616 JOX65616:JQA65616 JYT65616:JZW65616 KIP65616:KJS65616 KSL65616:KTO65616 LCH65616:LDK65616 LMD65616:LNG65616 LVZ65616:LXC65616 MFV65616:MGY65616 MPR65616:MQU65616 MZN65616:NAQ65616 NJJ65616:NKM65616 NTF65616:NUI65616 ODB65616:OEE65616 OMX65616:OOA65616 OWT65616:OXW65616 PGP65616:PHS65616 PQL65616:PRO65616 QAH65616:QBK65616 QKD65616:QLG65616 QTZ65616:QVC65616 RDV65616:REY65616 RNR65616:ROU65616 RXN65616:RYQ65616 SHJ65616:SIM65616 SRF65616:SSI65616 TBB65616:TCE65616 TKX65616:TMA65616 TUT65616:TVW65616 UEP65616:UFS65616 UOL65616:UPO65616 UYH65616:UZK65616 VID65616:VJG65616 VRZ65616:VTC65616 WBV65616:WCY65616 WLR65616:WMU65616 WVN65616:WWQ65616 D131152:AQ131152 JB131152:KE131152 SX131152:UA131152 ACT131152:ADW131152 AMP131152:ANS131152 AWL131152:AXO131152 BGH131152:BHK131152 BQD131152:BRG131152 BZZ131152:CBC131152 CJV131152:CKY131152 CTR131152:CUU131152 DDN131152:DEQ131152 DNJ131152:DOM131152 DXF131152:DYI131152 EHB131152:EIE131152 EQX131152:ESA131152 FAT131152:FBW131152 FKP131152:FLS131152 FUL131152:FVO131152 GEH131152:GFK131152 GOD131152:GPG131152 GXZ131152:GZC131152 HHV131152:HIY131152 HRR131152:HSU131152 IBN131152:ICQ131152 ILJ131152:IMM131152 IVF131152:IWI131152 JFB131152:JGE131152 JOX131152:JQA131152 JYT131152:JZW131152 KIP131152:KJS131152 KSL131152:KTO131152 LCH131152:LDK131152 LMD131152:LNG131152 LVZ131152:LXC131152 MFV131152:MGY131152 MPR131152:MQU131152 MZN131152:NAQ131152 NJJ131152:NKM131152 NTF131152:NUI131152 ODB131152:OEE131152 OMX131152:OOA131152 OWT131152:OXW131152 PGP131152:PHS131152 PQL131152:PRO131152 QAH131152:QBK131152 QKD131152:QLG131152 QTZ131152:QVC131152 RDV131152:REY131152 RNR131152:ROU131152 RXN131152:RYQ131152 SHJ131152:SIM131152 SRF131152:SSI131152 TBB131152:TCE131152 TKX131152:TMA131152 TUT131152:TVW131152 UEP131152:UFS131152 UOL131152:UPO131152 UYH131152:UZK131152 VID131152:VJG131152 VRZ131152:VTC131152 WBV131152:WCY131152 WLR131152:WMU131152 WVN131152:WWQ131152 D196688:AQ196688 JB196688:KE196688 SX196688:UA196688 ACT196688:ADW196688 AMP196688:ANS196688 AWL196688:AXO196688 BGH196688:BHK196688 BQD196688:BRG196688 BZZ196688:CBC196688 CJV196688:CKY196688 CTR196688:CUU196688 DDN196688:DEQ196688 DNJ196688:DOM196688 DXF196688:DYI196688 EHB196688:EIE196688 EQX196688:ESA196688 FAT196688:FBW196688 FKP196688:FLS196688 FUL196688:FVO196688 GEH196688:GFK196688 GOD196688:GPG196688 GXZ196688:GZC196688 HHV196688:HIY196688 HRR196688:HSU196688 IBN196688:ICQ196688 ILJ196688:IMM196688 IVF196688:IWI196688 JFB196688:JGE196688 JOX196688:JQA196688 JYT196688:JZW196688 KIP196688:KJS196688 KSL196688:KTO196688 LCH196688:LDK196688 LMD196688:LNG196688 LVZ196688:LXC196688 MFV196688:MGY196688 MPR196688:MQU196688 MZN196688:NAQ196688 NJJ196688:NKM196688 NTF196688:NUI196688 ODB196688:OEE196688 OMX196688:OOA196688 OWT196688:OXW196688 PGP196688:PHS196688 PQL196688:PRO196688 QAH196688:QBK196688 QKD196688:QLG196688 QTZ196688:QVC196688 RDV196688:REY196688 RNR196688:ROU196688 RXN196688:RYQ196688 SHJ196688:SIM196688 SRF196688:SSI196688 TBB196688:TCE196688 TKX196688:TMA196688 TUT196688:TVW196688 UEP196688:UFS196688 UOL196688:UPO196688 UYH196688:UZK196688 VID196688:VJG196688 VRZ196688:VTC196688 WBV196688:WCY196688 WLR196688:WMU196688 WVN196688:WWQ196688 D262224:AQ262224 JB262224:KE262224 SX262224:UA262224 ACT262224:ADW262224 AMP262224:ANS262224 AWL262224:AXO262224 BGH262224:BHK262224 BQD262224:BRG262224 BZZ262224:CBC262224 CJV262224:CKY262224 CTR262224:CUU262224 DDN262224:DEQ262224 DNJ262224:DOM262224 DXF262224:DYI262224 EHB262224:EIE262224 EQX262224:ESA262224 FAT262224:FBW262224 FKP262224:FLS262224 FUL262224:FVO262224 GEH262224:GFK262224 GOD262224:GPG262224 GXZ262224:GZC262224 HHV262224:HIY262224 HRR262224:HSU262224 IBN262224:ICQ262224 ILJ262224:IMM262224 IVF262224:IWI262224 JFB262224:JGE262224 JOX262224:JQA262224 JYT262224:JZW262224 KIP262224:KJS262224 KSL262224:KTO262224 LCH262224:LDK262224 LMD262224:LNG262224 LVZ262224:LXC262224 MFV262224:MGY262224 MPR262224:MQU262224 MZN262224:NAQ262224 NJJ262224:NKM262224 NTF262224:NUI262224 ODB262224:OEE262224 OMX262224:OOA262224 OWT262224:OXW262224 PGP262224:PHS262224 PQL262224:PRO262224 QAH262224:QBK262224 QKD262224:QLG262224 QTZ262224:QVC262224 RDV262224:REY262224 RNR262224:ROU262224 RXN262224:RYQ262224 SHJ262224:SIM262224 SRF262224:SSI262224 TBB262224:TCE262224 TKX262224:TMA262224 TUT262224:TVW262224 UEP262224:UFS262224 UOL262224:UPO262224 UYH262224:UZK262224 VID262224:VJG262224 VRZ262224:VTC262224 WBV262224:WCY262224 WLR262224:WMU262224 WVN262224:WWQ262224 D327760:AQ327760 JB327760:KE327760 SX327760:UA327760 ACT327760:ADW327760 AMP327760:ANS327760 AWL327760:AXO327760 BGH327760:BHK327760 BQD327760:BRG327760 BZZ327760:CBC327760 CJV327760:CKY327760 CTR327760:CUU327760 DDN327760:DEQ327760 DNJ327760:DOM327760 DXF327760:DYI327760 EHB327760:EIE327760 EQX327760:ESA327760 FAT327760:FBW327760 FKP327760:FLS327760 FUL327760:FVO327760 GEH327760:GFK327760 GOD327760:GPG327760 GXZ327760:GZC327760 HHV327760:HIY327760 HRR327760:HSU327760 IBN327760:ICQ327760 ILJ327760:IMM327760 IVF327760:IWI327760 JFB327760:JGE327760 JOX327760:JQA327760 JYT327760:JZW327760 KIP327760:KJS327760 KSL327760:KTO327760 LCH327760:LDK327760 LMD327760:LNG327760 LVZ327760:LXC327760 MFV327760:MGY327760 MPR327760:MQU327760 MZN327760:NAQ327760 NJJ327760:NKM327760 NTF327760:NUI327760 ODB327760:OEE327760 OMX327760:OOA327760 OWT327760:OXW327760 PGP327760:PHS327760 PQL327760:PRO327760 QAH327760:QBK327760 QKD327760:QLG327760 QTZ327760:QVC327760 RDV327760:REY327760 RNR327760:ROU327760 RXN327760:RYQ327760 SHJ327760:SIM327760 SRF327760:SSI327760 TBB327760:TCE327760 TKX327760:TMA327760 TUT327760:TVW327760 UEP327760:UFS327760 UOL327760:UPO327760 UYH327760:UZK327760 VID327760:VJG327760 VRZ327760:VTC327760 WBV327760:WCY327760 WLR327760:WMU327760 WVN327760:WWQ327760 D393296:AQ393296 JB393296:KE393296 SX393296:UA393296 ACT393296:ADW393296 AMP393296:ANS393296 AWL393296:AXO393296 BGH393296:BHK393296 BQD393296:BRG393296 BZZ393296:CBC393296 CJV393296:CKY393296 CTR393296:CUU393296 DDN393296:DEQ393296 DNJ393296:DOM393296 DXF393296:DYI393296 EHB393296:EIE393296 EQX393296:ESA393296 FAT393296:FBW393296 FKP393296:FLS393296 FUL393296:FVO393296 GEH393296:GFK393296 GOD393296:GPG393296 GXZ393296:GZC393296 HHV393296:HIY393296 HRR393296:HSU393296 IBN393296:ICQ393296 ILJ393296:IMM393296 IVF393296:IWI393296 JFB393296:JGE393296 JOX393296:JQA393296 JYT393296:JZW393296 KIP393296:KJS393296 KSL393296:KTO393296 LCH393296:LDK393296 LMD393296:LNG393296 LVZ393296:LXC393296 MFV393296:MGY393296 MPR393296:MQU393296 MZN393296:NAQ393296 NJJ393296:NKM393296 NTF393296:NUI393296 ODB393296:OEE393296 OMX393296:OOA393296 OWT393296:OXW393296 PGP393296:PHS393296 PQL393296:PRO393296 QAH393296:QBK393296 QKD393296:QLG393296 QTZ393296:QVC393296 RDV393296:REY393296 RNR393296:ROU393296 RXN393296:RYQ393296 SHJ393296:SIM393296 SRF393296:SSI393296 TBB393296:TCE393296 TKX393296:TMA393296 TUT393296:TVW393296 UEP393296:UFS393296 UOL393296:UPO393296 UYH393296:UZK393296 VID393296:VJG393296 VRZ393296:VTC393296 WBV393296:WCY393296 WLR393296:WMU393296 WVN393296:WWQ393296 D458832:AQ458832 JB458832:KE458832 SX458832:UA458832 ACT458832:ADW458832 AMP458832:ANS458832 AWL458832:AXO458832 BGH458832:BHK458832 BQD458832:BRG458832 BZZ458832:CBC458832 CJV458832:CKY458832 CTR458832:CUU458832 DDN458832:DEQ458832 DNJ458832:DOM458832 DXF458832:DYI458832 EHB458832:EIE458832 EQX458832:ESA458832 FAT458832:FBW458832 FKP458832:FLS458832 FUL458832:FVO458832 GEH458832:GFK458832 GOD458832:GPG458832 GXZ458832:GZC458832 HHV458832:HIY458832 HRR458832:HSU458832 IBN458832:ICQ458832 ILJ458832:IMM458832 IVF458832:IWI458832 JFB458832:JGE458832 JOX458832:JQA458832 JYT458832:JZW458832 KIP458832:KJS458832 KSL458832:KTO458832 LCH458832:LDK458832 LMD458832:LNG458832 LVZ458832:LXC458832 MFV458832:MGY458832 MPR458832:MQU458832 MZN458832:NAQ458832 NJJ458832:NKM458832 NTF458832:NUI458832 ODB458832:OEE458832 OMX458832:OOA458832 OWT458832:OXW458832 PGP458832:PHS458832 PQL458832:PRO458832 QAH458832:QBK458832 QKD458832:QLG458832 QTZ458832:QVC458832 RDV458832:REY458832 RNR458832:ROU458832 RXN458832:RYQ458832 SHJ458832:SIM458832 SRF458832:SSI458832 TBB458832:TCE458832 TKX458832:TMA458832 TUT458832:TVW458832 UEP458832:UFS458832 UOL458832:UPO458832 UYH458832:UZK458832 VID458832:VJG458832 VRZ458832:VTC458832 WBV458832:WCY458832 WLR458832:WMU458832 WVN458832:WWQ458832 D524368:AQ524368 JB524368:KE524368 SX524368:UA524368 ACT524368:ADW524368 AMP524368:ANS524368 AWL524368:AXO524368 BGH524368:BHK524368 BQD524368:BRG524368 BZZ524368:CBC524368 CJV524368:CKY524368 CTR524368:CUU524368 DDN524368:DEQ524368 DNJ524368:DOM524368 DXF524368:DYI524368 EHB524368:EIE524368 EQX524368:ESA524368 FAT524368:FBW524368 FKP524368:FLS524368 FUL524368:FVO524368 GEH524368:GFK524368 GOD524368:GPG524368 GXZ524368:GZC524368 HHV524368:HIY524368 HRR524368:HSU524368 IBN524368:ICQ524368 ILJ524368:IMM524368 IVF524368:IWI524368 JFB524368:JGE524368 JOX524368:JQA524368 JYT524368:JZW524368 KIP524368:KJS524368 KSL524368:KTO524368 LCH524368:LDK524368 LMD524368:LNG524368 LVZ524368:LXC524368 MFV524368:MGY524368 MPR524368:MQU524368 MZN524368:NAQ524368 NJJ524368:NKM524368 NTF524368:NUI524368 ODB524368:OEE524368 OMX524368:OOA524368 OWT524368:OXW524368 PGP524368:PHS524368 PQL524368:PRO524368 QAH524368:QBK524368 QKD524368:QLG524368 QTZ524368:QVC524368 RDV524368:REY524368 RNR524368:ROU524368 RXN524368:RYQ524368 SHJ524368:SIM524368 SRF524368:SSI524368 TBB524368:TCE524368 TKX524368:TMA524368 TUT524368:TVW524368 UEP524368:UFS524368 UOL524368:UPO524368 UYH524368:UZK524368 VID524368:VJG524368 VRZ524368:VTC524368 WBV524368:WCY524368 WLR524368:WMU524368 WVN524368:WWQ524368 D589904:AQ589904 JB589904:KE589904 SX589904:UA589904 ACT589904:ADW589904 AMP589904:ANS589904 AWL589904:AXO589904 BGH589904:BHK589904 BQD589904:BRG589904 BZZ589904:CBC589904 CJV589904:CKY589904 CTR589904:CUU589904 DDN589904:DEQ589904 DNJ589904:DOM589904 DXF589904:DYI589904 EHB589904:EIE589904 EQX589904:ESA589904 FAT589904:FBW589904 FKP589904:FLS589904 FUL589904:FVO589904 GEH589904:GFK589904 GOD589904:GPG589904 GXZ589904:GZC589904 HHV589904:HIY589904 HRR589904:HSU589904 IBN589904:ICQ589904 ILJ589904:IMM589904 IVF589904:IWI589904 JFB589904:JGE589904 JOX589904:JQA589904 JYT589904:JZW589904 KIP589904:KJS589904 KSL589904:KTO589904 LCH589904:LDK589904 LMD589904:LNG589904 LVZ589904:LXC589904 MFV589904:MGY589904 MPR589904:MQU589904 MZN589904:NAQ589904 NJJ589904:NKM589904 NTF589904:NUI589904 ODB589904:OEE589904 OMX589904:OOA589904 OWT589904:OXW589904 PGP589904:PHS589904 PQL589904:PRO589904 QAH589904:QBK589904 QKD589904:QLG589904 QTZ589904:QVC589904 RDV589904:REY589904 RNR589904:ROU589904 RXN589904:RYQ589904 SHJ589904:SIM589904 SRF589904:SSI589904 TBB589904:TCE589904 TKX589904:TMA589904 TUT589904:TVW589904 UEP589904:UFS589904 UOL589904:UPO589904 UYH589904:UZK589904 VID589904:VJG589904 VRZ589904:VTC589904 WBV589904:WCY589904 WLR589904:WMU589904 WVN589904:WWQ589904 D655440:AQ655440 JB655440:KE655440 SX655440:UA655440 ACT655440:ADW655440 AMP655440:ANS655440 AWL655440:AXO655440 BGH655440:BHK655440 BQD655440:BRG655440 BZZ655440:CBC655440 CJV655440:CKY655440 CTR655440:CUU655440 DDN655440:DEQ655440 DNJ655440:DOM655440 DXF655440:DYI655440 EHB655440:EIE655440 EQX655440:ESA655440 FAT655440:FBW655440 FKP655440:FLS655440 FUL655440:FVO655440 GEH655440:GFK655440 GOD655440:GPG655440 GXZ655440:GZC655440 HHV655440:HIY655440 HRR655440:HSU655440 IBN655440:ICQ655440 ILJ655440:IMM655440 IVF655440:IWI655440 JFB655440:JGE655440 JOX655440:JQA655440 JYT655440:JZW655440 KIP655440:KJS655440 KSL655440:KTO655440 LCH655440:LDK655440 LMD655440:LNG655440 LVZ655440:LXC655440 MFV655440:MGY655440 MPR655440:MQU655440 MZN655440:NAQ655440 NJJ655440:NKM655440 NTF655440:NUI655440 ODB655440:OEE655440 OMX655440:OOA655440 OWT655440:OXW655440 PGP655440:PHS655440 PQL655440:PRO655440 QAH655440:QBK655440 QKD655440:QLG655440 QTZ655440:QVC655440 RDV655440:REY655440 RNR655440:ROU655440 RXN655440:RYQ655440 SHJ655440:SIM655440 SRF655440:SSI655440 TBB655440:TCE655440 TKX655440:TMA655440 TUT655440:TVW655440 UEP655440:UFS655440 UOL655440:UPO655440 UYH655440:UZK655440 VID655440:VJG655440 VRZ655440:VTC655440 WBV655440:WCY655440 WLR655440:WMU655440 WVN655440:WWQ655440 D720976:AQ720976 JB720976:KE720976 SX720976:UA720976 ACT720976:ADW720976 AMP720976:ANS720976 AWL720976:AXO720976 BGH720976:BHK720976 BQD720976:BRG720976 BZZ720976:CBC720976 CJV720976:CKY720976 CTR720976:CUU720976 DDN720976:DEQ720976 DNJ720976:DOM720976 DXF720976:DYI720976 EHB720976:EIE720976 EQX720976:ESA720976 FAT720976:FBW720976 FKP720976:FLS720976 FUL720976:FVO720976 GEH720976:GFK720976 GOD720976:GPG720976 GXZ720976:GZC720976 HHV720976:HIY720976 HRR720976:HSU720976 IBN720976:ICQ720976 ILJ720976:IMM720976 IVF720976:IWI720976 JFB720976:JGE720976 JOX720976:JQA720976 JYT720976:JZW720976 KIP720976:KJS720976 KSL720976:KTO720976 LCH720976:LDK720976 LMD720976:LNG720976 LVZ720976:LXC720976 MFV720976:MGY720976 MPR720976:MQU720976 MZN720976:NAQ720976 NJJ720976:NKM720976 NTF720976:NUI720976 ODB720976:OEE720976 OMX720976:OOA720976 OWT720976:OXW720976 PGP720976:PHS720976 PQL720976:PRO720976 QAH720976:QBK720976 QKD720976:QLG720976 QTZ720976:QVC720976 RDV720976:REY720976 RNR720976:ROU720976 RXN720976:RYQ720976 SHJ720976:SIM720976 SRF720976:SSI720976 TBB720976:TCE720976 TKX720976:TMA720976 TUT720976:TVW720976 UEP720976:UFS720976 UOL720976:UPO720976 UYH720976:UZK720976 VID720976:VJG720976 VRZ720976:VTC720976 WBV720976:WCY720976 WLR720976:WMU720976 WVN720976:WWQ720976 D786512:AQ786512 JB786512:KE786512 SX786512:UA786512 ACT786512:ADW786512 AMP786512:ANS786512 AWL786512:AXO786512 BGH786512:BHK786512 BQD786512:BRG786512 BZZ786512:CBC786512 CJV786512:CKY786512 CTR786512:CUU786512 DDN786512:DEQ786512 DNJ786512:DOM786512 DXF786512:DYI786512 EHB786512:EIE786512 EQX786512:ESA786512 FAT786512:FBW786512 FKP786512:FLS786512 FUL786512:FVO786512 GEH786512:GFK786512 GOD786512:GPG786512 GXZ786512:GZC786512 HHV786512:HIY786512 HRR786512:HSU786512 IBN786512:ICQ786512 ILJ786512:IMM786512 IVF786512:IWI786512 JFB786512:JGE786512 JOX786512:JQA786512 JYT786512:JZW786512 KIP786512:KJS786512 KSL786512:KTO786512 LCH786512:LDK786512 LMD786512:LNG786512 LVZ786512:LXC786512 MFV786512:MGY786512 MPR786512:MQU786512 MZN786512:NAQ786512 NJJ786512:NKM786512 NTF786512:NUI786512 ODB786512:OEE786512 OMX786512:OOA786512 OWT786512:OXW786512 PGP786512:PHS786512 PQL786512:PRO786512 QAH786512:QBK786512 QKD786512:QLG786512 QTZ786512:QVC786512 RDV786512:REY786512 RNR786512:ROU786512 RXN786512:RYQ786512 SHJ786512:SIM786512 SRF786512:SSI786512 TBB786512:TCE786512 TKX786512:TMA786512 TUT786512:TVW786512 UEP786512:UFS786512 UOL786512:UPO786512 UYH786512:UZK786512 VID786512:VJG786512 VRZ786512:VTC786512 WBV786512:WCY786512 WLR786512:WMU786512 WVN786512:WWQ786512 D852048:AQ852048 JB852048:KE852048 SX852048:UA852048 ACT852048:ADW852048 AMP852048:ANS852048 AWL852048:AXO852048 BGH852048:BHK852048 BQD852048:BRG852048 BZZ852048:CBC852048 CJV852048:CKY852048 CTR852048:CUU852048 DDN852048:DEQ852048 DNJ852048:DOM852048 DXF852048:DYI852048 EHB852048:EIE852048 EQX852048:ESA852048 FAT852048:FBW852048 FKP852048:FLS852048 FUL852048:FVO852048 GEH852048:GFK852048 GOD852048:GPG852048 GXZ852048:GZC852048 HHV852048:HIY852048 HRR852048:HSU852048 IBN852048:ICQ852048 ILJ852048:IMM852048 IVF852048:IWI852048 JFB852048:JGE852048 JOX852048:JQA852048 JYT852048:JZW852048 KIP852048:KJS852048 KSL852048:KTO852048 LCH852048:LDK852048 LMD852048:LNG852048 LVZ852048:LXC852048 MFV852048:MGY852048 MPR852048:MQU852048 MZN852048:NAQ852048 NJJ852048:NKM852048 NTF852048:NUI852048 ODB852048:OEE852048 OMX852048:OOA852048 OWT852048:OXW852048 PGP852048:PHS852048 PQL852048:PRO852048 QAH852048:QBK852048 QKD852048:QLG852048 QTZ852048:QVC852048 RDV852048:REY852048 RNR852048:ROU852048 RXN852048:RYQ852048 SHJ852048:SIM852048 SRF852048:SSI852048 TBB852048:TCE852048 TKX852048:TMA852048 TUT852048:TVW852048 UEP852048:UFS852048 UOL852048:UPO852048 UYH852048:UZK852048 VID852048:VJG852048 VRZ852048:VTC852048 WBV852048:WCY852048 WLR852048:WMU852048 WVN852048:WWQ852048 D917584:AQ917584 JB917584:KE917584 SX917584:UA917584 ACT917584:ADW917584 AMP917584:ANS917584 AWL917584:AXO917584 BGH917584:BHK917584 BQD917584:BRG917584 BZZ917584:CBC917584 CJV917584:CKY917584 CTR917584:CUU917584 DDN917584:DEQ917584 DNJ917584:DOM917584 DXF917584:DYI917584 EHB917584:EIE917584 EQX917584:ESA917584 FAT917584:FBW917584 FKP917584:FLS917584 FUL917584:FVO917584 GEH917584:GFK917584 GOD917584:GPG917584 GXZ917584:GZC917584 HHV917584:HIY917584 HRR917584:HSU917584 IBN917584:ICQ917584 ILJ917584:IMM917584 IVF917584:IWI917584 JFB917584:JGE917584 JOX917584:JQA917584 JYT917584:JZW917584 KIP917584:KJS917584 KSL917584:KTO917584 LCH917584:LDK917584 LMD917584:LNG917584 LVZ917584:LXC917584 MFV917584:MGY917584 MPR917584:MQU917584 MZN917584:NAQ917584 NJJ917584:NKM917584 NTF917584:NUI917584 ODB917584:OEE917584 OMX917584:OOA917584 OWT917584:OXW917584 PGP917584:PHS917584 PQL917584:PRO917584 QAH917584:QBK917584 QKD917584:QLG917584 QTZ917584:QVC917584 RDV917584:REY917584 RNR917584:ROU917584 RXN917584:RYQ917584 SHJ917584:SIM917584 SRF917584:SSI917584 TBB917584:TCE917584 TKX917584:TMA917584 TUT917584:TVW917584 UEP917584:UFS917584 UOL917584:UPO917584 UYH917584:UZK917584 VID917584:VJG917584 VRZ917584:VTC917584 WBV917584:WCY917584 WLR917584:WMU917584 WVN917584:WWQ917584 D983120:AQ983120 JB983120:KE983120 SX983120:UA983120 ACT983120:ADW983120 AMP983120:ANS983120 AWL983120:AXO983120 BGH983120:BHK983120 BQD983120:BRG983120 BZZ983120:CBC983120 CJV983120:CKY983120 CTR983120:CUU983120 DDN983120:DEQ983120 DNJ983120:DOM983120 DXF983120:DYI983120 EHB983120:EIE983120 EQX983120:ESA983120 FAT983120:FBW983120 FKP983120:FLS983120 FUL983120:FVO983120 GEH983120:GFK983120 GOD983120:GPG983120 GXZ983120:GZC983120 HHV983120:HIY983120 HRR983120:HSU983120 IBN983120:ICQ983120 ILJ983120:IMM983120 IVF983120:IWI983120 JFB983120:JGE983120 JOX983120:JQA983120 JYT983120:JZW983120 KIP983120:KJS983120 KSL983120:KTO983120 LCH983120:LDK983120 LMD983120:LNG983120 LVZ983120:LXC983120 MFV983120:MGY983120 MPR983120:MQU983120 MZN983120:NAQ983120 NJJ983120:NKM983120 NTF983120:NUI983120 ODB983120:OEE983120 OMX983120:OOA983120 OWT983120:OXW983120 PGP983120:PHS983120 PQL983120:PRO983120 QAH983120:QBK983120 QKD983120:QLG983120 QTZ983120:QVC983120 RDV983120:REY983120 RNR983120:ROU983120 RXN983120:RYQ983120 SHJ983120:SIM983120 SRF983120:SSI983120 TBB983120:TCE983120 TKX983120:TMA983120 TUT983120:TVW983120 UEP983120:UFS983120 UOL983120:UPO983120 UYH983120:UZK983120 VID983120:VJG983120 VRZ983120:VTC983120 WBV983120:WCY983120 WLR983120:WMU983120 WVN983120:WWQ983120 WVN136:WWQ136 JB111:KE111 SX111:UA111 ACT111:ADW111 AMP111:ANS111 AWL111:AXO111 BGH111:BHK111 BQD111:BRG111 BZZ111:CBC111 CJV111:CKY111 CTR111:CUU111 DDN111:DEQ111 DNJ111:DOM111 DXF111:DYI111 EHB111:EIE111 EQX111:ESA111 FAT111:FBW111 FKP111:FLS111 FUL111:FVO111 GEH111:GFK111 GOD111:GPG111 GXZ111:GZC111 HHV111:HIY111 HRR111:HSU111 IBN111:ICQ111 ILJ111:IMM111 IVF111:IWI111 JFB111:JGE111 JOX111:JQA111 JYT111:JZW111 KIP111:KJS111 KSL111:KTO111 LCH111:LDK111 LMD111:LNG111 LVZ111:LXC111 MFV111:MGY111 MPR111:MQU111 MZN111:NAQ111 NJJ111:NKM111 NTF111:NUI111 ODB111:OEE111 OMX111:OOA111 OWT111:OXW111 PGP111:PHS111 PQL111:PRO111 QAH111:QBK111 QKD111:QLG111 QTZ111:QVC111 RDV111:REY111 RNR111:ROU111 RXN111:RYQ111 SHJ111:SIM111 SRF111:SSI111 TBB111:TCE111 TKX111:TMA111 TUT111:TVW111 UEP111:UFS111 UOL111:UPO111 UYH111:UZK111 VID111:VJG111 VRZ111:VTC111 WBV111:WCY111 WLR111:WMU111 WVN111:WWQ111 D65602:AQ65602 JB65602:KE65602 SX65602:UA65602 ACT65602:ADW65602 AMP65602:ANS65602 AWL65602:AXO65602 BGH65602:BHK65602 BQD65602:BRG65602 BZZ65602:CBC65602 CJV65602:CKY65602 CTR65602:CUU65602 DDN65602:DEQ65602 DNJ65602:DOM65602 DXF65602:DYI65602 EHB65602:EIE65602 EQX65602:ESA65602 FAT65602:FBW65602 FKP65602:FLS65602 FUL65602:FVO65602 GEH65602:GFK65602 GOD65602:GPG65602 GXZ65602:GZC65602 HHV65602:HIY65602 HRR65602:HSU65602 IBN65602:ICQ65602 ILJ65602:IMM65602 IVF65602:IWI65602 JFB65602:JGE65602 JOX65602:JQA65602 JYT65602:JZW65602 KIP65602:KJS65602 KSL65602:KTO65602 LCH65602:LDK65602 LMD65602:LNG65602 LVZ65602:LXC65602 MFV65602:MGY65602 MPR65602:MQU65602 MZN65602:NAQ65602 NJJ65602:NKM65602 NTF65602:NUI65602 ODB65602:OEE65602 OMX65602:OOA65602 OWT65602:OXW65602 PGP65602:PHS65602 PQL65602:PRO65602 QAH65602:QBK65602 QKD65602:QLG65602 QTZ65602:QVC65602 RDV65602:REY65602 RNR65602:ROU65602 RXN65602:RYQ65602 SHJ65602:SIM65602 SRF65602:SSI65602 TBB65602:TCE65602 TKX65602:TMA65602 TUT65602:TVW65602 UEP65602:UFS65602 UOL65602:UPO65602 UYH65602:UZK65602 VID65602:VJG65602 VRZ65602:VTC65602 WBV65602:WCY65602 WLR65602:WMU65602 WVN65602:WWQ65602 D131138:AQ131138 JB131138:KE131138 SX131138:UA131138 ACT131138:ADW131138 AMP131138:ANS131138 AWL131138:AXO131138 BGH131138:BHK131138 BQD131138:BRG131138 BZZ131138:CBC131138 CJV131138:CKY131138 CTR131138:CUU131138 DDN131138:DEQ131138 DNJ131138:DOM131138 DXF131138:DYI131138 EHB131138:EIE131138 EQX131138:ESA131138 FAT131138:FBW131138 FKP131138:FLS131138 FUL131138:FVO131138 GEH131138:GFK131138 GOD131138:GPG131138 GXZ131138:GZC131138 HHV131138:HIY131138 HRR131138:HSU131138 IBN131138:ICQ131138 ILJ131138:IMM131138 IVF131138:IWI131138 JFB131138:JGE131138 JOX131138:JQA131138 JYT131138:JZW131138 KIP131138:KJS131138 KSL131138:KTO131138 LCH131138:LDK131138 LMD131138:LNG131138 LVZ131138:LXC131138 MFV131138:MGY131138 MPR131138:MQU131138 MZN131138:NAQ131138 NJJ131138:NKM131138 NTF131138:NUI131138 ODB131138:OEE131138 OMX131138:OOA131138 OWT131138:OXW131138 PGP131138:PHS131138 PQL131138:PRO131138 QAH131138:QBK131138 QKD131138:QLG131138 QTZ131138:QVC131138 RDV131138:REY131138 RNR131138:ROU131138 RXN131138:RYQ131138 SHJ131138:SIM131138 SRF131138:SSI131138 TBB131138:TCE131138 TKX131138:TMA131138 TUT131138:TVW131138 UEP131138:UFS131138 UOL131138:UPO131138 UYH131138:UZK131138 VID131138:VJG131138 VRZ131138:VTC131138 WBV131138:WCY131138 WLR131138:WMU131138 WVN131138:WWQ131138 D196674:AQ196674 JB196674:KE196674 SX196674:UA196674 ACT196674:ADW196674 AMP196674:ANS196674 AWL196674:AXO196674 BGH196674:BHK196674 BQD196674:BRG196674 BZZ196674:CBC196674 CJV196674:CKY196674 CTR196674:CUU196674 DDN196674:DEQ196674 DNJ196674:DOM196674 DXF196674:DYI196674 EHB196674:EIE196674 EQX196674:ESA196674 FAT196674:FBW196674 FKP196674:FLS196674 FUL196674:FVO196674 GEH196674:GFK196674 GOD196674:GPG196674 GXZ196674:GZC196674 HHV196674:HIY196674 HRR196674:HSU196674 IBN196674:ICQ196674 ILJ196674:IMM196674 IVF196674:IWI196674 JFB196674:JGE196674 JOX196674:JQA196674 JYT196674:JZW196674 KIP196674:KJS196674 KSL196674:KTO196674 LCH196674:LDK196674 LMD196674:LNG196674 LVZ196674:LXC196674 MFV196674:MGY196674 MPR196674:MQU196674 MZN196674:NAQ196674 NJJ196674:NKM196674 NTF196674:NUI196674 ODB196674:OEE196674 OMX196674:OOA196674 OWT196674:OXW196674 PGP196674:PHS196674 PQL196674:PRO196674 QAH196674:QBK196674 QKD196674:QLG196674 QTZ196674:QVC196674 RDV196674:REY196674 RNR196674:ROU196674 RXN196674:RYQ196674 SHJ196674:SIM196674 SRF196674:SSI196674 TBB196674:TCE196674 TKX196674:TMA196674 TUT196674:TVW196674 UEP196674:UFS196674 UOL196674:UPO196674 UYH196674:UZK196674 VID196674:VJG196674 VRZ196674:VTC196674 WBV196674:WCY196674 WLR196674:WMU196674 WVN196674:WWQ196674 D262210:AQ262210 JB262210:KE262210 SX262210:UA262210 ACT262210:ADW262210 AMP262210:ANS262210 AWL262210:AXO262210 BGH262210:BHK262210 BQD262210:BRG262210 BZZ262210:CBC262210 CJV262210:CKY262210 CTR262210:CUU262210 DDN262210:DEQ262210 DNJ262210:DOM262210 DXF262210:DYI262210 EHB262210:EIE262210 EQX262210:ESA262210 FAT262210:FBW262210 FKP262210:FLS262210 FUL262210:FVO262210 GEH262210:GFK262210 GOD262210:GPG262210 GXZ262210:GZC262210 HHV262210:HIY262210 HRR262210:HSU262210 IBN262210:ICQ262210 ILJ262210:IMM262210 IVF262210:IWI262210 JFB262210:JGE262210 JOX262210:JQA262210 JYT262210:JZW262210 KIP262210:KJS262210 KSL262210:KTO262210 LCH262210:LDK262210 LMD262210:LNG262210 LVZ262210:LXC262210 MFV262210:MGY262210 MPR262210:MQU262210 MZN262210:NAQ262210 NJJ262210:NKM262210 NTF262210:NUI262210 ODB262210:OEE262210 OMX262210:OOA262210 OWT262210:OXW262210 PGP262210:PHS262210 PQL262210:PRO262210 QAH262210:QBK262210 QKD262210:QLG262210 QTZ262210:QVC262210 RDV262210:REY262210 RNR262210:ROU262210 RXN262210:RYQ262210 SHJ262210:SIM262210 SRF262210:SSI262210 TBB262210:TCE262210 TKX262210:TMA262210 TUT262210:TVW262210 UEP262210:UFS262210 UOL262210:UPO262210 UYH262210:UZK262210 VID262210:VJG262210 VRZ262210:VTC262210 WBV262210:WCY262210 WLR262210:WMU262210 WVN262210:WWQ262210 D327746:AQ327746 JB327746:KE327746 SX327746:UA327746 ACT327746:ADW327746 AMP327746:ANS327746 AWL327746:AXO327746 BGH327746:BHK327746 BQD327746:BRG327746 BZZ327746:CBC327746 CJV327746:CKY327746 CTR327746:CUU327746 DDN327746:DEQ327746 DNJ327746:DOM327746 DXF327746:DYI327746 EHB327746:EIE327746 EQX327746:ESA327746 FAT327746:FBW327746 FKP327746:FLS327746 FUL327746:FVO327746 GEH327746:GFK327746 GOD327746:GPG327746 GXZ327746:GZC327746 HHV327746:HIY327746 HRR327746:HSU327746 IBN327746:ICQ327746 ILJ327746:IMM327746 IVF327746:IWI327746 JFB327746:JGE327746 JOX327746:JQA327746 JYT327746:JZW327746 KIP327746:KJS327746 KSL327746:KTO327746 LCH327746:LDK327746 LMD327746:LNG327746 LVZ327746:LXC327746 MFV327746:MGY327746 MPR327746:MQU327746 MZN327746:NAQ327746 NJJ327746:NKM327746 NTF327746:NUI327746 ODB327746:OEE327746 OMX327746:OOA327746 OWT327746:OXW327746 PGP327746:PHS327746 PQL327746:PRO327746 QAH327746:QBK327746 QKD327746:QLG327746 QTZ327746:QVC327746 RDV327746:REY327746 RNR327746:ROU327746 RXN327746:RYQ327746 SHJ327746:SIM327746 SRF327746:SSI327746 TBB327746:TCE327746 TKX327746:TMA327746 TUT327746:TVW327746 UEP327746:UFS327746 UOL327746:UPO327746 UYH327746:UZK327746 VID327746:VJG327746 VRZ327746:VTC327746 WBV327746:WCY327746 WLR327746:WMU327746 WVN327746:WWQ327746 D393282:AQ393282 JB393282:KE393282 SX393282:UA393282 ACT393282:ADW393282 AMP393282:ANS393282 AWL393282:AXO393282 BGH393282:BHK393282 BQD393282:BRG393282 BZZ393282:CBC393282 CJV393282:CKY393282 CTR393282:CUU393282 DDN393282:DEQ393282 DNJ393282:DOM393282 DXF393282:DYI393282 EHB393282:EIE393282 EQX393282:ESA393282 FAT393282:FBW393282 FKP393282:FLS393282 FUL393282:FVO393282 GEH393282:GFK393282 GOD393282:GPG393282 GXZ393282:GZC393282 HHV393282:HIY393282 HRR393282:HSU393282 IBN393282:ICQ393282 ILJ393282:IMM393282 IVF393282:IWI393282 JFB393282:JGE393282 JOX393282:JQA393282 JYT393282:JZW393282 KIP393282:KJS393282 KSL393282:KTO393282 LCH393282:LDK393282 LMD393282:LNG393282 LVZ393282:LXC393282 MFV393282:MGY393282 MPR393282:MQU393282 MZN393282:NAQ393282 NJJ393282:NKM393282 NTF393282:NUI393282 ODB393282:OEE393282 OMX393282:OOA393282 OWT393282:OXW393282 PGP393282:PHS393282 PQL393282:PRO393282 QAH393282:QBK393282 QKD393282:QLG393282 QTZ393282:QVC393282 RDV393282:REY393282 RNR393282:ROU393282 RXN393282:RYQ393282 SHJ393282:SIM393282 SRF393282:SSI393282 TBB393282:TCE393282 TKX393282:TMA393282 TUT393282:TVW393282 UEP393282:UFS393282 UOL393282:UPO393282 UYH393282:UZK393282 VID393282:VJG393282 VRZ393282:VTC393282 WBV393282:WCY393282 WLR393282:WMU393282 WVN393282:WWQ393282 D458818:AQ458818 JB458818:KE458818 SX458818:UA458818 ACT458818:ADW458818 AMP458818:ANS458818 AWL458818:AXO458818 BGH458818:BHK458818 BQD458818:BRG458818 BZZ458818:CBC458818 CJV458818:CKY458818 CTR458818:CUU458818 DDN458818:DEQ458818 DNJ458818:DOM458818 DXF458818:DYI458818 EHB458818:EIE458818 EQX458818:ESA458818 FAT458818:FBW458818 FKP458818:FLS458818 FUL458818:FVO458818 GEH458818:GFK458818 GOD458818:GPG458818 GXZ458818:GZC458818 HHV458818:HIY458818 HRR458818:HSU458818 IBN458818:ICQ458818 ILJ458818:IMM458818 IVF458818:IWI458818 JFB458818:JGE458818 JOX458818:JQA458818 JYT458818:JZW458818 KIP458818:KJS458818 KSL458818:KTO458818 LCH458818:LDK458818 LMD458818:LNG458818 LVZ458818:LXC458818 MFV458818:MGY458818 MPR458818:MQU458818 MZN458818:NAQ458818 NJJ458818:NKM458818 NTF458818:NUI458818 ODB458818:OEE458818 OMX458818:OOA458818 OWT458818:OXW458818 PGP458818:PHS458818 PQL458818:PRO458818 QAH458818:QBK458818 QKD458818:QLG458818 QTZ458818:QVC458818 RDV458818:REY458818 RNR458818:ROU458818 RXN458818:RYQ458818 SHJ458818:SIM458818 SRF458818:SSI458818 TBB458818:TCE458818 TKX458818:TMA458818 TUT458818:TVW458818 UEP458818:UFS458818 UOL458818:UPO458818 UYH458818:UZK458818 VID458818:VJG458818 VRZ458818:VTC458818 WBV458818:WCY458818 WLR458818:WMU458818 WVN458818:WWQ458818 D524354:AQ524354 JB524354:KE524354 SX524354:UA524354 ACT524354:ADW524354 AMP524354:ANS524354 AWL524354:AXO524354 BGH524354:BHK524354 BQD524354:BRG524354 BZZ524354:CBC524354 CJV524354:CKY524354 CTR524354:CUU524354 DDN524354:DEQ524354 DNJ524354:DOM524354 DXF524354:DYI524354 EHB524354:EIE524354 EQX524354:ESA524354 FAT524354:FBW524354 FKP524354:FLS524354 FUL524354:FVO524354 GEH524354:GFK524354 GOD524354:GPG524354 GXZ524354:GZC524354 HHV524354:HIY524354 HRR524354:HSU524354 IBN524354:ICQ524354 ILJ524354:IMM524354 IVF524354:IWI524354 JFB524354:JGE524354 JOX524354:JQA524354 JYT524354:JZW524354 KIP524354:KJS524354 KSL524354:KTO524354 LCH524354:LDK524354 LMD524354:LNG524354 LVZ524354:LXC524354 MFV524354:MGY524354 MPR524354:MQU524354 MZN524354:NAQ524354 NJJ524354:NKM524354 NTF524354:NUI524354 ODB524354:OEE524354 OMX524354:OOA524354 OWT524354:OXW524354 PGP524354:PHS524354 PQL524354:PRO524354 QAH524354:QBK524354 QKD524354:QLG524354 QTZ524354:QVC524354 RDV524354:REY524354 RNR524354:ROU524354 RXN524354:RYQ524354 SHJ524354:SIM524354 SRF524354:SSI524354 TBB524354:TCE524354 TKX524354:TMA524354 TUT524354:TVW524354 UEP524354:UFS524354 UOL524354:UPO524354 UYH524354:UZK524354 VID524354:VJG524354 VRZ524354:VTC524354 WBV524354:WCY524354 WLR524354:WMU524354 WVN524354:WWQ524354 D589890:AQ589890 JB589890:KE589890 SX589890:UA589890 ACT589890:ADW589890 AMP589890:ANS589890 AWL589890:AXO589890 BGH589890:BHK589890 BQD589890:BRG589890 BZZ589890:CBC589890 CJV589890:CKY589890 CTR589890:CUU589890 DDN589890:DEQ589890 DNJ589890:DOM589890 DXF589890:DYI589890 EHB589890:EIE589890 EQX589890:ESA589890 FAT589890:FBW589890 FKP589890:FLS589890 FUL589890:FVO589890 GEH589890:GFK589890 GOD589890:GPG589890 GXZ589890:GZC589890 HHV589890:HIY589890 HRR589890:HSU589890 IBN589890:ICQ589890 ILJ589890:IMM589890 IVF589890:IWI589890 JFB589890:JGE589890 JOX589890:JQA589890 JYT589890:JZW589890 KIP589890:KJS589890 KSL589890:KTO589890 LCH589890:LDK589890 LMD589890:LNG589890 LVZ589890:LXC589890 MFV589890:MGY589890 MPR589890:MQU589890 MZN589890:NAQ589890 NJJ589890:NKM589890 NTF589890:NUI589890 ODB589890:OEE589890 OMX589890:OOA589890 OWT589890:OXW589890 PGP589890:PHS589890 PQL589890:PRO589890 QAH589890:QBK589890 QKD589890:QLG589890 QTZ589890:QVC589890 RDV589890:REY589890 RNR589890:ROU589890 RXN589890:RYQ589890 SHJ589890:SIM589890 SRF589890:SSI589890 TBB589890:TCE589890 TKX589890:TMA589890 TUT589890:TVW589890 UEP589890:UFS589890 UOL589890:UPO589890 UYH589890:UZK589890 VID589890:VJG589890 VRZ589890:VTC589890 WBV589890:WCY589890 WLR589890:WMU589890 WVN589890:WWQ589890 D655426:AQ655426 JB655426:KE655426 SX655426:UA655426 ACT655426:ADW655426 AMP655426:ANS655426 AWL655426:AXO655426 BGH655426:BHK655426 BQD655426:BRG655426 BZZ655426:CBC655426 CJV655426:CKY655426 CTR655426:CUU655426 DDN655426:DEQ655426 DNJ655426:DOM655426 DXF655426:DYI655426 EHB655426:EIE655426 EQX655426:ESA655426 FAT655426:FBW655426 FKP655426:FLS655426 FUL655426:FVO655426 GEH655426:GFK655426 GOD655426:GPG655426 GXZ655426:GZC655426 HHV655426:HIY655426 HRR655426:HSU655426 IBN655426:ICQ655426 ILJ655426:IMM655426 IVF655426:IWI655426 JFB655426:JGE655426 JOX655426:JQA655426 JYT655426:JZW655426 KIP655426:KJS655426 KSL655426:KTO655426 LCH655426:LDK655426 LMD655426:LNG655426 LVZ655426:LXC655426 MFV655426:MGY655426 MPR655426:MQU655426 MZN655426:NAQ655426 NJJ655426:NKM655426 NTF655426:NUI655426 ODB655426:OEE655426 OMX655426:OOA655426 OWT655426:OXW655426 PGP655426:PHS655426 PQL655426:PRO655426 QAH655426:QBK655426 QKD655426:QLG655426 QTZ655426:QVC655426 RDV655426:REY655426 RNR655426:ROU655426 RXN655426:RYQ655426 SHJ655426:SIM655426 SRF655426:SSI655426 TBB655426:TCE655426 TKX655426:TMA655426 TUT655426:TVW655426 UEP655426:UFS655426 UOL655426:UPO655426 UYH655426:UZK655426 VID655426:VJG655426 VRZ655426:VTC655426 WBV655426:WCY655426 WLR655426:WMU655426 WVN655426:WWQ655426 D720962:AQ720962 JB720962:KE720962 SX720962:UA720962 ACT720962:ADW720962 AMP720962:ANS720962 AWL720962:AXO720962 BGH720962:BHK720962 BQD720962:BRG720962 BZZ720962:CBC720962 CJV720962:CKY720962 CTR720962:CUU720962 DDN720962:DEQ720962 DNJ720962:DOM720962 DXF720962:DYI720962 EHB720962:EIE720962 EQX720962:ESA720962 FAT720962:FBW720962 FKP720962:FLS720962 FUL720962:FVO720962 GEH720962:GFK720962 GOD720962:GPG720962 GXZ720962:GZC720962 HHV720962:HIY720962 HRR720962:HSU720962 IBN720962:ICQ720962 ILJ720962:IMM720962 IVF720962:IWI720962 JFB720962:JGE720962 JOX720962:JQA720962 JYT720962:JZW720962 KIP720962:KJS720962 KSL720962:KTO720962 LCH720962:LDK720962 LMD720962:LNG720962 LVZ720962:LXC720962 MFV720962:MGY720962 MPR720962:MQU720962 MZN720962:NAQ720962 NJJ720962:NKM720962 NTF720962:NUI720962 ODB720962:OEE720962 OMX720962:OOA720962 OWT720962:OXW720962 PGP720962:PHS720962 PQL720962:PRO720962 QAH720962:QBK720962 QKD720962:QLG720962 QTZ720962:QVC720962 RDV720962:REY720962 RNR720962:ROU720962 RXN720962:RYQ720962 SHJ720962:SIM720962 SRF720962:SSI720962 TBB720962:TCE720962 TKX720962:TMA720962 TUT720962:TVW720962 UEP720962:UFS720962 UOL720962:UPO720962 UYH720962:UZK720962 VID720962:VJG720962 VRZ720962:VTC720962 WBV720962:WCY720962 WLR720962:WMU720962 WVN720962:WWQ720962 D786498:AQ786498 JB786498:KE786498 SX786498:UA786498 ACT786498:ADW786498 AMP786498:ANS786498 AWL786498:AXO786498 BGH786498:BHK786498 BQD786498:BRG786498 BZZ786498:CBC786498 CJV786498:CKY786498 CTR786498:CUU786498 DDN786498:DEQ786498 DNJ786498:DOM786498 DXF786498:DYI786498 EHB786498:EIE786498 EQX786498:ESA786498 FAT786498:FBW786498 FKP786498:FLS786498 FUL786498:FVO786498 GEH786498:GFK786498 GOD786498:GPG786498 GXZ786498:GZC786498 HHV786498:HIY786498 HRR786498:HSU786498 IBN786498:ICQ786498 ILJ786498:IMM786498 IVF786498:IWI786498 JFB786498:JGE786498 JOX786498:JQA786498 JYT786498:JZW786498 KIP786498:KJS786498 KSL786498:KTO786498 LCH786498:LDK786498 LMD786498:LNG786498 LVZ786498:LXC786498 MFV786498:MGY786498 MPR786498:MQU786498 MZN786498:NAQ786498 NJJ786498:NKM786498 NTF786498:NUI786498 ODB786498:OEE786498 OMX786498:OOA786498 OWT786498:OXW786498 PGP786498:PHS786498 PQL786498:PRO786498 QAH786498:QBK786498 QKD786498:QLG786498 QTZ786498:QVC786498 RDV786498:REY786498 RNR786498:ROU786498 RXN786498:RYQ786498 SHJ786498:SIM786498 SRF786498:SSI786498 TBB786498:TCE786498 TKX786498:TMA786498 TUT786498:TVW786498 UEP786498:UFS786498 UOL786498:UPO786498 UYH786498:UZK786498 VID786498:VJG786498 VRZ786498:VTC786498 WBV786498:WCY786498 WLR786498:WMU786498 WVN786498:WWQ786498 D852034:AQ852034 JB852034:KE852034 SX852034:UA852034 ACT852034:ADW852034 AMP852034:ANS852034 AWL852034:AXO852034 BGH852034:BHK852034 BQD852034:BRG852034 BZZ852034:CBC852034 CJV852034:CKY852034 CTR852034:CUU852034 DDN852034:DEQ852034 DNJ852034:DOM852034 DXF852034:DYI852034 EHB852034:EIE852034 EQX852034:ESA852034 FAT852034:FBW852034 FKP852034:FLS852034 FUL852034:FVO852034 GEH852034:GFK852034 GOD852034:GPG852034 GXZ852034:GZC852034 HHV852034:HIY852034 HRR852034:HSU852034 IBN852034:ICQ852034 ILJ852034:IMM852034 IVF852034:IWI852034 JFB852034:JGE852034 JOX852034:JQA852034 JYT852034:JZW852034 KIP852034:KJS852034 KSL852034:KTO852034 LCH852034:LDK852034 LMD852034:LNG852034 LVZ852034:LXC852034 MFV852034:MGY852034 MPR852034:MQU852034 MZN852034:NAQ852034 NJJ852034:NKM852034 NTF852034:NUI852034 ODB852034:OEE852034 OMX852034:OOA852034 OWT852034:OXW852034 PGP852034:PHS852034 PQL852034:PRO852034 QAH852034:QBK852034 QKD852034:QLG852034 QTZ852034:QVC852034 RDV852034:REY852034 RNR852034:ROU852034 RXN852034:RYQ852034 SHJ852034:SIM852034 SRF852034:SSI852034 TBB852034:TCE852034 TKX852034:TMA852034 TUT852034:TVW852034 UEP852034:UFS852034 UOL852034:UPO852034 UYH852034:UZK852034 VID852034:VJG852034 VRZ852034:VTC852034 WBV852034:WCY852034 WLR852034:WMU852034 WVN852034:WWQ852034 D917570:AQ917570 JB917570:KE917570 SX917570:UA917570 ACT917570:ADW917570 AMP917570:ANS917570 AWL917570:AXO917570 BGH917570:BHK917570 BQD917570:BRG917570 BZZ917570:CBC917570 CJV917570:CKY917570 CTR917570:CUU917570 DDN917570:DEQ917570 DNJ917570:DOM917570 DXF917570:DYI917570 EHB917570:EIE917570 EQX917570:ESA917570 FAT917570:FBW917570 FKP917570:FLS917570 FUL917570:FVO917570 GEH917570:GFK917570 GOD917570:GPG917570 GXZ917570:GZC917570 HHV917570:HIY917570 HRR917570:HSU917570 IBN917570:ICQ917570 ILJ917570:IMM917570 IVF917570:IWI917570 JFB917570:JGE917570 JOX917570:JQA917570 JYT917570:JZW917570 KIP917570:KJS917570 KSL917570:KTO917570 LCH917570:LDK917570 LMD917570:LNG917570 LVZ917570:LXC917570 MFV917570:MGY917570 MPR917570:MQU917570 MZN917570:NAQ917570 NJJ917570:NKM917570 NTF917570:NUI917570 ODB917570:OEE917570 OMX917570:OOA917570 OWT917570:OXW917570 PGP917570:PHS917570 PQL917570:PRO917570 QAH917570:QBK917570 QKD917570:QLG917570 QTZ917570:QVC917570 RDV917570:REY917570 RNR917570:ROU917570 RXN917570:RYQ917570 SHJ917570:SIM917570 SRF917570:SSI917570 TBB917570:TCE917570 TKX917570:TMA917570 TUT917570:TVW917570 UEP917570:UFS917570 UOL917570:UPO917570 UYH917570:UZK917570 VID917570:VJG917570 VRZ917570:VTC917570 WBV917570:WCY917570 WLR917570:WMU917570 WVN917570:WWQ917570 D983106:AQ983106 JB983106:KE983106 SX983106:UA983106 ACT983106:ADW983106 AMP983106:ANS983106 AWL983106:AXO983106 BGH983106:BHK983106 BQD983106:BRG983106 BZZ983106:CBC983106 CJV983106:CKY983106 CTR983106:CUU983106 DDN983106:DEQ983106 DNJ983106:DOM983106 DXF983106:DYI983106 EHB983106:EIE983106 EQX983106:ESA983106 FAT983106:FBW983106 FKP983106:FLS983106 FUL983106:FVO983106 GEH983106:GFK983106 GOD983106:GPG983106 GXZ983106:GZC983106 HHV983106:HIY983106 HRR983106:HSU983106 IBN983106:ICQ983106 ILJ983106:IMM983106 IVF983106:IWI983106 JFB983106:JGE983106 JOX983106:JQA983106 JYT983106:JZW983106 KIP983106:KJS983106 KSL983106:KTO983106 LCH983106:LDK983106 LMD983106:LNG983106 LVZ983106:LXC983106 MFV983106:MGY983106 MPR983106:MQU983106 MZN983106:NAQ983106 NJJ983106:NKM983106 NTF983106:NUI983106 ODB983106:OEE983106 OMX983106:OOA983106 OWT983106:OXW983106 PGP983106:PHS983106 PQL983106:PRO983106 QAH983106:QBK983106 QKD983106:QLG983106 QTZ983106:QVC983106 RDV983106:REY983106 RNR983106:ROU983106 RXN983106:RYQ983106 SHJ983106:SIM983106 SRF983106:SSI983106 TBB983106:TCE983106 TKX983106:TMA983106 TUT983106:TVW983106 UEP983106:UFS983106 UOL983106:UPO983106 UYH983106:UZK983106 VID983106:VJG983106 VRZ983106:VTC983106 WBV983106:WCY983106 WLR983106:WMU983106 WVN983106:WWQ983106 WBV136:WCY136 JB101:KE101 SX101:UA101 ACT101:ADW101 AMP101:ANS101 AWL101:AXO101 BGH101:BHK101 BQD101:BRG101 BZZ101:CBC101 CJV101:CKY101 CTR101:CUU101 DDN101:DEQ101 DNJ101:DOM101 DXF101:DYI101 EHB101:EIE101 EQX101:ESA101 FAT101:FBW101 FKP101:FLS101 FUL101:FVO101 GEH101:GFK101 GOD101:GPG101 GXZ101:GZC101 HHV101:HIY101 HRR101:HSU101 IBN101:ICQ101 ILJ101:IMM101 IVF101:IWI101 JFB101:JGE101 JOX101:JQA101 JYT101:JZW101 KIP101:KJS101 KSL101:KTO101 LCH101:LDK101 LMD101:LNG101 LVZ101:LXC101 MFV101:MGY101 MPR101:MQU101 MZN101:NAQ101 NJJ101:NKM101 NTF101:NUI101 ODB101:OEE101 OMX101:OOA101 OWT101:OXW101 PGP101:PHS101 PQL101:PRO101 QAH101:QBK101 QKD101:QLG101 QTZ101:QVC101 RDV101:REY101 RNR101:ROU101 RXN101:RYQ101 SHJ101:SIM101 SRF101:SSI101 TBB101:TCE101 TKX101:TMA101 TUT101:TVW101 UEP101:UFS101 UOL101:UPO101 UYH101:UZK101 VID101:VJG101 VRZ101:VTC101 WBV101:WCY101 WLR101:WMU101 WVN101:WWQ101 D65595:AQ65595 JB65595:KE65595 SX65595:UA65595 ACT65595:ADW65595 AMP65595:ANS65595 AWL65595:AXO65595 BGH65595:BHK65595 BQD65595:BRG65595 BZZ65595:CBC65595 CJV65595:CKY65595 CTR65595:CUU65595 DDN65595:DEQ65595 DNJ65595:DOM65595 DXF65595:DYI65595 EHB65595:EIE65595 EQX65595:ESA65595 FAT65595:FBW65595 FKP65595:FLS65595 FUL65595:FVO65595 GEH65595:GFK65595 GOD65595:GPG65595 GXZ65595:GZC65595 HHV65595:HIY65595 HRR65595:HSU65595 IBN65595:ICQ65595 ILJ65595:IMM65595 IVF65595:IWI65595 JFB65595:JGE65595 JOX65595:JQA65595 JYT65595:JZW65595 KIP65595:KJS65595 KSL65595:KTO65595 LCH65595:LDK65595 LMD65595:LNG65595 LVZ65595:LXC65595 MFV65595:MGY65595 MPR65595:MQU65595 MZN65595:NAQ65595 NJJ65595:NKM65595 NTF65595:NUI65595 ODB65595:OEE65595 OMX65595:OOA65595 OWT65595:OXW65595 PGP65595:PHS65595 PQL65595:PRO65595 QAH65595:QBK65595 QKD65595:QLG65595 QTZ65595:QVC65595 RDV65595:REY65595 RNR65595:ROU65595 RXN65595:RYQ65595 SHJ65595:SIM65595 SRF65595:SSI65595 TBB65595:TCE65595 TKX65595:TMA65595 TUT65595:TVW65595 UEP65595:UFS65595 UOL65595:UPO65595 UYH65595:UZK65595 VID65595:VJG65595 VRZ65595:VTC65595 WBV65595:WCY65595 WLR65595:WMU65595 WVN65595:WWQ65595 D131131:AQ131131 JB131131:KE131131 SX131131:UA131131 ACT131131:ADW131131 AMP131131:ANS131131 AWL131131:AXO131131 BGH131131:BHK131131 BQD131131:BRG131131 BZZ131131:CBC131131 CJV131131:CKY131131 CTR131131:CUU131131 DDN131131:DEQ131131 DNJ131131:DOM131131 DXF131131:DYI131131 EHB131131:EIE131131 EQX131131:ESA131131 FAT131131:FBW131131 FKP131131:FLS131131 FUL131131:FVO131131 GEH131131:GFK131131 GOD131131:GPG131131 GXZ131131:GZC131131 HHV131131:HIY131131 HRR131131:HSU131131 IBN131131:ICQ131131 ILJ131131:IMM131131 IVF131131:IWI131131 JFB131131:JGE131131 JOX131131:JQA131131 JYT131131:JZW131131 KIP131131:KJS131131 KSL131131:KTO131131 LCH131131:LDK131131 LMD131131:LNG131131 LVZ131131:LXC131131 MFV131131:MGY131131 MPR131131:MQU131131 MZN131131:NAQ131131 NJJ131131:NKM131131 NTF131131:NUI131131 ODB131131:OEE131131 OMX131131:OOA131131 OWT131131:OXW131131 PGP131131:PHS131131 PQL131131:PRO131131 QAH131131:QBK131131 QKD131131:QLG131131 QTZ131131:QVC131131 RDV131131:REY131131 RNR131131:ROU131131 RXN131131:RYQ131131 SHJ131131:SIM131131 SRF131131:SSI131131 TBB131131:TCE131131 TKX131131:TMA131131 TUT131131:TVW131131 UEP131131:UFS131131 UOL131131:UPO131131 UYH131131:UZK131131 VID131131:VJG131131 VRZ131131:VTC131131 WBV131131:WCY131131 WLR131131:WMU131131 WVN131131:WWQ131131 D196667:AQ196667 JB196667:KE196667 SX196667:UA196667 ACT196667:ADW196667 AMP196667:ANS196667 AWL196667:AXO196667 BGH196667:BHK196667 BQD196667:BRG196667 BZZ196667:CBC196667 CJV196667:CKY196667 CTR196667:CUU196667 DDN196667:DEQ196667 DNJ196667:DOM196667 DXF196667:DYI196667 EHB196667:EIE196667 EQX196667:ESA196667 FAT196667:FBW196667 FKP196667:FLS196667 FUL196667:FVO196667 GEH196667:GFK196667 GOD196667:GPG196667 GXZ196667:GZC196667 HHV196667:HIY196667 HRR196667:HSU196667 IBN196667:ICQ196667 ILJ196667:IMM196667 IVF196667:IWI196667 JFB196667:JGE196667 JOX196667:JQA196667 JYT196667:JZW196667 KIP196667:KJS196667 KSL196667:KTO196667 LCH196667:LDK196667 LMD196667:LNG196667 LVZ196667:LXC196667 MFV196667:MGY196667 MPR196667:MQU196667 MZN196667:NAQ196667 NJJ196667:NKM196667 NTF196667:NUI196667 ODB196667:OEE196667 OMX196667:OOA196667 OWT196667:OXW196667 PGP196667:PHS196667 PQL196667:PRO196667 QAH196667:QBK196667 QKD196667:QLG196667 QTZ196667:QVC196667 RDV196667:REY196667 RNR196667:ROU196667 RXN196667:RYQ196667 SHJ196667:SIM196667 SRF196667:SSI196667 TBB196667:TCE196667 TKX196667:TMA196667 TUT196667:TVW196667 UEP196667:UFS196667 UOL196667:UPO196667 UYH196667:UZK196667 VID196667:VJG196667 VRZ196667:VTC196667 WBV196667:WCY196667 WLR196667:WMU196667 WVN196667:WWQ196667 D262203:AQ262203 JB262203:KE262203 SX262203:UA262203 ACT262203:ADW262203 AMP262203:ANS262203 AWL262203:AXO262203 BGH262203:BHK262203 BQD262203:BRG262203 BZZ262203:CBC262203 CJV262203:CKY262203 CTR262203:CUU262203 DDN262203:DEQ262203 DNJ262203:DOM262203 DXF262203:DYI262203 EHB262203:EIE262203 EQX262203:ESA262203 FAT262203:FBW262203 FKP262203:FLS262203 FUL262203:FVO262203 GEH262203:GFK262203 GOD262203:GPG262203 GXZ262203:GZC262203 HHV262203:HIY262203 HRR262203:HSU262203 IBN262203:ICQ262203 ILJ262203:IMM262203 IVF262203:IWI262203 JFB262203:JGE262203 JOX262203:JQA262203 JYT262203:JZW262203 KIP262203:KJS262203 KSL262203:KTO262203 LCH262203:LDK262203 LMD262203:LNG262203 LVZ262203:LXC262203 MFV262203:MGY262203 MPR262203:MQU262203 MZN262203:NAQ262203 NJJ262203:NKM262203 NTF262203:NUI262203 ODB262203:OEE262203 OMX262203:OOA262203 OWT262203:OXW262203 PGP262203:PHS262203 PQL262203:PRO262203 QAH262203:QBK262203 QKD262203:QLG262203 QTZ262203:QVC262203 RDV262203:REY262203 RNR262203:ROU262203 RXN262203:RYQ262203 SHJ262203:SIM262203 SRF262203:SSI262203 TBB262203:TCE262203 TKX262203:TMA262203 TUT262203:TVW262203 UEP262203:UFS262203 UOL262203:UPO262203 UYH262203:UZK262203 VID262203:VJG262203 VRZ262203:VTC262203 WBV262203:WCY262203 WLR262203:WMU262203 WVN262203:WWQ262203 D327739:AQ327739 JB327739:KE327739 SX327739:UA327739 ACT327739:ADW327739 AMP327739:ANS327739 AWL327739:AXO327739 BGH327739:BHK327739 BQD327739:BRG327739 BZZ327739:CBC327739 CJV327739:CKY327739 CTR327739:CUU327739 DDN327739:DEQ327739 DNJ327739:DOM327739 DXF327739:DYI327739 EHB327739:EIE327739 EQX327739:ESA327739 FAT327739:FBW327739 FKP327739:FLS327739 FUL327739:FVO327739 GEH327739:GFK327739 GOD327739:GPG327739 GXZ327739:GZC327739 HHV327739:HIY327739 HRR327739:HSU327739 IBN327739:ICQ327739 ILJ327739:IMM327739 IVF327739:IWI327739 JFB327739:JGE327739 JOX327739:JQA327739 JYT327739:JZW327739 KIP327739:KJS327739 KSL327739:KTO327739 LCH327739:LDK327739 LMD327739:LNG327739 LVZ327739:LXC327739 MFV327739:MGY327739 MPR327739:MQU327739 MZN327739:NAQ327739 NJJ327739:NKM327739 NTF327739:NUI327739 ODB327739:OEE327739 OMX327739:OOA327739 OWT327739:OXW327739 PGP327739:PHS327739 PQL327739:PRO327739 QAH327739:QBK327739 QKD327739:QLG327739 QTZ327739:QVC327739 RDV327739:REY327739 RNR327739:ROU327739 RXN327739:RYQ327739 SHJ327739:SIM327739 SRF327739:SSI327739 TBB327739:TCE327739 TKX327739:TMA327739 TUT327739:TVW327739 UEP327739:UFS327739 UOL327739:UPO327739 UYH327739:UZK327739 VID327739:VJG327739 VRZ327739:VTC327739 WBV327739:WCY327739 WLR327739:WMU327739 WVN327739:WWQ327739 D393275:AQ393275 JB393275:KE393275 SX393275:UA393275 ACT393275:ADW393275 AMP393275:ANS393275 AWL393275:AXO393275 BGH393275:BHK393275 BQD393275:BRG393275 BZZ393275:CBC393275 CJV393275:CKY393275 CTR393275:CUU393275 DDN393275:DEQ393275 DNJ393275:DOM393275 DXF393275:DYI393275 EHB393275:EIE393275 EQX393275:ESA393275 FAT393275:FBW393275 FKP393275:FLS393275 FUL393275:FVO393275 GEH393275:GFK393275 GOD393275:GPG393275 GXZ393275:GZC393275 HHV393275:HIY393275 HRR393275:HSU393275 IBN393275:ICQ393275 ILJ393275:IMM393275 IVF393275:IWI393275 JFB393275:JGE393275 JOX393275:JQA393275 JYT393275:JZW393275 KIP393275:KJS393275 KSL393275:KTO393275 LCH393275:LDK393275 LMD393275:LNG393275 LVZ393275:LXC393275 MFV393275:MGY393275 MPR393275:MQU393275 MZN393275:NAQ393275 NJJ393275:NKM393275 NTF393275:NUI393275 ODB393275:OEE393275 OMX393275:OOA393275 OWT393275:OXW393275 PGP393275:PHS393275 PQL393275:PRO393275 QAH393275:QBK393275 QKD393275:QLG393275 QTZ393275:QVC393275 RDV393275:REY393275 RNR393275:ROU393275 RXN393275:RYQ393275 SHJ393275:SIM393275 SRF393275:SSI393275 TBB393275:TCE393275 TKX393275:TMA393275 TUT393275:TVW393275 UEP393275:UFS393275 UOL393275:UPO393275 UYH393275:UZK393275 VID393275:VJG393275 VRZ393275:VTC393275 WBV393275:WCY393275 WLR393275:WMU393275 WVN393275:WWQ393275 D458811:AQ458811 JB458811:KE458811 SX458811:UA458811 ACT458811:ADW458811 AMP458811:ANS458811 AWL458811:AXO458811 BGH458811:BHK458811 BQD458811:BRG458811 BZZ458811:CBC458811 CJV458811:CKY458811 CTR458811:CUU458811 DDN458811:DEQ458811 DNJ458811:DOM458811 DXF458811:DYI458811 EHB458811:EIE458811 EQX458811:ESA458811 FAT458811:FBW458811 FKP458811:FLS458811 FUL458811:FVO458811 GEH458811:GFK458811 GOD458811:GPG458811 GXZ458811:GZC458811 HHV458811:HIY458811 HRR458811:HSU458811 IBN458811:ICQ458811 ILJ458811:IMM458811 IVF458811:IWI458811 JFB458811:JGE458811 JOX458811:JQA458811 JYT458811:JZW458811 KIP458811:KJS458811 KSL458811:KTO458811 LCH458811:LDK458811 LMD458811:LNG458811 LVZ458811:LXC458811 MFV458811:MGY458811 MPR458811:MQU458811 MZN458811:NAQ458811 NJJ458811:NKM458811 NTF458811:NUI458811 ODB458811:OEE458811 OMX458811:OOA458811 OWT458811:OXW458811 PGP458811:PHS458811 PQL458811:PRO458811 QAH458811:QBK458811 QKD458811:QLG458811 QTZ458811:QVC458811 RDV458811:REY458811 RNR458811:ROU458811 RXN458811:RYQ458811 SHJ458811:SIM458811 SRF458811:SSI458811 TBB458811:TCE458811 TKX458811:TMA458811 TUT458811:TVW458811 UEP458811:UFS458811 UOL458811:UPO458811 UYH458811:UZK458811 VID458811:VJG458811 VRZ458811:VTC458811 WBV458811:WCY458811 WLR458811:WMU458811 WVN458811:WWQ458811 D524347:AQ524347 JB524347:KE524347 SX524347:UA524347 ACT524347:ADW524347 AMP524347:ANS524347 AWL524347:AXO524347 BGH524347:BHK524347 BQD524347:BRG524347 BZZ524347:CBC524347 CJV524347:CKY524347 CTR524347:CUU524347 DDN524347:DEQ524347 DNJ524347:DOM524347 DXF524347:DYI524347 EHB524347:EIE524347 EQX524347:ESA524347 FAT524347:FBW524347 FKP524347:FLS524347 FUL524347:FVO524347 GEH524347:GFK524347 GOD524347:GPG524347 GXZ524347:GZC524347 HHV524347:HIY524347 HRR524347:HSU524347 IBN524347:ICQ524347 ILJ524347:IMM524347 IVF524347:IWI524347 JFB524347:JGE524347 JOX524347:JQA524347 JYT524347:JZW524347 KIP524347:KJS524347 KSL524347:KTO524347 LCH524347:LDK524347 LMD524347:LNG524347 LVZ524347:LXC524347 MFV524347:MGY524347 MPR524347:MQU524347 MZN524347:NAQ524347 NJJ524347:NKM524347 NTF524347:NUI524347 ODB524347:OEE524347 OMX524347:OOA524347 OWT524347:OXW524347 PGP524347:PHS524347 PQL524347:PRO524347 QAH524347:QBK524347 QKD524347:QLG524347 QTZ524347:QVC524347 RDV524347:REY524347 RNR524347:ROU524347 RXN524347:RYQ524347 SHJ524347:SIM524347 SRF524347:SSI524347 TBB524347:TCE524347 TKX524347:TMA524347 TUT524347:TVW524347 UEP524347:UFS524347 UOL524347:UPO524347 UYH524347:UZK524347 VID524347:VJG524347 VRZ524347:VTC524347 WBV524347:WCY524347 WLR524347:WMU524347 WVN524347:WWQ524347 D589883:AQ589883 JB589883:KE589883 SX589883:UA589883 ACT589883:ADW589883 AMP589883:ANS589883 AWL589883:AXO589883 BGH589883:BHK589883 BQD589883:BRG589883 BZZ589883:CBC589883 CJV589883:CKY589883 CTR589883:CUU589883 DDN589883:DEQ589883 DNJ589883:DOM589883 DXF589883:DYI589883 EHB589883:EIE589883 EQX589883:ESA589883 FAT589883:FBW589883 FKP589883:FLS589883 FUL589883:FVO589883 GEH589883:GFK589883 GOD589883:GPG589883 GXZ589883:GZC589883 HHV589883:HIY589883 HRR589883:HSU589883 IBN589883:ICQ589883 ILJ589883:IMM589883 IVF589883:IWI589883 JFB589883:JGE589883 JOX589883:JQA589883 JYT589883:JZW589883 KIP589883:KJS589883 KSL589883:KTO589883 LCH589883:LDK589883 LMD589883:LNG589883 LVZ589883:LXC589883 MFV589883:MGY589883 MPR589883:MQU589883 MZN589883:NAQ589883 NJJ589883:NKM589883 NTF589883:NUI589883 ODB589883:OEE589883 OMX589883:OOA589883 OWT589883:OXW589883 PGP589883:PHS589883 PQL589883:PRO589883 QAH589883:QBK589883 QKD589883:QLG589883 QTZ589883:QVC589883 RDV589883:REY589883 RNR589883:ROU589883 RXN589883:RYQ589883 SHJ589883:SIM589883 SRF589883:SSI589883 TBB589883:TCE589883 TKX589883:TMA589883 TUT589883:TVW589883 UEP589883:UFS589883 UOL589883:UPO589883 UYH589883:UZK589883 VID589883:VJG589883 VRZ589883:VTC589883 WBV589883:WCY589883 WLR589883:WMU589883 WVN589883:WWQ589883 D655419:AQ655419 JB655419:KE655419 SX655419:UA655419 ACT655419:ADW655419 AMP655419:ANS655419 AWL655419:AXO655419 BGH655419:BHK655419 BQD655419:BRG655419 BZZ655419:CBC655419 CJV655419:CKY655419 CTR655419:CUU655419 DDN655419:DEQ655419 DNJ655419:DOM655419 DXF655419:DYI655419 EHB655419:EIE655419 EQX655419:ESA655419 FAT655419:FBW655419 FKP655419:FLS655419 FUL655419:FVO655419 GEH655419:GFK655419 GOD655419:GPG655419 GXZ655419:GZC655419 HHV655419:HIY655419 HRR655419:HSU655419 IBN655419:ICQ655419 ILJ655419:IMM655419 IVF655419:IWI655419 JFB655419:JGE655419 JOX655419:JQA655419 JYT655419:JZW655419 KIP655419:KJS655419 KSL655419:KTO655419 LCH655419:LDK655419 LMD655419:LNG655419 LVZ655419:LXC655419 MFV655419:MGY655419 MPR655419:MQU655419 MZN655419:NAQ655419 NJJ655419:NKM655419 NTF655419:NUI655419 ODB655419:OEE655419 OMX655419:OOA655419 OWT655419:OXW655419 PGP655419:PHS655419 PQL655419:PRO655419 QAH655419:QBK655419 QKD655419:QLG655419 QTZ655419:QVC655419 RDV655419:REY655419 RNR655419:ROU655419 RXN655419:RYQ655419 SHJ655419:SIM655419 SRF655419:SSI655419 TBB655419:TCE655419 TKX655419:TMA655419 TUT655419:TVW655419 UEP655419:UFS655419 UOL655419:UPO655419 UYH655419:UZK655419 VID655419:VJG655419 VRZ655419:VTC655419 WBV655419:WCY655419 WLR655419:WMU655419 WVN655419:WWQ655419 D720955:AQ720955 JB720955:KE720955 SX720955:UA720955 ACT720955:ADW720955 AMP720955:ANS720955 AWL720955:AXO720955 BGH720955:BHK720955 BQD720955:BRG720955 BZZ720955:CBC720955 CJV720955:CKY720955 CTR720955:CUU720955 DDN720955:DEQ720955 DNJ720955:DOM720955 DXF720955:DYI720955 EHB720955:EIE720955 EQX720955:ESA720955 FAT720955:FBW720955 FKP720955:FLS720955 FUL720955:FVO720955 GEH720955:GFK720955 GOD720955:GPG720955 GXZ720955:GZC720955 HHV720955:HIY720955 HRR720955:HSU720955 IBN720955:ICQ720955 ILJ720955:IMM720955 IVF720955:IWI720955 JFB720955:JGE720955 JOX720955:JQA720955 JYT720955:JZW720955 KIP720955:KJS720955 KSL720955:KTO720955 LCH720955:LDK720955 LMD720955:LNG720955 LVZ720955:LXC720955 MFV720955:MGY720955 MPR720955:MQU720955 MZN720955:NAQ720955 NJJ720955:NKM720955 NTF720955:NUI720955 ODB720955:OEE720955 OMX720955:OOA720955 OWT720955:OXW720955 PGP720955:PHS720955 PQL720955:PRO720955 QAH720955:QBK720955 QKD720955:QLG720955 QTZ720955:QVC720955 RDV720955:REY720955 RNR720955:ROU720955 RXN720955:RYQ720955 SHJ720955:SIM720955 SRF720955:SSI720955 TBB720955:TCE720955 TKX720955:TMA720955 TUT720955:TVW720955 UEP720955:UFS720955 UOL720955:UPO720955 UYH720955:UZK720955 VID720955:VJG720955 VRZ720955:VTC720955 WBV720955:WCY720955 WLR720955:WMU720955 WVN720955:WWQ720955 D786491:AQ786491 JB786491:KE786491 SX786491:UA786491 ACT786491:ADW786491 AMP786491:ANS786491 AWL786491:AXO786491 BGH786491:BHK786491 BQD786491:BRG786491 BZZ786491:CBC786491 CJV786491:CKY786491 CTR786491:CUU786491 DDN786491:DEQ786491 DNJ786491:DOM786491 DXF786491:DYI786491 EHB786491:EIE786491 EQX786491:ESA786491 FAT786491:FBW786491 FKP786491:FLS786491 FUL786491:FVO786491 GEH786491:GFK786491 GOD786491:GPG786491 GXZ786491:GZC786491 HHV786491:HIY786491 HRR786491:HSU786491 IBN786491:ICQ786491 ILJ786491:IMM786491 IVF786491:IWI786491 JFB786491:JGE786491 JOX786491:JQA786491 JYT786491:JZW786491 KIP786491:KJS786491 KSL786491:KTO786491 LCH786491:LDK786491 LMD786491:LNG786491 LVZ786491:LXC786491 MFV786491:MGY786491 MPR786491:MQU786491 MZN786491:NAQ786491 NJJ786491:NKM786491 NTF786491:NUI786491 ODB786491:OEE786491 OMX786491:OOA786491 OWT786491:OXW786491 PGP786491:PHS786491 PQL786491:PRO786491 QAH786491:QBK786491 QKD786491:QLG786491 QTZ786491:QVC786491 RDV786491:REY786491 RNR786491:ROU786491 RXN786491:RYQ786491 SHJ786491:SIM786491 SRF786491:SSI786491 TBB786491:TCE786491 TKX786491:TMA786491 TUT786491:TVW786491 UEP786491:UFS786491 UOL786491:UPO786491 UYH786491:UZK786491 VID786491:VJG786491 VRZ786491:VTC786491 WBV786491:WCY786491 WLR786491:WMU786491 WVN786491:WWQ786491 D852027:AQ852027 JB852027:KE852027 SX852027:UA852027 ACT852027:ADW852027 AMP852027:ANS852027 AWL852027:AXO852027 BGH852027:BHK852027 BQD852027:BRG852027 BZZ852027:CBC852027 CJV852027:CKY852027 CTR852027:CUU852027 DDN852027:DEQ852027 DNJ852027:DOM852027 DXF852027:DYI852027 EHB852027:EIE852027 EQX852027:ESA852027 FAT852027:FBW852027 FKP852027:FLS852027 FUL852027:FVO852027 GEH852027:GFK852027 GOD852027:GPG852027 GXZ852027:GZC852027 HHV852027:HIY852027 HRR852027:HSU852027 IBN852027:ICQ852027 ILJ852027:IMM852027 IVF852027:IWI852027 JFB852027:JGE852027 JOX852027:JQA852027 JYT852027:JZW852027 KIP852027:KJS852027 KSL852027:KTO852027 LCH852027:LDK852027 LMD852027:LNG852027 LVZ852027:LXC852027 MFV852027:MGY852027 MPR852027:MQU852027 MZN852027:NAQ852027 NJJ852027:NKM852027 NTF852027:NUI852027 ODB852027:OEE852027 OMX852027:OOA852027 OWT852027:OXW852027 PGP852027:PHS852027 PQL852027:PRO852027 QAH852027:QBK852027 QKD852027:QLG852027 QTZ852027:QVC852027 RDV852027:REY852027 RNR852027:ROU852027 RXN852027:RYQ852027 SHJ852027:SIM852027 SRF852027:SSI852027 TBB852027:TCE852027 TKX852027:TMA852027 TUT852027:TVW852027 UEP852027:UFS852027 UOL852027:UPO852027 UYH852027:UZK852027 VID852027:VJG852027 VRZ852027:VTC852027 WBV852027:WCY852027 WLR852027:WMU852027 WVN852027:WWQ852027 D917563:AQ917563 JB917563:KE917563 SX917563:UA917563 ACT917563:ADW917563 AMP917563:ANS917563 AWL917563:AXO917563 BGH917563:BHK917563 BQD917563:BRG917563 BZZ917563:CBC917563 CJV917563:CKY917563 CTR917563:CUU917563 DDN917563:DEQ917563 DNJ917563:DOM917563 DXF917563:DYI917563 EHB917563:EIE917563 EQX917563:ESA917563 FAT917563:FBW917563 FKP917563:FLS917563 FUL917563:FVO917563 GEH917563:GFK917563 GOD917563:GPG917563 GXZ917563:GZC917563 HHV917563:HIY917563 HRR917563:HSU917563 IBN917563:ICQ917563 ILJ917563:IMM917563 IVF917563:IWI917563 JFB917563:JGE917563 JOX917563:JQA917563 JYT917563:JZW917563 KIP917563:KJS917563 KSL917563:KTO917563 LCH917563:LDK917563 LMD917563:LNG917563 LVZ917563:LXC917563 MFV917563:MGY917563 MPR917563:MQU917563 MZN917563:NAQ917563 NJJ917563:NKM917563 NTF917563:NUI917563 ODB917563:OEE917563 OMX917563:OOA917563 OWT917563:OXW917563 PGP917563:PHS917563 PQL917563:PRO917563 QAH917563:QBK917563 QKD917563:QLG917563 QTZ917563:QVC917563 RDV917563:REY917563 RNR917563:ROU917563 RXN917563:RYQ917563 SHJ917563:SIM917563 SRF917563:SSI917563 TBB917563:TCE917563 TKX917563:TMA917563 TUT917563:TVW917563 UEP917563:UFS917563 UOL917563:UPO917563 UYH917563:UZK917563 VID917563:VJG917563 VRZ917563:VTC917563 WBV917563:WCY917563 WLR917563:WMU917563 WVN917563:WWQ917563 D983099:AQ983099 JB983099:KE983099 SX983099:UA983099 ACT983099:ADW983099 AMP983099:ANS983099 AWL983099:AXO983099 BGH983099:BHK983099 BQD983099:BRG983099 BZZ983099:CBC983099 CJV983099:CKY983099 CTR983099:CUU983099 DDN983099:DEQ983099 DNJ983099:DOM983099 DXF983099:DYI983099 EHB983099:EIE983099 EQX983099:ESA983099 FAT983099:FBW983099 FKP983099:FLS983099 FUL983099:FVO983099 GEH983099:GFK983099 GOD983099:GPG983099 GXZ983099:GZC983099 HHV983099:HIY983099 HRR983099:HSU983099 IBN983099:ICQ983099 ILJ983099:IMM983099 IVF983099:IWI983099 JFB983099:JGE983099 JOX983099:JQA983099 JYT983099:JZW983099 KIP983099:KJS983099 KSL983099:KTO983099 LCH983099:LDK983099 LMD983099:LNG983099 LVZ983099:LXC983099 MFV983099:MGY983099 MPR983099:MQU983099 MZN983099:NAQ983099 NJJ983099:NKM983099 NTF983099:NUI983099 ODB983099:OEE983099 OMX983099:OOA983099 OWT983099:OXW983099 PGP983099:PHS983099 PQL983099:PRO983099 QAH983099:QBK983099 QKD983099:QLG983099 QTZ983099:QVC983099 RDV983099:REY983099 RNR983099:ROU983099 RXN983099:RYQ983099 SHJ983099:SIM983099 SRF983099:SSI983099 TBB983099:TCE983099 TKX983099:TMA983099 TUT983099:TVW983099 UEP983099:UFS983099 UOL983099:UPO983099 UYH983099:UZK983099 VID983099:VJG983099 VRZ983099:VTC983099 WBV983099:WCY983099 WLR983099:WMU983099 WVN983099:WWQ983099 D65624:AQ65625 JB65624:KE65625 SX65624:UA65625 ACT65624:ADW65625 AMP65624:ANS65625 AWL65624:AXO65625 BGH65624:BHK65625 BQD65624:BRG65625 BZZ65624:CBC65625 CJV65624:CKY65625 CTR65624:CUU65625 DDN65624:DEQ65625 DNJ65624:DOM65625 DXF65624:DYI65625 EHB65624:EIE65625 EQX65624:ESA65625 FAT65624:FBW65625 FKP65624:FLS65625 FUL65624:FVO65625 GEH65624:GFK65625 GOD65624:GPG65625 GXZ65624:GZC65625 HHV65624:HIY65625 HRR65624:HSU65625 IBN65624:ICQ65625 ILJ65624:IMM65625 IVF65624:IWI65625 JFB65624:JGE65625 JOX65624:JQA65625 JYT65624:JZW65625 KIP65624:KJS65625 KSL65624:KTO65625 LCH65624:LDK65625 LMD65624:LNG65625 LVZ65624:LXC65625 MFV65624:MGY65625 MPR65624:MQU65625 MZN65624:NAQ65625 NJJ65624:NKM65625 NTF65624:NUI65625 ODB65624:OEE65625 OMX65624:OOA65625 OWT65624:OXW65625 PGP65624:PHS65625 PQL65624:PRO65625 QAH65624:QBK65625 QKD65624:QLG65625 QTZ65624:QVC65625 RDV65624:REY65625 RNR65624:ROU65625 RXN65624:RYQ65625 SHJ65624:SIM65625 SRF65624:SSI65625 TBB65624:TCE65625 TKX65624:TMA65625 TUT65624:TVW65625 UEP65624:UFS65625 UOL65624:UPO65625 UYH65624:UZK65625 VID65624:VJG65625 VRZ65624:VTC65625 WBV65624:WCY65625 WLR65624:WMU65625 WVN65624:WWQ65625 D131160:AQ131161 JB131160:KE131161 SX131160:UA131161 ACT131160:ADW131161 AMP131160:ANS131161 AWL131160:AXO131161 BGH131160:BHK131161 BQD131160:BRG131161 BZZ131160:CBC131161 CJV131160:CKY131161 CTR131160:CUU131161 DDN131160:DEQ131161 DNJ131160:DOM131161 DXF131160:DYI131161 EHB131160:EIE131161 EQX131160:ESA131161 FAT131160:FBW131161 FKP131160:FLS131161 FUL131160:FVO131161 GEH131160:GFK131161 GOD131160:GPG131161 GXZ131160:GZC131161 HHV131160:HIY131161 HRR131160:HSU131161 IBN131160:ICQ131161 ILJ131160:IMM131161 IVF131160:IWI131161 JFB131160:JGE131161 JOX131160:JQA131161 JYT131160:JZW131161 KIP131160:KJS131161 KSL131160:KTO131161 LCH131160:LDK131161 LMD131160:LNG131161 LVZ131160:LXC131161 MFV131160:MGY131161 MPR131160:MQU131161 MZN131160:NAQ131161 NJJ131160:NKM131161 NTF131160:NUI131161 ODB131160:OEE131161 OMX131160:OOA131161 OWT131160:OXW131161 PGP131160:PHS131161 PQL131160:PRO131161 QAH131160:QBK131161 QKD131160:QLG131161 QTZ131160:QVC131161 RDV131160:REY131161 RNR131160:ROU131161 RXN131160:RYQ131161 SHJ131160:SIM131161 SRF131160:SSI131161 TBB131160:TCE131161 TKX131160:TMA131161 TUT131160:TVW131161 UEP131160:UFS131161 UOL131160:UPO131161 UYH131160:UZK131161 VID131160:VJG131161 VRZ131160:VTC131161 WBV131160:WCY131161 WLR131160:WMU131161 WVN131160:WWQ131161 D196696:AQ196697 JB196696:KE196697 SX196696:UA196697 ACT196696:ADW196697 AMP196696:ANS196697 AWL196696:AXO196697 BGH196696:BHK196697 BQD196696:BRG196697 BZZ196696:CBC196697 CJV196696:CKY196697 CTR196696:CUU196697 DDN196696:DEQ196697 DNJ196696:DOM196697 DXF196696:DYI196697 EHB196696:EIE196697 EQX196696:ESA196697 FAT196696:FBW196697 FKP196696:FLS196697 FUL196696:FVO196697 GEH196696:GFK196697 GOD196696:GPG196697 GXZ196696:GZC196697 HHV196696:HIY196697 HRR196696:HSU196697 IBN196696:ICQ196697 ILJ196696:IMM196697 IVF196696:IWI196697 JFB196696:JGE196697 JOX196696:JQA196697 JYT196696:JZW196697 KIP196696:KJS196697 KSL196696:KTO196697 LCH196696:LDK196697 LMD196696:LNG196697 LVZ196696:LXC196697 MFV196696:MGY196697 MPR196696:MQU196697 MZN196696:NAQ196697 NJJ196696:NKM196697 NTF196696:NUI196697 ODB196696:OEE196697 OMX196696:OOA196697 OWT196696:OXW196697 PGP196696:PHS196697 PQL196696:PRO196697 QAH196696:QBK196697 QKD196696:QLG196697 QTZ196696:QVC196697 RDV196696:REY196697 RNR196696:ROU196697 RXN196696:RYQ196697 SHJ196696:SIM196697 SRF196696:SSI196697 TBB196696:TCE196697 TKX196696:TMA196697 TUT196696:TVW196697 UEP196696:UFS196697 UOL196696:UPO196697 UYH196696:UZK196697 VID196696:VJG196697 VRZ196696:VTC196697 WBV196696:WCY196697 WLR196696:WMU196697 WVN196696:WWQ196697 D262232:AQ262233 JB262232:KE262233 SX262232:UA262233 ACT262232:ADW262233 AMP262232:ANS262233 AWL262232:AXO262233 BGH262232:BHK262233 BQD262232:BRG262233 BZZ262232:CBC262233 CJV262232:CKY262233 CTR262232:CUU262233 DDN262232:DEQ262233 DNJ262232:DOM262233 DXF262232:DYI262233 EHB262232:EIE262233 EQX262232:ESA262233 FAT262232:FBW262233 FKP262232:FLS262233 FUL262232:FVO262233 GEH262232:GFK262233 GOD262232:GPG262233 GXZ262232:GZC262233 HHV262232:HIY262233 HRR262232:HSU262233 IBN262232:ICQ262233 ILJ262232:IMM262233 IVF262232:IWI262233 JFB262232:JGE262233 JOX262232:JQA262233 JYT262232:JZW262233 KIP262232:KJS262233 KSL262232:KTO262233 LCH262232:LDK262233 LMD262232:LNG262233 LVZ262232:LXC262233 MFV262232:MGY262233 MPR262232:MQU262233 MZN262232:NAQ262233 NJJ262232:NKM262233 NTF262232:NUI262233 ODB262232:OEE262233 OMX262232:OOA262233 OWT262232:OXW262233 PGP262232:PHS262233 PQL262232:PRO262233 QAH262232:QBK262233 QKD262232:QLG262233 QTZ262232:QVC262233 RDV262232:REY262233 RNR262232:ROU262233 RXN262232:RYQ262233 SHJ262232:SIM262233 SRF262232:SSI262233 TBB262232:TCE262233 TKX262232:TMA262233 TUT262232:TVW262233 UEP262232:UFS262233 UOL262232:UPO262233 UYH262232:UZK262233 VID262232:VJG262233 VRZ262232:VTC262233 WBV262232:WCY262233 WLR262232:WMU262233 WVN262232:WWQ262233 D327768:AQ327769 JB327768:KE327769 SX327768:UA327769 ACT327768:ADW327769 AMP327768:ANS327769 AWL327768:AXO327769 BGH327768:BHK327769 BQD327768:BRG327769 BZZ327768:CBC327769 CJV327768:CKY327769 CTR327768:CUU327769 DDN327768:DEQ327769 DNJ327768:DOM327769 DXF327768:DYI327769 EHB327768:EIE327769 EQX327768:ESA327769 FAT327768:FBW327769 FKP327768:FLS327769 FUL327768:FVO327769 GEH327768:GFK327769 GOD327768:GPG327769 GXZ327768:GZC327769 HHV327768:HIY327769 HRR327768:HSU327769 IBN327768:ICQ327769 ILJ327768:IMM327769 IVF327768:IWI327769 JFB327768:JGE327769 JOX327768:JQA327769 JYT327768:JZW327769 KIP327768:KJS327769 KSL327768:KTO327769 LCH327768:LDK327769 LMD327768:LNG327769 LVZ327768:LXC327769 MFV327768:MGY327769 MPR327768:MQU327769 MZN327768:NAQ327769 NJJ327768:NKM327769 NTF327768:NUI327769 ODB327768:OEE327769 OMX327768:OOA327769 OWT327768:OXW327769 PGP327768:PHS327769 PQL327768:PRO327769 QAH327768:QBK327769 QKD327768:QLG327769 QTZ327768:QVC327769 RDV327768:REY327769 RNR327768:ROU327769 RXN327768:RYQ327769 SHJ327768:SIM327769 SRF327768:SSI327769 TBB327768:TCE327769 TKX327768:TMA327769 TUT327768:TVW327769 UEP327768:UFS327769 UOL327768:UPO327769 UYH327768:UZK327769 VID327768:VJG327769 VRZ327768:VTC327769 WBV327768:WCY327769 WLR327768:WMU327769 WVN327768:WWQ327769 D393304:AQ393305 JB393304:KE393305 SX393304:UA393305 ACT393304:ADW393305 AMP393304:ANS393305 AWL393304:AXO393305 BGH393304:BHK393305 BQD393304:BRG393305 BZZ393304:CBC393305 CJV393304:CKY393305 CTR393304:CUU393305 DDN393304:DEQ393305 DNJ393304:DOM393305 DXF393304:DYI393305 EHB393304:EIE393305 EQX393304:ESA393305 FAT393304:FBW393305 FKP393304:FLS393305 FUL393304:FVO393305 GEH393304:GFK393305 GOD393304:GPG393305 GXZ393304:GZC393305 HHV393304:HIY393305 HRR393304:HSU393305 IBN393304:ICQ393305 ILJ393304:IMM393305 IVF393304:IWI393305 JFB393304:JGE393305 JOX393304:JQA393305 JYT393304:JZW393305 KIP393304:KJS393305 KSL393304:KTO393305 LCH393304:LDK393305 LMD393304:LNG393305 LVZ393304:LXC393305 MFV393304:MGY393305 MPR393304:MQU393305 MZN393304:NAQ393305 NJJ393304:NKM393305 NTF393304:NUI393305 ODB393304:OEE393305 OMX393304:OOA393305 OWT393304:OXW393305 PGP393304:PHS393305 PQL393304:PRO393305 QAH393304:QBK393305 QKD393304:QLG393305 QTZ393304:QVC393305 RDV393304:REY393305 RNR393304:ROU393305 RXN393304:RYQ393305 SHJ393304:SIM393305 SRF393304:SSI393305 TBB393304:TCE393305 TKX393304:TMA393305 TUT393304:TVW393305 UEP393304:UFS393305 UOL393304:UPO393305 UYH393304:UZK393305 VID393304:VJG393305 VRZ393304:VTC393305 WBV393304:WCY393305 WLR393304:WMU393305 WVN393304:WWQ393305 D458840:AQ458841 JB458840:KE458841 SX458840:UA458841 ACT458840:ADW458841 AMP458840:ANS458841 AWL458840:AXO458841 BGH458840:BHK458841 BQD458840:BRG458841 BZZ458840:CBC458841 CJV458840:CKY458841 CTR458840:CUU458841 DDN458840:DEQ458841 DNJ458840:DOM458841 DXF458840:DYI458841 EHB458840:EIE458841 EQX458840:ESA458841 FAT458840:FBW458841 FKP458840:FLS458841 FUL458840:FVO458841 GEH458840:GFK458841 GOD458840:GPG458841 GXZ458840:GZC458841 HHV458840:HIY458841 HRR458840:HSU458841 IBN458840:ICQ458841 ILJ458840:IMM458841 IVF458840:IWI458841 JFB458840:JGE458841 JOX458840:JQA458841 JYT458840:JZW458841 KIP458840:KJS458841 KSL458840:KTO458841 LCH458840:LDK458841 LMD458840:LNG458841 LVZ458840:LXC458841 MFV458840:MGY458841 MPR458840:MQU458841 MZN458840:NAQ458841 NJJ458840:NKM458841 NTF458840:NUI458841 ODB458840:OEE458841 OMX458840:OOA458841 OWT458840:OXW458841 PGP458840:PHS458841 PQL458840:PRO458841 QAH458840:QBK458841 QKD458840:QLG458841 QTZ458840:QVC458841 RDV458840:REY458841 RNR458840:ROU458841 RXN458840:RYQ458841 SHJ458840:SIM458841 SRF458840:SSI458841 TBB458840:TCE458841 TKX458840:TMA458841 TUT458840:TVW458841 UEP458840:UFS458841 UOL458840:UPO458841 UYH458840:UZK458841 VID458840:VJG458841 VRZ458840:VTC458841 WBV458840:WCY458841 WLR458840:WMU458841 WVN458840:WWQ458841 D524376:AQ524377 JB524376:KE524377 SX524376:UA524377 ACT524376:ADW524377 AMP524376:ANS524377 AWL524376:AXO524377 BGH524376:BHK524377 BQD524376:BRG524377 BZZ524376:CBC524377 CJV524376:CKY524377 CTR524376:CUU524377 DDN524376:DEQ524377 DNJ524376:DOM524377 DXF524376:DYI524377 EHB524376:EIE524377 EQX524376:ESA524377 FAT524376:FBW524377 FKP524376:FLS524377 FUL524376:FVO524377 GEH524376:GFK524377 GOD524376:GPG524377 GXZ524376:GZC524377 HHV524376:HIY524377 HRR524376:HSU524377 IBN524376:ICQ524377 ILJ524376:IMM524377 IVF524376:IWI524377 JFB524376:JGE524377 JOX524376:JQA524377 JYT524376:JZW524377 KIP524376:KJS524377 KSL524376:KTO524377 LCH524376:LDK524377 LMD524376:LNG524377 LVZ524376:LXC524377 MFV524376:MGY524377 MPR524376:MQU524377 MZN524376:NAQ524377 NJJ524376:NKM524377 NTF524376:NUI524377 ODB524376:OEE524377 OMX524376:OOA524377 OWT524376:OXW524377 PGP524376:PHS524377 PQL524376:PRO524377 QAH524376:QBK524377 QKD524376:QLG524377 QTZ524376:QVC524377 RDV524376:REY524377 RNR524376:ROU524377 RXN524376:RYQ524377 SHJ524376:SIM524377 SRF524376:SSI524377 TBB524376:TCE524377 TKX524376:TMA524377 TUT524376:TVW524377 UEP524376:UFS524377 UOL524376:UPO524377 UYH524376:UZK524377 VID524376:VJG524377 VRZ524376:VTC524377 WBV524376:WCY524377 WLR524376:WMU524377 WVN524376:WWQ524377 D589912:AQ589913 JB589912:KE589913 SX589912:UA589913 ACT589912:ADW589913 AMP589912:ANS589913 AWL589912:AXO589913 BGH589912:BHK589913 BQD589912:BRG589913 BZZ589912:CBC589913 CJV589912:CKY589913 CTR589912:CUU589913 DDN589912:DEQ589913 DNJ589912:DOM589913 DXF589912:DYI589913 EHB589912:EIE589913 EQX589912:ESA589913 FAT589912:FBW589913 FKP589912:FLS589913 FUL589912:FVO589913 GEH589912:GFK589913 GOD589912:GPG589913 GXZ589912:GZC589913 HHV589912:HIY589913 HRR589912:HSU589913 IBN589912:ICQ589913 ILJ589912:IMM589913 IVF589912:IWI589913 JFB589912:JGE589913 JOX589912:JQA589913 JYT589912:JZW589913 KIP589912:KJS589913 KSL589912:KTO589913 LCH589912:LDK589913 LMD589912:LNG589913 LVZ589912:LXC589913 MFV589912:MGY589913 MPR589912:MQU589913 MZN589912:NAQ589913 NJJ589912:NKM589913 NTF589912:NUI589913 ODB589912:OEE589913 OMX589912:OOA589913 OWT589912:OXW589913 PGP589912:PHS589913 PQL589912:PRO589913 QAH589912:QBK589913 QKD589912:QLG589913 QTZ589912:QVC589913 RDV589912:REY589913 RNR589912:ROU589913 RXN589912:RYQ589913 SHJ589912:SIM589913 SRF589912:SSI589913 TBB589912:TCE589913 TKX589912:TMA589913 TUT589912:TVW589913 UEP589912:UFS589913 UOL589912:UPO589913 UYH589912:UZK589913 VID589912:VJG589913 VRZ589912:VTC589913 WBV589912:WCY589913 WLR589912:WMU589913 WVN589912:WWQ589913 D655448:AQ655449 JB655448:KE655449 SX655448:UA655449 ACT655448:ADW655449 AMP655448:ANS655449 AWL655448:AXO655449 BGH655448:BHK655449 BQD655448:BRG655449 BZZ655448:CBC655449 CJV655448:CKY655449 CTR655448:CUU655449 DDN655448:DEQ655449 DNJ655448:DOM655449 DXF655448:DYI655449 EHB655448:EIE655449 EQX655448:ESA655449 FAT655448:FBW655449 FKP655448:FLS655449 FUL655448:FVO655449 GEH655448:GFK655449 GOD655448:GPG655449 GXZ655448:GZC655449 HHV655448:HIY655449 HRR655448:HSU655449 IBN655448:ICQ655449 ILJ655448:IMM655449 IVF655448:IWI655449 JFB655448:JGE655449 JOX655448:JQA655449 JYT655448:JZW655449 KIP655448:KJS655449 KSL655448:KTO655449 LCH655448:LDK655449 LMD655448:LNG655449 LVZ655448:LXC655449 MFV655448:MGY655449 MPR655448:MQU655449 MZN655448:NAQ655449 NJJ655448:NKM655449 NTF655448:NUI655449 ODB655448:OEE655449 OMX655448:OOA655449 OWT655448:OXW655449 PGP655448:PHS655449 PQL655448:PRO655449 QAH655448:QBK655449 QKD655448:QLG655449 QTZ655448:QVC655449 RDV655448:REY655449 RNR655448:ROU655449 RXN655448:RYQ655449 SHJ655448:SIM655449 SRF655448:SSI655449 TBB655448:TCE655449 TKX655448:TMA655449 TUT655448:TVW655449 UEP655448:UFS655449 UOL655448:UPO655449 UYH655448:UZK655449 VID655448:VJG655449 VRZ655448:VTC655449 WBV655448:WCY655449 WLR655448:WMU655449 WVN655448:WWQ655449 D720984:AQ720985 JB720984:KE720985 SX720984:UA720985 ACT720984:ADW720985 AMP720984:ANS720985 AWL720984:AXO720985 BGH720984:BHK720985 BQD720984:BRG720985 BZZ720984:CBC720985 CJV720984:CKY720985 CTR720984:CUU720985 DDN720984:DEQ720985 DNJ720984:DOM720985 DXF720984:DYI720985 EHB720984:EIE720985 EQX720984:ESA720985 FAT720984:FBW720985 FKP720984:FLS720985 FUL720984:FVO720985 GEH720984:GFK720985 GOD720984:GPG720985 GXZ720984:GZC720985 HHV720984:HIY720985 HRR720984:HSU720985 IBN720984:ICQ720985 ILJ720984:IMM720985 IVF720984:IWI720985 JFB720984:JGE720985 JOX720984:JQA720985 JYT720984:JZW720985 KIP720984:KJS720985 KSL720984:KTO720985 LCH720984:LDK720985 LMD720984:LNG720985 LVZ720984:LXC720985 MFV720984:MGY720985 MPR720984:MQU720985 MZN720984:NAQ720985 NJJ720984:NKM720985 NTF720984:NUI720985 ODB720984:OEE720985 OMX720984:OOA720985 OWT720984:OXW720985 PGP720984:PHS720985 PQL720984:PRO720985 QAH720984:QBK720985 QKD720984:QLG720985 QTZ720984:QVC720985 RDV720984:REY720985 RNR720984:ROU720985 RXN720984:RYQ720985 SHJ720984:SIM720985 SRF720984:SSI720985 TBB720984:TCE720985 TKX720984:TMA720985 TUT720984:TVW720985 UEP720984:UFS720985 UOL720984:UPO720985 UYH720984:UZK720985 VID720984:VJG720985 VRZ720984:VTC720985 WBV720984:WCY720985 WLR720984:WMU720985 WVN720984:WWQ720985 D786520:AQ786521 JB786520:KE786521 SX786520:UA786521 ACT786520:ADW786521 AMP786520:ANS786521 AWL786520:AXO786521 BGH786520:BHK786521 BQD786520:BRG786521 BZZ786520:CBC786521 CJV786520:CKY786521 CTR786520:CUU786521 DDN786520:DEQ786521 DNJ786520:DOM786521 DXF786520:DYI786521 EHB786520:EIE786521 EQX786520:ESA786521 FAT786520:FBW786521 FKP786520:FLS786521 FUL786520:FVO786521 GEH786520:GFK786521 GOD786520:GPG786521 GXZ786520:GZC786521 HHV786520:HIY786521 HRR786520:HSU786521 IBN786520:ICQ786521 ILJ786520:IMM786521 IVF786520:IWI786521 JFB786520:JGE786521 JOX786520:JQA786521 JYT786520:JZW786521 KIP786520:KJS786521 KSL786520:KTO786521 LCH786520:LDK786521 LMD786520:LNG786521 LVZ786520:LXC786521 MFV786520:MGY786521 MPR786520:MQU786521 MZN786520:NAQ786521 NJJ786520:NKM786521 NTF786520:NUI786521 ODB786520:OEE786521 OMX786520:OOA786521 OWT786520:OXW786521 PGP786520:PHS786521 PQL786520:PRO786521 QAH786520:QBK786521 QKD786520:QLG786521 QTZ786520:QVC786521 RDV786520:REY786521 RNR786520:ROU786521 RXN786520:RYQ786521 SHJ786520:SIM786521 SRF786520:SSI786521 TBB786520:TCE786521 TKX786520:TMA786521 TUT786520:TVW786521 UEP786520:UFS786521 UOL786520:UPO786521 UYH786520:UZK786521 VID786520:VJG786521 VRZ786520:VTC786521 WBV786520:WCY786521 WLR786520:WMU786521 WVN786520:WWQ786521 D852056:AQ852057 JB852056:KE852057 SX852056:UA852057 ACT852056:ADW852057 AMP852056:ANS852057 AWL852056:AXO852057 BGH852056:BHK852057 BQD852056:BRG852057 BZZ852056:CBC852057 CJV852056:CKY852057 CTR852056:CUU852057 DDN852056:DEQ852057 DNJ852056:DOM852057 DXF852056:DYI852057 EHB852056:EIE852057 EQX852056:ESA852057 FAT852056:FBW852057 FKP852056:FLS852057 FUL852056:FVO852057 GEH852056:GFK852057 GOD852056:GPG852057 GXZ852056:GZC852057 HHV852056:HIY852057 HRR852056:HSU852057 IBN852056:ICQ852057 ILJ852056:IMM852057 IVF852056:IWI852057 JFB852056:JGE852057 JOX852056:JQA852057 JYT852056:JZW852057 KIP852056:KJS852057 KSL852056:KTO852057 LCH852056:LDK852057 LMD852056:LNG852057 LVZ852056:LXC852057 MFV852056:MGY852057 MPR852056:MQU852057 MZN852056:NAQ852057 NJJ852056:NKM852057 NTF852056:NUI852057 ODB852056:OEE852057 OMX852056:OOA852057 OWT852056:OXW852057 PGP852056:PHS852057 PQL852056:PRO852057 QAH852056:QBK852057 QKD852056:QLG852057 QTZ852056:QVC852057 RDV852056:REY852057 RNR852056:ROU852057 RXN852056:RYQ852057 SHJ852056:SIM852057 SRF852056:SSI852057 TBB852056:TCE852057 TKX852056:TMA852057 TUT852056:TVW852057 UEP852056:UFS852057 UOL852056:UPO852057 UYH852056:UZK852057 VID852056:VJG852057 VRZ852056:VTC852057 WBV852056:WCY852057 WLR852056:WMU852057 WVN852056:WWQ852057 D917592:AQ917593 JB917592:KE917593 SX917592:UA917593 ACT917592:ADW917593 AMP917592:ANS917593 AWL917592:AXO917593 BGH917592:BHK917593 BQD917592:BRG917593 BZZ917592:CBC917593 CJV917592:CKY917593 CTR917592:CUU917593 DDN917592:DEQ917593 DNJ917592:DOM917593 DXF917592:DYI917593 EHB917592:EIE917593 EQX917592:ESA917593 FAT917592:FBW917593 FKP917592:FLS917593 FUL917592:FVO917593 GEH917592:GFK917593 GOD917592:GPG917593 GXZ917592:GZC917593 HHV917592:HIY917593 HRR917592:HSU917593 IBN917592:ICQ917593 ILJ917592:IMM917593 IVF917592:IWI917593 JFB917592:JGE917593 JOX917592:JQA917593 JYT917592:JZW917593 KIP917592:KJS917593 KSL917592:KTO917593 LCH917592:LDK917593 LMD917592:LNG917593 LVZ917592:LXC917593 MFV917592:MGY917593 MPR917592:MQU917593 MZN917592:NAQ917593 NJJ917592:NKM917593 NTF917592:NUI917593 ODB917592:OEE917593 OMX917592:OOA917593 OWT917592:OXW917593 PGP917592:PHS917593 PQL917592:PRO917593 QAH917592:QBK917593 QKD917592:QLG917593 QTZ917592:QVC917593 RDV917592:REY917593 RNR917592:ROU917593 RXN917592:RYQ917593 SHJ917592:SIM917593 SRF917592:SSI917593 TBB917592:TCE917593 TKX917592:TMA917593 TUT917592:TVW917593 UEP917592:UFS917593 UOL917592:UPO917593 UYH917592:UZK917593 VID917592:VJG917593 VRZ917592:VTC917593 WBV917592:WCY917593 WLR917592:WMU917593 WVN917592:WWQ917593 D983128:AQ983129 JB983128:KE983129 SX983128:UA983129 ACT983128:ADW983129 AMP983128:ANS983129 AWL983128:AXO983129 BGH983128:BHK983129 BQD983128:BRG983129 BZZ983128:CBC983129 CJV983128:CKY983129 CTR983128:CUU983129 DDN983128:DEQ983129 DNJ983128:DOM983129 DXF983128:DYI983129 EHB983128:EIE983129 EQX983128:ESA983129 FAT983128:FBW983129 FKP983128:FLS983129 FUL983128:FVO983129 GEH983128:GFK983129 GOD983128:GPG983129 GXZ983128:GZC983129 HHV983128:HIY983129 HRR983128:HSU983129 IBN983128:ICQ983129 ILJ983128:IMM983129 IVF983128:IWI983129 JFB983128:JGE983129 JOX983128:JQA983129 JYT983128:JZW983129 KIP983128:KJS983129 KSL983128:KTO983129 LCH983128:LDK983129 LMD983128:LNG983129 LVZ983128:LXC983129 MFV983128:MGY983129 MPR983128:MQU983129 MZN983128:NAQ983129 NJJ983128:NKM983129 NTF983128:NUI983129 ODB983128:OEE983129 OMX983128:OOA983129 OWT983128:OXW983129 PGP983128:PHS983129 PQL983128:PRO983129 QAH983128:QBK983129 QKD983128:QLG983129 QTZ983128:QVC983129 RDV983128:REY983129 RNR983128:ROU983129 RXN983128:RYQ983129 SHJ983128:SIM983129 SRF983128:SSI983129 TBB983128:TCE983129 TKX983128:TMA983129 TUT983128:TVW983129 UEP983128:UFS983129 UOL983128:UPO983129 UYH983128:UZK983129 VID983128:VJG983129 VRZ983128:VTC983129 WBV983128:WCY983129 WLR983128:WMU983129 WVN983128:WWQ983129 WLR136:WMU136 UYH136:UZK136 VID136:VJG136 JB136:KE136 SX136:UA136 ACT136:ADW136 AMP136:ANS136 AWL136:AXO136 BGH136:BHK136 BQD136:BRG136 BZZ136:CBC136 CJV136:CKY136 CTR136:CUU136 DDN136:DEQ136 DNJ136:DOM136 DXF136:DYI136 EHB136:EIE136 EQX136:ESA136 FAT136:FBW136 FKP136:FLS136 FUL136:FVO136 GEH136:GFK136 GOD136:GPG136 GXZ136:GZC136 HHV136:HIY136 HRR136:HSU136 IBN136:ICQ136 ILJ136:IMM136 IVF136:IWI136 JFB136:JGE136 JOX136:JQA136 JYT136:JZW136 KIP136:KJS136 KSL136:KTO136 LCH136:LDK136 LMD136:LNG136 LVZ136:LXC136 MFV136:MGY136 MPR136:MQU136 MZN136:NAQ136 NJJ136:NKM136 NTF136:NUI136 ODB136:OEE136 OMX136:OOA136 OWT136:OXW136 PGP136:PHS136 PQL136:PRO136 QAH136:QBK136 QKD136:QLG136 QTZ136:QVC136 RDV136:REY136 RNR136:ROU136 RXN136:RYQ136 SHJ136:SIM136 SRF136:SSI136 TBB136:TCE136 TKX136:TMA136 TUT136:TVW136 UEP136:UFS136 UOL136:UPO136">
      <formula1>4</formula1>
    </dataValidation>
    <dataValidation type="list" allowBlank="1" showInputMessage="1" showErrorMessage="1" sqref="D24:AQ24">
      <formula1>"x"</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whole" operator="lessThanOrEqual" allowBlank="1" showInputMessage="1" showErrorMessage="1" errorTitle="Error" error="The maximum mark for this question is 1 mark.">
          <x14:formula1>
            <xm:f>1</xm:f>
          </x14:formula1>
          <xm:sqref>SHJ113:SIM117 JB83:KE94 SX83:UA94 ACT83:ADW94 AMP83:ANS94 AWL83:AXO94 BGH83:BHK94 BQD83:BRG94 BZZ83:CBC94 CJV83:CKY94 CTR83:CUU94 DDN83:DEQ94 DNJ83:DOM94 DXF83:DYI94 EHB83:EIE94 EQX83:ESA94 FAT83:FBW94 FKP83:FLS94 FUL83:FVO94 GEH83:GFK94 GOD83:GPG94 GXZ83:GZC94 HHV83:HIY94 HRR83:HSU94 IBN83:ICQ94 ILJ83:IMM94 IVF83:IWI94 JFB83:JGE94 JOX83:JQA94 JYT83:JZW94 KIP83:KJS94 KSL83:KTO94 LCH83:LDK94 LMD83:LNG94 LVZ83:LXC94 MFV83:MGY94 MPR83:MQU94 MZN83:NAQ94 NJJ83:NKM94 NTF83:NUI94 ODB83:OEE94 OMX83:OOA94 OWT83:OXW94 PGP83:PHS94 PQL83:PRO94 QAH83:QBK94 QKD83:QLG94 QTZ83:QVC94 RDV83:REY94 RNR83:ROU94 RXN83:RYQ94 SHJ83:SIM94 SRF83:SSI94 TBB83:TCE94 TKX83:TMA94 TUT83:TVW94 UEP83:UFS94 UOL83:UPO94 UYH83:UZK94 VID83:VJG94 VRZ83:VTC94 WBV83:WCY94 WLR83:WMU94 WVN83:WWQ94 D65577:AQ65588 JB65577:KE65588 SX65577:UA65588 ACT65577:ADW65588 AMP65577:ANS65588 AWL65577:AXO65588 BGH65577:BHK65588 BQD65577:BRG65588 BZZ65577:CBC65588 CJV65577:CKY65588 CTR65577:CUU65588 DDN65577:DEQ65588 DNJ65577:DOM65588 DXF65577:DYI65588 EHB65577:EIE65588 EQX65577:ESA65588 FAT65577:FBW65588 FKP65577:FLS65588 FUL65577:FVO65588 GEH65577:GFK65588 GOD65577:GPG65588 GXZ65577:GZC65588 HHV65577:HIY65588 HRR65577:HSU65588 IBN65577:ICQ65588 ILJ65577:IMM65588 IVF65577:IWI65588 JFB65577:JGE65588 JOX65577:JQA65588 JYT65577:JZW65588 KIP65577:KJS65588 KSL65577:KTO65588 LCH65577:LDK65588 LMD65577:LNG65588 LVZ65577:LXC65588 MFV65577:MGY65588 MPR65577:MQU65588 MZN65577:NAQ65588 NJJ65577:NKM65588 NTF65577:NUI65588 ODB65577:OEE65588 OMX65577:OOA65588 OWT65577:OXW65588 PGP65577:PHS65588 PQL65577:PRO65588 QAH65577:QBK65588 QKD65577:QLG65588 QTZ65577:QVC65588 RDV65577:REY65588 RNR65577:ROU65588 RXN65577:RYQ65588 SHJ65577:SIM65588 SRF65577:SSI65588 TBB65577:TCE65588 TKX65577:TMA65588 TUT65577:TVW65588 UEP65577:UFS65588 UOL65577:UPO65588 UYH65577:UZK65588 VID65577:VJG65588 VRZ65577:VTC65588 WBV65577:WCY65588 WLR65577:WMU65588 WVN65577:WWQ65588 D131113:AQ131124 JB131113:KE131124 SX131113:UA131124 ACT131113:ADW131124 AMP131113:ANS131124 AWL131113:AXO131124 BGH131113:BHK131124 BQD131113:BRG131124 BZZ131113:CBC131124 CJV131113:CKY131124 CTR131113:CUU131124 DDN131113:DEQ131124 DNJ131113:DOM131124 DXF131113:DYI131124 EHB131113:EIE131124 EQX131113:ESA131124 FAT131113:FBW131124 FKP131113:FLS131124 FUL131113:FVO131124 GEH131113:GFK131124 GOD131113:GPG131124 GXZ131113:GZC131124 HHV131113:HIY131124 HRR131113:HSU131124 IBN131113:ICQ131124 ILJ131113:IMM131124 IVF131113:IWI131124 JFB131113:JGE131124 JOX131113:JQA131124 JYT131113:JZW131124 KIP131113:KJS131124 KSL131113:KTO131124 LCH131113:LDK131124 LMD131113:LNG131124 LVZ131113:LXC131124 MFV131113:MGY131124 MPR131113:MQU131124 MZN131113:NAQ131124 NJJ131113:NKM131124 NTF131113:NUI131124 ODB131113:OEE131124 OMX131113:OOA131124 OWT131113:OXW131124 PGP131113:PHS131124 PQL131113:PRO131124 QAH131113:QBK131124 QKD131113:QLG131124 QTZ131113:QVC131124 RDV131113:REY131124 RNR131113:ROU131124 RXN131113:RYQ131124 SHJ131113:SIM131124 SRF131113:SSI131124 TBB131113:TCE131124 TKX131113:TMA131124 TUT131113:TVW131124 UEP131113:UFS131124 UOL131113:UPO131124 UYH131113:UZK131124 VID131113:VJG131124 VRZ131113:VTC131124 WBV131113:WCY131124 WLR131113:WMU131124 WVN131113:WWQ131124 D196649:AQ196660 JB196649:KE196660 SX196649:UA196660 ACT196649:ADW196660 AMP196649:ANS196660 AWL196649:AXO196660 BGH196649:BHK196660 BQD196649:BRG196660 BZZ196649:CBC196660 CJV196649:CKY196660 CTR196649:CUU196660 DDN196649:DEQ196660 DNJ196649:DOM196660 DXF196649:DYI196660 EHB196649:EIE196660 EQX196649:ESA196660 FAT196649:FBW196660 FKP196649:FLS196660 FUL196649:FVO196660 GEH196649:GFK196660 GOD196649:GPG196660 GXZ196649:GZC196660 HHV196649:HIY196660 HRR196649:HSU196660 IBN196649:ICQ196660 ILJ196649:IMM196660 IVF196649:IWI196660 JFB196649:JGE196660 JOX196649:JQA196660 JYT196649:JZW196660 KIP196649:KJS196660 KSL196649:KTO196660 LCH196649:LDK196660 LMD196649:LNG196660 LVZ196649:LXC196660 MFV196649:MGY196660 MPR196649:MQU196660 MZN196649:NAQ196660 NJJ196649:NKM196660 NTF196649:NUI196660 ODB196649:OEE196660 OMX196649:OOA196660 OWT196649:OXW196660 PGP196649:PHS196660 PQL196649:PRO196660 QAH196649:QBK196660 QKD196649:QLG196660 QTZ196649:QVC196660 RDV196649:REY196660 RNR196649:ROU196660 RXN196649:RYQ196660 SHJ196649:SIM196660 SRF196649:SSI196660 TBB196649:TCE196660 TKX196649:TMA196660 TUT196649:TVW196660 UEP196649:UFS196660 UOL196649:UPO196660 UYH196649:UZK196660 VID196649:VJG196660 VRZ196649:VTC196660 WBV196649:WCY196660 WLR196649:WMU196660 WVN196649:WWQ196660 D262185:AQ262196 JB262185:KE262196 SX262185:UA262196 ACT262185:ADW262196 AMP262185:ANS262196 AWL262185:AXO262196 BGH262185:BHK262196 BQD262185:BRG262196 BZZ262185:CBC262196 CJV262185:CKY262196 CTR262185:CUU262196 DDN262185:DEQ262196 DNJ262185:DOM262196 DXF262185:DYI262196 EHB262185:EIE262196 EQX262185:ESA262196 FAT262185:FBW262196 FKP262185:FLS262196 FUL262185:FVO262196 GEH262185:GFK262196 GOD262185:GPG262196 GXZ262185:GZC262196 HHV262185:HIY262196 HRR262185:HSU262196 IBN262185:ICQ262196 ILJ262185:IMM262196 IVF262185:IWI262196 JFB262185:JGE262196 JOX262185:JQA262196 JYT262185:JZW262196 KIP262185:KJS262196 KSL262185:KTO262196 LCH262185:LDK262196 LMD262185:LNG262196 LVZ262185:LXC262196 MFV262185:MGY262196 MPR262185:MQU262196 MZN262185:NAQ262196 NJJ262185:NKM262196 NTF262185:NUI262196 ODB262185:OEE262196 OMX262185:OOA262196 OWT262185:OXW262196 PGP262185:PHS262196 PQL262185:PRO262196 QAH262185:QBK262196 QKD262185:QLG262196 QTZ262185:QVC262196 RDV262185:REY262196 RNR262185:ROU262196 RXN262185:RYQ262196 SHJ262185:SIM262196 SRF262185:SSI262196 TBB262185:TCE262196 TKX262185:TMA262196 TUT262185:TVW262196 UEP262185:UFS262196 UOL262185:UPO262196 UYH262185:UZK262196 VID262185:VJG262196 VRZ262185:VTC262196 WBV262185:WCY262196 WLR262185:WMU262196 WVN262185:WWQ262196 D327721:AQ327732 JB327721:KE327732 SX327721:UA327732 ACT327721:ADW327732 AMP327721:ANS327732 AWL327721:AXO327732 BGH327721:BHK327732 BQD327721:BRG327732 BZZ327721:CBC327732 CJV327721:CKY327732 CTR327721:CUU327732 DDN327721:DEQ327732 DNJ327721:DOM327732 DXF327721:DYI327732 EHB327721:EIE327732 EQX327721:ESA327732 FAT327721:FBW327732 FKP327721:FLS327732 FUL327721:FVO327732 GEH327721:GFK327732 GOD327721:GPG327732 GXZ327721:GZC327732 HHV327721:HIY327732 HRR327721:HSU327732 IBN327721:ICQ327732 ILJ327721:IMM327732 IVF327721:IWI327732 JFB327721:JGE327732 JOX327721:JQA327732 JYT327721:JZW327732 KIP327721:KJS327732 KSL327721:KTO327732 LCH327721:LDK327732 LMD327721:LNG327732 LVZ327721:LXC327732 MFV327721:MGY327732 MPR327721:MQU327732 MZN327721:NAQ327732 NJJ327721:NKM327732 NTF327721:NUI327732 ODB327721:OEE327732 OMX327721:OOA327732 OWT327721:OXW327732 PGP327721:PHS327732 PQL327721:PRO327732 QAH327721:QBK327732 QKD327721:QLG327732 QTZ327721:QVC327732 RDV327721:REY327732 RNR327721:ROU327732 RXN327721:RYQ327732 SHJ327721:SIM327732 SRF327721:SSI327732 TBB327721:TCE327732 TKX327721:TMA327732 TUT327721:TVW327732 UEP327721:UFS327732 UOL327721:UPO327732 UYH327721:UZK327732 VID327721:VJG327732 VRZ327721:VTC327732 WBV327721:WCY327732 WLR327721:WMU327732 WVN327721:WWQ327732 D393257:AQ393268 JB393257:KE393268 SX393257:UA393268 ACT393257:ADW393268 AMP393257:ANS393268 AWL393257:AXO393268 BGH393257:BHK393268 BQD393257:BRG393268 BZZ393257:CBC393268 CJV393257:CKY393268 CTR393257:CUU393268 DDN393257:DEQ393268 DNJ393257:DOM393268 DXF393257:DYI393268 EHB393257:EIE393268 EQX393257:ESA393268 FAT393257:FBW393268 FKP393257:FLS393268 FUL393257:FVO393268 GEH393257:GFK393268 GOD393257:GPG393268 GXZ393257:GZC393268 HHV393257:HIY393268 HRR393257:HSU393268 IBN393257:ICQ393268 ILJ393257:IMM393268 IVF393257:IWI393268 JFB393257:JGE393268 JOX393257:JQA393268 JYT393257:JZW393268 KIP393257:KJS393268 KSL393257:KTO393268 LCH393257:LDK393268 LMD393257:LNG393268 LVZ393257:LXC393268 MFV393257:MGY393268 MPR393257:MQU393268 MZN393257:NAQ393268 NJJ393257:NKM393268 NTF393257:NUI393268 ODB393257:OEE393268 OMX393257:OOA393268 OWT393257:OXW393268 PGP393257:PHS393268 PQL393257:PRO393268 QAH393257:QBK393268 QKD393257:QLG393268 QTZ393257:QVC393268 RDV393257:REY393268 RNR393257:ROU393268 RXN393257:RYQ393268 SHJ393257:SIM393268 SRF393257:SSI393268 TBB393257:TCE393268 TKX393257:TMA393268 TUT393257:TVW393268 UEP393257:UFS393268 UOL393257:UPO393268 UYH393257:UZK393268 VID393257:VJG393268 VRZ393257:VTC393268 WBV393257:WCY393268 WLR393257:WMU393268 WVN393257:WWQ393268 D458793:AQ458804 JB458793:KE458804 SX458793:UA458804 ACT458793:ADW458804 AMP458793:ANS458804 AWL458793:AXO458804 BGH458793:BHK458804 BQD458793:BRG458804 BZZ458793:CBC458804 CJV458793:CKY458804 CTR458793:CUU458804 DDN458793:DEQ458804 DNJ458793:DOM458804 DXF458793:DYI458804 EHB458793:EIE458804 EQX458793:ESA458804 FAT458793:FBW458804 FKP458793:FLS458804 FUL458793:FVO458804 GEH458793:GFK458804 GOD458793:GPG458804 GXZ458793:GZC458804 HHV458793:HIY458804 HRR458793:HSU458804 IBN458793:ICQ458804 ILJ458793:IMM458804 IVF458793:IWI458804 JFB458793:JGE458804 JOX458793:JQA458804 JYT458793:JZW458804 KIP458793:KJS458804 KSL458793:KTO458804 LCH458793:LDK458804 LMD458793:LNG458804 LVZ458793:LXC458804 MFV458793:MGY458804 MPR458793:MQU458804 MZN458793:NAQ458804 NJJ458793:NKM458804 NTF458793:NUI458804 ODB458793:OEE458804 OMX458793:OOA458804 OWT458793:OXW458804 PGP458793:PHS458804 PQL458793:PRO458804 QAH458793:QBK458804 QKD458793:QLG458804 QTZ458793:QVC458804 RDV458793:REY458804 RNR458793:ROU458804 RXN458793:RYQ458804 SHJ458793:SIM458804 SRF458793:SSI458804 TBB458793:TCE458804 TKX458793:TMA458804 TUT458793:TVW458804 UEP458793:UFS458804 UOL458793:UPO458804 UYH458793:UZK458804 VID458793:VJG458804 VRZ458793:VTC458804 WBV458793:WCY458804 WLR458793:WMU458804 WVN458793:WWQ458804 D524329:AQ524340 JB524329:KE524340 SX524329:UA524340 ACT524329:ADW524340 AMP524329:ANS524340 AWL524329:AXO524340 BGH524329:BHK524340 BQD524329:BRG524340 BZZ524329:CBC524340 CJV524329:CKY524340 CTR524329:CUU524340 DDN524329:DEQ524340 DNJ524329:DOM524340 DXF524329:DYI524340 EHB524329:EIE524340 EQX524329:ESA524340 FAT524329:FBW524340 FKP524329:FLS524340 FUL524329:FVO524340 GEH524329:GFK524340 GOD524329:GPG524340 GXZ524329:GZC524340 HHV524329:HIY524340 HRR524329:HSU524340 IBN524329:ICQ524340 ILJ524329:IMM524340 IVF524329:IWI524340 JFB524329:JGE524340 JOX524329:JQA524340 JYT524329:JZW524340 KIP524329:KJS524340 KSL524329:KTO524340 LCH524329:LDK524340 LMD524329:LNG524340 LVZ524329:LXC524340 MFV524329:MGY524340 MPR524329:MQU524340 MZN524329:NAQ524340 NJJ524329:NKM524340 NTF524329:NUI524340 ODB524329:OEE524340 OMX524329:OOA524340 OWT524329:OXW524340 PGP524329:PHS524340 PQL524329:PRO524340 QAH524329:QBK524340 QKD524329:QLG524340 QTZ524329:QVC524340 RDV524329:REY524340 RNR524329:ROU524340 RXN524329:RYQ524340 SHJ524329:SIM524340 SRF524329:SSI524340 TBB524329:TCE524340 TKX524329:TMA524340 TUT524329:TVW524340 UEP524329:UFS524340 UOL524329:UPO524340 UYH524329:UZK524340 VID524329:VJG524340 VRZ524329:VTC524340 WBV524329:WCY524340 WLR524329:WMU524340 WVN524329:WWQ524340 D589865:AQ589876 JB589865:KE589876 SX589865:UA589876 ACT589865:ADW589876 AMP589865:ANS589876 AWL589865:AXO589876 BGH589865:BHK589876 BQD589865:BRG589876 BZZ589865:CBC589876 CJV589865:CKY589876 CTR589865:CUU589876 DDN589865:DEQ589876 DNJ589865:DOM589876 DXF589865:DYI589876 EHB589865:EIE589876 EQX589865:ESA589876 FAT589865:FBW589876 FKP589865:FLS589876 FUL589865:FVO589876 GEH589865:GFK589876 GOD589865:GPG589876 GXZ589865:GZC589876 HHV589865:HIY589876 HRR589865:HSU589876 IBN589865:ICQ589876 ILJ589865:IMM589876 IVF589865:IWI589876 JFB589865:JGE589876 JOX589865:JQA589876 JYT589865:JZW589876 KIP589865:KJS589876 KSL589865:KTO589876 LCH589865:LDK589876 LMD589865:LNG589876 LVZ589865:LXC589876 MFV589865:MGY589876 MPR589865:MQU589876 MZN589865:NAQ589876 NJJ589865:NKM589876 NTF589865:NUI589876 ODB589865:OEE589876 OMX589865:OOA589876 OWT589865:OXW589876 PGP589865:PHS589876 PQL589865:PRO589876 QAH589865:QBK589876 QKD589865:QLG589876 QTZ589865:QVC589876 RDV589865:REY589876 RNR589865:ROU589876 RXN589865:RYQ589876 SHJ589865:SIM589876 SRF589865:SSI589876 TBB589865:TCE589876 TKX589865:TMA589876 TUT589865:TVW589876 UEP589865:UFS589876 UOL589865:UPO589876 UYH589865:UZK589876 VID589865:VJG589876 VRZ589865:VTC589876 WBV589865:WCY589876 WLR589865:WMU589876 WVN589865:WWQ589876 D655401:AQ655412 JB655401:KE655412 SX655401:UA655412 ACT655401:ADW655412 AMP655401:ANS655412 AWL655401:AXO655412 BGH655401:BHK655412 BQD655401:BRG655412 BZZ655401:CBC655412 CJV655401:CKY655412 CTR655401:CUU655412 DDN655401:DEQ655412 DNJ655401:DOM655412 DXF655401:DYI655412 EHB655401:EIE655412 EQX655401:ESA655412 FAT655401:FBW655412 FKP655401:FLS655412 FUL655401:FVO655412 GEH655401:GFK655412 GOD655401:GPG655412 GXZ655401:GZC655412 HHV655401:HIY655412 HRR655401:HSU655412 IBN655401:ICQ655412 ILJ655401:IMM655412 IVF655401:IWI655412 JFB655401:JGE655412 JOX655401:JQA655412 JYT655401:JZW655412 KIP655401:KJS655412 KSL655401:KTO655412 LCH655401:LDK655412 LMD655401:LNG655412 LVZ655401:LXC655412 MFV655401:MGY655412 MPR655401:MQU655412 MZN655401:NAQ655412 NJJ655401:NKM655412 NTF655401:NUI655412 ODB655401:OEE655412 OMX655401:OOA655412 OWT655401:OXW655412 PGP655401:PHS655412 PQL655401:PRO655412 QAH655401:QBK655412 QKD655401:QLG655412 QTZ655401:QVC655412 RDV655401:REY655412 RNR655401:ROU655412 RXN655401:RYQ655412 SHJ655401:SIM655412 SRF655401:SSI655412 TBB655401:TCE655412 TKX655401:TMA655412 TUT655401:TVW655412 UEP655401:UFS655412 UOL655401:UPO655412 UYH655401:UZK655412 VID655401:VJG655412 VRZ655401:VTC655412 WBV655401:WCY655412 WLR655401:WMU655412 WVN655401:WWQ655412 D720937:AQ720948 JB720937:KE720948 SX720937:UA720948 ACT720937:ADW720948 AMP720937:ANS720948 AWL720937:AXO720948 BGH720937:BHK720948 BQD720937:BRG720948 BZZ720937:CBC720948 CJV720937:CKY720948 CTR720937:CUU720948 DDN720937:DEQ720948 DNJ720937:DOM720948 DXF720937:DYI720948 EHB720937:EIE720948 EQX720937:ESA720948 FAT720937:FBW720948 FKP720937:FLS720948 FUL720937:FVO720948 GEH720937:GFK720948 GOD720937:GPG720948 GXZ720937:GZC720948 HHV720937:HIY720948 HRR720937:HSU720948 IBN720937:ICQ720948 ILJ720937:IMM720948 IVF720937:IWI720948 JFB720937:JGE720948 JOX720937:JQA720948 JYT720937:JZW720948 KIP720937:KJS720948 KSL720937:KTO720948 LCH720937:LDK720948 LMD720937:LNG720948 LVZ720937:LXC720948 MFV720937:MGY720948 MPR720937:MQU720948 MZN720937:NAQ720948 NJJ720937:NKM720948 NTF720937:NUI720948 ODB720937:OEE720948 OMX720937:OOA720948 OWT720937:OXW720948 PGP720937:PHS720948 PQL720937:PRO720948 QAH720937:QBK720948 QKD720937:QLG720948 QTZ720937:QVC720948 RDV720937:REY720948 RNR720937:ROU720948 RXN720937:RYQ720948 SHJ720937:SIM720948 SRF720937:SSI720948 TBB720937:TCE720948 TKX720937:TMA720948 TUT720937:TVW720948 UEP720937:UFS720948 UOL720937:UPO720948 UYH720937:UZK720948 VID720937:VJG720948 VRZ720937:VTC720948 WBV720937:WCY720948 WLR720937:WMU720948 WVN720937:WWQ720948 D786473:AQ786484 JB786473:KE786484 SX786473:UA786484 ACT786473:ADW786484 AMP786473:ANS786484 AWL786473:AXO786484 BGH786473:BHK786484 BQD786473:BRG786484 BZZ786473:CBC786484 CJV786473:CKY786484 CTR786473:CUU786484 DDN786473:DEQ786484 DNJ786473:DOM786484 DXF786473:DYI786484 EHB786473:EIE786484 EQX786473:ESA786484 FAT786473:FBW786484 FKP786473:FLS786484 FUL786473:FVO786484 GEH786473:GFK786484 GOD786473:GPG786484 GXZ786473:GZC786484 HHV786473:HIY786484 HRR786473:HSU786484 IBN786473:ICQ786484 ILJ786473:IMM786484 IVF786473:IWI786484 JFB786473:JGE786484 JOX786473:JQA786484 JYT786473:JZW786484 KIP786473:KJS786484 KSL786473:KTO786484 LCH786473:LDK786484 LMD786473:LNG786484 LVZ786473:LXC786484 MFV786473:MGY786484 MPR786473:MQU786484 MZN786473:NAQ786484 NJJ786473:NKM786484 NTF786473:NUI786484 ODB786473:OEE786484 OMX786473:OOA786484 OWT786473:OXW786484 PGP786473:PHS786484 PQL786473:PRO786484 QAH786473:QBK786484 QKD786473:QLG786484 QTZ786473:QVC786484 RDV786473:REY786484 RNR786473:ROU786484 RXN786473:RYQ786484 SHJ786473:SIM786484 SRF786473:SSI786484 TBB786473:TCE786484 TKX786473:TMA786484 TUT786473:TVW786484 UEP786473:UFS786484 UOL786473:UPO786484 UYH786473:UZK786484 VID786473:VJG786484 VRZ786473:VTC786484 WBV786473:WCY786484 WLR786473:WMU786484 WVN786473:WWQ786484 D852009:AQ852020 JB852009:KE852020 SX852009:UA852020 ACT852009:ADW852020 AMP852009:ANS852020 AWL852009:AXO852020 BGH852009:BHK852020 BQD852009:BRG852020 BZZ852009:CBC852020 CJV852009:CKY852020 CTR852009:CUU852020 DDN852009:DEQ852020 DNJ852009:DOM852020 DXF852009:DYI852020 EHB852009:EIE852020 EQX852009:ESA852020 FAT852009:FBW852020 FKP852009:FLS852020 FUL852009:FVO852020 GEH852009:GFK852020 GOD852009:GPG852020 GXZ852009:GZC852020 HHV852009:HIY852020 HRR852009:HSU852020 IBN852009:ICQ852020 ILJ852009:IMM852020 IVF852009:IWI852020 JFB852009:JGE852020 JOX852009:JQA852020 JYT852009:JZW852020 KIP852009:KJS852020 KSL852009:KTO852020 LCH852009:LDK852020 LMD852009:LNG852020 LVZ852009:LXC852020 MFV852009:MGY852020 MPR852009:MQU852020 MZN852009:NAQ852020 NJJ852009:NKM852020 NTF852009:NUI852020 ODB852009:OEE852020 OMX852009:OOA852020 OWT852009:OXW852020 PGP852009:PHS852020 PQL852009:PRO852020 QAH852009:QBK852020 QKD852009:QLG852020 QTZ852009:QVC852020 RDV852009:REY852020 RNR852009:ROU852020 RXN852009:RYQ852020 SHJ852009:SIM852020 SRF852009:SSI852020 TBB852009:TCE852020 TKX852009:TMA852020 TUT852009:TVW852020 UEP852009:UFS852020 UOL852009:UPO852020 UYH852009:UZK852020 VID852009:VJG852020 VRZ852009:VTC852020 WBV852009:WCY852020 WLR852009:WMU852020 WVN852009:WWQ852020 D917545:AQ917556 JB917545:KE917556 SX917545:UA917556 ACT917545:ADW917556 AMP917545:ANS917556 AWL917545:AXO917556 BGH917545:BHK917556 BQD917545:BRG917556 BZZ917545:CBC917556 CJV917545:CKY917556 CTR917545:CUU917556 DDN917545:DEQ917556 DNJ917545:DOM917556 DXF917545:DYI917556 EHB917545:EIE917556 EQX917545:ESA917556 FAT917545:FBW917556 FKP917545:FLS917556 FUL917545:FVO917556 GEH917545:GFK917556 GOD917545:GPG917556 GXZ917545:GZC917556 HHV917545:HIY917556 HRR917545:HSU917556 IBN917545:ICQ917556 ILJ917545:IMM917556 IVF917545:IWI917556 JFB917545:JGE917556 JOX917545:JQA917556 JYT917545:JZW917556 KIP917545:KJS917556 KSL917545:KTO917556 LCH917545:LDK917556 LMD917545:LNG917556 LVZ917545:LXC917556 MFV917545:MGY917556 MPR917545:MQU917556 MZN917545:NAQ917556 NJJ917545:NKM917556 NTF917545:NUI917556 ODB917545:OEE917556 OMX917545:OOA917556 OWT917545:OXW917556 PGP917545:PHS917556 PQL917545:PRO917556 QAH917545:QBK917556 QKD917545:QLG917556 QTZ917545:QVC917556 RDV917545:REY917556 RNR917545:ROU917556 RXN917545:RYQ917556 SHJ917545:SIM917556 SRF917545:SSI917556 TBB917545:TCE917556 TKX917545:TMA917556 TUT917545:TVW917556 UEP917545:UFS917556 UOL917545:UPO917556 UYH917545:UZK917556 VID917545:VJG917556 VRZ917545:VTC917556 WBV917545:WCY917556 WLR917545:WMU917556 WVN917545:WWQ917556 D983081:AQ983092 JB983081:KE983092 SX983081:UA983092 ACT983081:ADW983092 AMP983081:ANS983092 AWL983081:AXO983092 BGH983081:BHK983092 BQD983081:BRG983092 BZZ983081:CBC983092 CJV983081:CKY983092 CTR983081:CUU983092 DDN983081:DEQ983092 DNJ983081:DOM983092 DXF983081:DYI983092 EHB983081:EIE983092 EQX983081:ESA983092 FAT983081:FBW983092 FKP983081:FLS983092 FUL983081:FVO983092 GEH983081:GFK983092 GOD983081:GPG983092 GXZ983081:GZC983092 HHV983081:HIY983092 HRR983081:HSU983092 IBN983081:ICQ983092 ILJ983081:IMM983092 IVF983081:IWI983092 JFB983081:JGE983092 JOX983081:JQA983092 JYT983081:JZW983092 KIP983081:KJS983092 KSL983081:KTO983092 LCH983081:LDK983092 LMD983081:LNG983092 LVZ983081:LXC983092 MFV983081:MGY983092 MPR983081:MQU983092 MZN983081:NAQ983092 NJJ983081:NKM983092 NTF983081:NUI983092 ODB983081:OEE983092 OMX983081:OOA983092 OWT983081:OXW983092 PGP983081:PHS983092 PQL983081:PRO983092 QAH983081:QBK983092 QKD983081:QLG983092 QTZ983081:QVC983092 RDV983081:REY983092 RNR983081:ROU983092 RXN983081:RYQ983092 SHJ983081:SIM983092 SRF983081:SSI983092 TBB983081:TCE983092 TKX983081:TMA983092 TUT983081:TVW983092 UEP983081:UFS983092 UOL983081:UPO983092 UYH983081:UZK983092 VID983081:VJG983092 VRZ983081:VTC983092 WBV983081:WCY983092 WLR983081:WMU983092 WVN983081:WWQ983092 WBV113:WCY117 JB96:KE98 SX96:UA98 ACT96:ADW98 AMP96:ANS98 AWL96:AXO98 BGH96:BHK98 BQD96:BRG98 BZZ96:CBC98 CJV96:CKY98 CTR96:CUU98 DDN96:DEQ98 DNJ96:DOM98 DXF96:DYI98 EHB96:EIE98 EQX96:ESA98 FAT96:FBW98 FKP96:FLS98 FUL96:FVO98 GEH96:GFK98 GOD96:GPG98 GXZ96:GZC98 HHV96:HIY98 HRR96:HSU98 IBN96:ICQ98 ILJ96:IMM98 IVF96:IWI98 JFB96:JGE98 JOX96:JQA98 JYT96:JZW98 KIP96:KJS98 KSL96:KTO98 LCH96:LDK98 LMD96:LNG98 LVZ96:LXC98 MFV96:MGY98 MPR96:MQU98 MZN96:NAQ98 NJJ96:NKM98 NTF96:NUI98 ODB96:OEE98 OMX96:OOA98 OWT96:OXW98 PGP96:PHS98 PQL96:PRO98 QAH96:QBK98 QKD96:QLG98 QTZ96:QVC98 RDV96:REY98 RNR96:ROU98 RXN96:RYQ98 SHJ96:SIM98 SRF96:SSI98 TBB96:TCE98 TKX96:TMA98 TUT96:TVW98 UEP96:UFS98 UOL96:UPO98 UYH96:UZK98 VID96:VJG98 VRZ96:VTC98 WBV96:WCY98 WLR96:WMU98 WVN96:WWQ98 D65590:AQ65592 JB65590:KE65592 SX65590:UA65592 ACT65590:ADW65592 AMP65590:ANS65592 AWL65590:AXO65592 BGH65590:BHK65592 BQD65590:BRG65592 BZZ65590:CBC65592 CJV65590:CKY65592 CTR65590:CUU65592 DDN65590:DEQ65592 DNJ65590:DOM65592 DXF65590:DYI65592 EHB65590:EIE65592 EQX65590:ESA65592 FAT65590:FBW65592 FKP65590:FLS65592 FUL65590:FVO65592 GEH65590:GFK65592 GOD65590:GPG65592 GXZ65590:GZC65592 HHV65590:HIY65592 HRR65590:HSU65592 IBN65590:ICQ65592 ILJ65590:IMM65592 IVF65590:IWI65592 JFB65590:JGE65592 JOX65590:JQA65592 JYT65590:JZW65592 KIP65590:KJS65592 KSL65590:KTO65592 LCH65590:LDK65592 LMD65590:LNG65592 LVZ65590:LXC65592 MFV65590:MGY65592 MPR65590:MQU65592 MZN65590:NAQ65592 NJJ65590:NKM65592 NTF65590:NUI65592 ODB65590:OEE65592 OMX65590:OOA65592 OWT65590:OXW65592 PGP65590:PHS65592 PQL65590:PRO65592 QAH65590:QBK65592 QKD65590:QLG65592 QTZ65590:QVC65592 RDV65590:REY65592 RNR65590:ROU65592 RXN65590:RYQ65592 SHJ65590:SIM65592 SRF65590:SSI65592 TBB65590:TCE65592 TKX65590:TMA65592 TUT65590:TVW65592 UEP65590:UFS65592 UOL65590:UPO65592 UYH65590:UZK65592 VID65590:VJG65592 VRZ65590:VTC65592 WBV65590:WCY65592 WLR65590:WMU65592 WVN65590:WWQ65592 D131126:AQ131128 JB131126:KE131128 SX131126:UA131128 ACT131126:ADW131128 AMP131126:ANS131128 AWL131126:AXO131128 BGH131126:BHK131128 BQD131126:BRG131128 BZZ131126:CBC131128 CJV131126:CKY131128 CTR131126:CUU131128 DDN131126:DEQ131128 DNJ131126:DOM131128 DXF131126:DYI131128 EHB131126:EIE131128 EQX131126:ESA131128 FAT131126:FBW131128 FKP131126:FLS131128 FUL131126:FVO131128 GEH131126:GFK131128 GOD131126:GPG131128 GXZ131126:GZC131128 HHV131126:HIY131128 HRR131126:HSU131128 IBN131126:ICQ131128 ILJ131126:IMM131128 IVF131126:IWI131128 JFB131126:JGE131128 JOX131126:JQA131128 JYT131126:JZW131128 KIP131126:KJS131128 KSL131126:KTO131128 LCH131126:LDK131128 LMD131126:LNG131128 LVZ131126:LXC131128 MFV131126:MGY131128 MPR131126:MQU131128 MZN131126:NAQ131128 NJJ131126:NKM131128 NTF131126:NUI131128 ODB131126:OEE131128 OMX131126:OOA131128 OWT131126:OXW131128 PGP131126:PHS131128 PQL131126:PRO131128 QAH131126:QBK131128 QKD131126:QLG131128 QTZ131126:QVC131128 RDV131126:REY131128 RNR131126:ROU131128 RXN131126:RYQ131128 SHJ131126:SIM131128 SRF131126:SSI131128 TBB131126:TCE131128 TKX131126:TMA131128 TUT131126:TVW131128 UEP131126:UFS131128 UOL131126:UPO131128 UYH131126:UZK131128 VID131126:VJG131128 VRZ131126:VTC131128 WBV131126:WCY131128 WLR131126:WMU131128 WVN131126:WWQ131128 D196662:AQ196664 JB196662:KE196664 SX196662:UA196664 ACT196662:ADW196664 AMP196662:ANS196664 AWL196662:AXO196664 BGH196662:BHK196664 BQD196662:BRG196664 BZZ196662:CBC196664 CJV196662:CKY196664 CTR196662:CUU196664 DDN196662:DEQ196664 DNJ196662:DOM196664 DXF196662:DYI196664 EHB196662:EIE196664 EQX196662:ESA196664 FAT196662:FBW196664 FKP196662:FLS196664 FUL196662:FVO196664 GEH196662:GFK196664 GOD196662:GPG196664 GXZ196662:GZC196664 HHV196662:HIY196664 HRR196662:HSU196664 IBN196662:ICQ196664 ILJ196662:IMM196664 IVF196662:IWI196664 JFB196662:JGE196664 JOX196662:JQA196664 JYT196662:JZW196664 KIP196662:KJS196664 KSL196662:KTO196664 LCH196662:LDK196664 LMD196662:LNG196664 LVZ196662:LXC196664 MFV196662:MGY196664 MPR196662:MQU196664 MZN196662:NAQ196664 NJJ196662:NKM196664 NTF196662:NUI196664 ODB196662:OEE196664 OMX196662:OOA196664 OWT196662:OXW196664 PGP196662:PHS196664 PQL196662:PRO196664 QAH196662:QBK196664 QKD196662:QLG196664 QTZ196662:QVC196664 RDV196662:REY196664 RNR196662:ROU196664 RXN196662:RYQ196664 SHJ196662:SIM196664 SRF196662:SSI196664 TBB196662:TCE196664 TKX196662:TMA196664 TUT196662:TVW196664 UEP196662:UFS196664 UOL196662:UPO196664 UYH196662:UZK196664 VID196662:VJG196664 VRZ196662:VTC196664 WBV196662:WCY196664 WLR196662:WMU196664 WVN196662:WWQ196664 D262198:AQ262200 JB262198:KE262200 SX262198:UA262200 ACT262198:ADW262200 AMP262198:ANS262200 AWL262198:AXO262200 BGH262198:BHK262200 BQD262198:BRG262200 BZZ262198:CBC262200 CJV262198:CKY262200 CTR262198:CUU262200 DDN262198:DEQ262200 DNJ262198:DOM262200 DXF262198:DYI262200 EHB262198:EIE262200 EQX262198:ESA262200 FAT262198:FBW262200 FKP262198:FLS262200 FUL262198:FVO262200 GEH262198:GFK262200 GOD262198:GPG262200 GXZ262198:GZC262200 HHV262198:HIY262200 HRR262198:HSU262200 IBN262198:ICQ262200 ILJ262198:IMM262200 IVF262198:IWI262200 JFB262198:JGE262200 JOX262198:JQA262200 JYT262198:JZW262200 KIP262198:KJS262200 KSL262198:KTO262200 LCH262198:LDK262200 LMD262198:LNG262200 LVZ262198:LXC262200 MFV262198:MGY262200 MPR262198:MQU262200 MZN262198:NAQ262200 NJJ262198:NKM262200 NTF262198:NUI262200 ODB262198:OEE262200 OMX262198:OOA262200 OWT262198:OXW262200 PGP262198:PHS262200 PQL262198:PRO262200 QAH262198:QBK262200 QKD262198:QLG262200 QTZ262198:QVC262200 RDV262198:REY262200 RNR262198:ROU262200 RXN262198:RYQ262200 SHJ262198:SIM262200 SRF262198:SSI262200 TBB262198:TCE262200 TKX262198:TMA262200 TUT262198:TVW262200 UEP262198:UFS262200 UOL262198:UPO262200 UYH262198:UZK262200 VID262198:VJG262200 VRZ262198:VTC262200 WBV262198:WCY262200 WLR262198:WMU262200 WVN262198:WWQ262200 D327734:AQ327736 JB327734:KE327736 SX327734:UA327736 ACT327734:ADW327736 AMP327734:ANS327736 AWL327734:AXO327736 BGH327734:BHK327736 BQD327734:BRG327736 BZZ327734:CBC327736 CJV327734:CKY327736 CTR327734:CUU327736 DDN327734:DEQ327736 DNJ327734:DOM327736 DXF327734:DYI327736 EHB327734:EIE327736 EQX327734:ESA327736 FAT327734:FBW327736 FKP327734:FLS327736 FUL327734:FVO327736 GEH327734:GFK327736 GOD327734:GPG327736 GXZ327734:GZC327736 HHV327734:HIY327736 HRR327734:HSU327736 IBN327734:ICQ327736 ILJ327734:IMM327736 IVF327734:IWI327736 JFB327734:JGE327736 JOX327734:JQA327736 JYT327734:JZW327736 KIP327734:KJS327736 KSL327734:KTO327736 LCH327734:LDK327736 LMD327734:LNG327736 LVZ327734:LXC327736 MFV327734:MGY327736 MPR327734:MQU327736 MZN327734:NAQ327736 NJJ327734:NKM327736 NTF327734:NUI327736 ODB327734:OEE327736 OMX327734:OOA327736 OWT327734:OXW327736 PGP327734:PHS327736 PQL327734:PRO327736 QAH327734:QBK327736 QKD327734:QLG327736 QTZ327734:QVC327736 RDV327734:REY327736 RNR327734:ROU327736 RXN327734:RYQ327736 SHJ327734:SIM327736 SRF327734:SSI327736 TBB327734:TCE327736 TKX327734:TMA327736 TUT327734:TVW327736 UEP327734:UFS327736 UOL327734:UPO327736 UYH327734:UZK327736 VID327734:VJG327736 VRZ327734:VTC327736 WBV327734:WCY327736 WLR327734:WMU327736 WVN327734:WWQ327736 D393270:AQ393272 JB393270:KE393272 SX393270:UA393272 ACT393270:ADW393272 AMP393270:ANS393272 AWL393270:AXO393272 BGH393270:BHK393272 BQD393270:BRG393272 BZZ393270:CBC393272 CJV393270:CKY393272 CTR393270:CUU393272 DDN393270:DEQ393272 DNJ393270:DOM393272 DXF393270:DYI393272 EHB393270:EIE393272 EQX393270:ESA393272 FAT393270:FBW393272 FKP393270:FLS393272 FUL393270:FVO393272 GEH393270:GFK393272 GOD393270:GPG393272 GXZ393270:GZC393272 HHV393270:HIY393272 HRR393270:HSU393272 IBN393270:ICQ393272 ILJ393270:IMM393272 IVF393270:IWI393272 JFB393270:JGE393272 JOX393270:JQA393272 JYT393270:JZW393272 KIP393270:KJS393272 KSL393270:KTO393272 LCH393270:LDK393272 LMD393270:LNG393272 LVZ393270:LXC393272 MFV393270:MGY393272 MPR393270:MQU393272 MZN393270:NAQ393272 NJJ393270:NKM393272 NTF393270:NUI393272 ODB393270:OEE393272 OMX393270:OOA393272 OWT393270:OXW393272 PGP393270:PHS393272 PQL393270:PRO393272 QAH393270:QBK393272 QKD393270:QLG393272 QTZ393270:QVC393272 RDV393270:REY393272 RNR393270:ROU393272 RXN393270:RYQ393272 SHJ393270:SIM393272 SRF393270:SSI393272 TBB393270:TCE393272 TKX393270:TMA393272 TUT393270:TVW393272 UEP393270:UFS393272 UOL393270:UPO393272 UYH393270:UZK393272 VID393270:VJG393272 VRZ393270:VTC393272 WBV393270:WCY393272 WLR393270:WMU393272 WVN393270:WWQ393272 D458806:AQ458808 JB458806:KE458808 SX458806:UA458808 ACT458806:ADW458808 AMP458806:ANS458808 AWL458806:AXO458808 BGH458806:BHK458808 BQD458806:BRG458808 BZZ458806:CBC458808 CJV458806:CKY458808 CTR458806:CUU458808 DDN458806:DEQ458808 DNJ458806:DOM458808 DXF458806:DYI458808 EHB458806:EIE458808 EQX458806:ESA458808 FAT458806:FBW458808 FKP458806:FLS458808 FUL458806:FVO458808 GEH458806:GFK458808 GOD458806:GPG458808 GXZ458806:GZC458808 HHV458806:HIY458808 HRR458806:HSU458808 IBN458806:ICQ458808 ILJ458806:IMM458808 IVF458806:IWI458808 JFB458806:JGE458808 JOX458806:JQA458808 JYT458806:JZW458808 KIP458806:KJS458808 KSL458806:KTO458808 LCH458806:LDK458808 LMD458806:LNG458808 LVZ458806:LXC458808 MFV458806:MGY458808 MPR458806:MQU458808 MZN458806:NAQ458808 NJJ458806:NKM458808 NTF458806:NUI458808 ODB458806:OEE458808 OMX458806:OOA458808 OWT458806:OXW458808 PGP458806:PHS458808 PQL458806:PRO458808 QAH458806:QBK458808 QKD458806:QLG458808 QTZ458806:QVC458808 RDV458806:REY458808 RNR458806:ROU458808 RXN458806:RYQ458808 SHJ458806:SIM458808 SRF458806:SSI458808 TBB458806:TCE458808 TKX458806:TMA458808 TUT458806:TVW458808 UEP458806:UFS458808 UOL458806:UPO458808 UYH458806:UZK458808 VID458806:VJG458808 VRZ458806:VTC458808 WBV458806:WCY458808 WLR458806:WMU458808 WVN458806:WWQ458808 D524342:AQ524344 JB524342:KE524344 SX524342:UA524344 ACT524342:ADW524344 AMP524342:ANS524344 AWL524342:AXO524344 BGH524342:BHK524344 BQD524342:BRG524344 BZZ524342:CBC524344 CJV524342:CKY524344 CTR524342:CUU524344 DDN524342:DEQ524344 DNJ524342:DOM524344 DXF524342:DYI524344 EHB524342:EIE524344 EQX524342:ESA524344 FAT524342:FBW524344 FKP524342:FLS524344 FUL524342:FVO524344 GEH524342:GFK524344 GOD524342:GPG524344 GXZ524342:GZC524344 HHV524342:HIY524344 HRR524342:HSU524344 IBN524342:ICQ524344 ILJ524342:IMM524344 IVF524342:IWI524344 JFB524342:JGE524344 JOX524342:JQA524344 JYT524342:JZW524344 KIP524342:KJS524344 KSL524342:KTO524344 LCH524342:LDK524344 LMD524342:LNG524344 LVZ524342:LXC524344 MFV524342:MGY524344 MPR524342:MQU524344 MZN524342:NAQ524344 NJJ524342:NKM524344 NTF524342:NUI524344 ODB524342:OEE524344 OMX524342:OOA524344 OWT524342:OXW524344 PGP524342:PHS524344 PQL524342:PRO524344 QAH524342:QBK524344 QKD524342:QLG524344 QTZ524342:QVC524344 RDV524342:REY524344 RNR524342:ROU524344 RXN524342:RYQ524344 SHJ524342:SIM524344 SRF524342:SSI524344 TBB524342:TCE524344 TKX524342:TMA524344 TUT524342:TVW524344 UEP524342:UFS524344 UOL524342:UPO524344 UYH524342:UZK524344 VID524342:VJG524344 VRZ524342:VTC524344 WBV524342:WCY524344 WLR524342:WMU524344 WVN524342:WWQ524344 D589878:AQ589880 JB589878:KE589880 SX589878:UA589880 ACT589878:ADW589880 AMP589878:ANS589880 AWL589878:AXO589880 BGH589878:BHK589880 BQD589878:BRG589880 BZZ589878:CBC589880 CJV589878:CKY589880 CTR589878:CUU589880 DDN589878:DEQ589880 DNJ589878:DOM589880 DXF589878:DYI589880 EHB589878:EIE589880 EQX589878:ESA589880 FAT589878:FBW589880 FKP589878:FLS589880 FUL589878:FVO589880 GEH589878:GFK589880 GOD589878:GPG589880 GXZ589878:GZC589880 HHV589878:HIY589880 HRR589878:HSU589880 IBN589878:ICQ589880 ILJ589878:IMM589880 IVF589878:IWI589880 JFB589878:JGE589880 JOX589878:JQA589880 JYT589878:JZW589880 KIP589878:KJS589880 KSL589878:KTO589880 LCH589878:LDK589880 LMD589878:LNG589880 LVZ589878:LXC589880 MFV589878:MGY589880 MPR589878:MQU589880 MZN589878:NAQ589880 NJJ589878:NKM589880 NTF589878:NUI589880 ODB589878:OEE589880 OMX589878:OOA589880 OWT589878:OXW589880 PGP589878:PHS589880 PQL589878:PRO589880 QAH589878:QBK589880 QKD589878:QLG589880 QTZ589878:QVC589880 RDV589878:REY589880 RNR589878:ROU589880 RXN589878:RYQ589880 SHJ589878:SIM589880 SRF589878:SSI589880 TBB589878:TCE589880 TKX589878:TMA589880 TUT589878:TVW589880 UEP589878:UFS589880 UOL589878:UPO589880 UYH589878:UZK589880 VID589878:VJG589880 VRZ589878:VTC589880 WBV589878:WCY589880 WLR589878:WMU589880 WVN589878:WWQ589880 D655414:AQ655416 JB655414:KE655416 SX655414:UA655416 ACT655414:ADW655416 AMP655414:ANS655416 AWL655414:AXO655416 BGH655414:BHK655416 BQD655414:BRG655416 BZZ655414:CBC655416 CJV655414:CKY655416 CTR655414:CUU655416 DDN655414:DEQ655416 DNJ655414:DOM655416 DXF655414:DYI655416 EHB655414:EIE655416 EQX655414:ESA655416 FAT655414:FBW655416 FKP655414:FLS655416 FUL655414:FVO655416 GEH655414:GFK655416 GOD655414:GPG655416 GXZ655414:GZC655416 HHV655414:HIY655416 HRR655414:HSU655416 IBN655414:ICQ655416 ILJ655414:IMM655416 IVF655414:IWI655416 JFB655414:JGE655416 JOX655414:JQA655416 JYT655414:JZW655416 KIP655414:KJS655416 KSL655414:KTO655416 LCH655414:LDK655416 LMD655414:LNG655416 LVZ655414:LXC655416 MFV655414:MGY655416 MPR655414:MQU655416 MZN655414:NAQ655416 NJJ655414:NKM655416 NTF655414:NUI655416 ODB655414:OEE655416 OMX655414:OOA655416 OWT655414:OXW655416 PGP655414:PHS655416 PQL655414:PRO655416 QAH655414:QBK655416 QKD655414:QLG655416 QTZ655414:QVC655416 RDV655414:REY655416 RNR655414:ROU655416 RXN655414:RYQ655416 SHJ655414:SIM655416 SRF655414:SSI655416 TBB655414:TCE655416 TKX655414:TMA655416 TUT655414:TVW655416 UEP655414:UFS655416 UOL655414:UPO655416 UYH655414:UZK655416 VID655414:VJG655416 VRZ655414:VTC655416 WBV655414:WCY655416 WLR655414:WMU655416 WVN655414:WWQ655416 D720950:AQ720952 JB720950:KE720952 SX720950:UA720952 ACT720950:ADW720952 AMP720950:ANS720952 AWL720950:AXO720952 BGH720950:BHK720952 BQD720950:BRG720952 BZZ720950:CBC720952 CJV720950:CKY720952 CTR720950:CUU720952 DDN720950:DEQ720952 DNJ720950:DOM720952 DXF720950:DYI720952 EHB720950:EIE720952 EQX720950:ESA720952 FAT720950:FBW720952 FKP720950:FLS720952 FUL720950:FVO720952 GEH720950:GFK720952 GOD720950:GPG720952 GXZ720950:GZC720952 HHV720950:HIY720952 HRR720950:HSU720952 IBN720950:ICQ720952 ILJ720950:IMM720952 IVF720950:IWI720952 JFB720950:JGE720952 JOX720950:JQA720952 JYT720950:JZW720952 KIP720950:KJS720952 KSL720950:KTO720952 LCH720950:LDK720952 LMD720950:LNG720952 LVZ720950:LXC720952 MFV720950:MGY720952 MPR720950:MQU720952 MZN720950:NAQ720952 NJJ720950:NKM720952 NTF720950:NUI720952 ODB720950:OEE720952 OMX720950:OOA720952 OWT720950:OXW720952 PGP720950:PHS720952 PQL720950:PRO720952 QAH720950:QBK720952 QKD720950:QLG720952 QTZ720950:QVC720952 RDV720950:REY720952 RNR720950:ROU720952 RXN720950:RYQ720952 SHJ720950:SIM720952 SRF720950:SSI720952 TBB720950:TCE720952 TKX720950:TMA720952 TUT720950:TVW720952 UEP720950:UFS720952 UOL720950:UPO720952 UYH720950:UZK720952 VID720950:VJG720952 VRZ720950:VTC720952 WBV720950:WCY720952 WLR720950:WMU720952 WVN720950:WWQ720952 D786486:AQ786488 JB786486:KE786488 SX786486:UA786488 ACT786486:ADW786488 AMP786486:ANS786488 AWL786486:AXO786488 BGH786486:BHK786488 BQD786486:BRG786488 BZZ786486:CBC786488 CJV786486:CKY786488 CTR786486:CUU786488 DDN786486:DEQ786488 DNJ786486:DOM786488 DXF786486:DYI786488 EHB786486:EIE786488 EQX786486:ESA786488 FAT786486:FBW786488 FKP786486:FLS786488 FUL786486:FVO786488 GEH786486:GFK786488 GOD786486:GPG786488 GXZ786486:GZC786488 HHV786486:HIY786488 HRR786486:HSU786488 IBN786486:ICQ786488 ILJ786486:IMM786488 IVF786486:IWI786488 JFB786486:JGE786488 JOX786486:JQA786488 JYT786486:JZW786488 KIP786486:KJS786488 KSL786486:KTO786488 LCH786486:LDK786488 LMD786486:LNG786488 LVZ786486:LXC786488 MFV786486:MGY786488 MPR786486:MQU786488 MZN786486:NAQ786488 NJJ786486:NKM786488 NTF786486:NUI786488 ODB786486:OEE786488 OMX786486:OOA786488 OWT786486:OXW786488 PGP786486:PHS786488 PQL786486:PRO786488 QAH786486:QBK786488 QKD786486:QLG786488 QTZ786486:QVC786488 RDV786486:REY786488 RNR786486:ROU786488 RXN786486:RYQ786488 SHJ786486:SIM786488 SRF786486:SSI786488 TBB786486:TCE786488 TKX786486:TMA786488 TUT786486:TVW786488 UEP786486:UFS786488 UOL786486:UPO786488 UYH786486:UZK786488 VID786486:VJG786488 VRZ786486:VTC786488 WBV786486:WCY786488 WLR786486:WMU786488 WVN786486:WWQ786488 D852022:AQ852024 JB852022:KE852024 SX852022:UA852024 ACT852022:ADW852024 AMP852022:ANS852024 AWL852022:AXO852024 BGH852022:BHK852024 BQD852022:BRG852024 BZZ852022:CBC852024 CJV852022:CKY852024 CTR852022:CUU852024 DDN852022:DEQ852024 DNJ852022:DOM852024 DXF852022:DYI852024 EHB852022:EIE852024 EQX852022:ESA852024 FAT852022:FBW852024 FKP852022:FLS852024 FUL852022:FVO852024 GEH852022:GFK852024 GOD852022:GPG852024 GXZ852022:GZC852024 HHV852022:HIY852024 HRR852022:HSU852024 IBN852022:ICQ852024 ILJ852022:IMM852024 IVF852022:IWI852024 JFB852022:JGE852024 JOX852022:JQA852024 JYT852022:JZW852024 KIP852022:KJS852024 KSL852022:KTO852024 LCH852022:LDK852024 LMD852022:LNG852024 LVZ852022:LXC852024 MFV852022:MGY852024 MPR852022:MQU852024 MZN852022:NAQ852024 NJJ852022:NKM852024 NTF852022:NUI852024 ODB852022:OEE852024 OMX852022:OOA852024 OWT852022:OXW852024 PGP852022:PHS852024 PQL852022:PRO852024 QAH852022:QBK852024 QKD852022:QLG852024 QTZ852022:QVC852024 RDV852022:REY852024 RNR852022:ROU852024 RXN852022:RYQ852024 SHJ852022:SIM852024 SRF852022:SSI852024 TBB852022:TCE852024 TKX852022:TMA852024 TUT852022:TVW852024 UEP852022:UFS852024 UOL852022:UPO852024 UYH852022:UZK852024 VID852022:VJG852024 VRZ852022:VTC852024 WBV852022:WCY852024 WLR852022:WMU852024 WVN852022:WWQ852024 D917558:AQ917560 JB917558:KE917560 SX917558:UA917560 ACT917558:ADW917560 AMP917558:ANS917560 AWL917558:AXO917560 BGH917558:BHK917560 BQD917558:BRG917560 BZZ917558:CBC917560 CJV917558:CKY917560 CTR917558:CUU917560 DDN917558:DEQ917560 DNJ917558:DOM917560 DXF917558:DYI917560 EHB917558:EIE917560 EQX917558:ESA917560 FAT917558:FBW917560 FKP917558:FLS917560 FUL917558:FVO917560 GEH917558:GFK917560 GOD917558:GPG917560 GXZ917558:GZC917560 HHV917558:HIY917560 HRR917558:HSU917560 IBN917558:ICQ917560 ILJ917558:IMM917560 IVF917558:IWI917560 JFB917558:JGE917560 JOX917558:JQA917560 JYT917558:JZW917560 KIP917558:KJS917560 KSL917558:KTO917560 LCH917558:LDK917560 LMD917558:LNG917560 LVZ917558:LXC917560 MFV917558:MGY917560 MPR917558:MQU917560 MZN917558:NAQ917560 NJJ917558:NKM917560 NTF917558:NUI917560 ODB917558:OEE917560 OMX917558:OOA917560 OWT917558:OXW917560 PGP917558:PHS917560 PQL917558:PRO917560 QAH917558:QBK917560 QKD917558:QLG917560 QTZ917558:QVC917560 RDV917558:REY917560 RNR917558:ROU917560 RXN917558:RYQ917560 SHJ917558:SIM917560 SRF917558:SSI917560 TBB917558:TCE917560 TKX917558:TMA917560 TUT917558:TVW917560 UEP917558:UFS917560 UOL917558:UPO917560 UYH917558:UZK917560 VID917558:VJG917560 VRZ917558:VTC917560 WBV917558:WCY917560 WLR917558:WMU917560 WVN917558:WWQ917560 D983094:AQ983096 JB983094:KE983096 SX983094:UA983096 ACT983094:ADW983096 AMP983094:ANS983096 AWL983094:AXO983096 BGH983094:BHK983096 BQD983094:BRG983096 BZZ983094:CBC983096 CJV983094:CKY983096 CTR983094:CUU983096 DDN983094:DEQ983096 DNJ983094:DOM983096 DXF983094:DYI983096 EHB983094:EIE983096 EQX983094:ESA983096 FAT983094:FBW983096 FKP983094:FLS983096 FUL983094:FVO983096 GEH983094:GFK983096 GOD983094:GPG983096 GXZ983094:GZC983096 HHV983094:HIY983096 HRR983094:HSU983096 IBN983094:ICQ983096 ILJ983094:IMM983096 IVF983094:IWI983096 JFB983094:JGE983096 JOX983094:JQA983096 JYT983094:JZW983096 KIP983094:KJS983096 KSL983094:KTO983096 LCH983094:LDK983096 LMD983094:LNG983096 LVZ983094:LXC983096 MFV983094:MGY983096 MPR983094:MQU983096 MZN983094:NAQ983096 NJJ983094:NKM983096 NTF983094:NUI983096 ODB983094:OEE983096 OMX983094:OOA983096 OWT983094:OXW983096 PGP983094:PHS983096 PQL983094:PRO983096 QAH983094:QBK983096 QKD983094:QLG983096 QTZ983094:QVC983096 RDV983094:REY983096 RNR983094:ROU983096 RXN983094:RYQ983096 SHJ983094:SIM983096 SRF983094:SSI983096 TBB983094:TCE983096 TKX983094:TMA983096 TUT983094:TVW983096 UEP983094:UFS983096 UOL983094:UPO983096 UYH983094:UZK983096 VID983094:VJG983096 VRZ983094:VTC983096 WBV983094:WCY983096 WLR983094:WMU983096 WVN983094:WWQ983096 VRZ113:VTC117 JB102:KE102 SX102:UA102 ACT102:ADW102 AMP102:ANS102 AWL102:AXO102 BGH102:BHK102 BQD102:BRG102 BZZ102:CBC102 CJV102:CKY102 CTR102:CUU102 DDN102:DEQ102 DNJ102:DOM102 DXF102:DYI102 EHB102:EIE102 EQX102:ESA102 FAT102:FBW102 FKP102:FLS102 FUL102:FVO102 GEH102:GFK102 GOD102:GPG102 GXZ102:GZC102 HHV102:HIY102 HRR102:HSU102 IBN102:ICQ102 ILJ102:IMM102 IVF102:IWI102 JFB102:JGE102 JOX102:JQA102 JYT102:JZW102 KIP102:KJS102 KSL102:KTO102 LCH102:LDK102 LMD102:LNG102 LVZ102:LXC102 MFV102:MGY102 MPR102:MQU102 MZN102:NAQ102 NJJ102:NKM102 NTF102:NUI102 ODB102:OEE102 OMX102:OOA102 OWT102:OXW102 PGP102:PHS102 PQL102:PRO102 QAH102:QBK102 QKD102:QLG102 QTZ102:QVC102 RDV102:REY102 RNR102:ROU102 RXN102:RYQ102 SHJ102:SIM102 SRF102:SSI102 TBB102:TCE102 TKX102:TMA102 TUT102:TVW102 UEP102:UFS102 UOL102:UPO102 UYH102:UZK102 VID102:VJG102 VRZ102:VTC102 WBV102:WCY102 WLR102:WMU102 WVN102:WWQ102 D65596:AQ65596 JB65596:KE65596 SX65596:UA65596 ACT65596:ADW65596 AMP65596:ANS65596 AWL65596:AXO65596 BGH65596:BHK65596 BQD65596:BRG65596 BZZ65596:CBC65596 CJV65596:CKY65596 CTR65596:CUU65596 DDN65596:DEQ65596 DNJ65596:DOM65596 DXF65596:DYI65596 EHB65596:EIE65596 EQX65596:ESA65596 FAT65596:FBW65596 FKP65596:FLS65596 FUL65596:FVO65596 GEH65596:GFK65596 GOD65596:GPG65596 GXZ65596:GZC65596 HHV65596:HIY65596 HRR65596:HSU65596 IBN65596:ICQ65596 ILJ65596:IMM65596 IVF65596:IWI65596 JFB65596:JGE65596 JOX65596:JQA65596 JYT65596:JZW65596 KIP65596:KJS65596 KSL65596:KTO65596 LCH65596:LDK65596 LMD65596:LNG65596 LVZ65596:LXC65596 MFV65596:MGY65596 MPR65596:MQU65596 MZN65596:NAQ65596 NJJ65596:NKM65596 NTF65596:NUI65596 ODB65596:OEE65596 OMX65596:OOA65596 OWT65596:OXW65596 PGP65596:PHS65596 PQL65596:PRO65596 QAH65596:QBK65596 QKD65596:QLG65596 QTZ65596:QVC65596 RDV65596:REY65596 RNR65596:ROU65596 RXN65596:RYQ65596 SHJ65596:SIM65596 SRF65596:SSI65596 TBB65596:TCE65596 TKX65596:TMA65596 TUT65596:TVW65596 UEP65596:UFS65596 UOL65596:UPO65596 UYH65596:UZK65596 VID65596:VJG65596 VRZ65596:VTC65596 WBV65596:WCY65596 WLR65596:WMU65596 WVN65596:WWQ65596 D131132:AQ131132 JB131132:KE131132 SX131132:UA131132 ACT131132:ADW131132 AMP131132:ANS131132 AWL131132:AXO131132 BGH131132:BHK131132 BQD131132:BRG131132 BZZ131132:CBC131132 CJV131132:CKY131132 CTR131132:CUU131132 DDN131132:DEQ131132 DNJ131132:DOM131132 DXF131132:DYI131132 EHB131132:EIE131132 EQX131132:ESA131132 FAT131132:FBW131132 FKP131132:FLS131132 FUL131132:FVO131132 GEH131132:GFK131132 GOD131132:GPG131132 GXZ131132:GZC131132 HHV131132:HIY131132 HRR131132:HSU131132 IBN131132:ICQ131132 ILJ131132:IMM131132 IVF131132:IWI131132 JFB131132:JGE131132 JOX131132:JQA131132 JYT131132:JZW131132 KIP131132:KJS131132 KSL131132:KTO131132 LCH131132:LDK131132 LMD131132:LNG131132 LVZ131132:LXC131132 MFV131132:MGY131132 MPR131132:MQU131132 MZN131132:NAQ131132 NJJ131132:NKM131132 NTF131132:NUI131132 ODB131132:OEE131132 OMX131132:OOA131132 OWT131132:OXW131132 PGP131132:PHS131132 PQL131132:PRO131132 QAH131132:QBK131132 QKD131132:QLG131132 QTZ131132:QVC131132 RDV131132:REY131132 RNR131132:ROU131132 RXN131132:RYQ131132 SHJ131132:SIM131132 SRF131132:SSI131132 TBB131132:TCE131132 TKX131132:TMA131132 TUT131132:TVW131132 UEP131132:UFS131132 UOL131132:UPO131132 UYH131132:UZK131132 VID131132:VJG131132 VRZ131132:VTC131132 WBV131132:WCY131132 WLR131132:WMU131132 WVN131132:WWQ131132 D196668:AQ196668 JB196668:KE196668 SX196668:UA196668 ACT196668:ADW196668 AMP196668:ANS196668 AWL196668:AXO196668 BGH196668:BHK196668 BQD196668:BRG196668 BZZ196668:CBC196668 CJV196668:CKY196668 CTR196668:CUU196668 DDN196668:DEQ196668 DNJ196668:DOM196668 DXF196668:DYI196668 EHB196668:EIE196668 EQX196668:ESA196668 FAT196668:FBW196668 FKP196668:FLS196668 FUL196668:FVO196668 GEH196668:GFK196668 GOD196668:GPG196668 GXZ196668:GZC196668 HHV196668:HIY196668 HRR196668:HSU196668 IBN196668:ICQ196668 ILJ196668:IMM196668 IVF196668:IWI196668 JFB196668:JGE196668 JOX196668:JQA196668 JYT196668:JZW196668 KIP196668:KJS196668 KSL196668:KTO196668 LCH196668:LDK196668 LMD196668:LNG196668 LVZ196668:LXC196668 MFV196668:MGY196668 MPR196668:MQU196668 MZN196668:NAQ196668 NJJ196668:NKM196668 NTF196668:NUI196668 ODB196668:OEE196668 OMX196668:OOA196668 OWT196668:OXW196668 PGP196668:PHS196668 PQL196668:PRO196668 QAH196668:QBK196668 QKD196668:QLG196668 QTZ196668:QVC196668 RDV196668:REY196668 RNR196668:ROU196668 RXN196668:RYQ196668 SHJ196668:SIM196668 SRF196668:SSI196668 TBB196668:TCE196668 TKX196668:TMA196668 TUT196668:TVW196668 UEP196668:UFS196668 UOL196668:UPO196668 UYH196668:UZK196668 VID196668:VJG196668 VRZ196668:VTC196668 WBV196668:WCY196668 WLR196668:WMU196668 WVN196668:WWQ196668 D262204:AQ262204 JB262204:KE262204 SX262204:UA262204 ACT262204:ADW262204 AMP262204:ANS262204 AWL262204:AXO262204 BGH262204:BHK262204 BQD262204:BRG262204 BZZ262204:CBC262204 CJV262204:CKY262204 CTR262204:CUU262204 DDN262204:DEQ262204 DNJ262204:DOM262204 DXF262204:DYI262204 EHB262204:EIE262204 EQX262204:ESA262204 FAT262204:FBW262204 FKP262204:FLS262204 FUL262204:FVO262204 GEH262204:GFK262204 GOD262204:GPG262204 GXZ262204:GZC262204 HHV262204:HIY262204 HRR262204:HSU262204 IBN262204:ICQ262204 ILJ262204:IMM262204 IVF262204:IWI262204 JFB262204:JGE262204 JOX262204:JQA262204 JYT262204:JZW262204 KIP262204:KJS262204 KSL262204:KTO262204 LCH262204:LDK262204 LMD262204:LNG262204 LVZ262204:LXC262204 MFV262204:MGY262204 MPR262204:MQU262204 MZN262204:NAQ262204 NJJ262204:NKM262204 NTF262204:NUI262204 ODB262204:OEE262204 OMX262204:OOA262204 OWT262204:OXW262204 PGP262204:PHS262204 PQL262204:PRO262204 QAH262204:QBK262204 QKD262204:QLG262204 QTZ262204:QVC262204 RDV262204:REY262204 RNR262204:ROU262204 RXN262204:RYQ262204 SHJ262204:SIM262204 SRF262204:SSI262204 TBB262204:TCE262204 TKX262204:TMA262204 TUT262204:TVW262204 UEP262204:UFS262204 UOL262204:UPO262204 UYH262204:UZK262204 VID262204:VJG262204 VRZ262204:VTC262204 WBV262204:WCY262204 WLR262204:WMU262204 WVN262204:WWQ262204 D327740:AQ327740 JB327740:KE327740 SX327740:UA327740 ACT327740:ADW327740 AMP327740:ANS327740 AWL327740:AXO327740 BGH327740:BHK327740 BQD327740:BRG327740 BZZ327740:CBC327740 CJV327740:CKY327740 CTR327740:CUU327740 DDN327740:DEQ327740 DNJ327740:DOM327740 DXF327740:DYI327740 EHB327740:EIE327740 EQX327740:ESA327740 FAT327740:FBW327740 FKP327740:FLS327740 FUL327740:FVO327740 GEH327740:GFK327740 GOD327740:GPG327740 GXZ327740:GZC327740 HHV327740:HIY327740 HRR327740:HSU327740 IBN327740:ICQ327740 ILJ327740:IMM327740 IVF327740:IWI327740 JFB327740:JGE327740 JOX327740:JQA327740 JYT327740:JZW327740 KIP327740:KJS327740 KSL327740:KTO327740 LCH327740:LDK327740 LMD327740:LNG327740 LVZ327740:LXC327740 MFV327740:MGY327740 MPR327740:MQU327740 MZN327740:NAQ327740 NJJ327740:NKM327740 NTF327740:NUI327740 ODB327740:OEE327740 OMX327740:OOA327740 OWT327740:OXW327740 PGP327740:PHS327740 PQL327740:PRO327740 QAH327740:QBK327740 QKD327740:QLG327740 QTZ327740:QVC327740 RDV327740:REY327740 RNR327740:ROU327740 RXN327740:RYQ327740 SHJ327740:SIM327740 SRF327740:SSI327740 TBB327740:TCE327740 TKX327740:TMA327740 TUT327740:TVW327740 UEP327740:UFS327740 UOL327740:UPO327740 UYH327740:UZK327740 VID327740:VJG327740 VRZ327740:VTC327740 WBV327740:WCY327740 WLR327740:WMU327740 WVN327740:WWQ327740 D393276:AQ393276 JB393276:KE393276 SX393276:UA393276 ACT393276:ADW393276 AMP393276:ANS393276 AWL393276:AXO393276 BGH393276:BHK393276 BQD393276:BRG393276 BZZ393276:CBC393276 CJV393276:CKY393276 CTR393276:CUU393276 DDN393276:DEQ393276 DNJ393276:DOM393276 DXF393276:DYI393276 EHB393276:EIE393276 EQX393276:ESA393276 FAT393276:FBW393276 FKP393276:FLS393276 FUL393276:FVO393276 GEH393276:GFK393276 GOD393276:GPG393276 GXZ393276:GZC393276 HHV393276:HIY393276 HRR393276:HSU393276 IBN393276:ICQ393276 ILJ393276:IMM393276 IVF393276:IWI393276 JFB393276:JGE393276 JOX393276:JQA393276 JYT393276:JZW393276 KIP393276:KJS393276 KSL393276:KTO393276 LCH393276:LDK393276 LMD393276:LNG393276 LVZ393276:LXC393276 MFV393276:MGY393276 MPR393276:MQU393276 MZN393276:NAQ393276 NJJ393276:NKM393276 NTF393276:NUI393276 ODB393276:OEE393276 OMX393276:OOA393276 OWT393276:OXW393276 PGP393276:PHS393276 PQL393276:PRO393276 QAH393276:QBK393276 QKD393276:QLG393276 QTZ393276:QVC393276 RDV393276:REY393276 RNR393276:ROU393276 RXN393276:RYQ393276 SHJ393276:SIM393276 SRF393276:SSI393276 TBB393276:TCE393276 TKX393276:TMA393276 TUT393276:TVW393276 UEP393276:UFS393276 UOL393276:UPO393276 UYH393276:UZK393276 VID393276:VJG393276 VRZ393276:VTC393276 WBV393276:WCY393276 WLR393276:WMU393276 WVN393276:WWQ393276 D458812:AQ458812 JB458812:KE458812 SX458812:UA458812 ACT458812:ADW458812 AMP458812:ANS458812 AWL458812:AXO458812 BGH458812:BHK458812 BQD458812:BRG458812 BZZ458812:CBC458812 CJV458812:CKY458812 CTR458812:CUU458812 DDN458812:DEQ458812 DNJ458812:DOM458812 DXF458812:DYI458812 EHB458812:EIE458812 EQX458812:ESA458812 FAT458812:FBW458812 FKP458812:FLS458812 FUL458812:FVO458812 GEH458812:GFK458812 GOD458812:GPG458812 GXZ458812:GZC458812 HHV458812:HIY458812 HRR458812:HSU458812 IBN458812:ICQ458812 ILJ458812:IMM458812 IVF458812:IWI458812 JFB458812:JGE458812 JOX458812:JQA458812 JYT458812:JZW458812 KIP458812:KJS458812 KSL458812:KTO458812 LCH458812:LDK458812 LMD458812:LNG458812 LVZ458812:LXC458812 MFV458812:MGY458812 MPR458812:MQU458812 MZN458812:NAQ458812 NJJ458812:NKM458812 NTF458812:NUI458812 ODB458812:OEE458812 OMX458812:OOA458812 OWT458812:OXW458812 PGP458812:PHS458812 PQL458812:PRO458812 QAH458812:QBK458812 QKD458812:QLG458812 QTZ458812:QVC458812 RDV458812:REY458812 RNR458812:ROU458812 RXN458812:RYQ458812 SHJ458812:SIM458812 SRF458812:SSI458812 TBB458812:TCE458812 TKX458812:TMA458812 TUT458812:TVW458812 UEP458812:UFS458812 UOL458812:UPO458812 UYH458812:UZK458812 VID458812:VJG458812 VRZ458812:VTC458812 WBV458812:WCY458812 WLR458812:WMU458812 WVN458812:WWQ458812 D524348:AQ524348 JB524348:KE524348 SX524348:UA524348 ACT524348:ADW524348 AMP524348:ANS524348 AWL524348:AXO524348 BGH524348:BHK524348 BQD524348:BRG524348 BZZ524348:CBC524348 CJV524348:CKY524348 CTR524348:CUU524348 DDN524348:DEQ524348 DNJ524348:DOM524348 DXF524348:DYI524348 EHB524348:EIE524348 EQX524348:ESA524348 FAT524348:FBW524348 FKP524348:FLS524348 FUL524348:FVO524348 GEH524348:GFK524348 GOD524348:GPG524348 GXZ524348:GZC524348 HHV524348:HIY524348 HRR524348:HSU524348 IBN524348:ICQ524348 ILJ524348:IMM524348 IVF524348:IWI524348 JFB524348:JGE524348 JOX524348:JQA524348 JYT524348:JZW524348 KIP524348:KJS524348 KSL524348:KTO524348 LCH524348:LDK524348 LMD524348:LNG524348 LVZ524348:LXC524348 MFV524348:MGY524348 MPR524348:MQU524348 MZN524348:NAQ524348 NJJ524348:NKM524348 NTF524348:NUI524348 ODB524348:OEE524348 OMX524348:OOA524348 OWT524348:OXW524348 PGP524348:PHS524348 PQL524348:PRO524348 QAH524348:QBK524348 QKD524348:QLG524348 QTZ524348:QVC524348 RDV524348:REY524348 RNR524348:ROU524348 RXN524348:RYQ524348 SHJ524348:SIM524348 SRF524348:SSI524348 TBB524348:TCE524348 TKX524348:TMA524348 TUT524348:TVW524348 UEP524348:UFS524348 UOL524348:UPO524348 UYH524348:UZK524348 VID524348:VJG524348 VRZ524348:VTC524348 WBV524348:WCY524348 WLR524348:WMU524348 WVN524348:WWQ524348 D589884:AQ589884 JB589884:KE589884 SX589884:UA589884 ACT589884:ADW589884 AMP589884:ANS589884 AWL589884:AXO589884 BGH589884:BHK589884 BQD589884:BRG589884 BZZ589884:CBC589884 CJV589884:CKY589884 CTR589884:CUU589884 DDN589884:DEQ589884 DNJ589884:DOM589884 DXF589884:DYI589884 EHB589884:EIE589884 EQX589884:ESA589884 FAT589884:FBW589884 FKP589884:FLS589884 FUL589884:FVO589884 GEH589884:GFK589884 GOD589884:GPG589884 GXZ589884:GZC589884 HHV589884:HIY589884 HRR589884:HSU589884 IBN589884:ICQ589884 ILJ589884:IMM589884 IVF589884:IWI589884 JFB589884:JGE589884 JOX589884:JQA589884 JYT589884:JZW589884 KIP589884:KJS589884 KSL589884:KTO589884 LCH589884:LDK589884 LMD589884:LNG589884 LVZ589884:LXC589884 MFV589884:MGY589884 MPR589884:MQU589884 MZN589884:NAQ589884 NJJ589884:NKM589884 NTF589884:NUI589884 ODB589884:OEE589884 OMX589884:OOA589884 OWT589884:OXW589884 PGP589884:PHS589884 PQL589884:PRO589884 QAH589884:QBK589884 QKD589884:QLG589884 QTZ589884:QVC589884 RDV589884:REY589884 RNR589884:ROU589884 RXN589884:RYQ589884 SHJ589884:SIM589884 SRF589884:SSI589884 TBB589884:TCE589884 TKX589884:TMA589884 TUT589884:TVW589884 UEP589884:UFS589884 UOL589884:UPO589884 UYH589884:UZK589884 VID589884:VJG589884 VRZ589884:VTC589884 WBV589884:WCY589884 WLR589884:WMU589884 WVN589884:WWQ589884 D655420:AQ655420 JB655420:KE655420 SX655420:UA655420 ACT655420:ADW655420 AMP655420:ANS655420 AWL655420:AXO655420 BGH655420:BHK655420 BQD655420:BRG655420 BZZ655420:CBC655420 CJV655420:CKY655420 CTR655420:CUU655420 DDN655420:DEQ655420 DNJ655420:DOM655420 DXF655420:DYI655420 EHB655420:EIE655420 EQX655420:ESA655420 FAT655420:FBW655420 FKP655420:FLS655420 FUL655420:FVO655420 GEH655420:GFK655420 GOD655420:GPG655420 GXZ655420:GZC655420 HHV655420:HIY655420 HRR655420:HSU655420 IBN655420:ICQ655420 ILJ655420:IMM655420 IVF655420:IWI655420 JFB655420:JGE655420 JOX655420:JQA655420 JYT655420:JZW655420 KIP655420:KJS655420 KSL655420:KTO655420 LCH655420:LDK655420 LMD655420:LNG655420 LVZ655420:LXC655420 MFV655420:MGY655420 MPR655420:MQU655420 MZN655420:NAQ655420 NJJ655420:NKM655420 NTF655420:NUI655420 ODB655420:OEE655420 OMX655420:OOA655420 OWT655420:OXW655420 PGP655420:PHS655420 PQL655420:PRO655420 QAH655420:QBK655420 QKD655420:QLG655420 QTZ655420:QVC655420 RDV655420:REY655420 RNR655420:ROU655420 RXN655420:RYQ655420 SHJ655420:SIM655420 SRF655420:SSI655420 TBB655420:TCE655420 TKX655420:TMA655420 TUT655420:TVW655420 UEP655420:UFS655420 UOL655420:UPO655420 UYH655420:UZK655420 VID655420:VJG655420 VRZ655420:VTC655420 WBV655420:WCY655420 WLR655420:WMU655420 WVN655420:WWQ655420 D720956:AQ720956 JB720956:KE720956 SX720956:UA720956 ACT720956:ADW720956 AMP720956:ANS720956 AWL720956:AXO720956 BGH720956:BHK720956 BQD720956:BRG720956 BZZ720956:CBC720956 CJV720956:CKY720956 CTR720956:CUU720956 DDN720956:DEQ720956 DNJ720956:DOM720956 DXF720956:DYI720956 EHB720956:EIE720956 EQX720956:ESA720956 FAT720956:FBW720956 FKP720956:FLS720956 FUL720956:FVO720956 GEH720956:GFK720956 GOD720956:GPG720956 GXZ720956:GZC720956 HHV720956:HIY720956 HRR720956:HSU720956 IBN720956:ICQ720956 ILJ720956:IMM720956 IVF720956:IWI720956 JFB720956:JGE720956 JOX720956:JQA720956 JYT720956:JZW720956 KIP720956:KJS720956 KSL720956:KTO720956 LCH720956:LDK720956 LMD720956:LNG720956 LVZ720956:LXC720956 MFV720956:MGY720956 MPR720956:MQU720956 MZN720956:NAQ720956 NJJ720956:NKM720956 NTF720956:NUI720956 ODB720956:OEE720956 OMX720956:OOA720956 OWT720956:OXW720956 PGP720956:PHS720956 PQL720956:PRO720956 QAH720956:QBK720956 QKD720956:QLG720956 QTZ720956:QVC720956 RDV720956:REY720956 RNR720956:ROU720956 RXN720956:RYQ720956 SHJ720956:SIM720956 SRF720956:SSI720956 TBB720956:TCE720956 TKX720956:TMA720956 TUT720956:TVW720956 UEP720956:UFS720956 UOL720956:UPO720956 UYH720956:UZK720956 VID720956:VJG720956 VRZ720956:VTC720956 WBV720956:WCY720956 WLR720956:WMU720956 WVN720956:WWQ720956 D786492:AQ786492 JB786492:KE786492 SX786492:UA786492 ACT786492:ADW786492 AMP786492:ANS786492 AWL786492:AXO786492 BGH786492:BHK786492 BQD786492:BRG786492 BZZ786492:CBC786492 CJV786492:CKY786492 CTR786492:CUU786492 DDN786492:DEQ786492 DNJ786492:DOM786492 DXF786492:DYI786492 EHB786492:EIE786492 EQX786492:ESA786492 FAT786492:FBW786492 FKP786492:FLS786492 FUL786492:FVO786492 GEH786492:GFK786492 GOD786492:GPG786492 GXZ786492:GZC786492 HHV786492:HIY786492 HRR786492:HSU786492 IBN786492:ICQ786492 ILJ786492:IMM786492 IVF786492:IWI786492 JFB786492:JGE786492 JOX786492:JQA786492 JYT786492:JZW786492 KIP786492:KJS786492 KSL786492:KTO786492 LCH786492:LDK786492 LMD786492:LNG786492 LVZ786492:LXC786492 MFV786492:MGY786492 MPR786492:MQU786492 MZN786492:NAQ786492 NJJ786492:NKM786492 NTF786492:NUI786492 ODB786492:OEE786492 OMX786492:OOA786492 OWT786492:OXW786492 PGP786492:PHS786492 PQL786492:PRO786492 QAH786492:QBK786492 QKD786492:QLG786492 QTZ786492:QVC786492 RDV786492:REY786492 RNR786492:ROU786492 RXN786492:RYQ786492 SHJ786492:SIM786492 SRF786492:SSI786492 TBB786492:TCE786492 TKX786492:TMA786492 TUT786492:TVW786492 UEP786492:UFS786492 UOL786492:UPO786492 UYH786492:UZK786492 VID786492:VJG786492 VRZ786492:VTC786492 WBV786492:WCY786492 WLR786492:WMU786492 WVN786492:WWQ786492 D852028:AQ852028 JB852028:KE852028 SX852028:UA852028 ACT852028:ADW852028 AMP852028:ANS852028 AWL852028:AXO852028 BGH852028:BHK852028 BQD852028:BRG852028 BZZ852028:CBC852028 CJV852028:CKY852028 CTR852028:CUU852028 DDN852028:DEQ852028 DNJ852028:DOM852028 DXF852028:DYI852028 EHB852028:EIE852028 EQX852028:ESA852028 FAT852028:FBW852028 FKP852028:FLS852028 FUL852028:FVO852028 GEH852028:GFK852028 GOD852028:GPG852028 GXZ852028:GZC852028 HHV852028:HIY852028 HRR852028:HSU852028 IBN852028:ICQ852028 ILJ852028:IMM852028 IVF852028:IWI852028 JFB852028:JGE852028 JOX852028:JQA852028 JYT852028:JZW852028 KIP852028:KJS852028 KSL852028:KTO852028 LCH852028:LDK852028 LMD852028:LNG852028 LVZ852028:LXC852028 MFV852028:MGY852028 MPR852028:MQU852028 MZN852028:NAQ852028 NJJ852028:NKM852028 NTF852028:NUI852028 ODB852028:OEE852028 OMX852028:OOA852028 OWT852028:OXW852028 PGP852028:PHS852028 PQL852028:PRO852028 QAH852028:QBK852028 QKD852028:QLG852028 QTZ852028:QVC852028 RDV852028:REY852028 RNR852028:ROU852028 RXN852028:RYQ852028 SHJ852028:SIM852028 SRF852028:SSI852028 TBB852028:TCE852028 TKX852028:TMA852028 TUT852028:TVW852028 UEP852028:UFS852028 UOL852028:UPO852028 UYH852028:UZK852028 VID852028:VJG852028 VRZ852028:VTC852028 WBV852028:WCY852028 WLR852028:WMU852028 WVN852028:WWQ852028 D917564:AQ917564 JB917564:KE917564 SX917564:UA917564 ACT917564:ADW917564 AMP917564:ANS917564 AWL917564:AXO917564 BGH917564:BHK917564 BQD917564:BRG917564 BZZ917564:CBC917564 CJV917564:CKY917564 CTR917564:CUU917564 DDN917564:DEQ917564 DNJ917564:DOM917564 DXF917564:DYI917564 EHB917564:EIE917564 EQX917564:ESA917564 FAT917564:FBW917564 FKP917564:FLS917564 FUL917564:FVO917564 GEH917564:GFK917564 GOD917564:GPG917564 GXZ917564:GZC917564 HHV917564:HIY917564 HRR917564:HSU917564 IBN917564:ICQ917564 ILJ917564:IMM917564 IVF917564:IWI917564 JFB917564:JGE917564 JOX917564:JQA917564 JYT917564:JZW917564 KIP917564:KJS917564 KSL917564:KTO917564 LCH917564:LDK917564 LMD917564:LNG917564 LVZ917564:LXC917564 MFV917564:MGY917564 MPR917564:MQU917564 MZN917564:NAQ917564 NJJ917564:NKM917564 NTF917564:NUI917564 ODB917564:OEE917564 OMX917564:OOA917564 OWT917564:OXW917564 PGP917564:PHS917564 PQL917564:PRO917564 QAH917564:QBK917564 QKD917564:QLG917564 QTZ917564:QVC917564 RDV917564:REY917564 RNR917564:ROU917564 RXN917564:RYQ917564 SHJ917564:SIM917564 SRF917564:SSI917564 TBB917564:TCE917564 TKX917564:TMA917564 TUT917564:TVW917564 UEP917564:UFS917564 UOL917564:UPO917564 UYH917564:UZK917564 VID917564:VJG917564 VRZ917564:VTC917564 WBV917564:WCY917564 WLR917564:WMU917564 WVN917564:WWQ917564 D983100:AQ983100 JB983100:KE983100 SX983100:UA983100 ACT983100:ADW983100 AMP983100:ANS983100 AWL983100:AXO983100 BGH983100:BHK983100 BQD983100:BRG983100 BZZ983100:CBC983100 CJV983100:CKY983100 CTR983100:CUU983100 DDN983100:DEQ983100 DNJ983100:DOM983100 DXF983100:DYI983100 EHB983100:EIE983100 EQX983100:ESA983100 FAT983100:FBW983100 FKP983100:FLS983100 FUL983100:FVO983100 GEH983100:GFK983100 GOD983100:GPG983100 GXZ983100:GZC983100 HHV983100:HIY983100 HRR983100:HSU983100 IBN983100:ICQ983100 ILJ983100:IMM983100 IVF983100:IWI983100 JFB983100:JGE983100 JOX983100:JQA983100 JYT983100:JZW983100 KIP983100:KJS983100 KSL983100:KTO983100 LCH983100:LDK983100 LMD983100:LNG983100 LVZ983100:LXC983100 MFV983100:MGY983100 MPR983100:MQU983100 MZN983100:NAQ983100 NJJ983100:NKM983100 NTF983100:NUI983100 ODB983100:OEE983100 OMX983100:OOA983100 OWT983100:OXW983100 PGP983100:PHS983100 PQL983100:PRO983100 QAH983100:QBK983100 QKD983100:QLG983100 QTZ983100:QVC983100 RDV983100:REY983100 RNR983100:ROU983100 RXN983100:RYQ983100 SHJ983100:SIM983100 SRF983100:SSI983100 TBB983100:TCE983100 TKX983100:TMA983100 TUT983100:TVW983100 UEP983100:UFS983100 UOL983100:UPO983100 UYH983100:UZK983100 VID983100:VJG983100 VRZ983100:VTC983100 WBV983100:WCY983100 WLR983100:WMU983100 WVN983100:WWQ983100 VID113:VJG117 D65604:AQ65604 JB65604:KE65604 SX65604:UA65604 ACT65604:ADW65604 AMP65604:ANS65604 AWL65604:AXO65604 BGH65604:BHK65604 BQD65604:BRG65604 BZZ65604:CBC65604 CJV65604:CKY65604 CTR65604:CUU65604 DDN65604:DEQ65604 DNJ65604:DOM65604 DXF65604:DYI65604 EHB65604:EIE65604 EQX65604:ESA65604 FAT65604:FBW65604 FKP65604:FLS65604 FUL65604:FVO65604 GEH65604:GFK65604 GOD65604:GPG65604 GXZ65604:GZC65604 HHV65604:HIY65604 HRR65604:HSU65604 IBN65604:ICQ65604 ILJ65604:IMM65604 IVF65604:IWI65604 JFB65604:JGE65604 JOX65604:JQA65604 JYT65604:JZW65604 KIP65604:KJS65604 KSL65604:KTO65604 LCH65604:LDK65604 LMD65604:LNG65604 LVZ65604:LXC65604 MFV65604:MGY65604 MPR65604:MQU65604 MZN65604:NAQ65604 NJJ65604:NKM65604 NTF65604:NUI65604 ODB65604:OEE65604 OMX65604:OOA65604 OWT65604:OXW65604 PGP65604:PHS65604 PQL65604:PRO65604 QAH65604:QBK65604 QKD65604:QLG65604 QTZ65604:QVC65604 RDV65604:REY65604 RNR65604:ROU65604 RXN65604:RYQ65604 SHJ65604:SIM65604 SRF65604:SSI65604 TBB65604:TCE65604 TKX65604:TMA65604 TUT65604:TVW65604 UEP65604:UFS65604 UOL65604:UPO65604 UYH65604:UZK65604 VID65604:VJG65604 VRZ65604:VTC65604 WBV65604:WCY65604 WLR65604:WMU65604 WVN65604:WWQ65604 D131140:AQ131140 JB131140:KE131140 SX131140:UA131140 ACT131140:ADW131140 AMP131140:ANS131140 AWL131140:AXO131140 BGH131140:BHK131140 BQD131140:BRG131140 BZZ131140:CBC131140 CJV131140:CKY131140 CTR131140:CUU131140 DDN131140:DEQ131140 DNJ131140:DOM131140 DXF131140:DYI131140 EHB131140:EIE131140 EQX131140:ESA131140 FAT131140:FBW131140 FKP131140:FLS131140 FUL131140:FVO131140 GEH131140:GFK131140 GOD131140:GPG131140 GXZ131140:GZC131140 HHV131140:HIY131140 HRR131140:HSU131140 IBN131140:ICQ131140 ILJ131140:IMM131140 IVF131140:IWI131140 JFB131140:JGE131140 JOX131140:JQA131140 JYT131140:JZW131140 KIP131140:KJS131140 KSL131140:KTO131140 LCH131140:LDK131140 LMD131140:LNG131140 LVZ131140:LXC131140 MFV131140:MGY131140 MPR131140:MQU131140 MZN131140:NAQ131140 NJJ131140:NKM131140 NTF131140:NUI131140 ODB131140:OEE131140 OMX131140:OOA131140 OWT131140:OXW131140 PGP131140:PHS131140 PQL131140:PRO131140 QAH131140:QBK131140 QKD131140:QLG131140 QTZ131140:QVC131140 RDV131140:REY131140 RNR131140:ROU131140 RXN131140:RYQ131140 SHJ131140:SIM131140 SRF131140:SSI131140 TBB131140:TCE131140 TKX131140:TMA131140 TUT131140:TVW131140 UEP131140:UFS131140 UOL131140:UPO131140 UYH131140:UZK131140 VID131140:VJG131140 VRZ131140:VTC131140 WBV131140:WCY131140 WLR131140:WMU131140 WVN131140:WWQ131140 D196676:AQ196676 JB196676:KE196676 SX196676:UA196676 ACT196676:ADW196676 AMP196676:ANS196676 AWL196676:AXO196676 BGH196676:BHK196676 BQD196676:BRG196676 BZZ196676:CBC196676 CJV196676:CKY196676 CTR196676:CUU196676 DDN196676:DEQ196676 DNJ196676:DOM196676 DXF196676:DYI196676 EHB196676:EIE196676 EQX196676:ESA196676 FAT196676:FBW196676 FKP196676:FLS196676 FUL196676:FVO196676 GEH196676:GFK196676 GOD196676:GPG196676 GXZ196676:GZC196676 HHV196676:HIY196676 HRR196676:HSU196676 IBN196676:ICQ196676 ILJ196676:IMM196676 IVF196676:IWI196676 JFB196676:JGE196676 JOX196676:JQA196676 JYT196676:JZW196676 KIP196676:KJS196676 KSL196676:KTO196676 LCH196676:LDK196676 LMD196676:LNG196676 LVZ196676:LXC196676 MFV196676:MGY196676 MPR196676:MQU196676 MZN196676:NAQ196676 NJJ196676:NKM196676 NTF196676:NUI196676 ODB196676:OEE196676 OMX196676:OOA196676 OWT196676:OXW196676 PGP196676:PHS196676 PQL196676:PRO196676 QAH196676:QBK196676 QKD196676:QLG196676 QTZ196676:QVC196676 RDV196676:REY196676 RNR196676:ROU196676 RXN196676:RYQ196676 SHJ196676:SIM196676 SRF196676:SSI196676 TBB196676:TCE196676 TKX196676:TMA196676 TUT196676:TVW196676 UEP196676:UFS196676 UOL196676:UPO196676 UYH196676:UZK196676 VID196676:VJG196676 VRZ196676:VTC196676 WBV196676:WCY196676 WLR196676:WMU196676 WVN196676:WWQ196676 D262212:AQ262212 JB262212:KE262212 SX262212:UA262212 ACT262212:ADW262212 AMP262212:ANS262212 AWL262212:AXO262212 BGH262212:BHK262212 BQD262212:BRG262212 BZZ262212:CBC262212 CJV262212:CKY262212 CTR262212:CUU262212 DDN262212:DEQ262212 DNJ262212:DOM262212 DXF262212:DYI262212 EHB262212:EIE262212 EQX262212:ESA262212 FAT262212:FBW262212 FKP262212:FLS262212 FUL262212:FVO262212 GEH262212:GFK262212 GOD262212:GPG262212 GXZ262212:GZC262212 HHV262212:HIY262212 HRR262212:HSU262212 IBN262212:ICQ262212 ILJ262212:IMM262212 IVF262212:IWI262212 JFB262212:JGE262212 JOX262212:JQA262212 JYT262212:JZW262212 KIP262212:KJS262212 KSL262212:KTO262212 LCH262212:LDK262212 LMD262212:LNG262212 LVZ262212:LXC262212 MFV262212:MGY262212 MPR262212:MQU262212 MZN262212:NAQ262212 NJJ262212:NKM262212 NTF262212:NUI262212 ODB262212:OEE262212 OMX262212:OOA262212 OWT262212:OXW262212 PGP262212:PHS262212 PQL262212:PRO262212 QAH262212:QBK262212 QKD262212:QLG262212 QTZ262212:QVC262212 RDV262212:REY262212 RNR262212:ROU262212 RXN262212:RYQ262212 SHJ262212:SIM262212 SRF262212:SSI262212 TBB262212:TCE262212 TKX262212:TMA262212 TUT262212:TVW262212 UEP262212:UFS262212 UOL262212:UPO262212 UYH262212:UZK262212 VID262212:VJG262212 VRZ262212:VTC262212 WBV262212:WCY262212 WLR262212:WMU262212 WVN262212:WWQ262212 D327748:AQ327748 JB327748:KE327748 SX327748:UA327748 ACT327748:ADW327748 AMP327748:ANS327748 AWL327748:AXO327748 BGH327748:BHK327748 BQD327748:BRG327748 BZZ327748:CBC327748 CJV327748:CKY327748 CTR327748:CUU327748 DDN327748:DEQ327748 DNJ327748:DOM327748 DXF327748:DYI327748 EHB327748:EIE327748 EQX327748:ESA327748 FAT327748:FBW327748 FKP327748:FLS327748 FUL327748:FVO327748 GEH327748:GFK327748 GOD327748:GPG327748 GXZ327748:GZC327748 HHV327748:HIY327748 HRR327748:HSU327748 IBN327748:ICQ327748 ILJ327748:IMM327748 IVF327748:IWI327748 JFB327748:JGE327748 JOX327748:JQA327748 JYT327748:JZW327748 KIP327748:KJS327748 KSL327748:KTO327748 LCH327748:LDK327748 LMD327748:LNG327748 LVZ327748:LXC327748 MFV327748:MGY327748 MPR327748:MQU327748 MZN327748:NAQ327748 NJJ327748:NKM327748 NTF327748:NUI327748 ODB327748:OEE327748 OMX327748:OOA327748 OWT327748:OXW327748 PGP327748:PHS327748 PQL327748:PRO327748 QAH327748:QBK327748 QKD327748:QLG327748 QTZ327748:QVC327748 RDV327748:REY327748 RNR327748:ROU327748 RXN327748:RYQ327748 SHJ327748:SIM327748 SRF327748:SSI327748 TBB327748:TCE327748 TKX327748:TMA327748 TUT327748:TVW327748 UEP327748:UFS327748 UOL327748:UPO327748 UYH327748:UZK327748 VID327748:VJG327748 VRZ327748:VTC327748 WBV327748:WCY327748 WLR327748:WMU327748 WVN327748:WWQ327748 D393284:AQ393284 JB393284:KE393284 SX393284:UA393284 ACT393284:ADW393284 AMP393284:ANS393284 AWL393284:AXO393284 BGH393284:BHK393284 BQD393284:BRG393284 BZZ393284:CBC393284 CJV393284:CKY393284 CTR393284:CUU393284 DDN393284:DEQ393284 DNJ393284:DOM393284 DXF393284:DYI393284 EHB393284:EIE393284 EQX393284:ESA393284 FAT393284:FBW393284 FKP393284:FLS393284 FUL393284:FVO393284 GEH393284:GFK393284 GOD393284:GPG393284 GXZ393284:GZC393284 HHV393284:HIY393284 HRR393284:HSU393284 IBN393284:ICQ393284 ILJ393284:IMM393284 IVF393284:IWI393284 JFB393284:JGE393284 JOX393284:JQA393284 JYT393284:JZW393284 KIP393284:KJS393284 KSL393284:KTO393284 LCH393284:LDK393284 LMD393284:LNG393284 LVZ393284:LXC393284 MFV393284:MGY393284 MPR393284:MQU393284 MZN393284:NAQ393284 NJJ393284:NKM393284 NTF393284:NUI393284 ODB393284:OEE393284 OMX393284:OOA393284 OWT393284:OXW393284 PGP393284:PHS393284 PQL393284:PRO393284 QAH393284:QBK393284 QKD393284:QLG393284 QTZ393284:QVC393284 RDV393284:REY393284 RNR393284:ROU393284 RXN393284:RYQ393284 SHJ393284:SIM393284 SRF393284:SSI393284 TBB393284:TCE393284 TKX393284:TMA393284 TUT393284:TVW393284 UEP393284:UFS393284 UOL393284:UPO393284 UYH393284:UZK393284 VID393284:VJG393284 VRZ393284:VTC393284 WBV393284:WCY393284 WLR393284:WMU393284 WVN393284:WWQ393284 D458820:AQ458820 JB458820:KE458820 SX458820:UA458820 ACT458820:ADW458820 AMP458820:ANS458820 AWL458820:AXO458820 BGH458820:BHK458820 BQD458820:BRG458820 BZZ458820:CBC458820 CJV458820:CKY458820 CTR458820:CUU458820 DDN458820:DEQ458820 DNJ458820:DOM458820 DXF458820:DYI458820 EHB458820:EIE458820 EQX458820:ESA458820 FAT458820:FBW458820 FKP458820:FLS458820 FUL458820:FVO458820 GEH458820:GFK458820 GOD458820:GPG458820 GXZ458820:GZC458820 HHV458820:HIY458820 HRR458820:HSU458820 IBN458820:ICQ458820 ILJ458820:IMM458820 IVF458820:IWI458820 JFB458820:JGE458820 JOX458820:JQA458820 JYT458820:JZW458820 KIP458820:KJS458820 KSL458820:KTO458820 LCH458820:LDK458820 LMD458820:LNG458820 LVZ458820:LXC458820 MFV458820:MGY458820 MPR458820:MQU458820 MZN458820:NAQ458820 NJJ458820:NKM458820 NTF458820:NUI458820 ODB458820:OEE458820 OMX458820:OOA458820 OWT458820:OXW458820 PGP458820:PHS458820 PQL458820:PRO458820 QAH458820:QBK458820 QKD458820:QLG458820 QTZ458820:QVC458820 RDV458820:REY458820 RNR458820:ROU458820 RXN458820:RYQ458820 SHJ458820:SIM458820 SRF458820:SSI458820 TBB458820:TCE458820 TKX458820:TMA458820 TUT458820:TVW458820 UEP458820:UFS458820 UOL458820:UPO458820 UYH458820:UZK458820 VID458820:VJG458820 VRZ458820:VTC458820 WBV458820:WCY458820 WLR458820:WMU458820 WVN458820:WWQ458820 D524356:AQ524356 JB524356:KE524356 SX524356:UA524356 ACT524356:ADW524356 AMP524356:ANS524356 AWL524356:AXO524356 BGH524356:BHK524356 BQD524356:BRG524356 BZZ524356:CBC524356 CJV524356:CKY524356 CTR524356:CUU524356 DDN524356:DEQ524356 DNJ524356:DOM524356 DXF524356:DYI524356 EHB524356:EIE524356 EQX524356:ESA524356 FAT524356:FBW524356 FKP524356:FLS524356 FUL524356:FVO524356 GEH524356:GFK524356 GOD524356:GPG524356 GXZ524356:GZC524356 HHV524356:HIY524356 HRR524356:HSU524356 IBN524356:ICQ524356 ILJ524356:IMM524356 IVF524356:IWI524356 JFB524356:JGE524356 JOX524356:JQA524356 JYT524356:JZW524356 KIP524356:KJS524356 KSL524356:KTO524356 LCH524356:LDK524356 LMD524356:LNG524356 LVZ524356:LXC524356 MFV524356:MGY524356 MPR524356:MQU524356 MZN524356:NAQ524356 NJJ524356:NKM524356 NTF524356:NUI524356 ODB524356:OEE524356 OMX524356:OOA524356 OWT524356:OXW524356 PGP524356:PHS524356 PQL524356:PRO524356 QAH524356:QBK524356 QKD524356:QLG524356 QTZ524356:QVC524356 RDV524356:REY524356 RNR524356:ROU524356 RXN524356:RYQ524356 SHJ524356:SIM524356 SRF524356:SSI524356 TBB524356:TCE524356 TKX524356:TMA524356 TUT524356:TVW524356 UEP524356:UFS524356 UOL524356:UPO524356 UYH524356:UZK524356 VID524356:VJG524356 VRZ524356:VTC524356 WBV524356:WCY524356 WLR524356:WMU524356 WVN524356:WWQ524356 D589892:AQ589892 JB589892:KE589892 SX589892:UA589892 ACT589892:ADW589892 AMP589892:ANS589892 AWL589892:AXO589892 BGH589892:BHK589892 BQD589892:BRG589892 BZZ589892:CBC589892 CJV589892:CKY589892 CTR589892:CUU589892 DDN589892:DEQ589892 DNJ589892:DOM589892 DXF589892:DYI589892 EHB589892:EIE589892 EQX589892:ESA589892 FAT589892:FBW589892 FKP589892:FLS589892 FUL589892:FVO589892 GEH589892:GFK589892 GOD589892:GPG589892 GXZ589892:GZC589892 HHV589892:HIY589892 HRR589892:HSU589892 IBN589892:ICQ589892 ILJ589892:IMM589892 IVF589892:IWI589892 JFB589892:JGE589892 JOX589892:JQA589892 JYT589892:JZW589892 KIP589892:KJS589892 KSL589892:KTO589892 LCH589892:LDK589892 LMD589892:LNG589892 LVZ589892:LXC589892 MFV589892:MGY589892 MPR589892:MQU589892 MZN589892:NAQ589892 NJJ589892:NKM589892 NTF589892:NUI589892 ODB589892:OEE589892 OMX589892:OOA589892 OWT589892:OXW589892 PGP589892:PHS589892 PQL589892:PRO589892 QAH589892:QBK589892 QKD589892:QLG589892 QTZ589892:QVC589892 RDV589892:REY589892 RNR589892:ROU589892 RXN589892:RYQ589892 SHJ589892:SIM589892 SRF589892:SSI589892 TBB589892:TCE589892 TKX589892:TMA589892 TUT589892:TVW589892 UEP589892:UFS589892 UOL589892:UPO589892 UYH589892:UZK589892 VID589892:VJG589892 VRZ589892:VTC589892 WBV589892:WCY589892 WLR589892:WMU589892 WVN589892:WWQ589892 D655428:AQ655428 JB655428:KE655428 SX655428:UA655428 ACT655428:ADW655428 AMP655428:ANS655428 AWL655428:AXO655428 BGH655428:BHK655428 BQD655428:BRG655428 BZZ655428:CBC655428 CJV655428:CKY655428 CTR655428:CUU655428 DDN655428:DEQ655428 DNJ655428:DOM655428 DXF655428:DYI655428 EHB655428:EIE655428 EQX655428:ESA655428 FAT655428:FBW655428 FKP655428:FLS655428 FUL655428:FVO655428 GEH655428:GFK655428 GOD655428:GPG655428 GXZ655428:GZC655428 HHV655428:HIY655428 HRR655428:HSU655428 IBN655428:ICQ655428 ILJ655428:IMM655428 IVF655428:IWI655428 JFB655428:JGE655428 JOX655428:JQA655428 JYT655428:JZW655428 KIP655428:KJS655428 KSL655428:KTO655428 LCH655428:LDK655428 LMD655428:LNG655428 LVZ655428:LXC655428 MFV655428:MGY655428 MPR655428:MQU655428 MZN655428:NAQ655428 NJJ655428:NKM655428 NTF655428:NUI655428 ODB655428:OEE655428 OMX655428:OOA655428 OWT655428:OXW655428 PGP655428:PHS655428 PQL655428:PRO655428 QAH655428:QBK655428 QKD655428:QLG655428 QTZ655428:QVC655428 RDV655428:REY655428 RNR655428:ROU655428 RXN655428:RYQ655428 SHJ655428:SIM655428 SRF655428:SSI655428 TBB655428:TCE655428 TKX655428:TMA655428 TUT655428:TVW655428 UEP655428:UFS655428 UOL655428:UPO655428 UYH655428:UZK655428 VID655428:VJG655428 VRZ655428:VTC655428 WBV655428:WCY655428 WLR655428:WMU655428 WVN655428:WWQ655428 D720964:AQ720964 JB720964:KE720964 SX720964:UA720964 ACT720964:ADW720964 AMP720964:ANS720964 AWL720964:AXO720964 BGH720964:BHK720964 BQD720964:BRG720964 BZZ720964:CBC720964 CJV720964:CKY720964 CTR720964:CUU720964 DDN720964:DEQ720964 DNJ720964:DOM720964 DXF720964:DYI720964 EHB720964:EIE720964 EQX720964:ESA720964 FAT720964:FBW720964 FKP720964:FLS720964 FUL720964:FVO720964 GEH720964:GFK720964 GOD720964:GPG720964 GXZ720964:GZC720964 HHV720964:HIY720964 HRR720964:HSU720964 IBN720964:ICQ720964 ILJ720964:IMM720964 IVF720964:IWI720964 JFB720964:JGE720964 JOX720964:JQA720964 JYT720964:JZW720964 KIP720964:KJS720964 KSL720964:KTO720964 LCH720964:LDK720964 LMD720964:LNG720964 LVZ720964:LXC720964 MFV720964:MGY720964 MPR720964:MQU720964 MZN720964:NAQ720964 NJJ720964:NKM720964 NTF720964:NUI720964 ODB720964:OEE720964 OMX720964:OOA720964 OWT720964:OXW720964 PGP720964:PHS720964 PQL720964:PRO720964 QAH720964:QBK720964 QKD720964:QLG720964 QTZ720964:QVC720964 RDV720964:REY720964 RNR720964:ROU720964 RXN720964:RYQ720964 SHJ720964:SIM720964 SRF720964:SSI720964 TBB720964:TCE720964 TKX720964:TMA720964 TUT720964:TVW720964 UEP720964:UFS720964 UOL720964:UPO720964 UYH720964:UZK720964 VID720964:VJG720964 VRZ720964:VTC720964 WBV720964:WCY720964 WLR720964:WMU720964 WVN720964:WWQ720964 D786500:AQ786500 JB786500:KE786500 SX786500:UA786500 ACT786500:ADW786500 AMP786500:ANS786500 AWL786500:AXO786500 BGH786500:BHK786500 BQD786500:BRG786500 BZZ786500:CBC786500 CJV786500:CKY786500 CTR786500:CUU786500 DDN786500:DEQ786500 DNJ786500:DOM786500 DXF786500:DYI786500 EHB786500:EIE786500 EQX786500:ESA786500 FAT786500:FBW786500 FKP786500:FLS786500 FUL786500:FVO786500 GEH786500:GFK786500 GOD786500:GPG786500 GXZ786500:GZC786500 HHV786500:HIY786500 HRR786500:HSU786500 IBN786500:ICQ786500 ILJ786500:IMM786500 IVF786500:IWI786500 JFB786500:JGE786500 JOX786500:JQA786500 JYT786500:JZW786500 KIP786500:KJS786500 KSL786500:KTO786500 LCH786500:LDK786500 LMD786500:LNG786500 LVZ786500:LXC786500 MFV786500:MGY786500 MPR786500:MQU786500 MZN786500:NAQ786500 NJJ786500:NKM786500 NTF786500:NUI786500 ODB786500:OEE786500 OMX786500:OOA786500 OWT786500:OXW786500 PGP786500:PHS786500 PQL786500:PRO786500 QAH786500:QBK786500 QKD786500:QLG786500 QTZ786500:QVC786500 RDV786500:REY786500 RNR786500:ROU786500 RXN786500:RYQ786500 SHJ786500:SIM786500 SRF786500:SSI786500 TBB786500:TCE786500 TKX786500:TMA786500 TUT786500:TVW786500 UEP786500:UFS786500 UOL786500:UPO786500 UYH786500:UZK786500 VID786500:VJG786500 VRZ786500:VTC786500 WBV786500:WCY786500 WLR786500:WMU786500 WVN786500:WWQ786500 D852036:AQ852036 JB852036:KE852036 SX852036:UA852036 ACT852036:ADW852036 AMP852036:ANS852036 AWL852036:AXO852036 BGH852036:BHK852036 BQD852036:BRG852036 BZZ852036:CBC852036 CJV852036:CKY852036 CTR852036:CUU852036 DDN852036:DEQ852036 DNJ852036:DOM852036 DXF852036:DYI852036 EHB852036:EIE852036 EQX852036:ESA852036 FAT852036:FBW852036 FKP852036:FLS852036 FUL852036:FVO852036 GEH852036:GFK852036 GOD852036:GPG852036 GXZ852036:GZC852036 HHV852036:HIY852036 HRR852036:HSU852036 IBN852036:ICQ852036 ILJ852036:IMM852036 IVF852036:IWI852036 JFB852036:JGE852036 JOX852036:JQA852036 JYT852036:JZW852036 KIP852036:KJS852036 KSL852036:KTO852036 LCH852036:LDK852036 LMD852036:LNG852036 LVZ852036:LXC852036 MFV852036:MGY852036 MPR852036:MQU852036 MZN852036:NAQ852036 NJJ852036:NKM852036 NTF852036:NUI852036 ODB852036:OEE852036 OMX852036:OOA852036 OWT852036:OXW852036 PGP852036:PHS852036 PQL852036:PRO852036 QAH852036:QBK852036 QKD852036:QLG852036 QTZ852036:QVC852036 RDV852036:REY852036 RNR852036:ROU852036 RXN852036:RYQ852036 SHJ852036:SIM852036 SRF852036:SSI852036 TBB852036:TCE852036 TKX852036:TMA852036 TUT852036:TVW852036 UEP852036:UFS852036 UOL852036:UPO852036 UYH852036:UZK852036 VID852036:VJG852036 VRZ852036:VTC852036 WBV852036:WCY852036 WLR852036:WMU852036 WVN852036:WWQ852036 D917572:AQ917572 JB917572:KE917572 SX917572:UA917572 ACT917572:ADW917572 AMP917572:ANS917572 AWL917572:AXO917572 BGH917572:BHK917572 BQD917572:BRG917572 BZZ917572:CBC917572 CJV917572:CKY917572 CTR917572:CUU917572 DDN917572:DEQ917572 DNJ917572:DOM917572 DXF917572:DYI917572 EHB917572:EIE917572 EQX917572:ESA917572 FAT917572:FBW917572 FKP917572:FLS917572 FUL917572:FVO917572 GEH917572:GFK917572 GOD917572:GPG917572 GXZ917572:GZC917572 HHV917572:HIY917572 HRR917572:HSU917572 IBN917572:ICQ917572 ILJ917572:IMM917572 IVF917572:IWI917572 JFB917572:JGE917572 JOX917572:JQA917572 JYT917572:JZW917572 KIP917572:KJS917572 KSL917572:KTO917572 LCH917572:LDK917572 LMD917572:LNG917572 LVZ917572:LXC917572 MFV917572:MGY917572 MPR917572:MQU917572 MZN917572:NAQ917572 NJJ917572:NKM917572 NTF917572:NUI917572 ODB917572:OEE917572 OMX917572:OOA917572 OWT917572:OXW917572 PGP917572:PHS917572 PQL917572:PRO917572 QAH917572:QBK917572 QKD917572:QLG917572 QTZ917572:QVC917572 RDV917572:REY917572 RNR917572:ROU917572 RXN917572:RYQ917572 SHJ917572:SIM917572 SRF917572:SSI917572 TBB917572:TCE917572 TKX917572:TMA917572 TUT917572:TVW917572 UEP917572:UFS917572 UOL917572:UPO917572 UYH917572:UZK917572 VID917572:VJG917572 VRZ917572:VTC917572 WBV917572:WCY917572 WLR917572:WMU917572 WVN917572:WWQ917572 D983108:AQ983108 JB983108:KE983108 SX983108:UA983108 ACT983108:ADW983108 AMP983108:ANS983108 AWL983108:AXO983108 BGH983108:BHK983108 BQD983108:BRG983108 BZZ983108:CBC983108 CJV983108:CKY983108 CTR983108:CUU983108 DDN983108:DEQ983108 DNJ983108:DOM983108 DXF983108:DYI983108 EHB983108:EIE983108 EQX983108:ESA983108 FAT983108:FBW983108 FKP983108:FLS983108 FUL983108:FVO983108 GEH983108:GFK983108 GOD983108:GPG983108 GXZ983108:GZC983108 HHV983108:HIY983108 HRR983108:HSU983108 IBN983108:ICQ983108 ILJ983108:IMM983108 IVF983108:IWI983108 JFB983108:JGE983108 JOX983108:JQA983108 JYT983108:JZW983108 KIP983108:KJS983108 KSL983108:KTO983108 LCH983108:LDK983108 LMD983108:LNG983108 LVZ983108:LXC983108 MFV983108:MGY983108 MPR983108:MQU983108 MZN983108:NAQ983108 NJJ983108:NKM983108 NTF983108:NUI983108 ODB983108:OEE983108 OMX983108:OOA983108 OWT983108:OXW983108 PGP983108:PHS983108 PQL983108:PRO983108 QAH983108:QBK983108 QKD983108:QLG983108 QTZ983108:QVC983108 RDV983108:REY983108 RNR983108:ROU983108 RXN983108:RYQ983108 SHJ983108:SIM983108 SRF983108:SSI983108 TBB983108:TCE983108 TKX983108:TMA983108 TUT983108:TVW983108 UEP983108:UFS983108 UOL983108:UPO983108 UYH983108:UZK983108 VID983108:VJG983108 VRZ983108:VTC983108 WBV983108:WCY983108 WLR983108:WMU983108 WVN983108:WWQ983108 UYH113:UZK117 D65606:AQ65606 JB65606:KE65606 SX65606:UA65606 ACT65606:ADW65606 AMP65606:ANS65606 AWL65606:AXO65606 BGH65606:BHK65606 BQD65606:BRG65606 BZZ65606:CBC65606 CJV65606:CKY65606 CTR65606:CUU65606 DDN65606:DEQ65606 DNJ65606:DOM65606 DXF65606:DYI65606 EHB65606:EIE65606 EQX65606:ESA65606 FAT65606:FBW65606 FKP65606:FLS65606 FUL65606:FVO65606 GEH65606:GFK65606 GOD65606:GPG65606 GXZ65606:GZC65606 HHV65606:HIY65606 HRR65606:HSU65606 IBN65606:ICQ65606 ILJ65606:IMM65606 IVF65606:IWI65606 JFB65606:JGE65606 JOX65606:JQA65606 JYT65606:JZW65606 KIP65606:KJS65606 KSL65606:KTO65606 LCH65606:LDK65606 LMD65606:LNG65606 LVZ65606:LXC65606 MFV65606:MGY65606 MPR65606:MQU65606 MZN65606:NAQ65606 NJJ65606:NKM65606 NTF65606:NUI65606 ODB65606:OEE65606 OMX65606:OOA65606 OWT65606:OXW65606 PGP65606:PHS65606 PQL65606:PRO65606 QAH65606:QBK65606 QKD65606:QLG65606 QTZ65606:QVC65606 RDV65606:REY65606 RNR65606:ROU65606 RXN65606:RYQ65606 SHJ65606:SIM65606 SRF65606:SSI65606 TBB65606:TCE65606 TKX65606:TMA65606 TUT65606:TVW65606 UEP65606:UFS65606 UOL65606:UPO65606 UYH65606:UZK65606 VID65606:VJG65606 VRZ65606:VTC65606 WBV65606:WCY65606 WLR65606:WMU65606 WVN65606:WWQ65606 D131142:AQ131142 JB131142:KE131142 SX131142:UA131142 ACT131142:ADW131142 AMP131142:ANS131142 AWL131142:AXO131142 BGH131142:BHK131142 BQD131142:BRG131142 BZZ131142:CBC131142 CJV131142:CKY131142 CTR131142:CUU131142 DDN131142:DEQ131142 DNJ131142:DOM131142 DXF131142:DYI131142 EHB131142:EIE131142 EQX131142:ESA131142 FAT131142:FBW131142 FKP131142:FLS131142 FUL131142:FVO131142 GEH131142:GFK131142 GOD131142:GPG131142 GXZ131142:GZC131142 HHV131142:HIY131142 HRR131142:HSU131142 IBN131142:ICQ131142 ILJ131142:IMM131142 IVF131142:IWI131142 JFB131142:JGE131142 JOX131142:JQA131142 JYT131142:JZW131142 KIP131142:KJS131142 KSL131142:KTO131142 LCH131142:LDK131142 LMD131142:LNG131142 LVZ131142:LXC131142 MFV131142:MGY131142 MPR131142:MQU131142 MZN131142:NAQ131142 NJJ131142:NKM131142 NTF131142:NUI131142 ODB131142:OEE131142 OMX131142:OOA131142 OWT131142:OXW131142 PGP131142:PHS131142 PQL131142:PRO131142 QAH131142:QBK131142 QKD131142:QLG131142 QTZ131142:QVC131142 RDV131142:REY131142 RNR131142:ROU131142 RXN131142:RYQ131142 SHJ131142:SIM131142 SRF131142:SSI131142 TBB131142:TCE131142 TKX131142:TMA131142 TUT131142:TVW131142 UEP131142:UFS131142 UOL131142:UPO131142 UYH131142:UZK131142 VID131142:VJG131142 VRZ131142:VTC131142 WBV131142:WCY131142 WLR131142:WMU131142 WVN131142:WWQ131142 D196678:AQ196678 JB196678:KE196678 SX196678:UA196678 ACT196678:ADW196678 AMP196678:ANS196678 AWL196678:AXO196678 BGH196678:BHK196678 BQD196678:BRG196678 BZZ196678:CBC196678 CJV196678:CKY196678 CTR196678:CUU196678 DDN196678:DEQ196678 DNJ196678:DOM196678 DXF196678:DYI196678 EHB196678:EIE196678 EQX196678:ESA196678 FAT196678:FBW196678 FKP196678:FLS196678 FUL196678:FVO196678 GEH196678:GFK196678 GOD196678:GPG196678 GXZ196678:GZC196678 HHV196678:HIY196678 HRR196678:HSU196678 IBN196678:ICQ196678 ILJ196678:IMM196678 IVF196678:IWI196678 JFB196678:JGE196678 JOX196678:JQA196678 JYT196678:JZW196678 KIP196678:KJS196678 KSL196678:KTO196678 LCH196678:LDK196678 LMD196678:LNG196678 LVZ196678:LXC196678 MFV196678:MGY196678 MPR196678:MQU196678 MZN196678:NAQ196678 NJJ196678:NKM196678 NTF196678:NUI196678 ODB196678:OEE196678 OMX196678:OOA196678 OWT196678:OXW196678 PGP196678:PHS196678 PQL196678:PRO196678 QAH196678:QBK196678 QKD196678:QLG196678 QTZ196678:QVC196678 RDV196678:REY196678 RNR196678:ROU196678 RXN196678:RYQ196678 SHJ196678:SIM196678 SRF196678:SSI196678 TBB196678:TCE196678 TKX196678:TMA196678 TUT196678:TVW196678 UEP196678:UFS196678 UOL196678:UPO196678 UYH196678:UZK196678 VID196678:VJG196678 VRZ196678:VTC196678 WBV196678:WCY196678 WLR196678:WMU196678 WVN196678:WWQ196678 D262214:AQ262214 JB262214:KE262214 SX262214:UA262214 ACT262214:ADW262214 AMP262214:ANS262214 AWL262214:AXO262214 BGH262214:BHK262214 BQD262214:BRG262214 BZZ262214:CBC262214 CJV262214:CKY262214 CTR262214:CUU262214 DDN262214:DEQ262214 DNJ262214:DOM262214 DXF262214:DYI262214 EHB262214:EIE262214 EQX262214:ESA262214 FAT262214:FBW262214 FKP262214:FLS262214 FUL262214:FVO262214 GEH262214:GFK262214 GOD262214:GPG262214 GXZ262214:GZC262214 HHV262214:HIY262214 HRR262214:HSU262214 IBN262214:ICQ262214 ILJ262214:IMM262214 IVF262214:IWI262214 JFB262214:JGE262214 JOX262214:JQA262214 JYT262214:JZW262214 KIP262214:KJS262214 KSL262214:KTO262214 LCH262214:LDK262214 LMD262214:LNG262214 LVZ262214:LXC262214 MFV262214:MGY262214 MPR262214:MQU262214 MZN262214:NAQ262214 NJJ262214:NKM262214 NTF262214:NUI262214 ODB262214:OEE262214 OMX262214:OOA262214 OWT262214:OXW262214 PGP262214:PHS262214 PQL262214:PRO262214 QAH262214:QBK262214 QKD262214:QLG262214 QTZ262214:QVC262214 RDV262214:REY262214 RNR262214:ROU262214 RXN262214:RYQ262214 SHJ262214:SIM262214 SRF262214:SSI262214 TBB262214:TCE262214 TKX262214:TMA262214 TUT262214:TVW262214 UEP262214:UFS262214 UOL262214:UPO262214 UYH262214:UZK262214 VID262214:VJG262214 VRZ262214:VTC262214 WBV262214:WCY262214 WLR262214:WMU262214 WVN262214:WWQ262214 D327750:AQ327750 JB327750:KE327750 SX327750:UA327750 ACT327750:ADW327750 AMP327750:ANS327750 AWL327750:AXO327750 BGH327750:BHK327750 BQD327750:BRG327750 BZZ327750:CBC327750 CJV327750:CKY327750 CTR327750:CUU327750 DDN327750:DEQ327750 DNJ327750:DOM327750 DXF327750:DYI327750 EHB327750:EIE327750 EQX327750:ESA327750 FAT327750:FBW327750 FKP327750:FLS327750 FUL327750:FVO327750 GEH327750:GFK327750 GOD327750:GPG327750 GXZ327750:GZC327750 HHV327750:HIY327750 HRR327750:HSU327750 IBN327750:ICQ327750 ILJ327750:IMM327750 IVF327750:IWI327750 JFB327750:JGE327750 JOX327750:JQA327750 JYT327750:JZW327750 KIP327750:KJS327750 KSL327750:KTO327750 LCH327750:LDK327750 LMD327750:LNG327750 LVZ327750:LXC327750 MFV327750:MGY327750 MPR327750:MQU327750 MZN327750:NAQ327750 NJJ327750:NKM327750 NTF327750:NUI327750 ODB327750:OEE327750 OMX327750:OOA327750 OWT327750:OXW327750 PGP327750:PHS327750 PQL327750:PRO327750 QAH327750:QBK327750 QKD327750:QLG327750 QTZ327750:QVC327750 RDV327750:REY327750 RNR327750:ROU327750 RXN327750:RYQ327750 SHJ327750:SIM327750 SRF327750:SSI327750 TBB327750:TCE327750 TKX327750:TMA327750 TUT327750:TVW327750 UEP327750:UFS327750 UOL327750:UPO327750 UYH327750:UZK327750 VID327750:VJG327750 VRZ327750:VTC327750 WBV327750:WCY327750 WLR327750:WMU327750 WVN327750:WWQ327750 D393286:AQ393286 JB393286:KE393286 SX393286:UA393286 ACT393286:ADW393286 AMP393286:ANS393286 AWL393286:AXO393286 BGH393286:BHK393286 BQD393286:BRG393286 BZZ393286:CBC393286 CJV393286:CKY393286 CTR393286:CUU393286 DDN393286:DEQ393286 DNJ393286:DOM393286 DXF393286:DYI393286 EHB393286:EIE393286 EQX393286:ESA393286 FAT393286:FBW393286 FKP393286:FLS393286 FUL393286:FVO393286 GEH393286:GFK393286 GOD393286:GPG393286 GXZ393286:GZC393286 HHV393286:HIY393286 HRR393286:HSU393286 IBN393286:ICQ393286 ILJ393286:IMM393286 IVF393286:IWI393286 JFB393286:JGE393286 JOX393286:JQA393286 JYT393286:JZW393286 KIP393286:KJS393286 KSL393286:KTO393286 LCH393286:LDK393286 LMD393286:LNG393286 LVZ393286:LXC393286 MFV393286:MGY393286 MPR393286:MQU393286 MZN393286:NAQ393286 NJJ393286:NKM393286 NTF393286:NUI393286 ODB393286:OEE393286 OMX393286:OOA393286 OWT393286:OXW393286 PGP393286:PHS393286 PQL393286:PRO393286 QAH393286:QBK393286 QKD393286:QLG393286 QTZ393286:QVC393286 RDV393286:REY393286 RNR393286:ROU393286 RXN393286:RYQ393286 SHJ393286:SIM393286 SRF393286:SSI393286 TBB393286:TCE393286 TKX393286:TMA393286 TUT393286:TVW393286 UEP393286:UFS393286 UOL393286:UPO393286 UYH393286:UZK393286 VID393286:VJG393286 VRZ393286:VTC393286 WBV393286:WCY393286 WLR393286:WMU393286 WVN393286:WWQ393286 D458822:AQ458822 JB458822:KE458822 SX458822:UA458822 ACT458822:ADW458822 AMP458822:ANS458822 AWL458822:AXO458822 BGH458822:BHK458822 BQD458822:BRG458822 BZZ458822:CBC458822 CJV458822:CKY458822 CTR458822:CUU458822 DDN458822:DEQ458822 DNJ458822:DOM458822 DXF458822:DYI458822 EHB458822:EIE458822 EQX458822:ESA458822 FAT458822:FBW458822 FKP458822:FLS458822 FUL458822:FVO458822 GEH458822:GFK458822 GOD458822:GPG458822 GXZ458822:GZC458822 HHV458822:HIY458822 HRR458822:HSU458822 IBN458822:ICQ458822 ILJ458822:IMM458822 IVF458822:IWI458822 JFB458822:JGE458822 JOX458822:JQA458822 JYT458822:JZW458822 KIP458822:KJS458822 KSL458822:KTO458822 LCH458822:LDK458822 LMD458822:LNG458822 LVZ458822:LXC458822 MFV458822:MGY458822 MPR458822:MQU458822 MZN458822:NAQ458822 NJJ458822:NKM458822 NTF458822:NUI458822 ODB458822:OEE458822 OMX458822:OOA458822 OWT458822:OXW458822 PGP458822:PHS458822 PQL458822:PRO458822 QAH458822:QBK458822 QKD458822:QLG458822 QTZ458822:QVC458822 RDV458822:REY458822 RNR458822:ROU458822 RXN458822:RYQ458822 SHJ458822:SIM458822 SRF458822:SSI458822 TBB458822:TCE458822 TKX458822:TMA458822 TUT458822:TVW458822 UEP458822:UFS458822 UOL458822:UPO458822 UYH458822:UZK458822 VID458822:VJG458822 VRZ458822:VTC458822 WBV458822:WCY458822 WLR458822:WMU458822 WVN458822:WWQ458822 D524358:AQ524358 JB524358:KE524358 SX524358:UA524358 ACT524358:ADW524358 AMP524358:ANS524358 AWL524358:AXO524358 BGH524358:BHK524358 BQD524358:BRG524358 BZZ524358:CBC524358 CJV524358:CKY524358 CTR524358:CUU524358 DDN524358:DEQ524358 DNJ524358:DOM524358 DXF524358:DYI524358 EHB524358:EIE524358 EQX524358:ESA524358 FAT524358:FBW524358 FKP524358:FLS524358 FUL524358:FVO524358 GEH524358:GFK524358 GOD524358:GPG524358 GXZ524358:GZC524358 HHV524358:HIY524358 HRR524358:HSU524358 IBN524358:ICQ524358 ILJ524358:IMM524358 IVF524358:IWI524358 JFB524358:JGE524358 JOX524358:JQA524358 JYT524358:JZW524358 KIP524358:KJS524358 KSL524358:KTO524358 LCH524358:LDK524358 LMD524358:LNG524358 LVZ524358:LXC524358 MFV524358:MGY524358 MPR524358:MQU524358 MZN524358:NAQ524358 NJJ524358:NKM524358 NTF524358:NUI524358 ODB524358:OEE524358 OMX524358:OOA524358 OWT524358:OXW524358 PGP524358:PHS524358 PQL524358:PRO524358 QAH524358:QBK524358 QKD524358:QLG524358 QTZ524358:QVC524358 RDV524358:REY524358 RNR524358:ROU524358 RXN524358:RYQ524358 SHJ524358:SIM524358 SRF524358:SSI524358 TBB524358:TCE524358 TKX524358:TMA524358 TUT524358:TVW524358 UEP524358:UFS524358 UOL524358:UPO524358 UYH524358:UZK524358 VID524358:VJG524358 VRZ524358:VTC524358 WBV524358:WCY524358 WLR524358:WMU524358 WVN524358:WWQ524358 D589894:AQ589894 JB589894:KE589894 SX589894:UA589894 ACT589894:ADW589894 AMP589894:ANS589894 AWL589894:AXO589894 BGH589894:BHK589894 BQD589894:BRG589894 BZZ589894:CBC589894 CJV589894:CKY589894 CTR589894:CUU589894 DDN589894:DEQ589894 DNJ589894:DOM589894 DXF589894:DYI589894 EHB589894:EIE589894 EQX589894:ESA589894 FAT589894:FBW589894 FKP589894:FLS589894 FUL589894:FVO589894 GEH589894:GFK589894 GOD589894:GPG589894 GXZ589894:GZC589894 HHV589894:HIY589894 HRR589894:HSU589894 IBN589894:ICQ589894 ILJ589894:IMM589894 IVF589894:IWI589894 JFB589894:JGE589894 JOX589894:JQA589894 JYT589894:JZW589894 KIP589894:KJS589894 KSL589894:KTO589894 LCH589894:LDK589894 LMD589894:LNG589894 LVZ589894:LXC589894 MFV589894:MGY589894 MPR589894:MQU589894 MZN589894:NAQ589894 NJJ589894:NKM589894 NTF589894:NUI589894 ODB589894:OEE589894 OMX589894:OOA589894 OWT589894:OXW589894 PGP589894:PHS589894 PQL589894:PRO589894 QAH589894:QBK589894 QKD589894:QLG589894 QTZ589894:QVC589894 RDV589894:REY589894 RNR589894:ROU589894 RXN589894:RYQ589894 SHJ589894:SIM589894 SRF589894:SSI589894 TBB589894:TCE589894 TKX589894:TMA589894 TUT589894:TVW589894 UEP589894:UFS589894 UOL589894:UPO589894 UYH589894:UZK589894 VID589894:VJG589894 VRZ589894:VTC589894 WBV589894:WCY589894 WLR589894:WMU589894 WVN589894:WWQ589894 D655430:AQ655430 JB655430:KE655430 SX655430:UA655430 ACT655430:ADW655430 AMP655430:ANS655430 AWL655430:AXO655430 BGH655430:BHK655430 BQD655430:BRG655430 BZZ655430:CBC655430 CJV655430:CKY655430 CTR655430:CUU655430 DDN655430:DEQ655430 DNJ655430:DOM655430 DXF655430:DYI655430 EHB655430:EIE655430 EQX655430:ESA655430 FAT655430:FBW655430 FKP655430:FLS655430 FUL655430:FVO655430 GEH655430:GFK655430 GOD655430:GPG655430 GXZ655430:GZC655430 HHV655430:HIY655430 HRR655430:HSU655430 IBN655430:ICQ655430 ILJ655430:IMM655430 IVF655430:IWI655430 JFB655430:JGE655430 JOX655430:JQA655430 JYT655430:JZW655430 KIP655430:KJS655430 KSL655430:KTO655430 LCH655430:LDK655430 LMD655430:LNG655430 LVZ655430:LXC655430 MFV655430:MGY655430 MPR655430:MQU655430 MZN655430:NAQ655430 NJJ655430:NKM655430 NTF655430:NUI655430 ODB655430:OEE655430 OMX655430:OOA655430 OWT655430:OXW655430 PGP655430:PHS655430 PQL655430:PRO655430 QAH655430:QBK655430 QKD655430:QLG655430 QTZ655430:QVC655430 RDV655430:REY655430 RNR655430:ROU655430 RXN655430:RYQ655430 SHJ655430:SIM655430 SRF655430:SSI655430 TBB655430:TCE655430 TKX655430:TMA655430 TUT655430:TVW655430 UEP655430:UFS655430 UOL655430:UPO655430 UYH655430:UZK655430 VID655430:VJG655430 VRZ655430:VTC655430 WBV655430:WCY655430 WLR655430:WMU655430 WVN655430:WWQ655430 D720966:AQ720966 JB720966:KE720966 SX720966:UA720966 ACT720966:ADW720966 AMP720966:ANS720966 AWL720966:AXO720966 BGH720966:BHK720966 BQD720966:BRG720966 BZZ720966:CBC720966 CJV720966:CKY720966 CTR720966:CUU720966 DDN720966:DEQ720966 DNJ720966:DOM720966 DXF720966:DYI720966 EHB720966:EIE720966 EQX720966:ESA720966 FAT720966:FBW720966 FKP720966:FLS720966 FUL720966:FVO720966 GEH720966:GFK720966 GOD720966:GPG720966 GXZ720966:GZC720966 HHV720966:HIY720966 HRR720966:HSU720966 IBN720966:ICQ720966 ILJ720966:IMM720966 IVF720966:IWI720966 JFB720966:JGE720966 JOX720966:JQA720966 JYT720966:JZW720966 KIP720966:KJS720966 KSL720966:KTO720966 LCH720966:LDK720966 LMD720966:LNG720966 LVZ720966:LXC720966 MFV720966:MGY720966 MPR720966:MQU720966 MZN720966:NAQ720966 NJJ720966:NKM720966 NTF720966:NUI720966 ODB720966:OEE720966 OMX720966:OOA720966 OWT720966:OXW720966 PGP720966:PHS720966 PQL720966:PRO720966 QAH720966:QBK720966 QKD720966:QLG720966 QTZ720966:QVC720966 RDV720966:REY720966 RNR720966:ROU720966 RXN720966:RYQ720966 SHJ720966:SIM720966 SRF720966:SSI720966 TBB720966:TCE720966 TKX720966:TMA720966 TUT720966:TVW720966 UEP720966:UFS720966 UOL720966:UPO720966 UYH720966:UZK720966 VID720966:VJG720966 VRZ720966:VTC720966 WBV720966:WCY720966 WLR720966:WMU720966 WVN720966:WWQ720966 D786502:AQ786502 JB786502:KE786502 SX786502:UA786502 ACT786502:ADW786502 AMP786502:ANS786502 AWL786502:AXO786502 BGH786502:BHK786502 BQD786502:BRG786502 BZZ786502:CBC786502 CJV786502:CKY786502 CTR786502:CUU786502 DDN786502:DEQ786502 DNJ786502:DOM786502 DXF786502:DYI786502 EHB786502:EIE786502 EQX786502:ESA786502 FAT786502:FBW786502 FKP786502:FLS786502 FUL786502:FVO786502 GEH786502:GFK786502 GOD786502:GPG786502 GXZ786502:GZC786502 HHV786502:HIY786502 HRR786502:HSU786502 IBN786502:ICQ786502 ILJ786502:IMM786502 IVF786502:IWI786502 JFB786502:JGE786502 JOX786502:JQA786502 JYT786502:JZW786502 KIP786502:KJS786502 KSL786502:KTO786502 LCH786502:LDK786502 LMD786502:LNG786502 LVZ786502:LXC786502 MFV786502:MGY786502 MPR786502:MQU786502 MZN786502:NAQ786502 NJJ786502:NKM786502 NTF786502:NUI786502 ODB786502:OEE786502 OMX786502:OOA786502 OWT786502:OXW786502 PGP786502:PHS786502 PQL786502:PRO786502 QAH786502:QBK786502 QKD786502:QLG786502 QTZ786502:QVC786502 RDV786502:REY786502 RNR786502:ROU786502 RXN786502:RYQ786502 SHJ786502:SIM786502 SRF786502:SSI786502 TBB786502:TCE786502 TKX786502:TMA786502 TUT786502:TVW786502 UEP786502:UFS786502 UOL786502:UPO786502 UYH786502:UZK786502 VID786502:VJG786502 VRZ786502:VTC786502 WBV786502:WCY786502 WLR786502:WMU786502 WVN786502:WWQ786502 D852038:AQ852038 JB852038:KE852038 SX852038:UA852038 ACT852038:ADW852038 AMP852038:ANS852038 AWL852038:AXO852038 BGH852038:BHK852038 BQD852038:BRG852038 BZZ852038:CBC852038 CJV852038:CKY852038 CTR852038:CUU852038 DDN852038:DEQ852038 DNJ852038:DOM852038 DXF852038:DYI852038 EHB852038:EIE852038 EQX852038:ESA852038 FAT852038:FBW852038 FKP852038:FLS852038 FUL852038:FVO852038 GEH852038:GFK852038 GOD852038:GPG852038 GXZ852038:GZC852038 HHV852038:HIY852038 HRR852038:HSU852038 IBN852038:ICQ852038 ILJ852038:IMM852038 IVF852038:IWI852038 JFB852038:JGE852038 JOX852038:JQA852038 JYT852038:JZW852038 KIP852038:KJS852038 KSL852038:KTO852038 LCH852038:LDK852038 LMD852038:LNG852038 LVZ852038:LXC852038 MFV852038:MGY852038 MPR852038:MQU852038 MZN852038:NAQ852038 NJJ852038:NKM852038 NTF852038:NUI852038 ODB852038:OEE852038 OMX852038:OOA852038 OWT852038:OXW852038 PGP852038:PHS852038 PQL852038:PRO852038 QAH852038:QBK852038 QKD852038:QLG852038 QTZ852038:QVC852038 RDV852038:REY852038 RNR852038:ROU852038 RXN852038:RYQ852038 SHJ852038:SIM852038 SRF852038:SSI852038 TBB852038:TCE852038 TKX852038:TMA852038 TUT852038:TVW852038 UEP852038:UFS852038 UOL852038:UPO852038 UYH852038:UZK852038 VID852038:VJG852038 VRZ852038:VTC852038 WBV852038:WCY852038 WLR852038:WMU852038 WVN852038:WWQ852038 D917574:AQ917574 JB917574:KE917574 SX917574:UA917574 ACT917574:ADW917574 AMP917574:ANS917574 AWL917574:AXO917574 BGH917574:BHK917574 BQD917574:BRG917574 BZZ917574:CBC917574 CJV917574:CKY917574 CTR917574:CUU917574 DDN917574:DEQ917574 DNJ917574:DOM917574 DXF917574:DYI917574 EHB917574:EIE917574 EQX917574:ESA917574 FAT917574:FBW917574 FKP917574:FLS917574 FUL917574:FVO917574 GEH917574:GFK917574 GOD917574:GPG917574 GXZ917574:GZC917574 HHV917574:HIY917574 HRR917574:HSU917574 IBN917574:ICQ917574 ILJ917574:IMM917574 IVF917574:IWI917574 JFB917574:JGE917574 JOX917574:JQA917574 JYT917574:JZW917574 KIP917574:KJS917574 KSL917574:KTO917574 LCH917574:LDK917574 LMD917574:LNG917574 LVZ917574:LXC917574 MFV917574:MGY917574 MPR917574:MQU917574 MZN917574:NAQ917574 NJJ917574:NKM917574 NTF917574:NUI917574 ODB917574:OEE917574 OMX917574:OOA917574 OWT917574:OXW917574 PGP917574:PHS917574 PQL917574:PRO917574 QAH917574:QBK917574 QKD917574:QLG917574 QTZ917574:QVC917574 RDV917574:REY917574 RNR917574:ROU917574 RXN917574:RYQ917574 SHJ917574:SIM917574 SRF917574:SSI917574 TBB917574:TCE917574 TKX917574:TMA917574 TUT917574:TVW917574 UEP917574:UFS917574 UOL917574:UPO917574 UYH917574:UZK917574 VID917574:VJG917574 VRZ917574:VTC917574 WBV917574:WCY917574 WLR917574:WMU917574 WVN917574:WWQ917574 D983110:AQ983110 JB983110:KE983110 SX983110:UA983110 ACT983110:ADW983110 AMP983110:ANS983110 AWL983110:AXO983110 BGH983110:BHK983110 BQD983110:BRG983110 BZZ983110:CBC983110 CJV983110:CKY983110 CTR983110:CUU983110 DDN983110:DEQ983110 DNJ983110:DOM983110 DXF983110:DYI983110 EHB983110:EIE983110 EQX983110:ESA983110 FAT983110:FBW983110 FKP983110:FLS983110 FUL983110:FVO983110 GEH983110:GFK983110 GOD983110:GPG983110 GXZ983110:GZC983110 HHV983110:HIY983110 HRR983110:HSU983110 IBN983110:ICQ983110 ILJ983110:IMM983110 IVF983110:IWI983110 JFB983110:JGE983110 JOX983110:JQA983110 JYT983110:JZW983110 KIP983110:KJS983110 KSL983110:KTO983110 LCH983110:LDK983110 LMD983110:LNG983110 LVZ983110:LXC983110 MFV983110:MGY983110 MPR983110:MQU983110 MZN983110:NAQ983110 NJJ983110:NKM983110 NTF983110:NUI983110 ODB983110:OEE983110 OMX983110:OOA983110 OWT983110:OXW983110 PGP983110:PHS983110 PQL983110:PRO983110 QAH983110:QBK983110 QKD983110:QLG983110 QTZ983110:QVC983110 RDV983110:REY983110 RNR983110:ROU983110 RXN983110:RYQ983110 SHJ983110:SIM983110 SRF983110:SSI983110 TBB983110:TCE983110 TKX983110:TMA983110 TUT983110:TVW983110 UEP983110:UFS983110 UOL983110:UPO983110 UYH983110:UZK983110 VID983110:VJG983110 VRZ983110:VTC983110 WBV983110:WCY983110 WLR983110:WMU983110 WVN983110:WWQ983110 QTZ113:QVC117 D65609:AQ65610 JB65609:KE65610 SX65609:UA65610 ACT65609:ADW65610 AMP65609:ANS65610 AWL65609:AXO65610 BGH65609:BHK65610 BQD65609:BRG65610 BZZ65609:CBC65610 CJV65609:CKY65610 CTR65609:CUU65610 DDN65609:DEQ65610 DNJ65609:DOM65610 DXF65609:DYI65610 EHB65609:EIE65610 EQX65609:ESA65610 FAT65609:FBW65610 FKP65609:FLS65610 FUL65609:FVO65610 GEH65609:GFK65610 GOD65609:GPG65610 GXZ65609:GZC65610 HHV65609:HIY65610 HRR65609:HSU65610 IBN65609:ICQ65610 ILJ65609:IMM65610 IVF65609:IWI65610 JFB65609:JGE65610 JOX65609:JQA65610 JYT65609:JZW65610 KIP65609:KJS65610 KSL65609:KTO65610 LCH65609:LDK65610 LMD65609:LNG65610 LVZ65609:LXC65610 MFV65609:MGY65610 MPR65609:MQU65610 MZN65609:NAQ65610 NJJ65609:NKM65610 NTF65609:NUI65610 ODB65609:OEE65610 OMX65609:OOA65610 OWT65609:OXW65610 PGP65609:PHS65610 PQL65609:PRO65610 QAH65609:QBK65610 QKD65609:QLG65610 QTZ65609:QVC65610 RDV65609:REY65610 RNR65609:ROU65610 RXN65609:RYQ65610 SHJ65609:SIM65610 SRF65609:SSI65610 TBB65609:TCE65610 TKX65609:TMA65610 TUT65609:TVW65610 UEP65609:UFS65610 UOL65609:UPO65610 UYH65609:UZK65610 VID65609:VJG65610 VRZ65609:VTC65610 WBV65609:WCY65610 WLR65609:WMU65610 WVN65609:WWQ65610 D131145:AQ131146 JB131145:KE131146 SX131145:UA131146 ACT131145:ADW131146 AMP131145:ANS131146 AWL131145:AXO131146 BGH131145:BHK131146 BQD131145:BRG131146 BZZ131145:CBC131146 CJV131145:CKY131146 CTR131145:CUU131146 DDN131145:DEQ131146 DNJ131145:DOM131146 DXF131145:DYI131146 EHB131145:EIE131146 EQX131145:ESA131146 FAT131145:FBW131146 FKP131145:FLS131146 FUL131145:FVO131146 GEH131145:GFK131146 GOD131145:GPG131146 GXZ131145:GZC131146 HHV131145:HIY131146 HRR131145:HSU131146 IBN131145:ICQ131146 ILJ131145:IMM131146 IVF131145:IWI131146 JFB131145:JGE131146 JOX131145:JQA131146 JYT131145:JZW131146 KIP131145:KJS131146 KSL131145:KTO131146 LCH131145:LDK131146 LMD131145:LNG131146 LVZ131145:LXC131146 MFV131145:MGY131146 MPR131145:MQU131146 MZN131145:NAQ131146 NJJ131145:NKM131146 NTF131145:NUI131146 ODB131145:OEE131146 OMX131145:OOA131146 OWT131145:OXW131146 PGP131145:PHS131146 PQL131145:PRO131146 QAH131145:QBK131146 QKD131145:QLG131146 QTZ131145:QVC131146 RDV131145:REY131146 RNR131145:ROU131146 RXN131145:RYQ131146 SHJ131145:SIM131146 SRF131145:SSI131146 TBB131145:TCE131146 TKX131145:TMA131146 TUT131145:TVW131146 UEP131145:UFS131146 UOL131145:UPO131146 UYH131145:UZK131146 VID131145:VJG131146 VRZ131145:VTC131146 WBV131145:WCY131146 WLR131145:WMU131146 WVN131145:WWQ131146 D196681:AQ196682 JB196681:KE196682 SX196681:UA196682 ACT196681:ADW196682 AMP196681:ANS196682 AWL196681:AXO196682 BGH196681:BHK196682 BQD196681:BRG196682 BZZ196681:CBC196682 CJV196681:CKY196682 CTR196681:CUU196682 DDN196681:DEQ196682 DNJ196681:DOM196682 DXF196681:DYI196682 EHB196681:EIE196682 EQX196681:ESA196682 FAT196681:FBW196682 FKP196681:FLS196682 FUL196681:FVO196682 GEH196681:GFK196682 GOD196681:GPG196682 GXZ196681:GZC196682 HHV196681:HIY196682 HRR196681:HSU196682 IBN196681:ICQ196682 ILJ196681:IMM196682 IVF196681:IWI196682 JFB196681:JGE196682 JOX196681:JQA196682 JYT196681:JZW196682 KIP196681:KJS196682 KSL196681:KTO196682 LCH196681:LDK196682 LMD196681:LNG196682 LVZ196681:LXC196682 MFV196681:MGY196682 MPR196681:MQU196682 MZN196681:NAQ196682 NJJ196681:NKM196682 NTF196681:NUI196682 ODB196681:OEE196682 OMX196681:OOA196682 OWT196681:OXW196682 PGP196681:PHS196682 PQL196681:PRO196682 QAH196681:QBK196682 QKD196681:QLG196682 QTZ196681:QVC196682 RDV196681:REY196682 RNR196681:ROU196682 RXN196681:RYQ196682 SHJ196681:SIM196682 SRF196681:SSI196682 TBB196681:TCE196682 TKX196681:TMA196682 TUT196681:TVW196682 UEP196681:UFS196682 UOL196681:UPO196682 UYH196681:UZK196682 VID196681:VJG196682 VRZ196681:VTC196682 WBV196681:WCY196682 WLR196681:WMU196682 WVN196681:WWQ196682 D262217:AQ262218 JB262217:KE262218 SX262217:UA262218 ACT262217:ADW262218 AMP262217:ANS262218 AWL262217:AXO262218 BGH262217:BHK262218 BQD262217:BRG262218 BZZ262217:CBC262218 CJV262217:CKY262218 CTR262217:CUU262218 DDN262217:DEQ262218 DNJ262217:DOM262218 DXF262217:DYI262218 EHB262217:EIE262218 EQX262217:ESA262218 FAT262217:FBW262218 FKP262217:FLS262218 FUL262217:FVO262218 GEH262217:GFK262218 GOD262217:GPG262218 GXZ262217:GZC262218 HHV262217:HIY262218 HRR262217:HSU262218 IBN262217:ICQ262218 ILJ262217:IMM262218 IVF262217:IWI262218 JFB262217:JGE262218 JOX262217:JQA262218 JYT262217:JZW262218 KIP262217:KJS262218 KSL262217:KTO262218 LCH262217:LDK262218 LMD262217:LNG262218 LVZ262217:LXC262218 MFV262217:MGY262218 MPR262217:MQU262218 MZN262217:NAQ262218 NJJ262217:NKM262218 NTF262217:NUI262218 ODB262217:OEE262218 OMX262217:OOA262218 OWT262217:OXW262218 PGP262217:PHS262218 PQL262217:PRO262218 QAH262217:QBK262218 QKD262217:QLG262218 QTZ262217:QVC262218 RDV262217:REY262218 RNR262217:ROU262218 RXN262217:RYQ262218 SHJ262217:SIM262218 SRF262217:SSI262218 TBB262217:TCE262218 TKX262217:TMA262218 TUT262217:TVW262218 UEP262217:UFS262218 UOL262217:UPO262218 UYH262217:UZK262218 VID262217:VJG262218 VRZ262217:VTC262218 WBV262217:WCY262218 WLR262217:WMU262218 WVN262217:WWQ262218 D327753:AQ327754 JB327753:KE327754 SX327753:UA327754 ACT327753:ADW327754 AMP327753:ANS327754 AWL327753:AXO327754 BGH327753:BHK327754 BQD327753:BRG327754 BZZ327753:CBC327754 CJV327753:CKY327754 CTR327753:CUU327754 DDN327753:DEQ327754 DNJ327753:DOM327754 DXF327753:DYI327754 EHB327753:EIE327754 EQX327753:ESA327754 FAT327753:FBW327754 FKP327753:FLS327754 FUL327753:FVO327754 GEH327753:GFK327754 GOD327753:GPG327754 GXZ327753:GZC327754 HHV327753:HIY327754 HRR327753:HSU327754 IBN327753:ICQ327754 ILJ327753:IMM327754 IVF327753:IWI327754 JFB327753:JGE327754 JOX327753:JQA327754 JYT327753:JZW327754 KIP327753:KJS327754 KSL327753:KTO327754 LCH327753:LDK327754 LMD327753:LNG327754 LVZ327753:LXC327754 MFV327753:MGY327754 MPR327753:MQU327754 MZN327753:NAQ327754 NJJ327753:NKM327754 NTF327753:NUI327754 ODB327753:OEE327754 OMX327753:OOA327754 OWT327753:OXW327754 PGP327753:PHS327754 PQL327753:PRO327754 QAH327753:QBK327754 QKD327753:QLG327754 QTZ327753:QVC327754 RDV327753:REY327754 RNR327753:ROU327754 RXN327753:RYQ327754 SHJ327753:SIM327754 SRF327753:SSI327754 TBB327753:TCE327754 TKX327753:TMA327754 TUT327753:TVW327754 UEP327753:UFS327754 UOL327753:UPO327754 UYH327753:UZK327754 VID327753:VJG327754 VRZ327753:VTC327754 WBV327753:WCY327754 WLR327753:WMU327754 WVN327753:WWQ327754 D393289:AQ393290 JB393289:KE393290 SX393289:UA393290 ACT393289:ADW393290 AMP393289:ANS393290 AWL393289:AXO393290 BGH393289:BHK393290 BQD393289:BRG393290 BZZ393289:CBC393290 CJV393289:CKY393290 CTR393289:CUU393290 DDN393289:DEQ393290 DNJ393289:DOM393290 DXF393289:DYI393290 EHB393289:EIE393290 EQX393289:ESA393290 FAT393289:FBW393290 FKP393289:FLS393290 FUL393289:FVO393290 GEH393289:GFK393290 GOD393289:GPG393290 GXZ393289:GZC393290 HHV393289:HIY393290 HRR393289:HSU393290 IBN393289:ICQ393290 ILJ393289:IMM393290 IVF393289:IWI393290 JFB393289:JGE393290 JOX393289:JQA393290 JYT393289:JZW393290 KIP393289:KJS393290 KSL393289:KTO393290 LCH393289:LDK393290 LMD393289:LNG393290 LVZ393289:LXC393290 MFV393289:MGY393290 MPR393289:MQU393290 MZN393289:NAQ393290 NJJ393289:NKM393290 NTF393289:NUI393290 ODB393289:OEE393290 OMX393289:OOA393290 OWT393289:OXW393290 PGP393289:PHS393290 PQL393289:PRO393290 QAH393289:QBK393290 QKD393289:QLG393290 QTZ393289:QVC393290 RDV393289:REY393290 RNR393289:ROU393290 RXN393289:RYQ393290 SHJ393289:SIM393290 SRF393289:SSI393290 TBB393289:TCE393290 TKX393289:TMA393290 TUT393289:TVW393290 UEP393289:UFS393290 UOL393289:UPO393290 UYH393289:UZK393290 VID393289:VJG393290 VRZ393289:VTC393290 WBV393289:WCY393290 WLR393289:WMU393290 WVN393289:WWQ393290 D458825:AQ458826 JB458825:KE458826 SX458825:UA458826 ACT458825:ADW458826 AMP458825:ANS458826 AWL458825:AXO458826 BGH458825:BHK458826 BQD458825:BRG458826 BZZ458825:CBC458826 CJV458825:CKY458826 CTR458825:CUU458826 DDN458825:DEQ458826 DNJ458825:DOM458826 DXF458825:DYI458826 EHB458825:EIE458826 EQX458825:ESA458826 FAT458825:FBW458826 FKP458825:FLS458826 FUL458825:FVO458826 GEH458825:GFK458826 GOD458825:GPG458826 GXZ458825:GZC458826 HHV458825:HIY458826 HRR458825:HSU458826 IBN458825:ICQ458826 ILJ458825:IMM458826 IVF458825:IWI458826 JFB458825:JGE458826 JOX458825:JQA458826 JYT458825:JZW458826 KIP458825:KJS458826 KSL458825:KTO458826 LCH458825:LDK458826 LMD458825:LNG458826 LVZ458825:LXC458826 MFV458825:MGY458826 MPR458825:MQU458826 MZN458825:NAQ458826 NJJ458825:NKM458826 NTF458825:NUI458826 ODB458825:OEE458826 OMX458825:OOA458826 OWT458825:OXW458826 PGP458825:PHS458826 PQL458825:PRO458826 QAH458825:QBK458826 QKD458825:QLG458826 QTZ458825:QVC458826 RDV458825:REY458826 RNR458825:ROU458826 RXN458825:RYQ458826 SHJ458825:SIM458826 SRF458825:SSI458826 TBB458825:TCE458826 TKX458825:TMA458826 TUT458825:TVW458826 UEP458825:UFS458826 UOL458825:UPO458826 UYH458825:UZK458826 VID458825:VJG458826 VRZ458825:VTC458826 WBV458825:WCY458826 WLR458825:WMU458826 WVN458825:WWQ458826 D524361:AQ524362 JB524361:KE524362 SX524361:UA524362 ACT524361:ADW524362 AMP524361:ANS524362 AWL524361:AXO524362 BGH524361:BHK524362 BQD524361:BRG524362 BZZ524361:CBC524362 CJV524361:CKY524362 CTR524361:CUU524362 DDN524361:DEQ524362 DNJ524361:DOM524362 DXF524361:DYI524362 EHB524361:EIE524362 EQX524361:ESA524362 FAT524361:FBW524362 FKP524361:FLS524362 FUL524361:FVO524362 GEH524361:GFK524362 GOD524361:GPG524362 GXZ524361:GZC524362 HHV524361:HIY524362 HRR524361:HSU524362 IBN524361:ICQ524362 ILJ524361:IMM524362 IVF524361:IWI524362 JFB524361:JGE524362 JOX524361:JQA524362 JYT524361:JZW524362 KIP524361:KJS524362 KSL524361:KTO524362 LCH524361:LDK524362 LMD524361:LNG524362 LVZ524361:LXC524362 MFV524361:MGY524362 MPR524361:MQU524362 MZN524361:NAQ524362 NJJ524361:NKM524362 NTF524361:NUI524362 ODB524361:OEE524362 OMX524361:OOA524362 OWT524361:OXW524362 PGP524361:PHS524362 PQL524361:PRO524362 QAH524361:QBK524362 QKD524361:QLG524362 QTZ524361:QVC524362 RDV524361:REY524362 RNR524361:ROU524362 RXN524361:RYQ524362 SHJ524361:SIM524362 SRF524361:SSI524362 TBB524361:TCE524362 TKX524361:TMA524362 TUT524361:TVW524362 UEP524361:UFS524362 UOL524361:UPO524362 UYH524361:UZK524362 VID524361:VJG524362 VRZ524361:VTC524362 WBV524361:WCY524362 WLR524361:WMU524362 WVN524361:WWQ524362 D589897:AQ589898 JB589897:KE589898 SX589897:UA589898 ACT589897:ADW589898 AMP589897:ANS589898 AWL589897:AXO589898 BGH589897:BHK589898 BQD589897:BRG589898 BZZ589897:CBC589898 CJV589897:CKY589898 CTR589897:CUU589898 DDN589897:DEQ589898 DNJ589897:DOM589898 DXF589897:DYI589898 EHB589897:EIE589898 EQX589897:ESA589898 FAT589897:FBW589898 FKP589897:FLS589898 FUL589897:FVO589898 GEH589897:GFK589898 GOD589897:GPG589898 GXZ589897:GZC589898 HHV589897:HIY589898 HRR589897:HSU589898 IBN589897:ICQ589898 ILJ589897:IMM589898 IVF589897:IWI589898 JFB589897:JGE589898 JOX589897:JQA589898 JYT589897:JZW589898 KIP589897:KJS589898 KSL589897:KTO589898 LCH589897:LDK589898 LMD589897:LNG589898 LVZ589897:LXC589898 MFV589897:MGY589898 MPR589897:MQU589898 MZN589897:NAQ589898 NJJ589897:NKM589898 NTF589897:NUI589898 ODB589897:OEE589898 OMX589897:OOA589898 OWT589897:OXW589898 PGP589897:PHS589898 PQL589897:PRO589898 QAH589897:QBK589898 QKD589897:QLG589898 QTZ589897:QVC589898 RDV589897:REY589898 RNR589897:ROU589898 RXN589897:RYQ589898 SHJ589897:SIM589898 SRF589897:SSI589898 TBB589897:TCE589898 TKX589897:TMA589898 TUT589897:TVW589898 UEP589897:UFS589898 UOL589897:UPO589898 UYH589897:UZK589898 VID589897:VJG589898 VRZ589897:VTC589898 WBV589897:WCY589898 WLR589897:WMU589898 WVN589897:WWQ589898 D655433:AQ655434 JB655433:KE655434 SX655433:UA655434 ACT655433:ADW655434 AMP655433:ANS655434 AWL655433:AXO655434 BGH655433:BHK655434 BQD655433:BRG655434 BZZ655433:CBC655434 CJV655433:CKY655434 CTR655433:CUU655434 DDN655433:DEQ655434 DNJ655433:DOM655434 DXF655433:DYI655434 EHB655433:EIE655434 EQX655433:ESA655434 FAT655433:FBW655434 FKP655433:FLS655434 FUL655433:FVO655434 GEH655433:GFK655434 GOD655433:GPG655434 GXZ655433:GZC655434 HHV655433:HIY655434 HRR655433:HSU655434 IBN655433:ICQ655434 ILJ655433:IMM655434 IVF655433:IWI655434 JFB655433:JGE655434 JOX655433:JQA655434 JYT655433:JZW655434 KIP655433:KJS655434 KSL655433:KTO655434 LCH655433:LDK655434 LMD655433:LNG655434 LVZ655433:LXC655434 MFV655433:MGY655434 MPR655433:MQU655434 MZN655433:NAQ655434 NJJ655433:NKM655434 NTF655433:NUI655434 ODB655433:OEE655434 OMX655433:OOA655434 OWT655433:OXW655434 PGP655433:PHS655434 PQL655433:PRO655434 QAH655433:QBK655434 QKD655433:QLG655434 QTZ655433:QVC655434 RDV655433:REY655434 RNR655433:ROU655434 RXN655433:RYQ655434 SHJ655433:SIM655434 SRF655433:SSI655434 TBB655433:TCE655434 TKX655433:TMA655434 TUT655433:TVW655434 UEP655433:UFS655434 UOL655433:UPO655434 UYH655433:UZK655434 VID655433:VJG655434 VRZ655433:VTC655434 WBV655433:WCY655434 WLR655433:WMU655434 WVN655433:WWQ655434 D720969:AQ720970 JB720969:KE720970 SX720969:UA720970 ACT720969:ADW720970 AMP720969:ANS720970 AWL720969:AXO720970 BGH720969:BHK720970 BQD720969:BRG720970 BZZ720969:CBC720970 CJV720969:CKY720970 CTR720969:CUU720970 DDN720969:DEQ720970 DNJ720969:DOM720970 DXF720969:DYI720970 EHB720969:EIE720970 EQX720969:ESA720970 FAT720969:FBW720970 FKP720969:FLS720970 FUL720969:FVO720970 GEH720969:GFK720970 GOD720969:GPG720970 GXZ720969:GZC720970 HHV720969:HIY720970 HRR720969:HSU720970 IBN720969:ICQ720970 ILJ720969:IMM720970 IVF720969:IWI720970 JFB720969:JGE720970 JOX720969:JQA720970 JYT720969:JZW720970 KIP720969:KJS720970 KSL720969:KTO720970 LCH720969:LDK720970 LMD720969:LNG720970 LVZ720969:LXC720970 MFV720969:MGY720970 MPR720969:MQU720970 MZN720969:NAQ720970 NJJ720969:NKM720970 NTF720969:NUI720970 ODB720969:OEE720970 OMX720969:OOA720970 OWT720969:OXW720970 PGP720969:PHS720970 PQL720969:PRO720970 QAH720969:QBK720970 QKD720969:QLG720970 QTZ720969:QVC720970 RDV720969:REY720970 RNR720969:ROU720970 RXN720969:RYQ720970 SHJ720969:SIM720970 SRF720969:SSI720970 TBB720969:TCE720970 TKX720969:TMA720970 TUT720969:TVW720970 UEP720969:UFS720970 UOL720969:UPO720970 UYH720969:UZK720970 VID720969:VJG720970 VRZ720969:VTC720970 WBV720969:WCY720970 WLR720969:WMU720970 WVN720969:WWQ720970 D786505:AQ786506 JB786505:KE786506 SX786505:UA786506 ACT786505:ADW786506 AMP786505:ANS786506 AWL786505:AXO786506 BGH786505:BHK786506 BQD786505:BRG786506 BZZ786505:CBC786506 CJV786505:CKY786506 CTR786505:CUU786506 DDN786505:DEQ786506 DNJ786505:DOM786506 DXF786505:DYI786506 EHB786505:EIE786506 EQX786505:ESA786506 FAT786505:FBW786506 FKP786505:FLS786506 FUL786505:FVO786506 GEH786505:GFK786506 GOD786505:GPG786506 GXZ786505:GZC786506 HHV786505:HIY786506 HRR786505:HSU786506 IBN786505:ICQ786506 ILJ786505:IMM786506 IVF786505:IWI786506 JFB786505:JGE786506 JOX786505:JQA786506 JYT786505:JZW786506 KIP786505:KJS786506 KSL786505:KTO786506 LCH786505:LDK786506 LMD786505:LNG786506 LVZ786505:LXC786506 MFV786505:MGY786506 MPR786505:MQU786506 MZN786505:NAQ786506 NJJ786505:NKM786506 NTF786505:NUI786506 ODB786505:OEE786506 OMX786505:OOA786506 OWT786505:OXW786506 PGP786505:PHS786506 PQL786505:PRO786506 QAH786505:QBK786506 QKD786505:QLG786506 QTZ786505:QVC786506 RDV786505:REY786506 RNR786505:ROU786506 RXN786505:RYQ786506 SHJ786505:SIM786506 SRF786505:SSI786506 TBB786505:TCE786506 TKX786505:TMA786506 TUT786505:TVW786506 UEP786505:UFS786506 UOL786505:UPO786506 UYH786505:UZK786506 VID786505:VJG786506 VRZ786505:VTC786506 WBV786505:WCY786506 WLR786505:WMU786506 WVN786505:WWQ786506 D852041:AQ852042 JB852041:KE852042 SX852041:UA852042 ACT852041:ADW852042 AMP852041:ANS852042 AWL852041:AXO852042 BGH852041:BHK852042 BQD852041:BRG852042 BZZ852041:CBC852042 CJV852041:CKY852042 CTR852041:CUU852042 DDN852041:DEQ852042 DNJ852041:DOM852042 DXF852041:DYI852042 EHB852041:EIE852042 EQX852041:ESA852042 FAT852041:FBW852042 FKP852041:FLS852042 FUL852041:FVO852042 GEH852041:GFK852042 GOD852041:GPG852042 GXZ852041:GZC852042 HHV852041:HIY852042 HRR852041:HSU852042 IBN852041:ICQ852042 ILJ852041:IMM852042 IVF852041:IWI852042 JFB852041:JGE852042 JOX852041:JQA852042 JYT852041:JZW852042 KIP852041:KJS852042 KSL852041:KTO852042 LCH852041:LDK852042 LMD852041:LNG852042 LVZ852041:LXC852042 MFV852041:MGY852042 MPR852041:MQU852042 MZN852041:NAQ852042 NJJ852041:NKM852042 NTF852041:NUI852042 ODB852041:OEE852042 OMX852041:OOA852042 OWT852041:OXW852042 PGP852041:PHS852042 PQL852041:PRO852042 QAH852041:QBK852042 QKD852041:QLG852042 QTZ852041:QVC852042 RDV852041:REY852042 RNR852041:ROU852042 RXN852041:RYQ852042 SHJ852041:SIM852042 SRF852041:SSI852042 TBB852041:TCE852042 TKX852041:TMA852042 TUT852041:TVW852042 UEP852041:UFS852042 UOL852041:UPO852042 UYH852041:UZK852042 VID852041:VJG852042 VRZ852041:VTC852042 WBV852041:WCY852042 WLR852041:WMU852042 WVN852041:WWQ852042 D917577:AQ917578 JB917577:KE917578 SX917577:UA917578 ACT917577:ADW917578 AMP917577:ANS917578 AWL917577:AXO917578 BGH917577:BHK917578 BQD917577:BRG917578 BZZ917577:CBC917578 CJV917577:CKY917578 CTR917577:CUU917578 DDN917577:DEQ917578 DNJ917577:DOM917578 DXF917577:DYI917578 EHB917577:EIE917578 EQX917577:ESA917578 FAT917577:FBW917578 FKP917577:FLS917578 FUL917577:FVO917578 GEH917577:GFK917578 GOD917577:GPG917578 GXZ917577:GZC917578 HHV917577:HIY917578 HRR917577:HSU917578 IBN917577:ICQ917578 ILJ917577:IMM917578 IVF917577:IWI917578 JFB917577:JGE917578 JOX917577:JQA917578 JYT917577:JZW917578 KIP917577:KJS917578 KSL917577:KTO917578 LCH917577:LDK917578 LMD917577:LNG917578 LVZ917577:LXC917578 MFV917577:MGY917578 MPR917577:MQU917578 MZN917577:NAQ917578 NJJ917577:NKM917578 NTF917577:NUI917578 ODB917577:OEE917578 OMX917577:OOA917578 OWT917577:OXW917578 PGP917577:PHS917578 PQL917577:PRO917578 QAH917577:QBK917578 QKD917577:QLG917578 QTZ917577:QVC917578 RDV917577:REY917578 RNR917577:ROU917578 RXN917577:RYQ917578 SHJ917577:SIM917578 SRF917577:SSI917578 TBB917577:TCE917578 TKX917577:TMA917578 TUT917577:TVW917578 UEP917577:UFS917578 UOL917577:UPO917578 UYH917577:UZK917578 VID917577:VJG917578 VRZ917577:VTC917578 WBV917577:WCY917578 WLR917577:WMU917578 WVN917577:WWQ917578 D983113:AQ983114 JB983113:KE983114 SX983113:UA983114 ACT983113:ADW983114 AMP983113:ANS983114 AWL983113:AXO983114 BGH983113:BHK983114 BQD983113:BRG983114 BZZ983113:CBC983114 CJV983113:CKY983114 CTR983113:CUU983114 DDN983113:DEQ983114 DNJ983113:DOM983114 DXF983113:DYI983114 EHB983113:EIE983114 EQX983113:ESA983114 FAT983113:FBW983114 FKP983113:FLS983114 FUL983113:FVO983114 GEH983113:GFK983114 GOD983113:GPG983114 GXZ983113:GZC983114 HHV983113:HIY983114 HRR983113:HSU983114 IBN983113:ICQ983114 ILJ983113:IMM983114 IVF983113:IWI983114 JFB983113:JGE983114 JOX983113:JQA983114 JYT983113:JZW983114 KIP983113:KJS983114 KSL983113:KTO983114 LCH983113:LDK983114 LMD983113:LNG983114 LVZ983113:LXC983114 MFV983113:MGY983114 MPR983113:MQU983114 MZN983113:NAQ983114 NJJ983113:NKM983114 NTF983113:NUI983114 ODB983113:OEE983114 OMX983113:OOA983114 OWT983113:OXW983114 PGP983113:PHS983114 PQL983113:PRO983114 QAH983113:QBK983114 QKD983113:QLG983114 QTZ983113:QVC983114 RDV983113:REY983114 RNR983113:ROU983114 RXN983113:RYQ983114 SHJ983113:SIM983114 SRF983113:SSI983114 TBB983113:TCE983114 TKX983113:TMA983114 TUT983113:TVW983114 UEP983113:UFS983114 UOL983113:UPO983114 UYH983113:UZK983114 VID983113:VJG983114 VRZ983113:VTC983114 WBV983113:WCY983114 WLR983113:WMU983114 WVN983113:WWQ983114 QKD113:QLG117 D65612:AQ65612 JB65612:KE65612 SX65612:UA65612 ACT65612:ADW65612 AMP65612:ANS65612 AWL65612:AXO65612 BGH65612:BHK65612 BQD65612:BRG65612 BZZ65612:CBC65612 CJV65612:CKY65612 CTR65612:CUU65612 DDN65612:DEQ65612 DNJ65612:DOM65612 DXF65612:DYI65612 EHB65612:EIE65612 EQX65612:ESA65612 FAT65612:FBW65612 FKP65612:FLS65612 FUL65612:FVO65612 GEH65612:GFK65612 GOD65612:GPG65612 GXZ65612:GZC65612 HHV65612:HIY65612 HRR65612:HSU65612 IBN65612:ICQ65612 ILJ65612:IMM65612 IVF65612:IWI65612 JFB65612:JGE65612 JOX65612:JQA65612 JYT65612:JZW65612 KIP65612:KJS65612 KSL65612:KTO65612 LCH65612:LDK65612 LMD65612:LNG65612 LVZ65612:LXC65612 MFV65612:MGY65612 MPR65612:MQU65612 MZN65612:NAQ65612 NJJ65612:NKM65612 NTF65612:NUI65612 ODB65612:OEE65612 OMX65612:OOA65612 OWT65612:OXW65612 PGP65612:PHS65612 PQL65612:PRO65612 QAH65612:QBK65612 QKD65612:QLG65612 QTZ65612:QVC65612 RDV65612:REY65612 RNR65612:ROU65612 RXN65612:RYQ65612 SHJ65612:SIM65612 SRF65612:SSI65612 TBB65612:TCE65612 TKX65612:TMA65612 TUT65612:TVW65612 UEP65612:UFS65612 UOL65612:UPO65612 UYH65612:UZK65612 VID65612:VJG65612 VRZ65612:VTC65612 WBV65612:WCY65612 WLR65612:WMU65612 WVN65612:WWQ65612 D131148:AQ131148 JB131148:KE131148 SX131148:UA131148 ACT131148:ADW131148 AMP131148:ANS131148 AWL131148:AXO131148 BGH131148:BHK131148 BQD131148:BRG131148 BZZ131148:CBC131148 CJV131148:CKY131148 CTR131148:CUU131148 DDN131148:DEQ131148 DNJ131148:DOM131148 DXF131148:DYI131148 EHB131148:EIE131148 EQX131148:ESA131148 FAT131148:FBW131148 FKP131148:FLS131148 FUL131148:FVO131148 GEH131148:GFK131148 GOD131148:GPG131148 GXZ131148:GZC131148 HHV131148:HIY131148 HRR131148:HSU131148 IBN131148:ICQ131148 ILJ131148:IMM131148 IVF131148:IWI131148 JFB131148:JGE131148 JOX131148:JQA131148 JYT131148:JZW131148 KIP131148:KJS131148 KSL131148:KTO131148 LCH131148:LDK131148 LMD131148:LNG131148 LVZ131148:LXC131148 MFV131148:MGY131148 MPR131148:MQU131148 MZN131148:NAQ131148 NJJ131148:NKM131148 NTF131148:NUI131148 ODB131148:OEE131148 OMX131148:OOA131148 OWT131148:OXW131148 PGP131148:PHS131148 PQL131148:PRO131148 QAH131148:QBK131148 QKD131148:QLG131148 QTZ131148:QVC131148 RDV131148:REY131148 RNR131148:ROU131148 RXN131148:RYQ131148 SHJ131148:SIM131148 SRF131148:SSI131148 TBB131148:TCE131148 TKX131148:TMA131148 TUT131148:TVW131148 UEP131148:UFS131148 UOL131148:UPO131148 UYH131148:UZK131148 VID131148:VJG131148 VRZ131148:VTC131148 WBV131148:WCY131148 WLR131148:WMU131148 WVN131148:WWQ131148 D196684:AQ196684 JB196684:KE196684 SX196684:UA196684 ACT196684:ADW196684 AMP196684:ANS196684 AWL196684:AXO196684 BGH196684:BHK196684 BQD196684:BRG196684 BZZ196684:CBC196684 CJV196684:CKY196684 CTR196684:CUU196684 DDN196684:DEQ196684 DNJ196684:DOM196684 DXF196684:DYI196684 EHB196684:EIE196684 EQX196684:ESA196684 FAT196684:FBW196684 FKP196684:FLS196684 FUL196684:FVO196684 GEH196684:GFK196684 GOD196684:GPG196684 GXZ196684:GZC196684 HHV196684:HIY196684 HRR196684:HSU196684 IBN196684:ICQ196684 ILJ196684:IMM196684 IVF196684:IWI196684 JFB196684:JGE196684 JOX196684:JQA196684 JYT196684:JZW196684 KIP196684:KJS196684 KSL196684:KTO196684 LCH196684:LDK196684 LMD196684:LNG196684 LVZ196684:LXC196684 MFV196684:MGY196684 MPR196684:MQU196684 MZN196684:NAQ196684 NJJ196684:NKM196684 NTF196684:NUI196684 ODB196684:OEE196684 OMX196684:OOA196684 OWT196684:OXW196684 PGP196684:PHS196684 PQL196684:PRO196684 QAH196684:QBK196684 QKD196684:QLG196684 QTZ196684:QVC196684 RDV196684:REY196684 RNR196684:ROU196684 RXN196684:RYQ196684 SHJ196684:SIM196684 SRF196684:SSI196684 TBB196684:TCE196684 TKX196684:TMA196684 TUT196684:TVW196684 UEP196684:UFS196684 UOL196684:UPO196684 UYH196684:UZK196684 VID196684:VJG196684 VRZ196684:VTC196684 WBV196684:WCY196684 WLR196684:WMU196684 WVN196684:WWQ196684 D262220:AQ262220 JB262220:KE262220 SX262220:UA262220 ACT262220:ADW262220 AMP262220:ANS262220 AWL262220:AXO262220 BGH262220:BHK262220 BQD262220:BRG262220 BZZ262220:CBC262220 CJV262220:CKY262220 CTR262220:CUU262220 DDN262220:DEQ262220 DNJ262220:DOM262220 DXF262220:DYI262220 EHB262220:EIE262220 EQX262220:ESA262220 FAT262220:FBW262220 FKP262220:FLS262220 FUL262220:FVO262220 GEH262220:GFK262220 GOD262220:GPG262220 GXZ262220:GZC262220 HHV262220:HIY262220 HRR262220:HSU262220 IBN262220:ICQ262220 ILJ262220:IMM262220 IVF262220:IWI262220 JFB262220:JGE262220 JOX262220:JQA262220 JYT262220:JZW262220 KIP262220:KJS262220 KSL262220:KTO262220 LCH262220:LDK262220 LMD262220:LNG262220 LVZ262220:LXC262220 MFV262220:MGY262220 MPR262220:MQU262220 MZN262220:NAQ262220 NJJ262220:NKM262220 NTF262220:NUI262220 ODB262220:OEE262220 OMX262220:OOA262220 OWT262220:OXW262220 PGP262220:PHS262220 PQL262220:PRO262220 QAH262220:QBK262220 QKD262220:QLG262220 QTZ262220:QVC262220 RDV262220:REY262220 RNR262220:ROU262220 RXN262220:RYQ262220 SHJ262220:SIM262220 SRF262220:SSI262220 TBB262220:TCE262220 TKX262220:TMA262220 TUT262220:TVW262220 UEP262220:UFS262220 UOL262220:UPO262220 UYH262220:UZK262220 VID262220:VJG262220 VRZ262220:VTC262220 WBV262220:WCY262220 WLR262220:WMU262220 WVN262220:WWQ262220 D327756:AQ327756 JB327756:KE327756 SX327756:UA327756 ACT327756:ADW327756 AMP327756:ANS327756 AWL327756:AXO327756 BGH327756:BHK327756 BQD327756:BRG327756 BZZ327756:CBC327756 CJV327756:CKY327756 CTR327756:CUU327756 DDN327756:DEQ327756 DNJ327756:DOM327756 DXF327756:DYI327756 EHB327756:EIE327756 EQX327756:ESA327756 FAT327756:FBW327756 FKP327756:FLS327756 FUL327756:FVO327756 GEH327756:GFK327756 GOD327756:GPG327756 GXZ327756:GZC327756 HHV327756:HIY327756 HRR327756:HSU327756 IBN327756:ICQ327756 ILJ327756:IMM327756 IVF327756:IWI327756 JFB327756:JGE327756 JOX327756:JQA327756 JYT327756:JZW327756 KIP327756:KJS327756 KSL327756:KTO327756 LCH327756:LDK327756 LMD327756:LNG327756 LVZ327756:LXC327756 MFV327756:MGY327756 MPR327756:MQU327756 MZN327756:NAQ327756 NJJ327756:NKM327756 NTF327756:NUI327756 ODB327756:OEE327756 OMX327756:OOA327756 OWT327756:OXW327756 PGP327756:PHS327756 PQL327756:PRO327756 QAH327756:QBK327756 QKD327756:QLG327756 QTZ327756:QVC327756 RDV327756:REY327756 RNR327756:ROU327756 RXN327756:RYQ327756 SHJ327756:SIM327756 SRF327756:SSI327756 TBB327756:TCE327756 TKX327756:TMA327756 TUT327756:TVW327756 UEP327756:UFS327756 UOL327756:UPO327756 UYH327756:UZK327756 VID327756:VJG327756 VRZ327756:VTC327756 WBV327756:WCY327756 WLR327756:WMU327756 WVN327756:WWQ327756 D393292:AQ393292 JB393292:KE393292 SX393292:UA393292 ACT393292:ADW393292 AMP393292:ANS393292 AWL393292:AXO393292 BGH393292:BHK393292 BQD393292:BRG393292 BZZ393292:CBC393292 CJV393292:CKY393292 CTR393292:CUU393292 DDN393292:DEQ393292 DNJ393292:DOM393292 DXF393292:DYI393292 EHB393292:EIE393292 EQX393292:ESA393292 FAT393292:FBW393292 FKP393292:FLS393292 FUL393292:FVO393292 GEH393292:GFK393292 GOD393292:GPG393292 GXZ393292:GZC393292 HHV393292:HIY393292 HRR393292:HSU393292 IBN393292:ICQ393292 ILJ393292:IMM393292 IVF393292:IWI393292 JFB393292:JGE393292 JOX393292:JQA393292 JYT393292:JZW393292 KIP393292:KJS393292 KSL393292:KTO393292 LCH393292:LDK393292 LMD393292:LNG393292 LVZ393292:LXC393292 MFV393292:MGY393292 MPR393292:MQU393292 MZN393292:NAQ393292 NJJ393292:NKM393292 NTF393292:NUI393292 ODB393292:OEE393292 OMX393292:OOA393292 OWT393292:OXW393292 PGP393292:PHS393292 PQL393292:PRO393292 QAH393292:QBK393292 QKD393292:QLG393292 QTZ393292:QVC393292 RDV393292:REY393292 RNR393292:ROU393292 RXN393292:RYQ393292 SHJ393292:SIM393292 SRF393292:SSI393292 TBB393292:TCE393292 TKX393292:TMA393292 TUT393292:TVW393292 UEP393292:UFS393292 UOL393292:UPO393292 UYH393292:UZK393292 VID393292:VJG393292 VRZ393292:VTC393292 WBV393292:WCY393292 WLR393292:WMU393292 WVN393292:WWQ393292 D458828:AQ458828 JB458828:KE458828 SX458828:UA458828 ACT458828:ADW458828 AMP458828:ANS458828 AWL458828:AXO458828 BGH458828:BHK458828 BQD458828:BRG458828 BZZ458828:CBC458828 CJV458828:CKY458828 CTR458828:CUU458828 DDN458828:DEQ458828 DNJ458828:DOM458828 DXF458828:DYI458828 EHB458828:EIE458828 EQX458828:ESA458828 FAT458828:FBW458828 FKP458828:FLS458828 FUL458828:FVO458828 GEH458828:GFK458828 GOD458828:GPG458828 GXZ458828:GZC458828 HHV458828:HIY458828 HRR458828:HSU458828 IBN458828:ICQ458828 ILJ458828:IMM458828 IVF458828:IWI458828 JFB458828:JGE458828 JOX458828:JQA458828 JYT458828:JZW458828 KIP458828:KJS458828 KSL458828:KTO458828 LCH458828:LDK458828 LMD458828:LNG458828 LVZ458828:LXC458828 MFV458828:MGY458828 MPR458828:MQU458828 MZN458828:NAQ458828 NJJ458828:NKM458828 NTF458828:NUI458828 ODB458828:OEE458828 OMX458828:OOA458828 OWT458828:OXW458828 PGP458828:PHS458828 PQL458828:PRO458828 QAH458828:QBK458828 QKD458828:QLG458828 QTZ458828:QVC458828 RDV458828:REY458828 RNR458828:ROU458828 RXN458828:RYQ458828 SHJ458828:SIM458828 SRF458828:SSI458828 TBB458828:TCE458828 TKX458828:TMA458828 TUT458828:TVW458828 UEP458828:UFS458828 UOL458828:UPO458828 UYH458828:UZK458828 VID458828:VJG458828 VRZ458828:VTC458828 WBV458828:WCY458828 WLR458828:WMU458828 WVN458828:WWQ458828 D524364:AQ524364 JB524364:KE524364 SX524364:UA524364 ACT524364:ADW524364 AMP524364:ANS524364 AWL524364:AXO524364 BGH524364:BHK524364 BQD524364:BRG524364 BZZ524364:CBC524364 CJV524364:CKY524364 CTR524364:CUU524364 DDN524364:DEQ524364 DNJ524364:DOM524364 DXF524364:DYI524364 EHB524364:EIE524364 EQX524364:ESA524364 FAT524364:FBW524364 FKP524364:FLS524364 FUL524364:FVO524364 GEH524364:GFK524364 GOD524364:GPG524364 GXZ524364:GZC524364 HHV524364:HIY524364 HRR524364:HSU524364 IBN524364:ICQ524364 ILJ524364:IMM524364 IVF524364:IWI524364 JFB524364:JGE524364 JOX524364:JQA524364 JYT524364:JZW524364 KIP524364:KJS524364 KSL524364:KTO524364 LCH524364:LDK524364 LMD524364:LNG524364 LVZ524364:LXC524364 MFV524364:MGY524364 MPR524364:MQU524364 MZN524364:NAQ524364 NJJ524364:NKM524364 NTF524364:NUI524364 ODB524364:OEE524364 OMX524364:OOA524364 OWT524364:OXW524364 PGP524364:PHS524364 PQL524364:PRO524364 QAH524364:QBK524364 QKD524364:QLG524364 QTZ524364:QVC524364 RDV524364:REY524364 RNR524364:ROU524364 RXN524364:RYQ524364 SHJ524364:SIM524364 SRF524364:SSI524364 TBB524364:TCE524364 TKX524364:TMA524364 TUT524364:TVW524364 UEP524364:UFS524364 UOL524364:UPO524364 UYH524364:UZK524364 VID524364:VJG524364 VRZ524364:VTC524364 WBV524364:WCY524364 WLR524364:WMU524364 WVN524364:WWQ524364 D589900:AQ589900 JB589900:KE589900 SX589900:UA589900 ACT589900:ADW589900 AMP589900:ANS589900 AWL589900:AXO589900 BGH589900:BHK589900 BQD589900:BRG589900 BZZ589900:CBC589900 CJV589900:CKY589900 CTR589900:CUU589900 DDN589900:DEQ589900 DNJ589900:DOM589900 DXF589900:DYI589900 EHB589900:EIE589900 EQX589900:ESA589900 FAT589900:FBW589900 FKP589900:FLS589900 FUL589900:FVO589900 GEH589900:GFK589900 GOD589900:GPG589900 GXZ589900:GZC589900 HHV589900:HIY589900 HRR589900:HSU589900 IBN589900:ICQ589900 ILJ589900:IMM589900 IVF589900:IWI589900 JFB589900:JGE589900 JOX589900:JQA589900 JYT589900:JZW589900 KIP589900:KJS589900 KSL589900:KTO589900 LCH589900:LDK589900 LMD589900:LNG589900 LVZ589900:LXC589900 MFV589900:MGY589900 MPR589900:MQU589900 MZN589900:NAQ589900 NJJ589900:NKM589900 NTF589900:NUI589900 ODB589900:OEE589900 OMX589900:OOA589900 OWT589900:OXW589900 PGP589900:PHS589900 PQL589900:PRO589900 QAH589900:QBK589900 QKD589900:QLG589900 QTZ589900:QVC589900 RDV589900:REY589900 RNR589900:ROU589900 RXN589900:RYQ589900 SHJ589900:SIM589900 SRF589900:SSI589900 TBB589900:TCE589900 TKX589900:TMA589900 TUT589900:TVW589900 UEP589900:UFS589900 UOL589900:UPO589900 UYH589900:UZK589900 VID589900:VJG589900 VRZ589900:VTC589900 WBV589900:WCY589900 WLR589900:WMU589900 WVN589900:WWQ589900 D655436:AQ655436 JB655436:KE655436 SX655436:UA655436 ACT655436:ADW655436 AMP655436:ANS655436 AWL655436:AXO655436 BGH655436:BHK655436 BQD655436:BRG655436 BZZ655436:CBC655436 CJV655436:CKY655436 CTR655436:CUU655436 DDN655436:DEQ655436 DNJ655436:DOM655436 DXF655436:DYI655436 EHB655436:EIE655436 EQX655436:ESA655436 FAT655436:FBW655436 FKP655436:FLS655436 FUL655436:FVO655436 GEH655436:GFK655436 GOD655436:GPG655436 GXZ655436:GZC655436 HHV655436:HIY655436 HRR655436:HSU655436 IBN655436:ICQ655436 ILJ655436:IMM655436 IVF655436:IWI655436 JFB655436:JGE655436 JOX655436:JQA655436 JYT655436:JZW655436 KIP655436:KJS655436 KSL655436:KTO655436 LCH655436:LDK655436 LMD655436:LNG655436 LVZ655436:LXC655436 MFV655436:MGY655436 MPR655436:MQU655436 MZN655436:NAQ655436 NJJ655436:NKM655436 NTF655436:NUI655436 ODB655436:OEE655436 OMX655436:OOA655436 OWT655436:OXW655436 PGP655436:PHS655436 PQL655436:PRO655436 QAH655436:QBK655436 QKD655436:QLG655436 QTZ655436:QVC655436 RDV655436:REY655436 RNR655436:ROU655436 RXN655436:RYQ655436 SHJ655436:SIM655436 SRF655436:SSI655436 TBB655436:TCE655436 TKX655436:TMA655436 TUT655436:TVW655436 UEP655436:UFS655436 UOL655436:UPO655436 UYH655436:UZK655436 VID655436:VJG655436 VRZ655436:VTC655436 WBV655436:WCY655436 WLR655436:WMU655436 WVN655436:WWQ655436 D720972:AQ720972 JB720972:KE720972 SX720972:UA720972 ACT720972:ADW720972 AMP720972:ANS720972 AWL720972:AXO720972 BGH720972:BHK720972 BQD720972:BRG720972 BZZ720972:CBC720972 CJV720972:CKY720972 CTR720972:CUU720972 DDN720972:DEQ720972 DNJ720972:DOM720972 DXF720972:DYI720972 EHB720972:EIE720972 EQX720972:ESA720972 FAT720972:FBW720972 FKP720972:FLS720972 FUL720972:FVO720972 GEH720972:GFK720972 GOD720972:GPG720972 GXZ720972:GZC720972 HHV720972:HIY720972 HRR720972:HSU720972 IBN720972:ICQ720972 ILJ720972:IMM720972 IVF720972:IWI720972 JFB720972:JGE720972 JOX720972:JQA720972 JYT720972:JZW720972 KIP720972:KJS720972 KSL720972:KTO720972 LCH720972:LDK720972 LMD720972:LNG720972 LVZ720972:LXC720972 MFV720972:MGY720972 MPR720972:MQU720972 MZN720972:NAQ720972 NJJ720972:NKM720972 NTF720972:NUI720972 ODB720972:OEE720972 OMX720972:OOA720972 OWT720972:OXW720972 PGP720972:PHS720972 PQL720972:PRO720972 QAH720972:QBK720972 QKD720972:QLG720972 QTZ720972:QVC720972 RDV720972:REY720972 RNR720972:ROU720972 RXN720972:RYQ720972 SHJ720972:SIM720972 SRF720972:SSI720972 TBB720972:TCE720972 TKX720972:TMA720972 TUT720972:TVW720972 UEP720972:UFS720972 UOL720972:UPO720972 UYH720972:UZK720972 VID720972:VJG720972 VRZ720972:VTC720972 WBV720972:WCY720972 WLR720972:WMU720972 WVN720972:WWQ720972 D786508:AQ786508 JB786508:KE786508 SX786508:UA786508 ACT786508:ADW786508 AMP786508:ANS786508 AWL786508:AXO786508 BGH786508:BHK786508 BQD786508:BRG786508 BZZ786508:CBC786508 CJV786508:CKY786508 CTR786508:CUU786508 DDN786508:DEQ786508 DNJ786508:DOM786508 DXF786508:DYI786508 EHB786508:EIE786508 EQX786508:ESA786508 FAT786508:FBW786508 FKP786508:FLS786508 FUL786508:FVO786508 GEH786508:GFK786508 GOD786508:GPG786508 GXZ786508:GZC786508 HHV786508:HIY786508 HRR786508:HSU786508 IBN786508:ICQ786508 ILJ786508:IMM786508 IVF786508:IWI786508 JFB786508:JGE786508 JOX786508:JQA786508 JYT786508:JZW786508 KIP786508:KJS786508 KSL786508:KTO786508 LCH786508:LDK786508 LMD786508:LNG786508 LVZ786508:LXC786508 MFV786508:MGY786508 MPR786508:MQU786508 MZN786508:NAQ786508 NJJ786508:NKM786508 NTF786508:NUI786508 ODB786508:OEE786508 OMX786508:OOA786508 OWT786508:OXW786508 PGP786508:PHS786508 PQL786508:PRO786508 QAH786508:QBK786508 QKD786508:QLG786508 QTZ786508:QVC786508 RDV786508:REY786508 RNR786508:ROU786508 RXN786508:RYQ786508 SHJ786508:SIM786508 SRF786508:SSI786508 TBB786508:TCE786508 TKX786508:TMA786508 TUT786508:TVW786508 UEP786508:UFS786508 UOL786508:UPO786508 UYH786508:UZK786508 VID786508:VJG786508 VRZ786508:VTC786508 WBV786508:WCY786508 WLR786508:WMU786508 WVN786508:WWQ786508 D852044:AQ852044 JB852044:KE852044 SX852044:UA852044 ACT852044:ADW852044 AMP852044:ANS852044 AWL852044:AXO852044 BGH852044:BHK852044 BQD852044:BRG852044 BZZ852044:CBC852044 CJV852044:CKY852044 CTR852044:CUU852044 DDN852044:DEQ852044 DNJ852044:DOM852044 DXF852044:DYI852044 EHB852044:EIE852044 EQX852044:ESA852044 FAT852044:FBW852044 FKP852044:FLS852044 FUL852044:FVO852044 GEH852044:GFK852044 GOD852044:GPG852044 GXZ852044:GZC852044 HHV852044:HIY852044 HRR852044:HSU852044 IBN852044:ICQ852044 ILJ852044:IMM852044 IVF852044:IWI852044 JFB852044:JGE852044 JOX852044:JQA852044 JYT852044:JZW852044 KIP852044:KJS852044 KSL852044:KTO852044 LCH852044:LDK852044 LMD852044:LNG852044 LVZ852044:LXC852044 MFV852044:MGY852044 MPR852044:MQU852044 MZN852044:NAQ852044 NJJ852044:NKM852044 NTF852044:NUI852044 ODB852044:OEE852044 OMX852044:OOA852044 OWT852044:OXW852044 PGP852044:PHS852044 PQL852044:PRO852044 QAH852044:QBK852044 QKD852044:QLG852044 QTZ852044:QVC852044 RDV852044:REY852044 RNR852044:ROU852044 RXN852044:RYQ852044 SHJ852044:SIM852044 SRF852044:SSI852044 TBB852044:TCE852044 TKX852044:TMA852044 TUT852044:TVW852044 UEP852044:UFS852044 UOL852044:UPO852044 UYH852044:UZK852044 VID852044:VJG852044 VRZ852044:VTC852044 WBV852044:WCY852044 WLR852044:WMU852044 WVN852044:WWQ852044 D917580:AQ917580 JB917580:KE917580 SX917580:UA917580 ACT917580:ADW917580 AMP917580:ANS917580 AWL917580:AXO917580 BGH917580:BHK917580 BQD917580:BRG917580 BZZ917580:CBC917580 CJV917580:CKY917580 CTR917580:CUU917580 DDN917580:DEQ917580 DNJ917580:DOM917580 DXF917580:DYI917580 EHB917580:EIE917580 EQX917580:ESA917580 FAT917580:FBW917580 FKP917580:FLS917580 FUL917580:FVO917580 GEH917580:GFK917580 GOD917580:GPG917580 GXZ917580:GZC917580 HHV917580:HIY917580 HRR917580:HSU917580 IBN917580:ICQ917580 ILJ917580:IMM917580 IVF917580:IWI917580 JFB917580:JGE917580 JOX917580:JQA917580 JYT917580:JZW917580 KIP917580:KJS917580 KSL917580:KTO917580 LCH917580:LDK917580 LMD917580:LNG917580 LVZ917580:LXC917580 MFV917580:MGY917580 MPR917580:MQU917580 MZN917580:NAQ917580 NJJ917580:NKM917580 NTF917580:NUI917580 ODB917580:OEE917580 OMX917580:OOA917580 OWT917580:OXW917580 PGP917580:PHS917580 PQL917580:PRO917580 QAH917580:QBK917580 QKD917580:QLG917580 QTZ917580:QVC917580 RDV917580:REY917580 RNR917580:ROU917580 RXN917580:RYQ917580 SHJ917580:SIM917580 SRF917580:SSI917580 TBB917580:TCE917580 TKX917580:TMA917580 TUT917580:TVW917580 UEP917580:UFS917580 UOL917580:UPO917580 UYH917580:UZK917580 VID917580:VJG917580 VRZ917580:VTC917580 WBV917580:WCY917580 WLR917580:WMU917580 WVN917580:WWQ917580 D983116:AQ983116 JB983116:KE983116 SX983116:UA983116 ACT983116:ADW983116 AMP983116:ANS983116 AWL983116:AXO983116 BGH983116:BHK983116 BQD983116:BRG983116 BZZ983116:CBC983116 CJV983116:CKY983116 CTR983116:CUU983116 DDN983116:DEQ983116 DNJ983116:DOM983116 DXF983116:DYI983116 EHB983116:EIE983116 EQX983116:ESA983116 FAT983116:FBW983116 FKP983116:FLS983116 FUL983116:FVO983116 GEH983116:GFK983116 GOD983116:GPG983116 GXZ983116:GZC983116 HHV983116:HIY983116 HRR983116:HSU983116 IBN983116:ICQ983116 ILJ983116:IMM983116 IVF983116:IWI983116 JFB983116:JGE983116 JOX983116:JQA983116 JYT983116:JZW983116 KIP983116:KJS983116 KSL983116:KTO983116 LCH983116:LDK983116 LMD983116:LNG983116 LVZ983116:LXC983116 MFV983116:MGY983116 MPR983116:MQU983116 MZN983116:NAQ983116 NJJ983116:NKM983116 NTF983116:NUI983116 ODB983116:OEE983116 OMX983116:OOA983116 OWT983116:OXW983116 PGP983116:PHS983116 PQL983116:PRO983116 QAH983116:QBK983116 QKD983116:QLG983116 QTZ983116:QVC983116 RDV983116:REY983116 RNR983116:ROU983116 RXN983116:RYQ983116 SHJ983116:SIM983116 SRF983116:SSI983116 TBB983116:TCE983116 TKX983116:TMA983116 TUT983116:TVW983116 UEP983116:UFS983116 UOL983116:UPO983116 UYH983116:UZK983116 VID983116:VJG983116 VRZ983116:VTC983116 WBV983116:WCY983116 WLR983116:WMU983116 WVN983116:WWQ983116 UOL113:UPO117 D65614:AQ65615 JB65614:KE65615 SX65614:UA65615 ACT65614:ADW65615 AMP65614:ANS65615 AWL65614:AXO65615 BGH65614:BHK65615 BQD65614:BRG65615 BZZ65614:CBC65615 CJV65614:CKY65615 CTR65614:CUU65615 DDN65614:DEQ65615 DNJ65614:DOM65615 DXF65614:DYI65615 EHB65614:EIE65615 EQX65614:ESA65615 FAT65614:FBW65615 FKP65614:FLS65615 FUL65614:FVO65615 GEH65614:GFK65615 GOD65614:GPG65615 GXZ65614:GZC65615 HHV65614:HIY65615 HRR65614:HSU65615 IBN65614:ICQ65615 ILJ65614:IMM65615 IVF65614:IWI65615 JFB65614:JGE65615 JOX65614:JQA65615 JYT65614:JZW65615 KIP65614:KJS65615 KSL65614:KTO65615 LCH65614:LDK65615 LMD65614:LNG65615 LVZ65614:LXC65615 MFV65614:MGY65615 MPR65614:MQU65615 MZN65614:NAQ65615 NJJ65614:NKM65615 NTF65614:NUI65615 ODB65614:OEE65615 OMX65614:OOA65615 OWT65614:OXW65615 PGP65614:PHS65615 PQL65614:PRO65615 QAH65614:QBK65615 QKD65614:QLG65615 QTZ65614:QVC65615 RDV65614:REY65615 RNR65614:ROU65615 RXN65614:RYQ65615 SHJ65614:SIM65615 SRF65614:SSI65615 TBB65614:TCE65615 TKX65614:TMA65615 TUT65614:TVW65615 UEP65614:UFS65615 UOL65614:UPO65615 UYH65614:UZK65615 VID65614:VJG65615 VRZ65614:VTC65615 WBV65614:WCY65615 WLR65614:WMU65615 WVN65614:WWQ65615 D131150:AQ131151 JB131150:KE131151 SX131150:UA131151 ACT131150:ADW131151 AMP131150:ANS131151 AWL131150:AXO131151 BGH131150:BHK131151 BQD131150:BRG131151 BZZ131150:CBC131151 CJV131150:CKY131151 CTR131150:CUU131151 DDN131150:DEQ131151 DNJ131150:DOM131151 DXF131150:DYI131151 EHB131150:EIE131151 EQX131150:ESA131151 FAT131150:FBW131151 FKP131150:FLS131151 FUL131150:FVO131151 GEH131150:GFK131151 GOD131150:GPG131151 GXZ131150:GZC131151 HHV131150:HIY131151 HRR131150:HSU131151 IBN131150:ICQ131151 ILJ131150:IMM131151 IVF131150:IWI131151 JFB131150:JGE131151 JOX131150:JQA131151 JYT131150:JZW131151 KIP131150:KJS131151 KSL131150:KTO131151 LCH131150:LDK131151 LMD131150:LNG131151 LVZ131150:LXC131151 MFV131150:MGY131151 MPR131150:MQU131151 MZN131150:NAQ131151 NJJ131150:NKM131151 NTF131150:NUI131151 ODB131150:OEE131151 OMX131150:OOA131151 OWT131150:OXW131151 PGP131150:PHS131151 PQL131150:PRO131151 QAH131150:QBK131151 QKD131150:QLG131151 QTZ131150:QVC131151 RDV131150:REY131151 RNR131150:ROU131151 RXN131150:RYQ131151 SHJ131150:SIM131151 SRF131150:SSI131151 TBB131150:TCE131151 TKX131150:TMA131151 TUT131150:TVW131151 UEP131150:UFS131151 UOL131150:UPO131151 UYH131150:UZK131151 VID131150:VJG131151 VRZ131150:VTC131151 WBV131150:WCY131151 WLR131150:WMU131151 WVN131150:WWQ131151 D196686:AQ196687 JB196686:KE196687 SX196686:UA196687 ACT196686:ADW196687 AMP196686:ANS196687 AWL196686:AXO196687 BGH196686:BHK196687 BQD196686:BRG196687 BZZ196686:CBC196687 CJV196686:CKY196687 CTR196686:CUU196687 DDN196686:DEQ196687 DNJ196686:DOM196687 DXF196686:DYI196687 EHB196686:EIE196687 EQX196686:ESA196687 FAT196686:FBW196687 FKP196686:FLS196687 FUL196686:FVO196687 GEH196686:GFK196687 GOD196686:GPG196687 GXZ196686:GZC196687 HHV196686:HIY196687 HRR196686:HSU196687 IBN196686:ICQ196687 ILJ196686:IMM196687 IVF196686:IWI196687 JFB196686:JGE196687 JOX196686:JQA196687 JYT196686:JZW196687 KIP196686:KJS196687 KSL196686:KTO196687 LCH196686:LDK196687 LMD196686:LNG196687 LVZ196686:LXC196687 MFV196686:MGY196687 MPR196686:MQU196687 MZN196686:NAQ196687 NJJ196686:NKM196687 NTF196686:NUI196687 ODB196686:OEE196687 OMX196686:OOA196687 OWT196686:OXW196687 PGP196686:PHS196687 PQL196686:PRO196687 QAH196686:QBK196687 QKD196686:QLG196687 QTZ196686:QVC196687 RDV196686:REY196687 RNR196686:ROU196687 RXN196686:RYQ196687 SHJ196686:SIM196687 SRF196686:SSI196687 TBB196686:TCE196687 TKX196686:TMA196687 TUT196686:TVW196687 UEP196686:UFS196687 UOL196686:UPO196687 UYH196686:UZK196687 VID196686:VJG196687 VRZ196686:VTC196687 WBV196686:WCY196687 WLR196686:WMU196687 WVN196686:WWQ196687 D262222:AQ262223 JB262222:KE262223 SX262222:UA262223 ACT262222:ADW262223 AMP262222:ANS262223 AWL262222:AXO262223 BGH262222:BHK262223 BQD262222:BRG262223 BZZ262222:CBC262223 CJV262222:CKY262223 CTR262222:CUU262223 DDN262222:DEQ262223 DNJ262222:DOM262223 DXF262222:DYI262223 EHB262222:EIE262223 EQX262222:ESA262223 FAT262222:FBW262223 FKP262222:FLS262223 FUL262222:FVO262223 GEH262222:GFK262223 GOD262222:GPG262223 GXZ262222:GZC262223 HHV262222:HIY262223 HRR262222:HSU262223 IBN262222:ICQ262223 ILJ262222:IMM262223 IVF262222:IWI262223 JFB262222:JGE262223 JOX262222:JQA262223 JYT262222:JZW262223 KIP262222:KJS262223 KSL262222:KTO262223 LCH262222:LDK262223 LMD262222:LNG262223 LVZ262222:LXC262223 MFV262222:MGY262223 MPR262222:MQU262223 MZN262222:NAQ262223 NJJ262222:NKM262223 NTF262222:NUI262223 ODB262222:OEE262223 OMX262222:OOA262223 OWT262222:OXW262223 PGP262222:PHS262223 PQL262222:PRO262223 QAH262222:QBK262223 QKD262222:QLG262223 QTZ262222:QVC262223 RDV262222:REY262223 RNR262222:ROU262223 RXN262222:RYQ262223 SHJ262222:SIM262223 SRF262222:SSI262223 TBB262222:TCE262223 TKX262222:TMA262223 TUT262222:TVW262223 UEP262222:UFS262223 UOL262222:UPO262223 UYH262222:UZK262223 VID262222:VJG262223 VRZ262222:VTC262223 WBV262222:WCY262223 WLR262222:WMU262223 WVN262222:WWQ262223 D327758:AQ327759 JB327758:KE327759 SX327758:UA327759 ACT327758:ADW327759 AMP327758:ANS327759 AWL327758:AXO327759 BGH327758:BHK327759 BQD327758:BRG327759 BZZ327758:CBC327759 CJV327758:CKY327759 CTR327758:CUU327759 DDN327758:DEQ327759 DNJ327758:DOM327759 DXF327758:DYI327759 EHB327758:EIE327759 EQX327758:ESA327759 FAT327758:FBW327759 FKP327758:FLS327759 FUL327758:FVO327759 GEH327758:GFK327759 GOD327758:GPG327759 GXZ327758:GZC327759 HHV327758:HIY327759 HRR327758:HSU327759 IBN327758:ICQ327759 ILJ327758:IMM327759 IVF327758:IWI327759 JFB327758:JGE327759 JOX327758:JQA327759 JYT327758:JZW327759 KIP327758:KJS327759 KSL327758:KTO327759 LCH327758:LDK327759 LMD327758:LNG327759 LVZ327758:LXC327759 MFV327758:MGY327759 MPR327758:MQU327759 MZN327758:NAQ327759 NJJ327758:NKM327759 NTF327758:NUI327759 ODB327758:OEE327759 OMX327758:OOA327759 OWT327758:OXW327759 PGP327758:PHS327759 PQL327758:PRO327759 QAH327758:QBK327759 QKD327758:QLG327759 QTZ327758:QVC327759 RDV327758:REY327759 RNR327758:ROU327759 RXN327758:RYQ327759 SHJ327758:SIM327759 SRF327758:SSI327759 TBB327758:TCE327759 TKX327758:TMA327759 TUT327758:TVW327759 UEP327758:UFS327759 UOL327758:UPO327759 UYH327758:UZK327759 VID327758:VJG327759 VRZ327758:VTC327759 WBV327758:WCY327759 WLR327758:WMU327759 WVN327758:WWQ327759 D393294:AQ393295 JB393294:KE393295 SX393294:UA393295 ACT393294:ADW393295 AMP393294:ANS393295 AWL393294:AXO393295 BGH393294:BHK393295 BQD393294:BRG393295 BZZ393294:CBC393295 CJV393294:CKY393295 CTR393294:CUU393295 DDN393294:DEQ393295 DNJ393294:DOM393295 DXF393294:DYI393295 EHB393294:EIE393295 EQX393294:ESA393295 FAT393294:FBW393295 FKP393294:FLS393295 FUL393294:FVO393295 GEH393294:GFK393295 GOD393294:GPG393295 GXZ393294:GZC393295 HHV393294:HIY393295 HRR393294:HSU393295 IBN393294:ICQ393295 ILJ393294:IMM393295 IVF393294:IWI393295 JFB393294:JGE393295 JOX393294:JQA393295 JYT393294:JZW393295 KIP393294:KJS393295 KSL393294:KTO393295 LCH393294:LDK393295 LMD393294:LNG393295 LVZ393294:LXC393295 MFV393294:MGY393295 MPR393294:MQU393295 MZN393294:NAQ393295 NJJ393294:NKM393295 NTF393294:NUI393295 ODB393294:OEE393295 OMX393294:OOA393295 OWT393294:OXW393295 PGP393294:PHS393295 PQL393294:PRO393295 QAH393294:QBK393295 QKD393294:QLG393295 QTZ393294:QVC393295 RDV393294:REY393295 RNR393294:ROU393295 RXN393294:RYQ393295 SHJ393294:SIM393295 SRF393294:SSI393295 TBB393294:TCE393295 TKX393294:TMA393295 TUT393294:TVW393295 UEP393294:UFS393295 UOL393294:UPO393295 UYH393294:UZK393295 VID393294:VJG393295 VRZ393294:VTC393295 WBV393294:WCY393295 WLR393294:WMU393295 WVN393294:WWQ393295 D458830:AQ458831 JB458830:KE458831 SX458830:UA458831 ACT458830:ADW458831 AMP458830:ANS458831 AWL458830:AXO458831 BGH458830:BHK458831 BQD458830:BRG458831 BZZ458830:CBC458831 CJV458830:CKY458831 CTR458830:CUU458831 DDN458830:DEQ458831 DNJ458830:DOM458831 DXF458830:DYI458831 EHB458830:EIE458831 EQX458830:ESA458831 FAT458830:FBW458831 FKP458830:FLS458831 FUL458830:FVO458831 GEH458830:GFK458831 GOD458830:GPG458831 GXZ458830:GZC458831 HHV458830:HIY458831 HRR458830:HSU458831 IBN458830:ICQ458831 ILJ458830:IMM458831 IVF458830:IWI458831 JFB458830:JGE458831 JOX458830:JQA458831 JYT458830:JZW458831 KIP458830:KJS458831 KSL458830:KTO458831 LCH458830:LDK458831 LMD458830:LNG458831 LVZ458830:LXC458831 MFV458830:MGY458831 MPR458830:MQU458831 MZN458830:NAQ458831 NJJ458830:NKM458831 NTF458830:NUI458831 ODB458830:OEE458831 OMX458830:OOA458831 OWT458830:OXW458831 PGP458830:PHS458831 PQL458830:PRO458831 QAH458830:QBK458831 QKD458830:QLG458831 QTZ458830:QVC458831 RDV458830:REY458831 RNR458830:ROU458831 RXN458830:RYQ458831 SHJ458830:SIM458831 SRF458830:SSI458831 TBB458830:TCE458831 TKX458830:TMA458831 TUT458830:TVW458831 UEP458830:UFS458831 UOL458830:UPO458831 UYH458830:UZK458831 VID458830:VJG458831 VRZ458830:VTC458831 WBV458830:WCY458831 WLR458830:WMU458831 WVN458830:WWQ458831 D524366:AQ524367 JB524366:KE524367 SX524366:UA524367 ACT524366:ADW524367 AMP524366:ANS524367 AWL524366:AXO524367 BGH524366:BHK524367 BQD524366:BRG524367 BZZ524366:CBC524367 CJV524366:CKY524367 CTR524366:CUU524367 DDN524366:DEQ524367 DNJ524366:DOM524367 DXF524366:DYI524367 EHB524366:EIE524367 EQX524366:ESA524367 FAT524366:FBW524367 FKP524366:FLS524367 FUL524366:FVO524367 GEH524366:GFK524367 GOD524366:GPG524367 GXZ524366:GZC524367 HHV524366:HIY524367 HRR524366:HSU524367 IBN524366:ICQ524367 ILJ524366:IMM524367 IVF524366:IWI524367 JFB524366:JGE524367 JOX524366:JQA524367 JYT524366:JZW524367 KIP524366:KJS524367 KSL524366:KTO524367 LCH524366:LDK524367 LMD524366:LNG524367 LVZ524366:LXC524367 MFV524366:MGY524367 MPR524366:MQU524367 MZN524366:NAQ524367 NJJ524366:NKM524367 NTF524366:NUI524367 ODB524366:OEE524367 OMX524366:OOA524367 OWT524366:OXW524367 PGP524366:PHS524367 PQL524366:PRO524367 QAH524366:QBK524367 QKD524366:QLG524367 QTZ524366:QVC524367 RDV524366:REY524367 RNR524366:ROU524367 RXN524366:RYQ524367 SHJ524366:SIM524367 SRF524366:SSI524367 TBB524366:TCE524367 TKX524366:TMA524367 TUT524366:TVW524367 UEP524366:UFS524367 UOL524366:UPO524367 UYH524366:UZK524367 VID524366:VJG524367 VRZ524366:VTC524367 WBV524366:WCY524367 WLR524366:WMU524367 WVN524366:WWQ524367 D589902:AQ589903 JB589902:KE589903 SX589902:UA589903 ACT589902:ADW589903 AMP589902:ANS589903 AWL589902:AXO589903 BGH589902:BHK589903 BQD589902:BRG589903 BZZ589902:CBC589903 CJV589902:CKY589903 CTR589902:CUU589903 DDN589902:DEQ589903 DNJ589902:DOM589903 DXF589902:DYI589903 EHB589902:EIE589903 EQX589902:ESA589903 FAT589902:FBW589903 FKP589902:FLS589903 FUL589902:FVO589903 GEH589902:GFK589903 GOD589902:GPG589903 GXZ589902:GZC589903 HHV589902:HIY589903 HRR589902:HSU589903 IBN589902:ICQ589903 ILJ589902:IMM589903 IVF589902:IWI589903 JFB589902:JGE589903 JOX589902:JQA589903 JYT589902:JZW589903 KIP589902:KJS589903 KSL589902:KTO589903 LCH589902:LDK589903 LMD589902:LNG589903 LVZ589902:LXC589903 MFV589902:MGY589903 MPR589902:MQU589903 MZN589902:NAQ589903 NJJ589902:NKM589903 NTF589902:NUI589903 ODB589902:OEE589903 OMX589902:OOA589903 OWT589902:OXW589903 PGP589902:PHS589903 PQL589902:PRO589903 QAH589902:QBK589903 QKD589902:QLG589903 QTZ589902:QVC589903 RDV589902:REY589903 RNR589902:ROU589903 RXN589902:RYQ589903 SHJ589902:SIM589903 SRF589902:SSI589903 TBB589902:TCE589903 TKX589902:TMA589903 TUT589902:TVW589903 UEP589902:UFS589903 UOL589902:UPO589903 UYH589902:UZK589903 VID589902:VJG589903 VRZ589902:VTC589903 WBV589902:WCY589903 WLR589902:WMU589903 WVN589902:WWQ589903 D655438:AQ655439 JB655438:KE655439 SX655438:UA655439 ACT655438:ADW655439 AMP655438:ANS655439 AWL655438:AXO655439 BGH655438:BHK655439 BQD655438:BRG655439 BZZ655438:CBC655439 CJV655438:CKY655439 CTR655438:CUU655439 DDN655438:DEQ655439 DNJ655438:DOM655439 DXF655438:DYI655439 EHB655438:EIE655439 EQX655438:ESA655439 FAT655438:FBW655439 FKP655438:FLS655439 FUL655438:FVO655439 GEH655438:GFK655439 GOD655438:GPG655439 GXZ655438:GZC655439 HHV655438:HIY655439 HRR655438:HSU655439 IBN655438:ICQ655439 ILJ655438:IMM655439 IVF655438:IWI655439 JFB655438:JGE655439 JOX655438:JQA655439 JYT655438:JZW655439 KIP655438:KJS655439 KSL655438:KTO655439 LCH655438:LDK655439 LMD655438:LNG655439 LVZ655438:LXC655439 MFV655438:MGY655439 MPR655438:MQU655439 MZN655438:NAQ655439 NJJ655438:NKM655439 NTF655438:NUI655439 ODB655438:OEE655439 OMX655438:OOA655439 OWT655438:OXW655439 PGP655438:PHS655439 PQL655438:PRO655439 QAH655438:QBK655439 QKD655438:QLG655439 QTZ655438:QVC655439 RDV655438:REY655439 RNR655438:ROU655439 RXN655438:RYQ655439 SHJ655438:SIM655439 SRF655438:SSI655439 TBB655438:TCE655439 TKX655438:TMA655439 TUT655438:TVW655439 UEP655438:UFS655439 UOL655438:UPO655439 UYH655438:UZK655439 VID655438:VJG655439 VRZ655438:VTC655439 WBV655438:WCY655439 WLR655438:WMU655439 WVN655438:WWQ655439 D720974:AQ720975 JB720974:KE720975 SX720974:UA720975 ACT720974:ADW720975 AMP720974:ANS720975 AWL720974:AXO720975 BGH720974:BHK720975 BQD720974:BRG720975 BZZ720974:CBC720975 CJV720974:CKY720975 CTR720974:CUU720975 DDN720974:DEQ720975 DNJ720974:DOM720975 DXF720974:DYI720975 EHB720974:EIE720975 EQX720974:ESA720975 FAT720974:FBW720975 FKP720974:FLS720975 FUL720974:FVO720975 GEH720974:GFK720975 GOD720974:GPG720975 GXZ720974:GZC720975 HHV720974:HIY720975 HRR720974:HSU720975 IBN720974:ICQ720975 ILJ720974:IMM720975 IVF720974:IWI720975 JFB720974:JGE720975 JOX720974:JQA720975 JYT720974:JZW720975 KIP720974:KJS720975 KSL720974:KTO720975 LCH720974:LDK720975 LMD720974:LNG720975 LVZ720974:LXC720975 MFV720974:MGY720975 MPR720974:MQU720975 MZN720974:NAQ720975 NJJ720974:NKM720975 NTF720974:NUI720975 ODB720974:OEE720975 OMX720974:OOA720975 OWT720974:OXW720975 PGP720974:PHS720975 PQL720974:PRO720975 QAH720974:QBK720975 QKD720974:QLG720975 QTZ720974:QVC720975 RDV720974:REY720975 RNR720974:ROU720975 RXN720974:RYQ720975 SHJ720974:SIM720975 SRF720974:SSI720975 TBB720974:TCE720975 TKX720974:TMA720975 TUT720974:TVW720975 UEP720974:UFS720975 UOL720974:UPO720975 UYH720974:UZK720975 VID720974:VJG720975 VRZ720974:VTC720975 WBV720974:WCY720975 WLR720974:WMU720975 WVN720974:WWQ720975 D786510:AQ786511 JB786510:KE786511 SX786510:UA786511 ACT786510:ADW786511 AMP786510:ANS786511 AWL786510:AXO786511 BGH786510:BHK786511 BQD786510:BRG786511 BZZ786510:CBC786511 CJV786510:CKY786511 CTR786510:CUU786511 DDN786510:DEQ786511 DNJ786510:DOM786511 DXF786510:DYI786511 EHB786510:EIE786511 EQX786510:ESA786511 FAT786510:FBW786511 FKP786510:FLS786511 FUL786510:FVO786511 GEH786510:GFK786511 GOD786510:GPG786511 GXZ786510:GZC786511 HHV786510:HIY786511 HRR786510:HSU786511 IBN786510:ICQ786511 ILJ786510:IMM786511 IVF786510:IWI786511 JFB786510:JGE786511 JOX786510:JQA786511 JYT786510:JZW786511 KIP786510:KJS786511 KSL786510:KTO786511 LCH786510:LDK786511 LMD786510:LNG786511 LVZ786510:LXC786511 MFV786510:MGY786511 MPR786510:MQU786511 MZN786510:NAQ786511 NJJ786510:NKM786511 NTF786510:NUI786511 ODB786510:OEE786511 OMX786510:OOA786511 OWT786510:OXW786511 PGP786510:PHS786511 PQL786510:PRO786511 QAH786510:QBK786511 QKD786510:QLG786511 QTZ786510:QVC786511 RDV786510:REY786511 RNR786510:ROU786511 RXN786510:RYQ786511 SHJ786510:SIM786511 SRF786510:SSI786511 TBB786510:TCE786511 TKX786510:TMA786511 TUT786510:TVW786511 UEP786510:UFS786511 UOL786510:UPO786511 UYH786510:UZK786511 VID786510:VJG786511 VRZ786510:VTC786511 WBV786510:WCY786511 WLR786510:WMU786511 WVN786510:WWQ786511 D852046:AQ852047 JB852046:KE852047 SX852046:UA852047 ACT852046:ADW852047 AMP852046:ANS852047 AWL852046:AXO852047 BGH852046:BHK852047 BQD852046:BRG852047 BZZ852046:CBC852047 CJV852046:CKY852047 CTR852046:CUU852047 DDN852046:DEQ852047 DNJ852046:DOM852047 DXF852046:DYI852047 EHB852046:EIE852047 EQX852046:ESA852047 FAT852046:FBW852047 FKP852046:FLS852047 FUL852046:FVO852047 GEH852046:GFK852047 GOD852046:GPG852047 GXZ852046:GZC852047 HHV852046:HIY852047 HRR852046:HSU852047 IBN852046:ICQ852047 ILJ852046:IMM852047 IVF852046:IWI852047 JFB852046:JGE852047 JOX852046:JQA852047 JYT852046:JZW852047 KIP852046:KJS852047 KSL852046:KTO852047 LCH852046:LDK852047 LMD852046:LNG852047 LVZ852046:LXC852047 MFV852046:MGY852047 MPR852046:MQU852047 MZN852046:NAQ852047 NJJ852046:NKM852047 NTF852046:NUI852047 ODB852046:OEE852047 OMX852046:OOA852047 OWT852046:OXW852047 PGP852046:PHS852047 PQL852046:PRO852047 QAH852046:QBK852047 QKD852046:QLG852047 QTZ852046:QVC852047 RDV852046:REY852047 RNR852046:ROU852047 RXN852046:RYQ852047 SHJ852046:SIM852047 SRF852046:SSI852047 TBB852046:TCE852047 TKX852046:TMA852047 TUT852046:TVW852047 UEP852046:UFS852047 UOL852046:UPO852047 UYH852046:UZK852047 VID852046:VJG852047 VRZ852046:VTC852047 WBV852046:WCY852047 WLR852046:WMU852047 WVN852046:WWQ852047 D917582:AQ917583 JB917582:KE917583 SX917582:UA917583 ACT917582:ADW917583 AMP917582:ANS917583 AWL917582:AXO917583 BGH917582:BHK917583 BQD917582:BRG917583 BZZ917582:CBC917583 CJV917582:CKY917583 CTR917582:CUU917583 DDN917582:DEQ917583 DNJ917582:DOM917583 DXF917582:DYI917583 EHB917582:EIE917583 EQX917582:ESA917583 FAT917582:FBW917583 FKP917582:FLS917583 FUL917582:FVO917583 GEH917582:GFK917583 GOD917582:GPG917583 GXZ917582:GZC917583 HHV917582:HIY917583 HRR917582:HSU917583 IBN917582:ICQ917583 ILJ917582:IMM917583 IVF917582:IWI917583 JFB917582:JGE917583 JOX917582:JQA917583 JYT917582:JZW917583 KIP917582:KJS917583 KSL917582:KTO917583 LCH917582:LDK917583 LMD917582:LNG917583 LVZ917582:LXC917583 MFV917582:MGY917583 MPR917582:MQU917583 MZN917582:NAQ917583 NJJ917582:NKM917583 NTF917582:NUI917583 ODB917582:OEE917583 OMX917582:OOA917583 OWT917582:OXW917583 PGP917582:PHS917583 PQL917582:PRO917583 QAH917582:QBK917583 QKD917582:QLG917583 QTZ917582:QVC917583 RDV917582:REY917583 RNR917582:ROU917583 RXN917582:RYQ917583 SHJ917582:SIM917583 SRF917582:SSI917583 TBB917582:TCE917583 TKX917582:TMA917583 TUT917582:TVW917583 UEP917582:UFS917583 UOL917582:UPO917583 UYH917582:UZK917583 VID917582:VJG917583 VRZ917582:VTC917583 WBV917582:WCY917583 WLR917582:WMU917583 WVN917582:WWQ917583 D983118:AQ983119 JB983118:KE983119 SX983118:UA983119 ACT983118:ADW983119 AMP983118:ANS983119 AWL983118:AXO983119 BGH983118:BHK983119 BQD983118:BRG983119 BZZ983118:CBC983119 CJV983118:CKY983119 CTR983118:CUU983119 DDN983118:DEQ983119 DNJ983118:DOM983119 DXF983118:DYI983119 EHB983118:EIE983119 EQX983118:ESA983119 FAT983118:FBW983119 FKP983118:FLS983119 FUL983118:FVO983119 GEH983118:GFK983119 GOD983118:GPG983119 GXZ983118:GZC983119 HHV983118:HIY983119 HRR983118:HSU983119 IBN983118:ICQ983119 ILJ983118:IMM983119 IVF983118:IWI983119 JFB983118:JGE983119 JOX983118:JQA983119 JYT983118:JZW983119 KIP983118:KJS983119 KSL983118:KTO983119 LCH983118:LDK983119 LMD983118:LNG983119 LVZ983118:LXC983119 MFV983118:MGY983119 MPR983118:MQU983119 MZN983118:NAQ983119 NJJ983118:NKM983119 NTF983118:NUI983119 ODB983118:OEE983119 OMX983118:OOA983119 OWT983118:OXW983119 PGP983118:PHS983119 PQL983118:PRO983119 QAH983118:QBK983119 QKD983118:QLG983119 QTZ983118:QVC983119 RDV983118:REY983119 RNR983118:ROU983119 RXN983118:RYQ983119 SHJ983118:SIM983119 SRF983118:SSI983119 TBB983118:TCE983119 TKX983118:TMA983119 TUT983118:TVW983119 UEP983118:UFS983119 UOL983118:UPO983119 UYH983118:UZK983119 VID983118:VJG983119 VRZ983118:VTC983119 WBV983118:WCY983119 WLR983118:WMU983119 WVN983118:WWQ983119 PQL113:PRO117 D65620:AQ65621 JB65620:KE65621 SX65620:UA65621 ACT65620:ADW65621 AMP65620:ANS65621 AWL65620:AXO65621 BGH65620:BHK65621 BQD65620:BRG65621 BZZ65620:CBC65621 CJV65620:CKY65621 CTR65620:CUU65621 DDN65620:DEQ65621 DNJ65620:DOM65621 DXF65620:DYI65621 EHB65620:EIE65621 EQX65620:ESA65621 FAT65620:FBW65621 FKP65620:FLS65621 FUL65620:FVO65621 GEH65620:GFK65621 GOD65620:GPG65621 GXZ65620:GZC65621 HHV65620:HIY65621 HRR65620:HSU65621 IBN65620:ICQ65621 ILJ65620:IMM65621 IVF65620:IWI65621 JFB65620:JGE65621 JOX65620:JQA65621 JYT65620:JZW65621 KIP65620:KJS65621 KSL65620:KTO65621 LCH65620:LDK65621 LMD65620:LNG65621 LVZ65620:LXC65621 MFV65620:MGY65621 MPR65620:MQU65621 MZN65620:NAQ65621 NJJ65620:NKM65621 NTF65620:NUI65621 ODB65620:OEE65621 OMX65620:OOA65621 OWT65620:OXW65621 PGP65620:PHS65621 PQL65620:PRO65621 QAH65620:QBK65621 QKD65620:QLG65621 QTZ65620:QVC65621 RDV65620:REY65621 RNR65620:ROU65621 RXN65620:RYQ65621 SHJ65620:SIM65621 SRF65620:SSI65621 TBB65620:TCE65621 TKX65620:TMA65621 TUT65620:TVW65621 UEP65620:UFS65621 UOL65620:UPO65621 UYH65620:UZK65621 VID65620:VJG65621 VRZ65620:VTC65621 WBV65620:WCY65621 WLR65620:WMU65621 WVN65620:WWQ65621 D131156:AQ131157 JB131156:KE131157 SX131156:UA131157 ACT131156:ADW131157 AMP131156:ANS131157 AWL131156:AXO131157 BGH131156:BHK131157 BQD131156:BRG131157 BZZ131156:CBC131157 CJV131156:CKY131157 CTR131156:CUU131157 DDN131156:DEQ131157 DNJ131156:DOM131157 DXF131156:DYI131157 EHB131156:EIE131157 EQX131156:ESA131157 FAT131156:FBW131157 FKP131156:FLS131157 FUL131156:FVO131157 GEH131156:GFK131157 GOD131156:GPG131157 GXZ131156:GZC131157 HHV131156:HIY131157 HRR131156:HSU131157 IBN131156:ICQ131157 ILJ131156:IMM131157 IVF131156:IWI131157 JFB131156:JGE131157 JOX131156:JQA131157 JYT131156:JZW131157 KIP131156:KJS131157 KSL131156:KTO131157 LCH131156:LDK131157 LMD131156:LNG131157 LVZ131156:LXC131157 MFV131156:MGY131157 MPR131156:MQU131157 MZN131156:NAQ131157 NJJ131156:NKM131157 NTF131156:NUI131157 ODB131156:OEE131157 OMX131156:OOA131157 OWT131156:OXW131157 PGP131156:PHS131157 PQL131156:PRO131157 QAH131156:QBK131157 QKD131156:QLG131157 QTZ131156:QVC131157 RDV131156:REY131157 RNR131156:ROU131157 RXN131156:RYQ131157 SHJ131156:SIM131157 SRF131156:SSI131157 TBB131156:TCE131157 TKX131156:TMA131157 TUT131156:TVW131157 UEP131156:UFS131157 UOL131156:UPO131157 UYH131156:UZK131157 VID131156:VJG131157 VRZ131156:VTC131157 WBV131156:WCY131157 WLR131156:WMU131157 WVN131156:WWQ131157 D196692:AQ196693 JB196692:KE196693 SX196692:UA196693 ACT196692:ADW196693 AMP196692:ANS196693 AWL196692:AXO196693 BGH196692:BHK196693 BQD196692:BRG196693 BZZ196692:CBC196693 CJV196692:CKY196693 CTR196692:CUU196693 DDN196692:DEQ196693 DNJ196692:DOM196693 DXF196692:DYI196693 EHB196692:EIE196693 EQX196692:ESA196693 FAT196692:FBW196693 FKP196692:FLS196693 FUL196692:FVO196693 GEH196692:GFK196693 GOD196692:GPG196693 GXZ196692:GZC196693 HHV196692:HIY196693 HRR196692:HSU196693 IBN196692:ICQ196693 ILJ196692:IMM196693 IVF196692:IWI196693 JFB196692:JGE196693 JOX196692:JQA196693 JYT196692:JZW196693 KIP196692:KJS196693 KSL196692:KTO196693 LCH196692:LDK196693 LMD196692:LNG196693 LVZ196692:LXC196693 MFV196692:MGY196693 MPR196692:MQU196693 MZN196692:NAQ196693 NJJ196692:NKM196693 NTF196692:NUI196693 ODB196692:OEE196693 OMX196692:OOA196693 OWT196692:OXW196693 PGP196692:PHS196693 PQL196692:PRO196693 QAH196692:QBK196693 QKD196692:QLG196693 QTZ196692:QVC196693 RDV196692:REY196693 RNR196692:ROU196693 RXN196692:RYQ196693 SHJ196692:SIM196693 SRF196692:SSI196693 TBB196692:TCE196693 TKX196692:TMA196693 TUT196692:TVW196693 UEP196692:UFS196693 UOL196692:UPO196693 UYH196692:UZK196693 VID196692:VJG196693 VRZ196692:VTC196693 WBV196692:WCY196693 WLR196692:WMU196693 WVN196692:WWQ196693 D262228:AQ262229 JB262228:KE262229 SX262228:UA262229 ACT262228:ADW262229 AMP262228:ANS262229 AWL262228:AXO262229 BGH262228:BHK262229 BQD262228:BRG262229 BZZ262228:CBC262229 CJV262228:CKY262229 CTR262228:CUU262229 DDN262228:DEQ262229 DNJ262228:DOM262229 DXF262228:DYI262229 EHB262228:EIE262229 EQX262228:ESA262229 FAT262228:FBW262229 FKP262228:FLS262229 FUL262228:FVO262229 GEH262228:GFK262229 GOD262228:GPG262229 GXZ262228:GZC262229 HHV262228:HIY262229 HRR262228:HSU262229 IBN262228:ICQ262229 ILJ262228:IMM262229 IVF262228:IWI262229 JFB262228:JGE262229 JOX262228:JQA262229 JYT262228:JZW262229 KIP262228:KJS262229 KSL262228:KTO262229 LCH262228:LDK262229 LMD262228:LNG262229 LVZ262228:LXC262229 MFV262228:MGY262229 MPR262228:MQU262229 MZN262228:NAQ262229 NJJ262228:NKM262229 NTF262228:NUI262229 ODB262228:OEE262229 OMX262228:OOA262229 OWT262228:OXW262229 PGP262228:PHS262229 PQL262228:PRO262229 QAH262228:QBK262229 QKD262228:QLG262229 QTZ262228:QVC262229 RDV262228:REY262229 RNR262228:ROU262229 RXN262228:RYQ262229 SHJ262228:SIM262229 SRF262228:SSI262229 TBB262228:TCE262229 TKX262228:TMA262229 TUT262228:TVW262229 UEP262228:UFS262229 UOL262228:UPO262229 UYH262228:UZK262229 VID262228:VJG262229 VRZ262228:VTC262229 WBV262228:WCY262229 WLR262228:WMU262229 WVN262228:WWQ262229 D327764:AQ327765 JB327764:KE327765 SX327764:UA327765 ACT327764:ADW327765 AMP327764:ANS327765 AWL327764:AXO327765 BGH327764:BHK327765 BQD327764:BRG327765 BZZ327764:CBC327765 CJV327764:CKY327765 CTR327764:CUU327765 DDN327764:DEQ327765 DNJ327764:DOM327765 DXF327764:DYI327765 EHB327764:EIE327765 EQX327764:ESA327765 FAT327764:FBW327765 FKP327764:FLS327765 FUL327764:FVO327765 GEH327764:GFK327765 GOD327764:GPG327765 GXZ327764:GZC327765 HHV327764:HIY327765 HRR327764:HSU327765 IBN327764:ICQ327765 ILJ327764:IMM327765 IVF327764:IWI327765 JFB327764:JGE327765 JOX327764:JQA327765 JYT327764:JZW327765 KIP327764:KJS327765 KSL327764:KTO327765 LCH327764:LDK327765 LMD327764:LNG327765 LVZ327764:LXC327765 MFV327764:MGY327765 MPR327764:MQU327765 MZN327764:NAQ327765 NJJ327764:NKM327765 NTF327764:NUI327765 ODB327764:OEE327765 OMX327764:OOA327765 OWT327764:OXW327765 PGP327764:PHS327765 PQL327764:PRO327765 QAH327764:QBK327765 QKD327764:QLG327765 QTZ327764:QVC327765 RDV327764:REY327765 RNR327764:ROU327765 RXN327764:RYQ327765 SHJ327764:SIM327765 SRF327764:SSI327765 TBB327764:TCE327765 TKX327764:TMA327765 TUT327764:TVW327765 UEP327764:UFS327765 UOL327764:UPO327765 UYH327764:UZK327765 VID327764:VJG327765 VRZ327764:VTC327765 WBV327764:WCY327765 WLR327764:WMU327765 WVN327764:WWQ327765 D393300:AQ393301 JB393300:KE393301 SX393300:UA393301 ACT393300:ADW393301 AMP393300:ANS393301 AWL393300:AXO393301 BGH393300:BHK393301 BQD393300:BRG393301 BZZ393300:CBC393301 CJV393300:CKY393301 CTR393300:CUU393301 DDN393300:DEQ393301 DNJ393300:DOM393301 DXF393300:DYI393301 EHB393300:EIE393301 EQX393300:ESA393301 FAT393300:FBW393301 FKP393300:FLS393301 FUL393300:FVO393301 GEH393300:GFK393301 GOD393300:GPG393301 GXZ393300:GZC393301 HHV393300:HIY393301 HRR393300:HSU393301 IBN393300:ICQ393301 ILJ393300:IMM393301 IVF393300:IWI393301 JFB393300:JGE393301 JOX393300:JQA393301 JYT393300:JZW393301 KIP393300:KJS393301 KSL393300:KTO393301 LCH393300:LDK393301 LMD393300:LNG393301 LVZ393300:LXC393301 MFV393300:MGY393301 MPR393300:MQU393301 MZN393300:NAQ393301 NJJ393300:NKM393301 NTF393300:NUI393301 ODB393300:OEE393301 OMX393300:OOA393301 OWT393300:OXW393301 PGP393300:PHS393301 PQL393300:PRO393301 QAH393300:QBK393301 QKD393300:QLG393301 QTZ393300:QVC393301 RDV393300:REY393301 RNR393300:ROU393301 RXN393300:RYQ393301 SHJ393300:SIM393301 SRF393300:SSI393301 TBB393300:TCE393301 TKX393300:TMA393301 TUT393300:TVW393301 UEP393300:UFS393301 UOL393300:UPO393301 UYH393300:UZK393301 VID393300:VJG393301 VRZ393300:VTC393301 WBV393300:WCY393301 WLR393300:WMU393301 WVN393300:WWQ393301 D458836:AQ458837 JB458836:KE458837 SX458836:UA458837 ACT458836:ADW458837 AMP458836:ANS458837 AWL458836:AXO458837 BGH458836:BHK458837 BQD458836:BRG458837 BZZ458836:CBC458837 CJV458836:CKY458837 CTR458836:CUU458837 DDN458836:DEQ458837 DNJ458836:DOM458837 DXF458836:DYI458837 EHB458836:EIE458837 EQX458836:ESA458837 FAT458836:FBW458837 FKP458836:FLS458837 FUL458836:FVO458837 GEH458836:GFK458837 GOD458836:GPG458837 GXZ458836:GZC458837 HHV458836:HIY458837 HRR458836:HSU458837 IBN458836:ICQ458837 ILJ458836:IMM458837 IVF458836:IWI458837 JFB458836:JGE458837 JOX458836:JQA458837 JYT458836:JZW458837 KIP458836:KJS458837 KSL458836:KTO458837 LCH458836:LDK458837 LMD458836:LNG458837 LVZ458836:LXC458837 MFV458836:MGY458837 MPR458836:MQU458837 MZN458836:NAQ458837 NJJ458836:NKM458837 NTF458836:NUI458837 ODB458836:OEE458837 OMX458836:OOA458837 OWT458836:OXW458837 PGP458836:PHS458837 PQL458836:PRO458837 QAH458836:QBK458837 QKD458836:QLG458837 QTZ458836:QVC458837 RDV458836:REY458837 RNR458836:ROU458837 RXN458836:RYQ458837 SHJ458836:SIM458837 SRF458836:SSI458837 TBB458836:TCE458837 TKX458836:TMA458837 TUT458836:TVW458837 UEP458836:UFS458837 UOL458836:UPO458837 UYH458836:UZK458837 VID458836:VJG458837 VRZ458836:VTC458837 WBV458836:WCY458837 WLR458836:WMU458837 WVN458836:WWQ458837 D524372:AQ524373 JB524372:KE524373 SX524372:UA524373 ACT524372:ADW524373 AMP524372:ANS524373 AWL524372:AXO524373 BGH524372:BHK524373 BQD524372:BRG524373 BZZ524372:CBC524373 CJV524372:CKY524373 CTR524372:CUU524373 DDN524372:DEQ524373 DNJ524372:DOM524373 DXF524372:DYI524373 EHB524372:EIE524373 EQX524372:ESA524373 FAT524372:FBW524373 FKP524372:FLS524373 FUL524372:FVO524373 GEH524372:GFK524373 GOD524372:GPG524373 GXZ524372:GZC524373 HHV524372:HIY524373 HRR524372:HSU524373 IBN524372:ICQ524373 ILJ524372:IMM524373 IVF524372:IWI524373 JFB524372:JGE524373 JOX524372:JQA524373 JYT524372:JZW524373 KIP524372:KJS524373 KSL524372:KTO524373 LCH524372:LDK524373 LMD524372:LNG524373 LVZ524372:LXC524373 MFV524372:MGY524373 MPR524372:MQU524373 MZN524372:NAQ524373 NJJ524372:NKM524373 NTF524372:NUI524373 ODB524372:OEE524373 OMX524372:OOA524373 OWT524372:OXW524373 PGP524372:PHS524373 PQL524372:PRO524373 QAH524372:QBK524373 QKD524372:QLG524373 QTZ524372:QVC524373 RDV524372:REY524373 RNR524372:ROU524373 RXN524372:RYQ524373 SHJ524372:SIM524373 SRF524372:SSI524373 TBB524372:TCE524373 TKX524372:TMA524373 TUT524372:TVW524373 UEP524372:UFS524373 UOL524372:UPO524373 UYH524372:UZK524373 VID524372:VJG524373 VRZ524372:VTC524373 WBV524372:WCY524373 WLR524372:WMU524373 WVN524372:WWQ524373 D589908:AQ589909 JB589908:KE589909 SX589908:UA589909 ACT589908:ADW589909 AMP589908:ANS589909 AWL589908:AXO589909 BGH589908:BHK589909 BQD589908:BRG589909 BZZ589908:CBC589909 CJV589908:CKY589909 CTR589908:CUU589909 DDN589908:DEQ589909 DNJ589908:DOM589909 DXF589908:DYI589909 EHB589908:EIE589909 EQX589908:ESA589909 FAT589908:FBW589909 FKP589908:FLS589909 FUL589908:FVO589909 GEH589908:GFK589909 GOD589908:GPG589909 GXZ589908:GZC589909 HHV589908:HIY589909 HRR589908:HSU589909 IBN589908:ICQ589909 ILJ589908:IMM589909 IVF589908:IWI589909 JFB589908:JGE589909 JOX589908:JQA589909 JYT589908:JZW589909 KIP589908:KJS589909 KSL589908:KTO589909 LCH589908:LDK589909 LMD589908:LNG589909 LVZ589908:LXC589909 MFV589908:MGY589909 MPR589908:MQU589909 MZN589908:NAQ589909 NJJ589908:NKM589909 NTF589908:NUI589909 ODB589908:OEE589909 OMX589908:OOA589909 OWT589908:OXW589909 PGP589908:PHS589909 PQL589908:PRO589909 QAH589908:QBK589909 QKD589908:QLG589909 QTZ589908:QVC589909 RDV589908:REY589909 RNR589908:ROU589909 RXN589908:RYQ589909 SHJ589908:SIM589909 SRF589908:SSI589909 TBB589908:TCE589909 TKX589908:TMA589909 TUT589908:TVW589909 UEP589908:UFS589909 UOL589908:UPO589909 UYH589908:UZK589909 VID589908:VJG589909 VRZ589908:VTC589909 WBV589908:WCY589909 WLR589908:WMU589909 WVN589908:WWQ589909 D655444:AQ655445 JB655444:KE655445 SX655444:UA655445 ACT655444:ADW655445 AMP655444:ANS655445 AWL655444:AXO655445 BGH655444:BHK655445 BQD655444:BRG655445 BZZ655444:CBC655445 CJV655444:CKY655445 CTR655444:CUU655445 DDN655444:DEQ655445 DNJ655444:DOM655445 DXF655444:DYI655445 EHB655444:EIE655445 EQX655444:ESA655445 FAT655444:FBW655445 FKP655444:FLS655445 FUL655444:FVO655445 GEH655444:GFK655445 GOD655444:GPG655445 GXZ655444:GZC655445 HHV655444:HIY655445 HRR655444:HSU655445 IBN655444:ICQ655445 ILJ655444:IMM655445 IVF655444:IWI655445 JFB655444:JGE655445 JOX655444:JQA655445 JYT655444:JZW655445 KIP655444:KJS655445 KSL655444:KTO655445 LCH655444:LDK655445 LMD655444:LNG655445 LVZ655444:LXC655445 MFV655444:MGY655445 MPR655444:MQU655445 MZN655444:NAQ655445 NJJ655444:NKM655445 NTF655444:NUI655445 ODB655444:OEE655445 OMX655444:OOA655445 OWT655444:OXW655445 PGP655444:PHS655445 PQL655444:PRO655445 QAH655444:QBK655445 QKD655444:QLG655445 QTZ655444:QVC655445 RDV655444:REY655445 RNR655444:ROU655445 RXN655444:RYQ655445 SHJ655444:SIM655445 SRF655444:SSI655445 TBB655444:TCE655445 TKX655444:TMA655445 TUT655444:TVW655445 UEP655444:UFS655445 UOL655444:UPO655445 UYH655444:UZK655445 VID655444:VJG655445 VRZ655444:VTC655445 WBV655444:WCY655445 WLR655444:WMU655445 WVN655444:WWQ655445 D720980:AQ720981 JB720980:KE720981 SX720980:UA720981 ACT720980:ADW720981 AMP720980:ANS720981 AWL720980:AXO720981 BGH720980:BHK720981 BQD720980:BRG720981 BZZ720980:CBC720981 CJV720980:CKY720981 CTR720980:CUU720981 DDN720980:DEQ720981 DNJ720980:DOM720981 DXF720980:DYI720981 EHB720980:EIE720981 EQX720980:ESA720981 FAT720980:FBW720981 FKP720980:FLS720981 FUL720980:FVO720981 GEH720980:GFK720981 GOD720980:GPG720981 GXZ720980:GZC720981 HHV720980:HIY720981 HRR720980:HSU720981 IBN720980:ICQ720981 ILJ720980:IMM720981 IVF720980:IWI720981 JFB720980:JGE720981 JOX720980:JQA720981 JYT720980:JZW720981 KIP720980:KJS720981 KSL720980:KTO720981 LCH720980:LDK720981 LMD720980:LNG720981 LVZ720980:LXC720981 MFV720980:MGY720981 MPR720980:MQU720981 MZN720980:NAQ720981 NJJ720980:NKM720981 NTF720980:NUI720981 ODB720980:OEE720981 OMX720980:OOA720981 OWT720980:OXW720981 PGP720980:PHS720981 PQL720980:PRO720981 QAH720980:QBK720981 QKD720980:QLG720981 QTZ720980:QVC720981 RDV720980:REY720981 RNR720980:ROU720981 RXN720980:RYQ720981 SHJ720980:SIM720981 SRF720980:SSI720981 TBB720980:TCE720981 TKX720980:TMA720981 TUT720980:TVW720981 UEP720980:UFS720981 UOL720980:UPO720981 UYH720980:UZK720981 VID720980:VJG720981 VRZ720980:VTC720981 WBV720980:WCY720981 WLR720980:WMU720981 WVN720980:WWQ720981 D786516:AQ786517 JB786516:KE786517 SX786516:UA786517 ACT786516:ADW786517 AMP786516:ANS786517 AWL786516:AXO786517 BGH786516:BHK786517 BQD786516:BRG786517 BZZ786516:CBC786517 CJV786516:CKY786517 CTR786516:CUU786517 DDN786516:DEQ786517 DNJ786516:DOM786517 DXF786516:DYI786517 EHB786516:EIE786517 EQX786516:ESA786517 FAT786516:FBW786517 FKP786516:FLS786517 FUL786516:FVO786517 GEH786516:GFK786517 GOD786516:GPG786517 GXZ786516:GZC786517 HHV786516:HIY786517 HRR786516:HSU786517 IBN786516:ICQ786517 ILJ786516:IMM786517 IVF786516:IWI786517 JFB786516:JGE786517 JOX786516:JQA786517 JYT786516:JZW786517 KIP786516:KJS786517 KSL786516:KTO786517 LCH786516:LDK786517 LMD786516:LNG786517 LVZ786516:LXC786517 MFV786516:MGY786517 MPR786516:MQU786517 MZN786516:NAQ786517 NJJ786516:NKM786517 NTF786516:NUI786517 ODB786516:OEE786517 OMX786516:OOA786517 OWT786516:OXW786517 PGP786516:PHS786517 PQL786516:PRO786517 QAH786516:QBK786517 QKD786516:QLG786517 QTZ786516:QVC786517 RDV786516:REY786517 RNR786516:ROU786517 RXN786516:RYQ786517 SHJ786516:SIM786517 SRF786516:SSI786517 TBB786516:TCE786517 TKX786516:TMA786517 TUT786516:TVW786517 UEP786516:UFS786517 UOL786516:UPO786517 UYH786516:UZK786517 VID786516:VJG786517 VRZ786516:VTC786517 WBV786516:WCY786517 WLR786516:WMU786517 WVN786516:WWQ786517 D852052:AQ852053 JB852052:KE852053 SX852052:UA852053 ACT852052:ADW852053 AMP852052:ANS852053 AWL852052:AXO852053 BGH852052:BHK852053 BQD852052:BRG852053 BZZ852052:CBC852053 CJV852052:CKY852053 CTR852052:CUU852053 DDN852052:DEQ852053 DNJ852052:DOM852053 DXF852052:DYI852053 EHB852052:EIE852053 EQX852052:ESA852053 FAT852052:FBW852053 FKP852052:FLS852053 FUL852052:FVO852053 GEH852052:GFK852053 GOD852052:GPG852053 GXZ852052:GZC852053 HHV852052:HIY852053 HRR852052:HSU852053 IBN852052:ICQ852053 ILJ852052:IMM852053 IVF852052:IWI852053 JFB852052:JGE852053 JOX852052:JQA852053 JYT852052:JZW852053 KIP852052:KJS852053 KSL852052:KTO852053 LCH852052:LDK852053 LMD852052:LNG852053 LVZ852052:LXC852053 MFV852052:MGY852053 MPR852052:MQU852053 MZN852052:NAQ852053 NJJ852052:NKM852053 NTF852052:NUI852053 ODB852052:OEE852053 OMX852052:OOA852053 OWT852052:OXW852053 PGP852052:PHS852053 PQL852052:PRO852053 QAH852052:QBK852053 QKD852052:QLG852053 QTZ852052:QVC852053 RDV852052:REY852053 RNR852052:ROU852053 RXN852052:RYQ852053 SHJ852052:SIM852053 SRF852052:SSI852053 TBB852052:TCE852053 TKX852052:TMA852053 TUT852052:TVW852053 UEP852052:UFS852053 UOL852052:UPO852053 UYH852052:UZK852053 VID852052:VJG852053 VRZ852052:VTC852053 WBV852052:WCY852053 WLR852052:WMU852053 WVN852052:WWQ852053 D917588:AQ917589 JB917588:KE917589 SX917588:UA917589 ACT917588:ADW917589 AMP917588:ANS917589 AWL917588:AXO917589 BGH917588:BHK917589 BQD917588:BRG917589 BZZ917588:CBC917589 CJV917588:CKY917589 CTR917588:CUU917589 DDN917588:DEQ917589 DNJ917588:DOM917589 DXF917588:DYI917589 EHB917588:EIE917589 EQX917588:ESA917589 FAT917588:FBW917589 FKP917588:FLS917589 FUL917588:FVO917589 GEH917588:GFK917589 GOD917588:GPG917589 GXZ917588:GZC917589 HHV917588:HIY917589 HRR917588:HSU917589 IBN917588:ICQ917589 ILJ917588:IMM917589 IVF917588:IWI917589 JFB917588:JGE917589 JOX917588:JQA917589 JYT917588:JZW917589 KIP917588:KJS917589 KSL917588:KTO917589 LCH917588:LDK917589 LMD917588:LNG917589 LVZ917588:LXC917589 MFV917588:MGY917589 MPR917588:MQU917589 MZN917588:NAQ917589 NJJ917588:NKM917589 NTF917588:NUI917589 ODB917588:OEE917589 OMX917588:OOA917589 OWT917588:OXW917589 PGP917588:PHS917589 PQL917588:PRO917589 QAH917588:QBK917589 QKD917588:QLG917589 QTZ917588:QVC917589 RDV917588:REY917589 RNR917588:ROU917589 RXN917588:RYQ917589 SHJ917588:SIM917589 SRF917588:SSI917589 TBB917588:TCE917589 TKX917588:TMA917589 TUT917588:TVW917589 UEP917588:UFS917589 UOL917588:UPO917589 UYH917588:UZK917589 VID917588:VJG917589 VRZ917588:VTC917589 WBV917588:WCY917589 WLR917588:WMU917589 WVN917588:WWQ917589 D983124:AQ983125 JB983124:KE983125 SX983124:UA983125 ACT983124:ADW983125 AMP983124:ANS983125 AWL983124:AXO983125 BGH983124:BHK983125 BQD983124:BRG983125 BZZ983124:CBC983125 CJV983124:CKY983125 CTR983124:CUU983125 DDN983124:DEQ983125 DNJ983124:DOM983125 DXF983124:DYI983125 EHB983124:EIE983125 EQX983124:ESA983125 FAT983124:FBW983125 FKP983124:FLS983125 FUL983124:FVO983125 GEH983124:GFK983125 GOD983124:GPG983125 GXZ983124:GZC983125 HHV983124:HIY983125 HRR983124:HSU983125 IBN983124:ICQ983125 ILJ983124:IMM983125 IVF983124:IWI983125 JFB983124:JGE983125 JOX983124:JQA983125 JYT983124:JZW983125 KIP983124:KJS983125 KSL983124:KTO983125 LCH983124:LDK983125 LMD983124:LNG983125 LVZ983124:LXC983125 MFV983124:MGY983125 MPR983124:MQU983125 MZN983124:NAQ983125 NJJ983124:NKM983125 NTF983124:NUI983125 ODB983124:OEE983125 OMX983124:OOA983125 OWT983124:OXW983125 PGP983124:PHS983125 PQL983124:PRO983125 QAH983124:QBK983125 QKD983124:QLG983125 QTZ983124:QVC983125 RDV983124:REY983125 RNR983124:ROU983125 RXN983124:RYQ983125 SHJ983124:SIM983125 SRF983124:SSI983125 TBB983124:TCE983125 TKX983124:TMA983125 TUT983124:TVW983125 UEP983124:UFS983125 UOL983124:UPO983125 UYH983124:UZK983125 VID983124:VJG983125 VRZ983124:VTC983125 WBV983124:WCY983125 WLR983124:WMU983125 WVN983124:WWQ983125 D65626:AQ65626 JB65626:KE65626 SX65626:UA65626 ACT65626:ADW65626 AMP65626:ANS65626 AWL65626:AXO65626 BGH65626:BHK65626 BQD65626:BRG65626 BZZ65626:CBC65626 CJV65626:CKY65626 CTR65626:CUU65626 DDN65626:DEQ65626 DNJ65626:DOM65626 DXF65626:DYI65626 EHB65626:EIE65626 EQX65626:ESA65626 FAT65626:FBW65626 FKP65626:FLS65626 FUL65626:FVO65626 GEH65626:GFK65626 GOD65626:GPG65626 GXZ65626:GZC65626 HHV65626:HIY65626 HRR65626:HSU65626 IBN65626:ICQ65626 ILJ65626:IMM65626 IVF65626:IWI65626 JFB65626:JGE65626 JOX65626:JQA65626 JYT65626:JZW65626 KIP65626:KJS65626 KSL65626:KTO65626 LCH65626:LDK65626 LMD65626:LNG65626 LVZ65626:LXC65626 MFV65626:MGY65626 MPR65626:MQU65626 MZN65626:NAQ65626 NJJ65626:NKM65626 NTF65626:NUI65626 ODB65626:OEE65626 OMX65626:OOA65626 OWT65626:OXW65626 PGP65626:PHS65626 PQL65626:PRO65626 QAH65626:QBK65626 QKD65626:QLG65626 QTZ65626:QVC65626 RDV65626:REY65626 RNR65626:ROU65626 RXN65626:RYQ65626 SHJ65626:SIM65626 SRF65626:SSI65626 TBB65626:TCE65626 TKX65626:TMA65626 TUT65626:TVW65626 UEP65626:UFS65626 UOL65626:UPO65626 UYH65626:UZK65626 VID65626:VJG65626 VRZ65626:VTC65626 WBV65626:WCY65626 WLR65626:WMU65626 WVN65626:WWQ65626 D131162:AQ131162 JB131162:KE131162 SX131162:UA131162 ACT131162:ADW131162 AMP131162:ANS131162 AWL131162:AXO131162 BGH131162:BHK131162 BQD131162:BRG131162 BZZ131162:CBC131162 CJV131162:CKY131162 CTR131162:CUU131162 DDN131162:DEQ131162 DNJ131162:DOM131162 DXF131162:DYI131162 EHB131162:EIE131162 EQX131162:ESA131162 FAT131162:FBW131162 FKP131162:FLS131162 FUL131162:FVO131162 GEH131162:GFK131162 GOD131162:GPG131162 GXZ131162:GZC131162 HHV131162:HIY131162 HRR131162:HSU131162 IBN131162:ICQ131162 ILJ131162:IMM131162 IVF131162:IWI131162 JFB131162:JGE131162 JOX131162:JQA131162 JYT131162:JZW131162 KIP131162:KJS131162 KSL131162:KTO131162 LCH131162:LDK131162 LMD131162:LNG131162 LVZ131162:LXC131162 MFV131162:MGY131162 MPR131162:MQU131162 MZN131162:NAQ131162 NJJ131162:NKM131162 NTF131162:NUI131162 ODB131162:OEE131162 OMX131162:OOA131162 OWT131162:OXW131162 PGP131162:PHS131162 PQL131162:PRO131162 QAH131162:QBK131162 QKD131162:QLG131162 QTZ131162:QVC131162 RDV131162:REY131162 RNR131162:ROU131162 RXN131162:RYQ131162 SHJ131162:SIM131162 SRF131162:SSI131162 TBB131162:TCE131162 TKX131162:TMA131162 TUT131162:TVW131162 UEP131162:UFS131162 UOL131162:UPO131162 UYH131162:UZK131162 VID131162:VJG131162 VRZ131162:VTC131162 WBV131162:WCY131162 WLR131162:WMU131162 WVN131162:WWQ131162 D196698:AQ196698 JB196698:KE196698 SX196698:UA196698 ACT196698:ADW196698 AMP196698:ANS196698 AWL196698:AXO196698 BGH196698:BHK196698 BQD196698:BRG196698 BZZ196698:CBC196698 CJV196698:CKY196698 CTR196698:CUU196698 DDN196698:DEQ196698 DNJ196698:DOM196698 DXF196698:DYI196698 EHB196698:EIE196698 EQX196698:ESA196698 FAT196698:FBW196698 FKP196698:FLS196698 FUL196698:FVO196698 GEH196698:GFK196698 GOD196698:GPG196698 GXZ196698:GZC196698 HHV196698:HIY196698 HRR196698:HSU196698 IBN196698:ICQ196698 ILJ196698:IMM196698 IVF196698:IWI196698 JFB196698:JGE196698 JOX196698:JQA196698 JYT196698:JZW196698 KIP196698:KJS196698 KSL196698:KTO196698 LCH196698:LDK196698 LMD196698:LNG196698 LVZ196698:LXC196698 MFV196698:MGY196698 MPR196698:MQU196698 MZN196698:NAQ196698 NJJ196698:NKM196698 NTF196698:NUI196698 ODB196698:OEE196698 OMX196698:OOA196698 OWT196698:OXW196698 PGP196698:PHS196698 PQL196698:PRO196698 QAH196698:QBK196698 QKD196698:QLG196698 QTZ196698:QVC196698 RDV196698:REY196698 RNR196698:ROU196698 RXN196698:RYQ196698 SHJ196698:SIM196698 SRF196698:SSI196698 TBB196698:TCE196698 TKX196698:TMA196698 TUT196698:TVW196698 UEP196698:UFS196698 UOL196698:UPO196698 UYH196698:UZK196698 VID196698:VJG196698 VRZ196698:VTC196698 WBV196698:WCY196698 WLR196698:WMU196698 WVN196698:WWQ196698 D262234:AQ262234 JB262234:KE262234 SX262234:UA262234 ACT262234:ADW262234 AMP262234:ANS262234 AWL262234:AXO262234 BGH262234:BHK262234 BQD262234:BRG262234 BZZ262234:CBC262234 CJV262234:CKY262234 CTR262234:CUU262234 DDN262234:DEQ262234 DNJ262234:DOM262234 DXF262234:DYI262234 EHB262234:EIE262234 EQX262234:ESA262234 FAT262234:FBW262234 FKP262234:FLS262234 FUL262234:FVO262234 GEH262234:GFK262234 GOD262234:GPG262234 GXZ262234:GZC262234 HHV262234:HIY262234 HRR262234:HSU262234 IBN262234:ICQ262234 ILJ262234:IMM262234 IVF262234:IWI262234 JFB262234:JGE262234 JOX262234:JQA262234 JYT262234:JZW262234 KIP262234:KJS262234 KSL262234:KTO262234 LCH262234:LDK262234 LMD262234:LNG262234 LVZ262234:LXC262234 MFV262234:MGY262234 MPR262234:MQU262234 MZN262234:NAQ262234 NJJ262234:NKM262234 NTF262234:NUI262234 ODB262234:OEE262234 OMX262234:OOA262234 OWT262234:OXW262234 PGP262234:PHS262234 PQL262234:PRO262234 QAH262234:QBK262234 QKD262234:QLG262234 QTZ262234:QVC262234 RDV262234:REY262234 RNR262234:ROU262234 RXN262234:RYQ262234 SHJ262234:SIM262234 SRF262234:SSI262234 TBB262234:TCE262234 TKX262234:TMA262234 TUT262234:TVW262234 UEP262234:UFS262234 UOL262234:UPO262234 UYH262234:UZK262234 VID262234:VJG262234 VRZ262234:VTC262234 WBV262234:WCY262234 WLR262234:WMU262234 WVN262234:WWQ262234 D327770:AQ327770 JB327770:KE327770 SX327770:UA327770 ACT327770:ADW327770 AMP327770:ANS327770 AWL327770:AXO327770 BGH327770:BHK327770 BQD327770:BRG327770 BZZ327770:CBC327770 CJV327770:CKY327770 CTR327770:CUU327770 DDN327770:DEQ327770 DNJ327770:DOM327770 DXF327770:DYI327770 EHB327770:EIE327770 EQX327770:ESA327770 FAT327770:FBW327770 FKP327770:FLS327770 FUL327770:FVO327770 GEH327770:GFK327770 GOD327770:GPG327770 GXZ327770:GZC327770 HHV327770:HIY327770 HRR327770:HSU327770 IBN327770:ICQ327770 ILJ327770:IMM327770 IVF327770:IWI327770 JFB327770:JGE327770 JOX327770:JQA327770 JYT327770:JZW327770 KIP327770:KJS327770 KSL327770:KTO327770 LCH327770:LDK327770 LMD327770:LNG327770 LVZ327770:LXC327770 MFV327770:MGY327770 MPR327770:MQU327770 MZN327770:NAQ327770 NJJ327770:NKM327770 NTF327770:NUI327770 ODB327770:OEE327770 OMX327770:OOA327770 OWT327770:OXW327770 PGP327770:PHS327770 PQL327770:PRO327770 QAH327770:QBK327770 QKD327770:QLG327770 QTZ327770:QVC327770 RDV327770:REY327770 RNR327770:ROU327770 RXN327770:RYQ327770 SHJ327770:SIM327770 SRF327770:SSI327770 TBB327770:TCE327770 TKX327770:TMA327770 TUT327770:TVW327770 UEP327770:UFS327770 UOL327770:UPO327770 UYH327770:UZK327770 VID327770:VJG327770 VRZ327770:VTC327770 WBV327770:WCY327770 WLR327770:WMU327770 WVN327770:WWQ327770 D393306:AQ393306 JB393306:KE393306 SX393306:UA393306 ACT393306:ADW393306 AMP393306:ANS393306 AWL393306:AXO393306 BGH393306:BHK393306 BQD393306:BRG393306 BZZ393306:CBC393306 CJV393306:CKY393306 CTR393306:CUU393306 DDN393306:DEQ393306 DNJ393306:DOM393306 DXF393306:DYI393306 EHB393306:EIE393306 EQX393306:ESA393306 FAT393306:FBW393306 FKP393306:FLS393306 FUL393306:FVO393306 GEH393306:GFK393306 GOD393306:GPG393306 GXZ393306:GZC393306 HHV393306:HIY393306 HRR393306:HSU393306 IBN393306:ICQ393306 ILJ393306:IMM393306 IVF393306:IWI393306 JFB393306:JGE393306 JOX393306:JQA393306 JYT393306:JZW393306 KIP393306:KJS393306 KSL393306:KTO393306 LCH393306:LDK393306 LMD393306:LNG393306 LVZ393306:LXC393306 MFV393306:MGY393306 MPR393306:MQU393306 MZN393306:NAQ393306 NJJ393306:NKM393306 NTF393306:NUI393306 ODB393306:OEE393306 OMX393306:OOA393306 OWT393306:OXW393306 PGP393306:PHS393306 PQL393306:PRO393306 QAH393306:QBK393306 QKD393306:QLG393306 QTZ393306:QVC393306 RDV393306:REY393306 RNR393306:ROU393306 RXN393306:RYQ393306 SHJ393306:SIM393306 SRF393306:SSI393306 TBB393306:TCE393306 TKX393306:TMA393306 TUT393306:TVW393306 UEP393306:UFS393306 UOL393306:UPO393306 UYH393306:UZK393306 VID393306:VJG393306 VRZ393306:VTC393306 WBV393306:WCY393306 WLR393306:WMU393306 WVN393306:WWQ393306 D458842:AQ458842 JB458842:KE458842 SX458842:UA458842 ACT458842:ADW458842 AMP458842:ANS458842 AWL458842:AXO458842 BGH458842:BHK458842 BQD458842:BRG458842 BZZ458842:CBC458842 CJV458842:CKY458842 CTR458842:CUU458842 DDN458842:DEQ458842 DNJ458842:DOM458842 DXF458842:DYI458842 EHB458842:EIE458842 EQX458842:ESA458842 FAT458842:FBW458842 FKP458842:FLS458842 FUL458842:FVO458842 GEH458842:GFK458842 GOD458842:GPG458842 GXZ458842:GZC458842 HHV458842:HIY458842 HRR458842:HSU458842 IBN458842:ICQ458842 ILJ458842:IMM458842 IVF458842:IWI458842 JFB458842:JGE458842 JOX458842:JQA458842 JYT458842:JZW458842 KIP458842:KJS458842 KSL458842:KTO458842 LCH458842:LDK458842 LMD458842:LNG458842 LVZ458842:LXC458842 MFV458842:MGY458842 MPR458842:MQU458842 MZN458842:NAQ458842 NJJ458842:NKM458842 NTF458842:NUI458842 ODB458842:OEE458842 OMX458842:OOA458842 OWT458842:OXW458842 PGP458842:PHS458842 PQL458842:PRO458842 QAH458842:QBK458842 QKD458842:QLG458842 QTZ458842:QVC458842 RDV458842:REY458842 RNR458842:ROU458842 RXN458842:RYQ458842 SHJ458842:SIM458842 SRF458842:SSI458842 TBB458842:TCE458842 TKX458842:TMA458842 TUT458842:TVW458842 UEP458842:UFS458842 UOL458842:UPO458842 UYH458842:UZK458842 VID458842:VJG458842 VRZ458842:VTC458842 WBV458842:WCY458842 WLR458842:WMU458842 WVN458842:WWQ458842 D524378:AQ524378 JB524378:KE524378 SX524378:UA524378 ACT524378:ADW524378 AMP524378:ANS524378 AWL524378:AXO524378 BGH524378:BHK524378 BQD524378:BRG524378 BZZ524378:CBC524378 CJV524378:CKY524378 CTR524378:CUU524378 DDN524378:DEQ524378 DNJ524378:DOM524378 DXF524378:DYI524378 EHB524378:EIE524378 EQX524378:ESA524378 FAT524378:FBW524378 FKP524378:FLS524378 FUL524378:FVO524378 GEH524378:GFK524378 GOD524378:GPG524378 GXZ524378:GZC524378 HHV524378:HIY524378 HRR524378:HSU524378 IBN524378:ICQ524378 ILJ524378:IMM524378 IVF524378:IWI524378 JFB524378:JGE524378 JOX524378:JQA524378 JYT524378:JZW524378 KIP524378:KJS524378 KSL524378:KTO524378 LCH524378:LDK524378 LMD524378:LNG524378 LVZ524378:LXC524378 MFV524378:MGY524378 MPR524378:MQU524378 MZN524378:NAQ524378 NJJ524378:NKM524378 NTF524378:NUI524378 ODB524378:OEE524378 OMX524378:OOA524378 OWT524378:OXW524378 PGP524378:PHS524378 PQL524378:PRO524378 QAH524378:QBK524378 QKD524378:QLG524378 QTZ524378:QVC524378 RDV524378:REY524378 RNR524378:ROU524378 RXN524378:RYQ524378 SHJ524378:SIM524378 SRF524378:SSI524378 TBB524378:TCE524378 TKX524378:TMA524378 TUT524378:TVW524378 UEP524378:UFS524378 UOL524378:UPO524378 UYH524378:UZK524378 VID524378:VJG524378 VRZ524378:VTC524378 WBV524378:WCY524378 WLR524378:WMU524378 WVN524378:WWQ524378 D589914:AQ589914 JB589914:KE589914 SX589914:UA589914 ACT589914:ADW589914 AMP589914:ANS589914 AWL589914:AXO589914 BGH589914:BHK589914 BQD589914:BRG589914 BZZ589914:CBC589914 CJV589914:CKY589914 CTR589914:CUU589914 DDN589914:DEQ589914 DNJ589914:DOM589914 DXF589914:DYI589914 EHB589914:EIE589914 EQX589914:ESA589914 FAT589914:FBW589914 FKP589914:FLS589914 FUL589914:FVO589914 GEH589914:GFK589914 GOD589914:GPG589914 GXZ589914:GZC589914 HHV589914:HIY589914 HRR589914:HSU589914 IBN589914:ICQ589914 ILJ589914:IMM589914 IVF589914:IWI589914 JFB589914:JGE589914 JOX589914:JQA589914 JYT589914:JZW589914 KIP589914:KJS589914 KSL589914:KTO589914 LCH589914:LDK589914 LMD589914:LNG589914 LVZ589914:LXC589914 MFV589914:MGY589914 MPR589914:MQU589914 MZN589914:NAQ589914 NJJ589914:NKM589914 NTF589914:NUI589914 ODB589914:OEE589914 OMX589914:OOA589914 OWT589914:OXW589914 PGP589914:PHS589914 PQL589914:PRO589914 QAH589914:QBK589914 QKD589914:QLG589914 QTZ589914:QVC589914 RDV589914:REY589914 RNR589914:ROU589914 RXN589914:RYQ589914 SHJ589914:SIM589914 SRF589914:SSI589914 TBB589914:TCE589914 TKX589914:TMA589914 TUT589914:TVW589914 UEP589914:UFS589914 UOL589914:UPO589914 UYH589914:UZK589914 VID589914:VJG589914 VRZ589914:VTC589914 WBV589914:WCY589914 WLR589914:WMU589914 WVN589914:WWQ589914 D655450:AQ655450 JB655450:KE655450 SX655450:UA655450 ACT655450:ADW655450 AMP655450:ANS655450 AWL655450:AXO655450 BGH655450:BHK655450 BQD655450:BRG655450 BZZ655450:CBC655450 CJV655450:CKY655450 CTR655450:CUU655450 DDN655450:DEQ655450 DNJ655450:DOM655450 DXF655450:DYI655450 EHB655450:EIE655450 EQX655450:ESA655450 FAT655450:FBW655450 FKP655450:FLS655450 FUL655450:FVO655450 GEH655450:GFK655450 GOD655450:GPG655450 GXZ655450:GZC655450 HHV655450:HIY655450 HRR655450:HSU655450 IBN655450:ICQ655450 ILJ655450:IMM655450 IVF655450:IWI655450 JFB655450:JGE655450 JOX655450:JQA655450 JYT655450:JZW655450 KIP655450:KJS655450 KSL655450:KTO655450 LCH655450:LDK655450 LMD655450:LNG655450 LVZ655450:LXC655450 MFV655450:MGY655450 MPR655450:MQU655450 MZN655450:NAQ655450 NJJ655450:NKM655450 NTF655450:NUI655450 ODB655450:OEE655450 OMX655450:OOA655450 OWT655450:OXW655450 PGP655450:PHS655450 PQL655450:PRO655450 QAH655450:QBK655450 QKD655450:QLG655450 QTZ655450:QVC655450 RDV655450:REY655450 RNR655450:ROU655450 RXN655450:RYQ655450 SHJ655450:SIM655450 SRF655450:SSI655450 TBB655450:TCE655450 TKX655450:TMA655450 TUT655450:TVW655450 UEP655450:UFS655450 UOL655450:UPO655450 UYH655450:UZK655450 VID655450:VJG655450 VRZ655450:VTC655450 WBV655450:WCY655450 WLR655450:WMU655450 WVN655450:WWQ655450 D720986:AQ720986 JB720986:KE720986 SX720986:UA720986 ACT720986:ADW720986 AMP720986:ANS720986 AWL720986:AXO720986 BGH720986:BHK720986 BQD720986:BRG720986 BZZ720986:CBC720986 CJV720986:CKY720986 CTR720986:CUU720986 DDN720986:DEQ720986 DNJ720986:DOM720986 DXF720986:DYI720986 EHB720986:EIE720986 EQX720986:ESA720986 FAT720986:FBW720986 FKP720986:FLS720986 FUL720986:FVO720986 GEH720986:GFK720986 GOD720986:GPG720986 GXZ720986:GZC720986 HHV720986:HIY720986 HRR720986:HSU720986 IBN720986:ICQ720986 ILJ720986:IMM720986 IVF720986:IWI720986 JFB720986:JGE720986 JOX720986:JQA720986 JYT720986:JZW720986 KIP720986:KJS720986 KSL720986:KTO720986 LCH720986:LDK720986 LMD720986:LNG720986 LVZ720986:LXC720986 MFV720986:MGY720986 MPR720986:MQU720986 MZN720986:NAQ720986 NJJ720986:NKM720986 NTF720986:NUI720986 ODB720986:OEE720986 OMX720986:OOA720986 OWT720986:OXW720986 PGP720986:PHS720986 PQL720986:PRO720986 QAH720986:QBK720986 QKD720986:QLG720986 QTZ720986:QVC720986 RDV720986:REY720986 RNR720986:ROU720986 RXN720986:RYQ720986 SHJ720986:SIM720986 SRF720986:SSI720986 TBB720986:TCE720986 TKX720986:TMA720986 TUT720986:TVW720986 UEP720986:UFS720986 UOL720986:UPO720986 UYH720986:UZK720986 VID720986:VJG720986 VRZ720986:VTC720986 WBV720986:WCY720986 WLR720986:WMU720986 WVN720986:WWQ720986 D786522:AQ786522 JB786522:KE786522 SX786522:UA786522 ACT786522:ADW786522 AMP786522:ANS786522 AWL786522:AXO786522 BGH786522:BHK786522 BQD786522:BRG786522 BZZ786522:CBC786522 CJV786522:CKY786522 CTR786522:CUU786522 DDN786522:DEQ786522 DNJ786522:DOM786522 DXF786522:DYI786522 EHB786522:EIE786522 EQX786522:ESA786522 FAT786522:FBW786522 FKP786522:FLS786522 FUL786522:FVO786522 GEH786522:GFK786522 GOD786522:GPG786522 GXZ786522:GZC786522 HHV786522:HIY786522 HRR786522:HSU786522 IBN786522:ICQ786522 ILJ786522:IMM786522 IVF786522:IWI786522 JFB786522:JGE786522 JOX786522:JQA786522 JYT786522:JZW786522 KIP786522:KJS786522 KSL786522:KTO786522 LCH786522:LDK786522 LMD786522:LNG786522 LVZ786522:LXC786522 MFV786522:MGY786522 MPR786522:MQU786522 MZN786522:NAQ786522 NJJ786522:NKM786522 NTF786522:NUI786522 ODB786522:OEE786522 OMX786522:OOA786522 OWT786522:OXW786522 PGP786522:PHS786522 PQL786522:PRO786522 QAH786522:QBK786522 QKD786522:QLG786522 QTZ786522:QVC786522 RDV786522:REY786522 RNR786522:ROU786522 RXN786522:RYQ786522 SHJ786522:SIM786522 SRF786522:SSI786522 TBB786522:TCE786522 TKX786522:TMA786522 TUT786522:TVW786522 UEP786522:UFS786522 UOL786522:UPO786522 UYH786522:UZK786522 VID786522:VJG786522 VRZ786522:VTC786522 WBV786522:WCY786522 WLR786522:WMU786522 WVN786522:WWQ786522 D852058:AQ852058 JB852058:KE852058 SX852058:UA852058 ACT852058:ADW852058 AMP852058:ANS852058 AWL852058:AXO852058 BGH852058:BHK852058 BQD852058:BRG852058 BZZ852058:CBC852058 CJV852058:CKY852058 CTR852058:CUU852058 DDN852058:DEQ852058 DNJ852058:DOM852058 DXF852058:DYI852058 EHB852058:EIE852058 EQX852058:ESA852058 FAT852058:FBW852058 FKP852058:FLS852058 FUL852058:FVO852058 GEH852058:GFK852058 GOD852058:GPG852058 GXZ852058:GZC852058 HHV852058:HIY852058 HRR852058:HSU852058 IBN852058:ICQ852058 ILJ852058:IMM852058 IVF852058:IWI852058 JFB852058:JGE852058 JOX852058:JQA852058 JYT852058:JZW852058 KIP852058:KJS852058 KSL852058:KTO852058 LCH852058:LDK852058 LMD852058:LNG852058 LVZ852058:LXC852058 MFV852058:MGY852058 MPR852058:MQU852058 MZN852058:NAQ852058 NJJ852058:NKM852058 NTF852058:NUI852058 ODB852058:OEE852058 OMX852058:OOA852058 OWT852058:OXW852058 PGP852058:PHS852058 PQL852058:PRO852058 QAH852058:QBK852058 QKD852058:QLG852058 QTZ852058:QVC852058 RDV852058:REY852058 RNR852058:ROU852058 RXN852058:RYQ852058 SHJ852058:SIM852058 SRF852058:SSI852058 TBB852058:TCE852058 TKX852058:TMA852058 TUT852058:TVW852058 UEP852058:UFS852058 UOL852058:UPO852058 UYH852058:UZK852058 VID852058:VJG852058 VRZ852058:VTC852058 WBV852058:WCY852058 WLR852058:WMU852058 WVN852058:WWQ852058 D917594:AQ917594 JB917594:KE917594 SX917594:UA917594 ACT917594:ADW917594 AMP917594:ANS917594 AWL917594:AXO917594 BGH917594:BHK917594 BQD917594:BRG917594 BZZ917594:CBC917594 CJV917594:CKY917594 CTR917594:CUU917594 DDN917594:DEQ917594 DNJ917594:DOM917594 DXF917594:DYI917594 EHB917594:EIE917594 EQX917594:ESA917594 FAT917594:FBW917594 FKP917594:FLS917594 FUL917594:FVO917594 GEH917594:GFK917594 GOD917594:GPG917594 GXZ917594:GZC917594 HHV917594:HIY917594 HRR917594:HSU917594 IBN917594:ICQ917594 ILJ917594:IMM917594 IVF917594:IWI917594 JFB917594:JGE917594 JOX917594:JQA917594 JYT917594:JZW917594 KIP917594:KJS917594 KSL917594:KTO917594 LCH917594:LDK917594 LMD917594:LNG917594 LVZ917594:LXC917594 MFV917594:MGY917594 MPR917594:MQU917594 MZN917594:NAQ917594 NJJ917594:NKM917594 NTF917594:NUI917594 ODB917594:OEE917594 OMX917594:OOA917594 OWT917594:OXW917594 PGP917594:PHS917594 PQL917594:PRO917594 QAH917594:QBK917594 QKD917594:QLG917594 QTZ917594:QVC917594 RDV917594:REY917594 RNR917594:ROU917594 RXN917594:RYQ917594 SHJ917594:SIM917594 SRF917594:SSI917594 TBB917594:TCE917594 TKX917594:TMA917594 TUT917594:TVW917594 UEP917594:UFS917594 UOL917594:UPO917594 UYH917594:UZK917594 VID917594:VJG917594 VRZ917594:VTC917594 WBV917594:WCY917594 WLR917594:WMU917594 WVN917594:WWQ917594 D983130:AQ983130 JB983130:KE983130 SX983130:UA983130 ACT983130:ADW983130 AMP983130:ANS983130 AWL983130:AXO983130 BGH983130:BHK983130 BQD983130:BRG983130 BZZ983130:CBC983130 CJV983130:CKY983130 CTR983130:CUU983130 DDN983130:DEQ983130 DNJ983130:DOM983130 DXF983130:DYI983130 EHB983130:EIE983130 EQX983130:ESA983130 FAT983130:FBW983130 FKP983130:FLS983130 FUL983130:FVO983130 GEH983130:GFK983130 GOD983130:GPG983130 GXZ983130:GZC983130 HHV983130:HIY983130 HRR983130:HSU983130 IBN983130:ICQ983130 ILJ983130:IMM983130 IVF983130:IWI983130 JFB983130:JGE983130 JOX983130:JQA983130 JYT983130:JZW983130 KIP983130:KJS983130 KSL983130:KTO983130 LCH983130:LDK983130 LMD983130:LNG983130 LVZ983130:LXC983130 MFV983130:MGY983130 MPR983130:MQU983130 MZN983130:NAQ983130 NJJ983130:NKM983130 NTF983130:NUI983130 ODB983130:OEE983130 OMX983130:OOA983130 OWT983130:OXW983130 PGP983130:PHS983130 PQL983130:PRO983130 QAH983130:QBK983130 QKD983130:QLG983130 QTZ983130:QVC983130 RDV983130:REY983130 RNR983130:ROU983130 RXN983130:RYQ983130 SHJ983130:SIM983130 SRF983130:SSI983130 TBB983130:TCE983130 TKX983130:TMA983130 TUT983130:TVW983130 UEP983130:UFS983130 UOL983130:UPO983130 UYH983130:UZK983130 VID983130:VJG983130 VRZ983130:VTC983130 WBV983130:WCY983130 WLR983130:WMU983130 WVN983130:WWQ983130 WVN113:WWQ117 JB77:KE81 SX77:UA81 ACT77:ADW81 AMP77:ANS81 AWL77:AXO81 BGH77:BHK81 BQD77:BRG81 BZZ77:CBC81 CJV77:CKY81 CTR77:CUU81 DDN77:DEQ81 DNJ77:DOM81 DXF77:DYI81 EHB77:EIE81 EQX77:ESA81 FAT77:FBW81 FKP77:FLS81 FUL77:FVO81 GEH77:GFK81 GOD77:GPG81 GXZ77:GZC81 HHV77:HIY81 HRR77:HSU81 IBN77:ICQ81 ILJ77:IMM81 IVF77:IWI81 JFB77:JGE81 JOX77:JQA81 JYT77:JZW81 KIP77:KJS81 KSL77:KTO81 LCH77:LDK81 LMD77:LNG81 LVZ77:LXC81 MFV77:MGY81 MPR77:MQU81 MZN77:NAQ81 NJJ77:NKM81 NTF77:NUI81 ODB77:OEE81 OMX77:OOA81 OWT77:OXW81 PGP77:PHS81 PQL77:PRO81 QAH77:QBK81 QKD77:QLG81 QTZ77:QVC81 RDV77:REY81 RNR77:ROU81 RXN77:RYQ81 SHJ77:SIM81 SRF77:SSI81 TBB77:TCE81 TKX77:TMA81 TUT77:TVW81 UEP77:UFS81 UOL77:UPO81 UYH77:UZK81 VID77:VJG81 VRZ77:VTC81 WBV77:WCY81 WLR77:WMU81 WVN77:WWQ81 D65571:AQ65575 JB65571:KE65575 SX65571:UA65575 ACT65571:ADW65575 AMP65571:ANS65575 AWL65571:AXO65575 BGH65571:BHK65575 BQD65571:BRG65575 BZZ65571:CBC65575 CJV65571:CKY65575 CTR65571:CUU65575 DDN65571:DEQ65575 DNJ65571:DOM65575 DXF65571:DYI65575 EHB65571:EIE65575 EQX65571:ESA65575 FAT65571:FBW65575 FKP65571:FLS65575 FUL65571:FVO65575 GEH65571:GFK65575 GOD65571:GPG65575 GXZ65571:GZC65575 HHV65571:HIY65575 HRR65571:HSU65575 IBN65571:ICQ65575 ILJ65571:IMM65575 IVF65571:IWI65575 JFB65571:JGE65575 JOX65571:JQA65575 JYT65571:JZW65575 KIP65571:KJS65575 KSL65571:KTO65575 LCH65571:LDK65575 LMD65571:LNG65575 LVZ65571:LXC65575 MFV65571:MGY65575 MPR65571:MQU65575 MZN65571:NAQ65575 NJJ65571:NKM65575 NTF65571:NUI65575 ODB65571:OEE65575 OMX65571:OOA65575 OWT65571:OXW65575 PGP65571:PHS65575 PQL65571:PRO65575 QAH65571:QBK65575 QKD65571:QLG65575 QTZ65571:QVC65575 RDV65571:REY65575 RNR65571:ROU65575 RXN65571:RYQ65575 SHJ65571:SIM65575 SRF65571:SSI65575 TBB65571:TCE65575 TKX65571:TMA65575 TUT65571:TVW65575 UEP65571:UFS65575 UOL65571:UPO65575 UYH65571:UZK65575 VID65571:VJG65575 VRZ65571:VTC65575 WBV65571:WCY65575 WLR65571:WMU65575 WVN65571:WWQ65575 D131107:AQ131111 JB131107:KE131111 SX131107:UA131111 ACT131107:ADW131111 AMP131107:ANS131111 AWL131107:AXO131111 BGH131107:BHK131111 BQD131107:BRG131111 BZZ131107:CBC131111 CJV131107:CKY131111 CTR131107:CUU131111 DDN131107:DEQ131111 DNJ131107:DOM131111 DXF131107:DYI131111 EHB131107:EIE131111 EQX131107:ESA131111 FAT131107:FBW131111 FKP131107:FLS131111 FUL131107:FVO131111 GEH131107:GFK131111 GOD131107:GPG131111 GXZ131107:GZC131111 HHV131107:HIY131111 HRR131107:HSU131111 IBN131107:ICQ131111 ILJ131107:IMM131111 IVF131107:IWI131111 JFB131107:JGE131111 JOX131107:JQA131111 JYT131107:JZW131111 KIP131107:KJS131111 KSL131107:KTO131111 LCH131107:LDK131111 LMD131107:LNG131111 LVZ131107:LXC131111 MFV131107:MGY131111 MPR131107:MQU131111 MZN131107:NAQ131111 NJJ131107:NKM131111 NTF131107:NUI131111 ODB131107:OEE131111 OMX131107:OOA131111 OWT131107:OXW131111 PGP131107:PHS131111 PQL131107:PRO131111 QAH131107:QBK131111 QKD131107:QLG131111 QTZ131107:QVC131111 RDV131107:REY131111 RNR131107:ROU131111 RXN131107:RYQ131111 SHJ131107:SIM131111 SRF131107:SSI131111 TBB131107:TCE131111 TKX131107:TMA131111 TUT131107:TVW131111 UEP131107:UFS131111 UOL131107:UPO131111 UYH131107:UZK131111 VID131107:VJG131111 VRZ131107:VTC131111 WBV131107:WCY131111 WLR131107:WMU131111 WVN131107:WWQ131111 D196643:AQ196647 JB196643:KE196647 SX196643:UA196647 ACT196643:ADW196647 AMP196643:ANS196647 AWL196643:AXO196647 BGH196643:BHK196647 BQD196643:BRG196647 BZZ196643:CBC196647 CJV196643:CKY196647 CTR196643:CUU196647 DDN196643:DEQ196647 DNJ196643:DOM196647 DXF196643:DYI196647 EHB196643:EIE196647 EQX196643:ESA196647 FAT196643:FBW196647 FKP196643:FLS196647 FUL196643:FVO196647 GEH196643:GFK196647 GOD196643:GPG196647 GXZ196643:GZC196647 HHV196643:HIY196647 HRR196643:HSU196647 IBN196643:ICQ196647 ILJ196643:IMM196647 IVF196643:IWI196647 JFB196643:JGE196647 JOX196643:JQA196647 JYT196643:JZW196647 KIP196643:KJS196647 KSL196643:KTO196647 LCH196643:LDK196647 LMD196643:LNG196647 LVZ196643:LXC196647 MFV196643:MGY196647 MPR196643:MQU196647 MZN196643:NAQ196647 NJJ196643:NKM196647 NTF196643:NUI196647 ODB196643:OEE196647 OMX196643:OOA196647 OWT196643:OXW196647 PGP196643:PHS196647 PQL196643:PRO196647 QAH196643:QBK196647 QKD196643:QLG196647 QTZ196643:QVC196647 RDV196643:REY196647 RNR196643:ROU196647 RXN196643:RYQ196647 SHJ196643:SIM196647 SRF196643:SSI196647 TBB196643:TCE196647 TKX196643:TMA196647 TUT196643:TVW196647 UEP196643:UFS196647 UOL196643:UPO196647 UYH196643:UZK196647 VID196643:VJG196647 VRZ196643:VTC196647 WBV196643:WCY196647 WLR196643:WMU196647 WVN196643:WWQ196647 D262179:AQ262183 JB262179:KE262183 SX262179:UA262183 ACT262179:ADW262183 AMP262179:ANS262183 AWL262179:AXO262183 BGH262179:BHK262183 BQD262179:BRG262183 BZZ262179:CBC262183 CJV262179:CKY262183 CTR262179:CUU262183 DDN262179:DEQ262183 DNJ262179:DOM262183 DXF262179:DYI262183 EHB262179:EIE262183 EQX262179:ESA262183 FAT262179:FBW262183 FKP262179:FLS262183 FUL262179:FVO262183 GEH262179:GFK262183 GOD262179:GPG262183 GXZ262179:GZC262183 HHV262179:HIY262183 HRR262179:HSU262183 IBN262179:ICQ262183 ILJ262179:IMM262183 IVF262179:IWI262183 JFB262179:JGE262183 JOX262179:JQA262183 JYT262179:JZW262183 KIP262179:KJS262183 KSL262179:KTO262183 LCH262179:LDK262183 LMD262179:LNG262183 LVZ262179:LXC262183 MFV262179:MGY262183 MPR262179:MQU262183 MZN262179:NAQ262183 NJJ262179:NKM262183 NTF262179:NUI262183 ODB262179:OEE262183 OMX262179:OOA262183 OWT262179:OXW262183 PGP262179:PHS262183 PQL262179:PRO262183 QAH262179:QBK262183 QKD262179:QLG262183 QTZ262179:QVC262183 RDV262179:REY262183 RNR262179:ROU262183 RXN262179:RYQ262183 SHJ262179:SIM262183 SRF262179:SSI262183 TBB262179:TCE262183 TKX262179:TMA262183 TUT262179:TVW262183 UEP262179:UFS262183 UOL262179:UPO262183 UYH262179:UZK262183 VID262179:VJG262183 VRZ262179:VTC262183 WBV262179:WCY262183 WLR262179:WMU262183 WVN262179:WWQ262183 D327715:AQ327719 JB327715:KE327719 SX327715:UA327719 ACT327715:ADW327719 AMP327715:ANS327719 AWL327715:AXO327719 BGH327715:BHK327719 BQD327715:BRG327719 BZZ327715:CBC327719 CJV327715:CKY327719 CTR327715:CUU327719 DDN327715:DEQ327719 DNJ327715:DOM327719 DXF327715:DYI327719 EHB327715:EIE327719 EQX327715:ESA327719 FAT327715:FBW327719 FKP327715:FLS327719 FUL327715:FVO327719 GEH327715:GFK327719 GOD327715:GPG327719 GXZ327715:GZC327719 HHV327715:HIY327719 HRR327715:HSU327719 IBN327715:ICQ327719 ILJ327715:IMM327719 IVF327715:IWI327719 JFB327715:JGE327719 JOX327715:JQA327719 JYT327715:JZW327719 KIP327715:KJS327719 KSL327715:KTO327719 LCH327715:LDK327719 LMD327715:LNG327719 LVZ327715:LXC327719 MFV327715:MGY327719 MPR327715:MQU327719 MZN327715:NAQ327719 NJJ327715:NKM327719 NTF327715:NUI327719 ODB327715:OEE327719 OMX327715:OOA327719 OWT327715:OXW327719 PGP327715:PHS327719 PQL327715:PRO327719 QAH327715:QBK327719 QKD327715:QLG327719 QTZ327715:QVC327719 RDV327715:REY327719 RNR327715:ROU327719 RXN327715:RYQ327719 SHJ327715:SIM327719 SRF327715:SSI327719 TBB327715:TCE327719 TKX327715:TMA327719 TUT327715:TVW327719 UEP327715:UFS327719 UOL327715:UPO327719 UYH327715:UZK327719 VID327715:VJG327719 VRZ327715:VTC327719 WBV327715:WCY327719 WLR327715:WMU327719 WVN327715:WWQ327719 D393251:AQ393255 JB393251:KE393255 SX393251:UA393255 ACT393251:ADW393255 AMP393251:ANS393255 AWL393251:AXO393255 BGH393251:BHK393255 BQD393251:BRG393255 BZZ393251:CBC393255 CJV393251:CKY393255 CTR393251:CUU393255 DDN393251:DEQ393255 DNJ393251:DOM393255 DXF393251:DYI393255 EHB393251:EIE393255 EQX393251:ESA393255 FAT393251:FBW393255 FKP393251:FLS393255 FUL393251:FVO393255 GEH393251:GFK393255 GOD393251:GPG393255 GXZ393251:GZC393255 HHV393251:HIY393255 HRR393251:HSU393255 IBN393251:ICQ393255 ILJ393251:IMM393255 IVF393251:IWI393255 JFB393251:JGE393255 JOX393251:JQA393255 JYT393251:JZW393255 KIP393251:KJS393255 KSL393251:KTO393255 LCH393251:LDK393255 LMD393251:LNG393255 LVZ393251:LXC393255 MFV393251:MGY393255 MPR393251:MQU393255 MZN393251:NAQ393255 NJJ393251:NKM393255 NTF393251:NUI393255 ODB393251:OEE393255 OMX393251:OOA393255 OWT393251:OXW393255 PGP393251:PHS393255 PQL393251:PRO393255 QAH393251:QBK393255 QKD393251:QLG393255 QTZ393251:QVC393255 RDV393251:REY393255 RNR393251:ROU393255 RXN393251:RYQ393255 SHJ393251:SIM393255 SRF393251:SSI393255 TBB393251:TCE393255 TKX393251:TMA393255 TUT393251:TVW393255 UEP393251:UFS393255 UOL393251:UPO393255 UYH393251:UZK393255 VID393251:VJG393255 VRZ393251:VTC393255 WBV393251:WCY393255 WLR393251:WMU393255 WVN393251:WWQ393255 D458787:AQ458791 JB458787:KE458791 SX458787:UA458791 ACT458787:ADW458791 AMP458787:ANS458791 AWL458787:AXO458791 BGH458787:BHK458791 BQD458787:BRG458791 BZZ458787:CBC458791 CJV458787:CKY458791 CTR458787:CUU458791 DDN458787:DEQ458791 DNJ458787:DOM458791 DXF458787:DYI458791 EHB458787:EIE458791 EQX458787:ESA458791 FAT458787:FBW458791 FKP458787:FLS458791 FUL458787:FVO458791 GEH458787:GFK458791 GOD458787:GPG458791 GXZ458787:GZC458791 HHV458787:HIY458791 HRR458787:HSU458791 IBN458787:ICQ458791 ILJ458787:IMM458791 IVF458787:IWI458791 JFB458787:JGE458791 JOX458787:JQA458791 JYT458787:JZW458791 KIP458787:KJS458791 KSL458787:KTO458791 LCH458787:LDK458791 LMD458787:LNG458791 LVZ458787:LXC458791 MFV458787:MGY458791 MPR458787:MQU458791 MZN458787:NAQ458791 NJJ458787:NKM458791 NTF458787:NUI458791 ODB458787:OEE458791 OMX458787:OOA458791 OWT458787:OXW458791 PGP458787:PHS458791 PQL458787:PRO458791 QAH458787:QBK458791 QKD458787:QLG458791 QTZ458787:QVC458791 RDV458787:REY458791 RNR458787:ROU458791 RXN458787:RYQ458791 SHJ458787:SIM458791 SRF458787:SSI458791 TBB458787:TCE458791 TKX458787:TMA458791 TUT458787:TVW458791 UEP458787:UFS458791 UOL458787:UPO458791 UYH458787:UZK458791 VID458787:VJG458791 VRZ458787:VTC458791 WBV458787:WCY458791 WLR458787:WMU458791 WVN458787:WWQ458791 D524323:AQ524327 JB524323:KE524327 SX524323:UA524327 ACT524323:ADW524327 AMP524323:ANS524327 AWL524323:AXO524327 BGH524323:BHK524327 BQD524323:BRG524327 BZZ524323:CBC524327 CJV524323:CKY524327 CTR524323:CUU524327 DDN524323:DEQ524327 DNJ524323:DOM524327 DXF524323:DYI524327 EHB524323:EIE524327 EQX524323:ESA524327 FAT524323:FBW524327 FKP524323:FLS524327 FUL524323:FVO524327 GEH524323:GFK524327 GOD524323:GPG524327 GXZ524323:GZC524327 HHV524323:HIY524327 HRR524323:HSU524327 IBN524323:ICQ524327 ILJ524323:IMM524327 IVF524323:IWI524327 JFB524323:JGE524327 JOX524323:JQA524327 JYT524323:JZW524327 KIP524323:KJS524327 KSL524323:KTO524327 LCH524323:LDK524327 LMD524323:LNG524327 LVZ524323:LXC524327 MFV524323:MGY524327 MPR524323:MQU524327 MZN524323:NAQ524327 NJJ524323:NKM524327 NTF524323:NUI524327 ODB524323:OEE524327 OMX524323:OOA524327 OWT524323:OXW524327 PGP524323:PHS524327 PQL524323:PRO524327 QAH524323:QBK524327 QKD524323:QLG524327 QTZ524323:QVC524327 RDV524323:REY524327 RNR524323:ROU524327 RXN524323:RYQ524327 SHJ524323:SIM524327 SRF524323:SSI524327 TBB524323:TCE524327 TKX524323:TMA524327 TUT524323:TVW524327 UEP524323:UFS524327 UOL524323:UPO524327 UYH524323:UZK524327 VID524323:VJG524327 VRZ524323:VTC524327 WBV524323:WCY524327 WLR524323:WMU524327 WVN524323:WWQ524327 D589859:AQ589863 JB589859:KE589863 SX589859:UA589863 ACT589859:ADW589863 AMP589859:ANS589863 AWL589859:AXO589863 BGH589859:BHK589863 BQD589859:BRG589863 BZZ589859:CBC589863 CJV589859:CKY589863 CTR589859:CUU589863 DDN589859:DEQ589863 DNJ589859:DOM589863 DXF589859:DYI589863 EHB589859:EIE589863 EQX589859:ESA589863 FAT589859:FBW589863 FKP589859:FLS589863 FUL589859:FVO589863 GEH589859:GFK589863 GOD589859:GPG589863 GXZ589859:GZC589863 HHV589859:HIY589863 HRR589859:HSU589863 IBN589859:ICQ589863 ILJ589859:IMM589863 IVF589859:IWI589863 JFB589859:JGE589863 JOX589859:JQA589863 JYT589859:JZW589863 KIP589859:KJS589863 KSL589859:KTO589863 LCH589859:LDK589863 LMD589859:LNG589863 LVZ589859:LXC589863 MFV589859:MGY589863 MPR589859:MQU589863 MZN589859:NAQ589863 NJJ589859:NKM589863 NTF589859:NUI589863 ODB589859:OEE589863 OMX589859:OOA589863 OWT589859:OXW589863 PGP589859:PHS589863 PQL589859:PRO589863 QAH589859:QBK589863 QKD589859:QLG589863 QTZ589859:QVC589863 RDV589859:REY589863 RNR589859:ROU589863 RXN589859:RYQ589863 SHJ589859:SIM589863 SRF589859:SSI589863 TBB589859:TCE589863 TKX589859:TMA589863 TUT589859:TVW589863 UEP589859:UFS589863 UOL589859:UPO589863 UYH589859:UZK589863 VID589859:VJG589863 VRZ589859:VTC589863 WBV589859:WCY589863 WLR589859:WMU589863 WVN589859:WWQ589863 D655395:AQ655399 JB655395:KE655399 SX655395:UA655399 ACT655395:ADW655399 AMP655395:ANS655399 AWL655395:AXO655399 BGH655395:BHK655399 BQD655395:BRG655399 BZZ655395:CBC655399 CJV655395:CKY655399 CTR655395:CUU655399 DDN655395:DEQ655399 DNJ655395:DOM655399 DXF655395:DYI655399 EHB655395:EIE655399 EQX655395:ESA655399 FAT655395:FBW655399 FKP655395:FLS655399 FUL655395:FVO655399 GEH655395:GFK655399 GOD655395:GPG655399 GXZ655395:GZC655399 HHV655395:HIY655399 HRR655395:HSU655399 IBN655395:ICQ655399 ILJ655395:IMM655399 IVF655395:IWI655399 JFB655395:JGE655399 JOX655395:JQA655399 JYT655395:JZW655399 KIP655395:KJS655399 KSL655395:KTO655399 LCH655395:LDK655399 LMD655395:LNG655399 LVZ655395:LXC655399 MFV655395:MGY655399 MPR655395:MQU655399 MZN655395:NAQ655399 NJJ655395:NKM655399 NTF655395:NUI655399 ODB655395:OEE655399 OMX655395:OOA655399 OWT655395:OXW655399 PGP655395:PHS655399 PQL655395:PRO655399 QAH655395:QBK655399 QKD655395:QLG655399 QTZ655395:QVC655399 RDV655395:REY655399 RNR655395:ROU655399 RXN655395:RYQ655399 SHJ655395:SIM655399 SRF655395:SSI655399 TBB655395:TCE655399 TKX655395:TMA655399 TUT655395:TVW655399 UEP655395:UFS655399 UOL655395:UPO655399 UYH655395:UZK655399 VID655395:VJG655399 VRZ655395:VTC655399 WBV655395:WCY655399 WLR655395:WMU655399 WVN655395:WWQ655399 D720931:AQ720935 JB720931:KE720935 SX720931:UA720935 ACT720931:ADW720935 AMP720931:ANS720935 AWL720931:AXO720935 BGH720931:BHK720935 BQD720931:BRG720935 BZZ720931:CBC720935 CJV720931:CKY720935 CTR720931:CUU720935 DDN720931:DEQ720935 DNJ720931:DOM720935 DXF720931:DYI720935 EHB720931:EIE720935 EQX720931:ESA720935 FAT720931:FBW720935 FKP720931:FLS720935 FUL720931:FVO720935 GEH720931:GFK720935 GOD720931:GPG720935 GXZ720931:GZC720935 HHV720931:HIY720935 HRR720931:HSU720935 IBN720931:ICQ720935 ILJ720931:IMM720935 IVF720931:IWI720935 JFB720931:JGE720935 JOX720931:JQA720935 JYT720931:JZW720935 KIP720931:KJS720935 KSL720931:KTO720935 LCH720931:LDK720935 LMD720931:LNG720935 LVZ720931:LXC720935 MFV720931:MGY720935 MPR720931:MQU720935 MZN720931:NAQ720935 NJJ720931:NKM720935 NTF720931:NUI720935 ODB720931:OEE720935 OMX720931:OOA720935 OWT720931:OXW720935 PGP720931:PHS720935 PQL720931:PRO720935 QAH720931:QBK720935 QKD720931:QLG720935 QTZ720931:QVC720935 RDV720931:REY720935 RNR720931:ROU720935 RXN720931:RYQ720935 SHJ720931:SIM720935 SRF720931:SSI720935 TBB720931:TCE720935 TKX720931:TMA720935 TUT720931:TVW720935 UEP720931:UFS720935 UOL720931:UPO720935 UYH720931:UZK720935 VID720931:VJG720935 VRZ720931:VTC720935 WBV720931:WCY720935 WLR720931:WMU720935 WVN720931:WWQ720935 D786467:AQ786471 JB786467:KE786471 SX786467:UA786471 ACT786467:ADW786471 AMP786467:ANS786471 AWL786467:AXO786471 BGH786467:BHK786471 BQD786467:BRG786471 BZZ786467:CBC786471 CJV786467:CKY786471 CTR786467:CUU786471 DDN786467:DEQ786471 DNJ786467:DOM786471 DXF786467:DYI786471 EHB786467:EIE786471 EQX786467:ESA786471 FAT786467:FBW786471 FKP786467:FLS786471 FUL786467:FVO786471 GEH786467:GFK786471 GOD786467:GPG786471 GXZ786467:GZC786471 HHV786467:HIY786471 HRR786467:HSU786471 IBN786467:ICQ786471 ILJ786467:IMM786471 IVF786467:IWI786471 JFB786467:JGE786471 JOX786467:JQA786471 JYT786467:JZW786471 KIP786467:KJS786471 KSL786467:KTO786471 LCH786467:LDK786471 LMD786467:LNG786471 LVZ786467:LXC786471 MFV786467:MGY786471 MPR786467:MQU786471 MZN786467:NAQ786471 NJJ786467:NKM786471 NTF786467:NUI786471 ODB786467:OEE786471 OMX786467:OOA786471 OWT786467:OXW786471 PGP786467:PHS786471 PQL786467:PRO786471 QAH786467:QBK786471 QKD786467:QLG786471 QTZ786467:QVC786471 RDV786467:REY786471 RNR786467:ROU786471 RXN786467:RYQ786471 SHJ786467:SIM786471 SRF786467:SSI786471 TBB786467:TCE786471 TKX786467:TMA786471 TUT786467:TVW786471 UEP786467:UFS786471 UOL786467:UPO786471 UYH786467:UZK786471 VID786467:VJG786471 VRZ786467:VTC786471 WBV786467:WCY786471 WLR786467:WMU786471 WVN786467:WWQ786471 D852003:AQ852007 JB852003:KE852007 SX852003:UA852007 ACT852003:ADW852007 AMP852003:ANS852007 AWL852003:AXO852007 BGH852003:BHK852007 BQD852003:BRG852007 BZZ852003:CBC852007 CJV852003:CKY852007 CTR852003:CUU852007 DDN852003:DEQ852007 DNJ852003:DOM852007 DXF852003:DYI852007 EHB852003:EIE852007 EQX852003:ESA852007 FAT852003:FBW852007 FKP852003:FLS852007 FUL852003:FVO852007 GEH852003:GFK852007 GOD852003:GPG852007 GXZ852003:GZC852007 HHV852003:HIY852007 HRR852003:HSU852007 IBN852003:ICQ852007 ILJ852003:IMM852007 IVF852003:IWI852007 JFB852003:JGE852007 JOX852003:JQA852007 JYT852003:JZW852007 KIP852003:KJS852007 KSL852003:KTO852007 LCH852003:LDK852007 LMD852003:LNG852007 LVZ852003:LXC852007 MFV852003:MGY852007 MPR852003:MQU852007 MZN852003:NAQ852007 NJJ852003:NKM852007 NTF852003:NUI852007 ODB852003:OEE852007 OMX852003:OOA852007 OWT852003:OXW852007 PGP852003:PHS852007 PQL852003:PRO852007 QAH852003:QBK852007 QKD852003:QLG852007 QTZ852003:QVC852007 RDV852003:REY852007 RNR852003:ROU852007 RXN852003:RYQ852007 SHJ852003:SIM852007 SRF852003:SSI852007 TBB852003:TCE852007 TKX852003:TMA852007 TUT852003:TVW852007 UEP852003:UFS852007 UOL852003:UPO852007 UYH852003:UZK852007 VID852003:VJG852007 VRZ852003:VTC852007 WBV852003:WCY852007 WLR852003:WMU852007 WVN852003:WWQ852007 D917539:AQ917543 JB917539:KE917543 SX917539:UA917543 ACT917539:ADW917543 AMP917539:ANS917543 AWL917539:AXO917543 BGH917539:BHK917543 BQD917539:BRG917543 BZZ917539:CBC917543 CJV917539:CKY917543 CTR917539:CUU917543 DDN917539:DEQ917543 DNJ917539:DOM917543 DXF917539:DYI917543 EHB917539:EIE917543 EQX917539:ESA917543 FAT917539:FBW917543 FKP917539:FLS917543 FUL917539:FVO917543 GEH917539:GFK917543 GOD917539:GPG917543 GXZ917539:GZC917543 HHV917539:HIY917543 HRR917539:HSU917543 IBN917539:ICQ917543 ILJ917539:IMM917543 IVF917539:IWI917543 JFB917539:JGE917543 JOX917539:JQA917543 JYT917539:JZW917543 KIP917539:KJS917543 KSL917539:KTO917543 LCH917539:LDK917543 LMD917539:LNG917543 LVZ917539:LXC917543 MFV917539:MGY917543 MPR917539:MQU917543 MZN917539:NAQ917543 NJJ917539:NKM917543 NTF917539:NUI917543 ODB917539:OEE917543 OMX917539:OOA917543 OWT917539:OXW917543 PGP917539:PHS917543 PQL917539:PRO917543 QAH917539:QBK917543 QKD917539:QLG917543 QTZ917539:QVC917543 RDV917539:REY917543 RNR917539:ROU917543 RXN917539:RYQ917543 SHJ917539:SIM917543 SRF917539:SSI917543 TBB917539:TCE917543 TKX917539:TMA917543 TUT917539:TVW917543 UEP917539:UFS917543 UOL917539:UPO917543 UYH917539:UZK917543 VID917539:VJG917543 VRZ917539:VTC917543 WBV917539:WCY917543 WLR917539:WMU917543 WVN917539:WWQ917543 D983075:AQ983079 JB983075:KE983079 SX983075:UA983079 ACT983075:ADW983079 AMP983075:ANS983079 AWL983075:AXO983079 BGH983075:BHK983079 BQD983075:BRG983079 BZZ983075:CBC983079 CJV983075:CKY983079 CTR983075:CUU983079 DDN983075:DEQ983079 DNJ983075:DOM983079 DXF983075:DYI983079 EHB983075:EIE983079 EQX983075:ESA983079 FAT983075:FBW983079 FKP983075:FLS983079 FUL983075:FVO983079 GEH983075:GFK983079 GOD983075:GPG983079 GXZ983075:GZC983079 HHV983075:HIY983079 HRR983075:HSU983079 IBN983075:ICQ983079 ILJ983075:IMM983079 IVF983075:IWI983079 JFB983075:JGE983079 JOX983075:JQA983079 JYT983075:JZW983079 KIP983075:KJS983079 KSL983075:KTO983079 LCH983075:LDK983079 LMD983075:LNG983079 LVZ983075:LXC983079 MFV983075:MGY983079 MPR983075:MQU983079 MZN983075:NAQ983079 NJJ983075:NKM983079 NTF983075:NUI983079 ODB983075:OEE983079 OMX983075:OOA983079 OWT983075:OXW983079 PGP983075:PHS983079 PQL983075:PRO983079 QAH983075:QBK983079 QKD983075:QLG983079 QTZ983075:QVC983079 RDV983075:REY983079 RNR983075:ROU983079 RXN983075:RYQ983079 SHJ983075:SIM983079 SRF983075:SSI983079 TBB983075:TCE983079 TKX983075:TMA983079 TUT983075:TVW983079 UEP983075:UFS983079 UOL983075:UPO983079 UYH983075:UZK983079 VID983075:VJG983079 VRZ983075:VTC983079 WBV983075:WCY983079 WLR983075:WMU983079 WVN983075:WWQ983079 UEP113:UFS117 TUT113:TVW117 JB131:KE133 SX131:UA133 ACT131:ADW133 AMP131:ANS133 AWL131:AXO133 BGH131:BHK133 BQD131:BRG133 BZZ131:CBC133 CJV131:CKY133 CTR131:CUU133 DDN131:DEQ133 DNJ131:DOM133 DXF131:DYI133 EHB131:EIE133 EQX131:ESA133 FAT131:FBW133 FKP131:FLS133 FUL131:FVO133 GEH131:GFK133 GOD131:GPG133 GXZ131:GZC133 HHV131:HIY133 HRR131:HSU133 IBN131:ICQ133 ILJ131:IMM133 IVF131:IWI133 JFB131:JGE133 JOX131:JQA133 JYT131:JZW133 KIP131:KJS133 KSL131:KTO133 LCH131:LDK133 LMD131:LNG133 LVZ131:LXC133 MFV131:MGY133 MPR131:MQU133 MZN131:NAQ133 NJJ131:NKM133 NTF131:NUI133 ODB131:OEE133 OMX131:OOA133 OWT131:OXW133 PGP131:PHS133 PQL131:PRO133 QAH131:QBK133 QKD131:QLG133 QTZ131:QVC133 RDV131:REY133 RNR131:ROU133 RXN131:RYQ133 SHJ131:SIM133 SRF131:SSI133 TBB131:TCE133 TKX131:TMA133 TUT131:TVW133 UEP131:UFS133 UOL131:UPO133 UYH131:UZK133 VID131:VJG133 VRZ131:VTC133 WBV131:WCY133 WLR131:WMU133 WVN131:WWQ133 SRF113:SSI117 JB137:KE137 SX137:UA137 ACT137:ADW137 AMP137:ANS137 AWL137:AXO137 BGH137:BHK137 BQD137:BRG137 BZZ137:CBC137 CJV137:CKY137 CTR137:CUU137 DDN137:DEQ137 DNJ137:DOM137 DXF137:DYI137 EHB137:EIE137 EQX137:ESA137 FAT137:FBW137 FKP137:FLS137 FUL137:FVO137 GEH137:GFK137 GOD137:GPG137 GXZ137:GZC137 HHV137:HIY137 HRR137:HSU137 IBN137:ICQ137 ILJ137:IMM137 IVF137:IWI137 JFB137:JGE137 JOX137:JQA137 JYT137:JZW137 KIP137:KJS137 KSL137:KTO137 LCH137:LDK137 LMD137:LNG137 LVZ137:LXC137 MFV137:MGY137 MPR137:MQU137 MZN137:NAQ137 NJJ137:NKM137 NTF137:NUI137 ODB137:OEE137 OMX137:OOA137 OWT137:OXW137 PGP137:PHS137 PQL137:PRO137 QAH137:QBK137 QKD137:QLG137 QTZ137:QVC137 RDV137:REY137 RNR137:ROU137 RXN137:RYQ137 SHJ137:SIM137 SRF137:SSI137 TBB137:TCE137 TKX137:TMA137 TUT137:TVW137 UEP137:UFS137 UOL137:UPO137 UYH137:UZK137 VID137:VJG137 VRZ137:VTC137 WBV137:WCY137 WLR137:WMU137 WVN137:WWQ137 RXN113:RYQ117 QAH113:QBK117 TBB113:TCE117 RDV113:REY117 TKX113:TMA117 RNR113:ROU117 WLR113:WMU117 JB113:KE117 SX113:UA117 ACT113:ADW117 AMP113:ANS117 AWL113:AXO117 BGH113:BHK117 BQD113:BRG117 BZZ113:CBC117 CJV113:CKY117 CTR113:CUU117 DDN113:DEQ117 DNJ113:DOM117 DXF113:DYI117 EHB113:EIE117 EQX113:ESA117 FAT113:FBW117 FKP113:FLS117 FUL113:FVO117 GEH113:GFK117 GOD113:GPG117 GXZ113:GZC117 HHV113:HIY117 HRR113:HSU117 IBN113:ICQ117 ILJ113:IMM117 IVF113:IWI117 JFB113:JGE117 JOX113:JQA117 JYT113:JZW117 KIP113:KJS117 KSL113:KTO117 LCH113:LDK117 LMD113:LNG117 LVZ113:LXC117 MFV113:MGY117 MPR113:MQU117 MZN113:NAQ117 NJJ113:NKM117 NTF113:NUI117 ODB113:OEE117 OMX113:OOA117 OWT113:OXW117 PGP113:PHS117 WVN119:WWQ129 WLR119:WMU129 WBV119:WCY129 VRZ119:VTC129 VID119:VJG129 UYH119:UZK129 UOL119:UPO129 UEP119:UFS129 TUT119:TVW129 TKX119:TMA129 TBB119:TCE129 SRF119:SSI129 SHJ119:SIM129 RXN119:RYQ129 RNR119:ROU129 RDV119:REY129 QTZ119:QVC129 QKD119:QLG129 QAH119:QBK129 PQL119:PRO129 PGP119:PHS129 OWT119:OXW129 OMX119:OOA129 ODB119:OEE129 NTF119:NUI129 NJJ119:NKM129 MZN119:NAQ129 MPR119:MQU129 MFV119:MGY129 LVZ119:LXC129 LMD119:LNG129 LCH119:LDK129 KSL119:KTO129 KIP119:KJS129 JYT119:JZW129 JOX119:JQA129 JFB119:JGE129 IVF119:IWI129 ILJ119:IMM129 IBN119:ICQ129 HRR119:HSU129 HHV119:HIY129 GXZ119:GZC129 GOD119:GPG129 GEH119:GFK129 FUL119:FVO129 FKP119:FLS129 FAT119:FBW129 EQX119:ESA129 EHB119:EIE129 DXF119:DYI129 DNJ119:DOM129 DDN119:DEQ129 CTR119:CUU129 CJV119:CKY129 BZZ119:CBC129 BQD119:BRG129 BGH119:BHK129 AWL119:AXO129 AMP119:ANS129 ACT119:ADW129 SX119:UA129 JB119:KE129</xm:sqref>
        </x14:dataValidation>
        <x14:dataValidation type="whole" operator="lessThanOrEqual" allowBlank="1" showInputMessage="1" showErrorMessage="1" errorTitle="Error" error="The maximum mark for this question is 2 marks.">
          <x14:formula1>
            <xm:f>2</xm:f>
          </x14:formula1>
          <xm:sqref>D65622:AQ65623 JB65622:KE65623 SX65622:UA65623 ACT65622:ADW65623 AMP65622:ANS65623 AWL65622:AXO65623 BGH65622:BHK65623 BQD65622:BRG65623 BZZ65622:CBC65623 CJV65622:CKY65623 CTR65622:CUU65623 DDN65622:DEQ65623 DNJ65622:DOM65623 DXF65622:DYI65623 EHB65622:EIE65623 EQX65622:ESA65623 FAT65622:FBW65623 FKP65622:FLS65623 FUL65622:FVO65623 GEH65622:GFK65623 GOD65622:GPG65623 GXZ65622:GZC65623 HHV65622:HIY65623 HRR65622:HSU65623 IBN65622:ICQ65623 ILJ65622:IMM65623 IVF65622:IWI65623 JFB65622:JGE65623 JOX65622:JQA65623 JYT65622:JZW65623 KIP65622:KJS65623 KSL65622:KTO65623 LCH65622:LDK65623 LMD65622:LNG65623 LVZ65622:LXC65623 MFV65622:MGY65623 MPR65622:MQU65623 MZN65622:NAQ65623 NJJ65622:NKM65623 NTF65622:NUI65623 ODB65622:OEE65623 OMX65622:OOA65623 OWT65622:OXW65623 PGP65622:PHS65623 PQL65622:PRO65623 QAH65622:QBK65623 QKD65622:QLG65623 QTZ65622:QVC65623 RDV65622:REY65623 RNR65622:ROU65623 RXN65622:RYQ65623 SHJ65622:SIM65623 SRF65622:SSI65623 TBB65622:TCE65623 TKX65622:TMA65623 TUT65622:TVW65623 UEP65622:UFS65623 UOL65622:UPO65623 UYH65622:UZK65623 VID65622:VJG65623 VRZ65622:VTC65623 WBV65622:WCY65623 WLR65622:WMU65623 WVN65622:WWQ65623 D131158:AQ131159 JB131158:KE131159 SX131158:UA131159 ACT131158:ADW131159 AMP131158:ANS131159 AWL131158:AXO131159 BGH131158:BHK131159 BQD131158:BRG131159 BZZ131158:CBC131159 CJV131158:CKY131159 CTR131158:CUU131159 DDN131158:DEQ131159 DNJ131158:DOM131159 DXF131158:DYI131159 EHB131158:EIE131159 EQX131158:ESA131159 FAT131158:FBW131159 FKP131158:FLS131159 FUL131158:FVO131159 GEH131158:GFK131159 GOD131158:GPG131159 GXZ131158:GZC131159 HHV131158:HIY131159 HRR131158:HSU131159 IBN131158:ICQ131159 ILJ131158:IMM131159 IVF131158:IWI131159 JFB131158:JGE131159 JOX131158:JQA131159 JYT131158:JZW131159 KIP131158:KJS131159 KSL131158:KTO131159 LCH131158:LDK131159 LMD131158:LNG131159 LVZ131158:LXC131159 MFV131158:MGY131159 MPR131158:MQU131159 MZN131158:NAQ131159 NJJ131158:NKM131159 NTF131158:NUI131159 ODB131158:OEE131159 OMX131158:OOA131159 OWT131158:OXW131159 PGP131158:PHS131159 PQL131158:PRO131159 QAH131158:QBK131159 QKD131158:QLG131159 QTZ131158:QVC131159 RDV131158:REY131159 RNR131158:ROU131159 RXN131158:RYQ131159 SHJ131158:SIM131159 SRF131158:SSI131159 TBB131158:TCE131159 TKX131158:TMA131159 TUT131158:TVW131159 UEP131158:UFS131159 UOL131158:UPO131159 UYH131158:UZK131159 VID131158:VJG131159 VRZ131158:VTC131159 WBV131158:WCY131159 WLR131158:WMU131159 WVN131158:WWQ131159 D196694:AQ196695 JB196694:KE196695 SX196694:UA196695 ACT196694:ADW196695 AMP196694:ANS196695 AWL196694:AXO196695 BGH196694:BHK196695 BQD196694:BRG196695 BZZ196694:CBC196695 CJV196694:CKY196695 CTR196694:CUU196695 DDN196694:DEQ196695 DNJ196694:DOM196695 DXF196694:DYI196695 EHB196694:EIE196695 EQX196694:ESA196695 FAT196694:FBW196695 FKP196694:FLS196695 FUL196694:FVO196695 GEH196694:GFK196695 GOD196694:GPG196695 GXZ196694:GZC196695 HHV196694:HIY196695 HRR196694:HSU196695 IBN196694:ICQ196695 ILJ196694:IMM196695 IVF196694:IWI196695 JFB196694:JGE196695 JOX196694:JQA196695 JYT196694:JZW196695 KIP196694:KJS196695 KSL196694:KTO196695 LCH196694:LDK196695 LMD196694:LNG196695 LVZ196694:LXC196695 MFV196694:MGY196695 MPR196694:MQU196695 MZN196694:NAQ196695 NJJ196694:NKM196695 NTF196694:NUI196695 ODB196694:OEE196695 OMX196694:OOA196695 OWT196694:OXW196695 PGP196694:PHS196695 PQL196694:PRO196695 QAH196694:QBK196695 QKD196694:QLG196695 QTZ196694:QVC196695 RDV196694:REY196695 RNR196694:ROU196695 RXN196694:RYQ196695 SHJ196694:SIM196695 SRF196694:SSI196695 TBB196694:TCE196695 TKX196694:TMA196695 TUT196694:TVW196695 UEP196694:UFS196695 UOL196694:UPO196695 UYH196694:UZK196695 VID196694:VJG196695 VRZ196694:VTC196695 WBV196694:WCY196695 WLR196694:WMU196695 WVN196694:WWQ196695 D262230:AQ262231 JB262230:KE262231 SX262230:UA262231 ACT262230:ADW262231 AMP262230:ANS262231 AWL262230:AXO262231 BGH262230:BHK262231 BQD262230:BRG262231 BZZ262230:CBC262231 CJV262230:CKY262231 CTR262230:CUU262231 DDN262230:DEQ262231 DNJ262230:DOM262231 DXF262230:DYI262231 EHB262230:EIE262231 EQX262230:ESA262231 FAT262230:FBW262231 FKP262230:FLS262231 FUL262230:FVO262231 GEH262230:GFK262231 GOD262230:GPG262231 GXZ262230:GZC262231 HHV262230:HIY262231 HRR262230:HSU262231 IBN262230:ICQ262231 ILJ262230:IMM262231 IVF262230:IWI262231 JFB262230:JGE262231 JOX262230:JQA262231 JYT262230:JZW262231 KIP262230:KJS262231 KSL262230:KTO262231 LCH262230:LDK262231 LMD262230:LNG262231 LVZ262230:LXC262231 MFV262230:MGY262231 MPR262230:MQU262231 MZN262230:NAQ262231 NJJ262230:NKM262231 NTF262230:NUI262231 ODB262230:OEE262231 OMX262230:OOA262231 OWT262230:OXW262231 PGP262230:PHS262231 PQL262230:PRO262231 QAH262230:QBK262231 QKD262230:QLG262231 QTZ262230:QVC262231 RDV262230:REY262231 RNR262230:ROU262231 RXN262230:RYQ262231 SHJ262230:SIM262231 SRF262230:SSI262231 TBB262230:TCE262231 TKX262230:TMA262231 TUT262230:TVW262231 UEP262230:UFS262231 UOL262230:UPO262231 UYH262230:UZK262231 VID262230:VJG262231 VRZ262230:VTC262231 WBV262230:WCY262231 WLR262230:WMU262231 WVN262230:WWQ262231 D327766:AQ327767 JB327766:KE327767 SX327766:UA327767 ACT327766:ADW327767 AMP327766:ANS327767 AWL327766:AXO327767 BGH327766:BHK327767 BQD327766:BRG327767 BZZ327766:CBC327767 CJV327766:CKY327767 CTR327766:CUU327767 DDN327766:DEQ327767 DNJ327766:DOM327767 DXF327766:DYI327767 EHB327766:EIE327767 EQX327766:ESA327767 FAT327766:FBW327767 FKP327766:FLS327767 FUL327766:FVO327767 GEH327766:GFK327767 GOD327766:GPG327767 GXZ327766:GZC327767 HHV327766:HIY327767 HRR327766:HSU327767 IBN327766:ICQ327767 ILJ327766:IMM327767 IVF327766:IWI327767 JFB327766:JGE327767 JOX327766:JQA327767 JYT327766:JZW327767 KIP327766:KJS327767 KSL327766:KTO327767 LCH327766:LDK327767 LMD327766:LNG327767 LVZ327766:LXC327767 MFV327766:MGY327767 MPR327766:MQU327767 MZN327766:NAQ327767 NJJ327766:NKM327767 NTF327766:NUI327767 ODB327766:OEE327767 OMX327766:OOA327767 OWT327766:OXW327767 PGP327766:PHS327767 PQL327766:PRO327767 QAH327766:QBK327767 QKD327766:QLG327767 QTZ327766:QVC327767 RDV327766:REY327767 RNR327766:ROU327767 RXN327766:RYQ327767 SHJ327766:SIM327767 SRF327766:SSI327767 TBB327766:TCE327767 TKX327766:TMA327767 TUT327766:TVW327767 UEP327766:UFS327767 UOL327766:UPO327767 UYH327766:UZK327767 VID327766:VJG327767 VRZ327766:VTC327767 WBV327766:WCY327767 WLR327766:WMU327767 WVN327766:WWQ327767 D393302:AQ393303 JB393302:KE393303 SX393302:UA393303 ACT393302:ADW393303 AMP393302:ANS393303 AWL393302:AXO393303 BGH393302:BHK393303 BQD393302:BRG393303 BZZ393302:CBC393303 CJV393302:CKY393303 CTR393302:CUU393303 DDN393302:DEQ393303 DNJ393302:DOM393303 DXF393302:DYI393303 EHB393302:EIE393303 EQX393302:ESA393303 FAT393302:FBW393303 FKP393302:FLS393303 FUL393302:FVO393303 GEH393302:GFK393303 GOD393302:GPG393303 GXZ393302:GZC393303 HHV393302:HIY393303 HRR393302:HSU393303 IBN393302:ICQ393303 ILJ393302:IMM393303 IVF393302:IWI393303 JFB393302:JGE393303 JOX393302:JQA393303 JYT393302:JZW393303 KIP393302:KJS393303 KSL393302:KTO393303 LCH393302:LDK393303 LMD393302:LNG393303 LVZ393302:LXC393303 MFV393302:MGY393303 MPR393302:MQU393303 MZN393302:NAQ393303 NJJ393302:NKM393303 NTF393302:NUI393303 ODB393302:OEE393303 OMX393302:OOA393303 OWT393302:OXW393303 PGP393302:PHS393303 PQL393302:PRO393303 QAH393302:QBK393303 QKD393302:QLG393303 QTZ393302:QVC393303 RDV393302:REY393303 RNR393302:ROU393303 RXN393302:RYQ393303 SHJ393302:SIM393303 SRF393302:SSI393303 TBB393302:TCE393303 TKX393302:TMA393303 TUT393302:TVW393303 UEP393302:UFS393303 UOL393302:UPO393303 UYH393302:UZK393303 VID393302:VJG393303 VRZ393302:VTC393303 WBV393302:WCY393303 WLR393302:WMU393303 WVN393302:WWQ393303 D458838:AQ458839 JB458838:KE458839 SX458838:UA458839 ACT458838:ADW458839 AMP458838:ANS458839 AWL458838:AXO458839 BGH458838:BHK458839 BQD458838:BRG458839 BZZ458838:CBC458839 CJV458838:CKY458839 CTR458838:CUU458839 DDN458838:DEQ458839 DNJ458838:DOM458839 DXF458838:DYI458839 EHB458838:EIE458839 EQX458838:ESA458839 FAT458838:FBW458839 FKP458838:FLS458839 FUL458838:FVO458839 GEH458838:GFK458839 GOD458838:GPG458839 GXZ458838:GZC458839 HHV458838:HIY458839 HRR458838:HSU458839 IBN458838:ICQ458839 ILJ458838:IMM458839 IVF458838:IWI458839 JFB458838:JGE458839 JOX458838:JQA458839 JYT458838:JZW458839 KIP458838:KJS458839 KSL458838:KTO458839 LCH458838:LDK458839 LMD458838:LNG458839 LVZ458838:LXC458839 MFV458838:MGY458839 MPR458838:MQU458839 MZN458838:NAQ458839 NJJ458838:NKM458839 NTF458838:NUI458839 ODB458838:OEE458839 OMX458838:OOA458839 OWT458838:OXW458839 PGP458838:PHS458839 PQL458838:PRO458839 QAH458838:QBK458839 QKD458838:QLG458839 QTZ458838:QVC458839 RDV458838:REY458839 RNR458838:ROU458839 RXN458838:RYQ458839 SHJ458838:SIM458839 SRF458838:SSI458839 TBB458838:TCE458839 TKX458838:TMA458839 TUT458838:TVW458839 UEP458838:UFS458839 UOL458838:UPO458839 UYH458838:UZK458839 VID458838:VJG458839 VRZ458838:VTC458839 WBV458838:WCY458839 WLR458838:WMU458839 WVN458838:WWQ458839 D524374:AQ524375 JB524374:KE524375 SX524374:UA524375 ACT524374:ADW524375 AMP524374:ANS524375 AWL524374:AXO524375 BGH524374:BHK524375 BQD524374:BRG524375 BZZ524374:CBC524375 CJV524374:CKY524375 CTR524374:CUU524375 DDN524374:DEQ524375 DNJ524374:DOM524375 DXF524374:DYI524375 EHB524374:EIE524375 EQX524374:ESA524375 FAT524374:FBW524375 FKP524374:FLS524375 FUL524374:FVO524375 GEH524374:GFK524375 GOD524374:GPG524375 GXZ524374:GZC524375 HHV524374:HIY524375 HRR524374:HSU524375 IBN524374:ICQ524375 ILJ524374:IMM524375 IVF524374:IWI524375 JFB524374:JGE524375 JOX524374:JQA524375 JYT524374:JZW524375 KIP524374:KJS524375 KSL524374:KTO524375 LCH524374:LDK524375 LMD524374:LNG524375 LVZ524374:LXC524375 MFV524374:MGY524375 MPR524374:MQU524375 MZN524374:NAQ524375 NJJ524374:NKM524375 NTF524374:NUI524375 ODB524374:OEE524375 OMX524374:OOA524375 OWT524374:OXW524375 PGP524374:PHS524375 PQL524374:PRO524375 QAH524374:QBK524375 QKD524374:QLG524375 QTZ524374:QVC524375 RDV524374:REY524375 RNR524374:ROU524375 RXN524374:RYQ524375 SHJ524374:SIM524375 SRF524374:SSI524375 TBB524374:TCE524375 TKX524374:TMA524375 TUT524374:TVW524375 UEP524374:UFS524375 UOL524374:UPO524375 UYH524374:UZK524375 VID524374:VJG524375 VRZ524374:VTC524375 WBV524374:WCY524375 WLR524374:WMU524375 WVN524374:WWQ524375 D589910:AQ589911 JB589910:KE589911 SX589910:UA589911 ACT589910:ADW589911 AMP589910:ANS589911 AWL589910:AXO589911 BGH589910:BHK589911 BQD589910:BRG589911 BZZ589910:CBC589911 CJV589910:CKY589911 CTR589910:CUU589911 DDN589910:DEQ589911 DNJ589910:DOM589911 DXF589910:DYI589911 EHB589910:EIE589911 EQX589910:ESA589911 FAT589910:FBW589911 FKP589910:FLS589911 FUL589910:FVO589911 GEH589910:GFK589911 GOD589910:GPG589911 GXZ589910:GZC589911 HHV589910:HIY589911 HRR589910:HSU589911 IBN589910:ICQ589911 ILJ589910:IMM589911 IVF589910:IWI589911 JFB589910:JGE589911 JOX589910:JQA589911 JYT589910:JZW589911 KIP589910:KJS589911 KSL589910:KTO589911 LCH589910:LDK589911 LMD589910:LNG589911 LVZ589910:LXC589911 MFV589910:MGY589911 MPR589910:MQU589911 MZN589910:NAQ589911 NJJ589910:NKM589911 NTF589910:NUI589911 ODB589910:OEE589911 OMX589910:OOA589911 OWT589910:OXW589911 PGP589910:PHS589911 PQL589910:PRO589911 QAH589910:QBK589911 QKD589910:QLG589911 QTZ589910:QVC589911 RDV589910:REY589911 RNR589910:ROU589911 RXN589910:RYQ589911 SHJ589910:SIM589911 SRF589910:SSI589911 TBB589910:TCE589911 TKX589910:TMA589911 TUT589910:TVW589911 UEP589910:UFS589911 UOL589910:UPO589911 UYH589910:UZK589911 VID589910:VJG589911 VRZ589910:VTC589911 WBV589910:WCY589911 WLR589910:WMU589911 WVN589910:WWQ589911 D655446:AQ655447 JB655446:KE655447 SX655446:UA655447 ACT655446:ADW655447 AMP655446:ANS655447 AWL655446:AXO655447 BGH655446:BHK655447 BQD655446:BRG655447 BZZ655446:CBC655447 CJV655446:CKY655447 CTR655446:CUU655447 DDN655446:DEQ655447 DNJ655446:DOM655447 DXF655446:DYI655447 EHB655446:EIE655447 EQX655446:ESA655447 FAT655446:FBW655447 FKP655446:FLS655447 FUL655446:FVO655447 GEH655446:GFK655447 GOD655446:GPG655447 GXZ655446:GZC655447 HHV655446:HIY655447 HRR655446:HSU655447 IBN655446:ICQ655447 ILJ655446:IMM655447 IVF655446:IWI655447 JFB655446:JGE655447 JOX655446:JQA655447 JYT655446:JZW655447 KIP655446:KJS655447 KSL655446:KTO655447 LCH655446:LDK655447 LMD655446:LNG655447 LVZ655446:LXC655447 MFV655446:MGY655447 MPR655446:MQU655447 MZN655446:NAQ655447 NJJ655446:NKM655447 NTF655446:NUI655447 ODB655446:OEE655447 OMX655446:OOA655447 OWT655446:OXW655447 PGP655446:PHS655447 PQL655446:PRO655447 QAH655446:QBK655447 QKD655446:QLG655447 QTZ655446:QVC655447 RDV655446:REY655447 RNR655446:ROU655447 RXN655446:RYQ655447 SHJ655446:SIM655447 SRF655446:SSI655447 TBB655446:TCE655447 TKX655446:TMA655447 TUT655446:TVW655447 UEP655446:UFS655447 UOL655446:UPO655447 UYH655446:UZK655447 VID655446:VJG655447 VRZ655446:VTC655447 WBV655446:WCY655447 WLR655446:WMU655447 WVN655446:WWQ655447 D720982:AQ720983 JB720982:KE720983 SX720982:UA720983 ACT720982:ADW720983 AMP720982:ANS720983 AWL720982:AXO720983 BGH720982:BHK720983 BQD720982:BRG720983 BZZ720982:CBC720983 CJV720982:CKY720983 CTR720982:CUU720983 DDN720982:DEQ720983 DNJ720982:DOM720983 DXF720982:DYI720983 EHB720982:EIE720983 EQX720982:ESA720983 FAT720982:FBW720983 FKP720982:FLS720983 FUL720982:FVO720983 GEH720982:GFK720983 GOD720982:GPG720983 GXZ720982:GZC720983 HHV720982:HIY720983 HRR720982:HSU720983 IBN720982:ICQ720983 ILJ720982:IMM720983 IVF720982:IWI720983 JFB720982:JGE720983 JOX720982:JQA720983 JYT720982:JZW720983 KIP720982:KJS720983 KSL720982:KTO720983 LCH720982:LDK720983 LMD720982:LNG720983 LVZ720982:LXC720983 MFV720982:MGY720983 MPR720982:MQU720983 MZN720982:NAQ720983 NJJ720982:NKM720983 NTF720982:NUI720983 ODB720982:OEE720983 OMX720982:OOA720983 OWT720982:OXW720983 PGP720982:PHS720983 PQL720982:PRO720983 QAH720982:QBK720983 QKD720982:QLG720983 QTZ720982:QVC720983 RDV720982:REY720983 RNR720982:ROU720983 RXN720982:RYQ720983 SHJ720982:SIM720983 SRF720982:SSI720983 TBB720982:TCE720983 TKX720982:TMA720983 TUT720982:TVW720983 UEP720982:UFS720983 UOL720982:UPO720983 UYH720982:UZK720983 VID720982:VJG720983 VRZ720982:VTC720983 WBV720982:WCY720983 WLR720982:WMU720983 WVN720982:WWQ720983 D786518:AQ786519 JB786518:KE786519 SX786518:UA786519 ACT786518:ADW786519 AMP786518:ANS786519 AWL786518:AXO786519 BGH786518:BHK786519 BQD786518:BRG786519 BZZ786518:CBC786519 CJV786518:CKY786519 CTR786518:CUU786519 DDN786518:DEQ786519 DNJ786518:DOM786519 DXF786518:DYI786519 EHB786518:EIE786519 EQX786518:ESA786519 FAT786518:FBW786519 FKP786518:FLS786519 FUL786518:FVO786519 GEH786518:GFK786519 GOD786518:GPG786519 GXZ786518:GZC786519 HHV786518:HIY786519 HRR786518:HSU786519 IBN786518:ICQ786519 ILJ786518:IMM786519 IVF786518:IWI786519 JFB786518:JGE786519 JOX786518:JQA786519 JYT786518:JZW786519 KIP786518:KJS786519 KSL786518:KTO786519 LCH786518:LDK786519 LMD786518:LNG786519 LVZ786518:LXC786519 MFV786518:MGY786519 MPR786518:MQU786519 MZN786518:NAQ786519 NJJ786518:NKM786519 NTF786518:NUI786519 ODB786518:OEE786519 OMX786518:OOA786519 OWT786518:OXW786519 PGP786518:PHS786519 PQL786518:PRO786519 QAH786518:QBK786519 QKD786518:QLG786519 QTZ786518:QVC786519 RDV786518:REY786519 RNR786518:ROU786519 RXN786518:RYQ786519 SHJ786518:SIM786519 SRF786518:SSI786519 TBB786518:TCE786519 TKX786518:TMA786519 TUT786518:TVW786519 UEP786518:UFS786519 UOL786518:UPO786519 UYH786518:UZK786519 VID786518:VJG786519 VRZ786518:VTC786519 WBV786518:WCY786519 WLR786518:WMU786519 WVN786518:WWQ786519 D852054:AQ852055 JB852054:KE852055 SX852054:UA852055 ACT852054:ADW852055 AMP852054:ANS852055 AWL852054:AXO852055 BGH852054:BHK852055 BQD852054:BRG852055 BZZ852054:CBC852055 CJV852054:CKY852055 CTR852054:CUU852055 DDN852054:DEQ852055 DNJ852054:DOM852055 DXF852054:DYI852055 EHB852054:EIE852055 EQX852054:ESA852055 FAT852054:FBW852055 FKP852054:FLS852055 FUL852054:FVO852055 GEH852054:GFK852055 GOD852054:GPG852055 GXZ852054:GZC852055 HHV852054:HIY852055 HRR852054:HSU852055 IBN852054:ICQ852055 ILJ852054:IMM852055 IVF852054:IWI852055 JFB852054:JGE852055 JOX852054:JQA852055 JYT852054:JZW852055 KIP852054:KJS852055 KSL852054:KTO852055 LCH852054:LDK852055 LMD852054:LNG852055 LVZ852054:LXC852055 MFV852054:MGY852055 MPR852054:MQU852055 MZN852054:NAQ852055 NJJ852054:NKM852055 NTF852054:NUI852055 ODB852054:OEE852055 OMX852054:OOA852055 OWT852054:OXW852055 PGP852054:PHS852055 PQL852054:PRO852055 QAH852054:QBK852055 QKD852054:QLG852055 QTZ852054:QVC852055 RDV852054:REY852055 RNR852054:ROU852055 RXN852054:RYQ852055 SHJ852054:SIM852055 SRF852054:SSI852055 TBB852054:TCE852055 TKX852054:TMA852055 TUT852054:TVW852055 UEP852054:UFS852055 UOL852054:UPO852055 UYH852054:UZK852055 VID852054:VJG852055 VRZ852054:VTC852055 WBV852054:WCY852055 WLR852054:WMU852055 WVN852054:WWQ852055 D917590:AQ917591 JB917590:KE917591 SX917590:UA917591 ACT917590:ADW917591 AMP917590:ANS917591 AWL917590:AXO917591 BGH917590:BHK917591 BQD917590:BRG917591 BZZ917590:CBC917591 CJV917590:CKY917591 CTR917590:CUU917591 DDN917590:DEQ917591 DNJ917590:DOM917591 DXF917590:DYI917591 EHB917590:EIE917591 EQX917590:ESA917591 FAT917590:FBW917591 FKP917590:FLS917591 FUL917590:FVO917591 GEH917590:GFK917591 GOD917590:GPG917591 GXZ917590:GZC917591 HHV917590:HIY917591 HRR917590:HSU917591 IBN917590:ICQ917591 ILJ917590:IMM917591 IVF917590:IWI917591 JFB917590:JGE917591 JOX917590:JQA917591 JYT917590:JZW917591 KIP917590:KJS917591 KSL917590:KTO917591 LCH917590:LDK917591 LMD917590:LNG917591 LVZ917590:LXC917591 MFV917590:MGY917591 MPR917590:MQU917591 MZN917590:NAQ917591 NJJ917590:NKM917591 NTF917590:NUI917591 ODB917590:OEE917591 OMX917590:OOA917591 OWT917590:OXW917591 PGP917590:PHS917591 PQL917590:PRO917591 QAH917590:QBK917591 QKD917590:QLG917591 QTZ917590:QVC917591 RDV917590:REY917591 RNR917590:ROU917591 RXN917590:RYQ917591 SHJ917590:SIM917591 SRF917590:SSI917591 TBB917590:TCE917591 TKX917590:TMA917591 TUT917590:TVW917591 UEP917590:UFS917591 UOL917590:UPO917591 UYH917590:UZK917591 VID917590:VJG917591 VRZ917590:VTC917591 WBV917590:WCY917591 WLR917590:WMU917591 WVN917590:WWQ917591 D983126:AQ983127 JB983126:KE983127 SX983126:UA983127 ACT983126:ADW983127 AMP983126:ANS983127 AWL983126:AXO983127 BGH983126:BHK983127 BQD983126:BRG983127 BZZ983126:CBC983127 CJV983126:CKY983127 CTR983126:CUU983127 DDN983126:DEQ983127 DNJ983126:DOM983127 DXF983126:DYI983127 EHB983126:EIE983127 EQX983126:ESA983127 FAT983126:FBW983127 FKP983126:FLS983127 FUL983126:FVO983127 GEH983126:GFK983127 GOD983126:GPG983127 GXZ983126:GZC983127 HHV983126:HIY983127 HRR983126:HSU983127 IBN983126:ICQ983127 ILJ983126:IMM983127 IVF983126:IWI983127 JFB983126:JGE983127 JOX983126:JQA983127 JYT983126:JZW983127 KIP983126:KJS983127 KSL983126:KTO983127 LCH983126:LDK983127 LMD983126:LNG983127 LVZ983126:LXC983127 MFV983126:MGY983127 MPR983126:MQU983127 MZN983126:NAQ983127 NJJ983126:NKM983127 NTF983126:NUI983127 ODB983126:OEE983127 OMX983126:OOA983127 OWT983126:OXW983127 PGP983126:PHS983127 PQL983126:PRO983127 QAH983126:QBK983127 QKD983126:QLG983127 QTZ983126:QVC983127 RDV983126:REY983127 RNR983126:ROU983127 RXN983126:RYQ983127 SHJ983126:SIM983127 SRF983126:SSI983127 TBB983126:TCE983127 TKX983126:TMA983127 TUT983126:TVW983127 UEP983126:UFS983127 UOL983126:UPO983127 UYH983126:UZK983127 VID983126:VJG983127 VRZ983126:VTC983127 WBV983126:WCY983127 WLR983126:WMU983127 WVN983126:WWQ983127 UYH130:UZK130 D65618:AQ65619 JB65618:KE65619 SX65618:UA65619 ACT65618:ADW65619 AMP65618:ANS65619 AWL65618:AXO65619 BGH65618:BHK65619 BQD65618:BRG65619 BZZ65618:CBC65619 CJV65618:CKY65619 CTR65618:CUU65619 DDN65618:DEQ65619 DNJ65618:DOM65619 DXF65618:DYI65619 EHB65618:EIE65619 EQX65618:ESA65619 FAT65618:FBW65619 FKP65618:FLS65619 FUL65618:FVO65619 GEH65618:GFK65619 GOD65618:GPG65619 GXZ65618:GZC65619 HHV65618:HIY65619 HRR65618:HSU65619 IBN65618:ICQ65619 ILJ65618:IMM65619 IVF65618:IWI65619 JFB65618:JGE65619 JOX65618:JQA65619 JYT65618:JZW65619 KIP65618:KJS65619 KSL65618:KTO65619 LCH65618:LDK65619 LMD65618:LNG65619 LVZ65618:LXC65619 MFV65618:MGY65619 MPR65618:MQU65619 MZN65618:NAQ65619 NJJ65618:NKM65619 NTF65618:NUI65619 ODB65618:OEE65619 OMX65618:OOA65619 OWT65618:OXW65619 PGP65618:PHS65619 PQL65618:PRO65619 QAH65618:QBK65619 QKD65618:QLG65619 QTZ65618:QVC65619 RDV65618:REY65619 RNR65618:ROU65619 RXN65618:RYQ65619 SHJ65618:SIM65619 SRF65618:SSI65619 TBB65618:TCE65619 TKX65618:TMA65619 TUT65618:TVW65619 UEP65618:UFS65619 UOL65618:UPO65619 UYH65618:UZK65619 VID65618:VJG65619 VRZ65618:VTC65619 WBV65618:WCY65619 WLR65618:WMU65619 WVN65618:WWQ65619 D131154:AQ131155 JB131154:KE131155 SX131154:UA131155 ACT131154:ADW131155 AMP131154:ANS131155 AWL131154:AXO131155 BGH131154:BHK131155 BQD131154:BRG131155 BZZ131154:CBC131155 CJV131154:CKY131155 CTR131154:CUU131155 DDN131154:DEQ131155 DNJ131154:DOM131155 DXF131154:DYI131155 EHB131154:EIE131155 EQX131154:ESA131155 FAT131154:FBW131155 FKP131154:FLS131155 FUL131154:FVO131155 GEH131154:GFK131155 GOD131154:GPG131155 GXZ131154:GZC131155 HHV131154:HIY131155 HRR131154:HSU131155 IBN131154:ICQ131155 ILJ131154:IMM131155 IVF131154:IWI131155 JFB131154:JGE131155 JOX131154:JQA131155 JYT131154:JZW131155 KIP131154:KJS131155 KSL131154:KTO131155 LCH131154:LDK131155 LMD131154:LNG131155 LVZ131154:LXC131155 MFV131154:MGY131155 MPR131154:MQU131155 MZN131154:NAQ131155 NJJ131154:NKM131155 NTF131154:NUI131155 ODB131154:OEE131155 OMX131154:OOA131155 OWT131154:OXW131155 PGP131154:PHS131155 PQL131154:PRO131155 QAH131154:QBK131155 QKD131154:QLG131155 QTZ131154:QVC131155 RDV131154:REY131155 RNR131154:ROU131155 RXN131154:RYQ131155 SHJ131154:SIM131155 SRF131154:SSI131155 TBB131154:TCE131155 TKX131154:TMA131155 TUT131154:TVW131155 UEP131154:UFS131155 UOL131154:UPO131155 UYH131154:UZK131155 VID131154:VJG131155 VRZ131154:VTC131155 WBV131154:WCY131155 WLR131154:WMU131155 WVN131154:WWQ131155 D196690:AQ196691 JB196690:KE196691 SX196690:UA196691 ACT196690:ADW196691 AMP196690:ANS196691 AWL196690:AXO196691 BGH196690:BHK196691 BQD196690:BRG196691 BZZ196690:CBC196691 CJV196690:CKY196691 CTR196690:CUU196691 DDN196690:DEQ196691 DNJ196690:DOM196691 DXF196690:DYI196691 EHB196690:EIE196691 EQX196690:ESA196691 FAT196690:FBW196691 FKP196690:FLS196691 FUL196690:FVO196691 GEH196690:GFK196691 GOD196690:GPG196691 GXZ196690:GZC196691 HHV196690:HIY196691 HRR196690:HSU196691 IBN196690:ICQ196691 ILJ196690:IMM196691 IVF196690:IWI196691 JFB196690:JGE196691 JOX196690:JQA196691 JYT196690:JZW196691 KIP196690:KJS196691 KSL196690:KTO196691 LCH196690:LDK196691 LMD196690:LNG196691 LVZ196690:LXC196691 MFV196690:MGY196691 MPR196690:MQU196691 MZN196690:NAQ196691 NJJ196690:NKM196691 NTF196690:NUI196691 ODB196690:OEE196691 OMX196690:OOA196691 OWT196690:OXW196691 PGP196690:PHS196691 PQL196690:PRO196691 QAH196690:QBK196691 QKD196690:QLG196691 QTZ196690:QVC196691 RDV196690:REY196691 RNR196690:ROU196691 RXN196690:RYQ196691 SHJ196690:SIM196691 SRF196690:SSI196691 TBB196690:TCE196691 TKX196690:TMA196691 TUT196690:TVW196691 UEP196690:UFS196691 UOL196690:UPO196691 UYH196690:UZK196691 VID196690:VJG196691 VRZ196690:VTC196691 WBV196690:WCY196691 WLR196690:WMU196691 WVN196690:WWQ196691 D262226:AQ262227 JB262226:KE262227 SX262226:UA262227 ACT262226:ADW262227 AMP262226:ANS262227 AWL262226:AXO262227 BGH262226:BHK262227 BQD262226:BRG262227 BZZ262226:CBC262227 CJV262226:CKY262227 CTR262226:CUU262227 DDN262226:DEQ262227 DNJ262226:DOM262227 DXF262226:DYI262227 EHB262226:EIE262227 EQX262226:ESA262227 FAT262226:FBW262227 FKP262226:FLS262227 FUL262226:FVO262227 GEH262226:GFK262227 GOD262226:GPG262227 GXZ262226:GZC262227 HHV262226:HIY262227 HRR262226:HSU262227 IBN262226:ICQ262227 ILJ262226:IMM262227 IVF262226:IWI262227 JFB262226:JGE262227 JOX262226:JQA262227 JYT262226:JZW262227 KIP262226:KJS262227 KSL262226:KTO262227 LCH262226:LDK262227 LMD262226:LNG262227 LVZ262226:LXC262227 MFV262226:MGY262227 MPR262226:MQU262227 MZN262226:NAQ262227 NJJ262226:NKM262227 NTF262226:NUI262227 ODB262226:OEE262227 OMX262226:OOA262227 OWT262226:OXW262227 PGP262226:PHS262227 PQL262226:PRO262227 QAH262226:QBK262227 QKD262226:QLG262227 QTZ262226:QVC262227 RDV262226:REY262227 RNR262226:ROU262227 RXN262226:RYQ262227 SHJ262226:SIM262227 SRF262226:SSI262227 TBB262226:TCE262227 TKX262226:TMA262227 TUT262226:TVW262227 UEP262226:UFS262227 UOL262226:UPO262227 UYH262226:UZK262227 VID262226:VJG262227 VRZ262226:VTC262227 WBV262226:WCY262227 WLR262226:WMU262227 WVN262226:WWQ262227 D327762:AQ327763 JB327762:KE327763 SX327762:UA327763 ACT327762:ADW327763 AMP327762:ANS327763 AWL327762:AXO327763 BGH327762:BHK327763 BQD327762:BRG327763 BZZ327762:CBC327763 CJV327762:CKY327763 CTR327762:CUU327763 DDN327762:DEQ327763 DNJ327762:DOM327763 DXF327762:DYI327763 EHB327762:EIE327763 EQX327762:ESA327763 FAT327762:FBW327763 FKP327762:FLS327763 FUL327762:FVO327763 GEH327762:GFK327763 GOD327762:GPG327763 GXZ327762:GZC327763 HHV327762:HIY327763 HRR327762:HSU327763 IBN327762:ICQ327763 ILJ327762:IMM327763 IVF327762:IWI327763 JFB327762:JGE327763 JOX327762:JQA327763 JYT327762:JZW327763 KIP327762:KJS327763 KSL327762:KTO327763 LCH327762:LDK327763 LMD327762:LNG327763 LVZ327762:LXC327763 MFV327762:MGY327763 MPR327762:MQU327763 MZN327762:NAQ327763 NJJ327762:NKM327763 NTF327762:NUI327763 ODB327762:OEE327763 OMX327762:OOA327763 OWT327762:OXW327763 PGP327762:PHS327763 PQL327762:PRO327763 QAH327762:QBK327763 QKD327762:QLG327763 QTZ327762:QVC327763 RDV327762:REY327763 RNR327762:ROU327763 RXN327762:RYQ327763 SHJ327762:SIM327763 SRF327762:SSI327763 TBB327762:TCE327763 TKX327762:TMA327763 TUT327762:TVW327763 UEP327762:UFS327763 UOL327762:UPO327763 UYH327762:UZK327763 VID327762:VJG327763 VRZ327762:VTC327763 WBV327762:WCY327763 WLR327762:WMU327763 WVN327762:WWQ327763 D393298:AQ393299 JB393298:KE393299 SX393298:UA393299 ACT393298:ADW393299 AMP393298:ANS393299 AWL393298:AXO393299 BGH393298:BHK393299 BQD393298:BRG393299 BZZ393298:CBC393299 CJV393298:CKY393299 CTR393298:CUU393299 DDN393298:DEQ393299 DNJ393298:DOM393299 DXF393298:DYI393299 EHB393298:EIE393299 EQX393298:ESA393299 FAT393298:FBW393299 FKP393298:FLS393299 FUL393298:FVO393299 GEH393298:GFK393299 GOD393298:GPG393299 GXZ393298:GZC393299 HHV393298:HIY393299 HRR393298:HSU393299 IBN393298:ICQ393299 ILJ393298:IMM393299 IVF393298:IWI393299 JFB393298:JGE393299 JOX393298:JQA393299 JYT393298:JZW393299 KIP393298:KJS393299 KSL393298:KTO393299 LCH393298:LDK393299 LMD393298:LNG393299 LVZ393298:LXC393299 MFV393298:MGY393299 MPR393298:MQU393299 MZN393298:NAQ393299 NJJ393298:NKM393299 NTF393298:NUI393299 ODB393298:OEE393299 OMX393298:OOA393299 OWT393298:OXW393299 PGP393298:PHS393299 PQL393298:PRO393299 QAH393298:QBK393299 QKD393298:QLG393299 QTZ393298:QVC393299 RDV393298:REY393299 RNR393298:ROU393299 RXN393298:RYQ393299 SHJ393298:SIM393299 SRF393298:SSI393299 TBB393298:TCE393299 TKX393298:TMA393299 TUT393298:TVW393299 UEP393298:UFS393299 UOL393298:UPO393299 UYH393298:UZK393299 VID393298:VJG393299 VRZ393298:VTC393299 WBV393298:WCY393299 WLR393298:WMU393299 WVN393298:WWQ393299 D458834:AQ458835 JB458834:KE458835 SX458834:UA458835 ACT458834:ADW458835 AMP458834:ANS458835 AWL458834:AXO458835 BGH458834:BHK458835 BQD458834:BRG458835 BZZ458834:CBC458835 CJV458834:CKY458835 CTR458834:CUU458835 DDN458834:DEQ458835 DNJ458834:DOM458835 DXF458834:DYI458835 EHB458834:EIE458835 EQX458834:ESA458835 FAT458834:FBW458835 FKP458834:FLS458835 FUL458834:FVO458835 GEH458834:GFK458835 GOD458834:GPG458835 GXZ458834:GZC458835 HHV458834:HIY458835 HRR458834:HSU458835 IBN458834:ICQ458835 ILJ458834:IMM458835 IVF458834:IWI458835 JFB458834:JGE458835 JOX458834:JQA458835 JYT458834:JZW458835 KIP458834:KJS458835 KSL458834:KTO458835 LCH458834:LDK458835 LMD458834:LNG458835 LVZ458834:LXC458835 MFV458834:MGY458835 MPR458834:MQU458835 MZN458834:NAQ458835 NJJ458834:NKM458835 NTF458834:NUI458835 ODB458834:OEE458835 OMX458834:OOA458835 OWT458834:OXW458835 PGP458834:PHS458835 PQL458834:PRO458835 QAH458834:QBK458835 QKD458834:QLG458835 QTZ458834:QVC458835 RDV458834:REY458835 RNR458834:ROU458835 RXN458834:RYQ458835 SHJ458834:SIM458835 SRF458834:SSI458835 TBB458834:TCE458835 TKX458834:TMA458835 TUT458834:TVW458835 UEP458834:UFS458835 UOL458834:UPO458835 UYH458834:UZK458835 VID458834:VJG458835 VRZ458834:VTC458835 WBV458834:WCY458835 WLR458834:WMU458835 WVN458834:WWQ458835 D524370:AQ524371 JB524370:KE524371 SX524370:UA524371 ACT524370:ADW524371 AMP524370:ANS524371 AWL524370:AXO524371 BGH524370:BHK524371 BQD524370:BRG524371 BZZ524370:CBC524371 CJV524370:CKY524371 CTR524370:CUU524371 DDN524370:DEQ524371 DNJ524370:DOM524371 DXF524370:DYI524371 EHB524370:EIE524371 EQX524370:ESA524371 FAT524370:FBW524371 FKP524370:FLS524371 FUL524370:FVO524371 GEH524370:GFK524371 GOD524370:GPG524371 GXZ524370:GZC524371 HHV524370:HIY524371 HRR524370:HSU524371 IBN524370:ICQ524371 ILJ524370:IMM524371 IVF524370:IWI524371 JFB524370:JGE524371 JOX524370:JQA524371 JYT524370:JZW524371 KIP524370:KJS524371 KSL524370:KTO524371 LCH524370:LDK524371 LMD524370:LNG524371 LVZ524370:LXC524371 MFV524370:MGY524371 MPR524370:MQU524371 MZN524370:NAQ524371 NJJ524370:NKM524371 NTF524370:NUI524371 ODB524370:OEE524371 OMX524370:OOA524371 OWT524370:OXW524371 PGP524370:PHS524371 PQL524370:PRO524371 QAH524370:QBK524371 QKD524370:QLG524371 QTZ524370:QVC524371 RDV524370:REY524371 RNR524370:ROU524371 RXN524370:RYQ524371 SHJ524370:SIM524371 SRF524370:SSI524371 TBB524370:TCE524371 TKX524370:TMA524371 TUT524370:TVW524371 UEP524370:UFS524371 UOL524370:UPO524371 UYH524370:UZK524371 VID524370:VJG524371 VRZ524370:VTC524371 WBV524370:WCY524371 WLR524370:WMU524371 WVN524370:WWQ524371 D589906:AQ589907 JB589906:KE589907 SX589906:UA589907 ACT589906:ADW589907 AMP589906:ANS589907 AWL589906:AXO589907 BGH589906:BHK589907 BQD589906:BRG589907 BZZ589906:CBC589907 CJV589906:CKY589907 CTR589906:CUU589907 DDN589906:DEQ589907 DNJ589906:DOM589907 DXF589906:DYI589907 EHB589906:EIE589907 EQX589906:ESA589907 FAT589906:FBW589907 FKP589906:FLS589907 FUL589906:FVO589907 GEH589906:GFK589907 GOD589906:GPG589907 GXZ589906:GZC589907 HHV589906:HIY589907 HRR589906:HSU589907 IBN589906:ICQ589907 ILJ589906:IMM589907 IVF589906:IWI589907 JFB589906:JGE589907 JOX589906:JQA589907 JYT589906:JZW589907 KIP589906:KJS589907 KSL589906:KTO589907 LCH589906:LDK589907 LMD589906:LNG589907 LVZ589906:LXC589907 MFV589906:MGY589907 MPR589906:MQU589907 MZN589906:NAQ589907 NJJ589906:NKM589907 NTF589906:NUI589907 ODB589906:OEE589907 OMX589906:OOA589907 OWT589906:OXW589907 PGP589906:PHS589907 PQL589906:PRO589907 QAH589906:QBK589907 QKD589906:QLG589907 QTZ589906:QVC589907 RDV589906:REY589907 RNR589906:ROU589907 RXN589906:RYQ589907 SHJ589906:SIM589907 SRF589906:SSI589907 TBB589906:TCE589907 TKX589906:TMA589907 TUT589906:TVW589907 UEP589906:UFS589907 UOL589906:UPO589907 UYH589906:UZK589907 VID589906:VJG589907 VRZ589906:VTC589907 WBV589906:WCY589907 WLR589906:WMU589907 WVN589906:WWQ589907 D655442:AQ655443 JB655442:KE655443 SX655442:UA655443 ACT655442:ADW655443 AMP655442:ANS655443 AWL655442:AXO655443 BGH655442:BHK655443 BQD655442:BRG655443 BZZ655442:CBC655443 CJV655442:CKY655443 CTR655442:CUU655443 DDN655442:DEQ655443 DNJ655442:DOM655443 DXF655442:DYI655443 EHB655442:EIE655443 EQX655442:ESA655443 FAT655442:FBW655443 FKP655442:FLS655443 FUL655442:FVO655443 GEH655442:GFK655443 GOD655442:GPG655443 GXZ655442:GZC655443 HHV655442:HIY655443 HRR655442:HSU655443 IBN655442:ICQ655443 ILJ655442:IMM655443 IVF655442:IWI655443 JFB655442:JGE655443 JOX655442:JQA655443 JYT655442:JZW655443 KIP655442:KJS655443 KSL655442:KTO655443 LCH655442:LDK655443 LMD655442:LNG655443 LVZ655442:LXC655443 MFV655442:MGY655443 MPR655442:MQU655443 MZN655442:NAQ655443 NJJ655442:NKM655443 NTF655442:NUI655443 ODB655442:OEE655443 OMX655442:OOA655443 OWT655442:OXW655443 PGP655442:PHS655443 PQL655442:PRO655443 QAH655442:QBK655443 QKD655442:QLG655443 QTZ655442:QVC655443 RDV655442:REY655443 RNR655442:ROU655443 RXN655442:RYQ655443 SHJ655442:SIM655443 SRF655442:SSI655443 TBB655442:TCE655443 TKX655442:TMA655443 TUT655442:TVW655443 UEP655442:UFS655443 UOL655442:UPO655443 UYH655442:UZK655443 VID655442:VJG655443 VRZ655442:VTC655443 WBV655442:WCY655443 WLR655442:WMU655443 WVN655442:WWQ655443 D720978:AQ720979 JB720978:KE720979 SX720978:UA720979 ACT720978:ADW720979 AMP720978:ANS720979 AWL720978:AXO720979 BGH720978:BHK720979 BQD720978:BRG720979 BZZ720978:CBC720979 CJV720978:CKY720979 CTR720978:CUU720979 DDN720978:DEQ720979 DNJ720978:DOM720979 DXF720978:DYI720979 EHB720978:EIE720979 EQX720978:ESA720979 FAT720978:FBW720979 FKP720978:FLS720979 FUL720978:FVO720979 GEH720978:GFK720979 GOD720978:GPG720979 GXZ720978:GZC720979 HHV720978:HIY720979 HRR720978:HSU720979 IBN720978:ICQ720979 ILJ720978:IMM720979 IVF720978:IWI720979 JFB720978:JGE720979 JOX720978:JQA720979 JYT720978:JZW720979 KIP720978:KJS720979 KSL720978:KTO720979 LCH720978:LDK720979 LMD720978:LNG720979 LVZ720978:LXC720979 MFV720978:MGY720979 MPR720978:MQU720979 MZN720978:NAQ720979 NJJ720978:NKM720979 NTF720978:NUI720979 ODB720978:OEE720979 OMX720978:OOA720979 OWT720978:OXW720979 PGP720978:PHS720979 PQL720978:PRO720979 QAH720978:QBK720979 QKD720978:QLG720979 QTZ720978:QVC720979 RDV720978:REY720979 RNR720978:ROU720979 RXN720978:RYQ720979 SHJ720978:SIM720979 SRF720978:SSI720979 TBB720978:TCE720979 TKX720978:TMA720979 TUT720978:TVW720979 UEP720978:UFS720979 UOL720978:UPO720979 UYH720978:UZK720979 VID720978:VJG720979 VRZ720978:VTC720979 WBV720978:WCY720979 WLR720978:WMU720979 WVN720978:WWQ720979 D786514:AQ786515 JB786514:KE786515 SX786514:UA786515 ACT786514:ADW786515 AMP786514:ANS786515 AWL786514:AXO786515 BGH786514:BHK786515 BQD786514:BRG786515 BZZ786514:CBC786515 CJV786514:CKY786515 CTR786514:CUU786515 DDN786514:DEQ786515 DNJ786514:DOM786515 DXF786514:DYI786515 EHB786514:EIE786515 EQX786514:ESA786515 FAT786514:FBW786515 FKP786514:FLS786515 FUL786514:FVO786515 GEH786514:GFK786515 GOD786514:GPG786515 GXZ786514:GZC786515 HHV786514:HIY786515 HRR786514:HSU786515 IBN786514:ICQ786515 ILJ786514:IMM786515 IVF786514:IWI786515 JFB786514:JGE786515 JOX786514:JQA786515 JYT786514:JZW786515 KIP786514:KJS786515 KSL786514:KTO786515 LCH786514:LDK786515 LMD786514:LNG786515 LVZ786514:LXC786515 MFV786514:MGY786515 MPR786514:MQU786515 MZN786514:NAQ786515 NJJ786514:NKM786515 NTF786514:NUI786515 ODB786514:OEE786515 OMX786514:OOA786515 OWT786514:OXW786515 PGP786514:PHS786515 PQL786514:PRO786515 QAH786514:QBK786515 QKD786514:QLG786515 QTZ786514:QVC786515 RDV786514:REY786515 RNR786514:ROU786515 RXN786514:RYQ786515 SHJ786514:SIM786515 SRF786514:SSI786515 TBB786514:TCE786515 TKX786514:TMA786515 TUT786514:TVW786515 UEP786514:UFS786515 UOL786514:UPO786515 UYH786514:UZK786515 VID786514:VJG786515 VRZ786514:VTC786515 WBV786514:WCY786515 WLR786514:WMU786515 WVN786514:WWQ786515 D852050:AQ852051 JB852050:KE852051 SX852050:UA852051 ACT852050:ADW852051 AMP852050:ANS852051 AWL852050:AXO852051 BGH852050:BHK852051 BQD852050:BRG852051 BZZ852050:CBC852051 CJV852050:CKY852051 CTR852050:CUU852051 DDN852050:DEQ852051 DNJ852050:DOM852051 DXF852050:DYI852051 EHB852050:EIE852051 EQX852050:ESA852051 FAT852050:FBW852051 FKP852050:FLS852051 FUL852050:FVO852051 GEH852050:GFK852051 GOD852050:GPG852051 GXZ852050:GZC852051 HHV852050:HIY852051 HRR852050:HSU852051 IBN852050:ICQ852051 ILJ852050:IMM852051 IVF852050:IWI852051 JFB852050:JGE852051 JOX852050:JQA852051 JYT852050:JZW852051 KIP852050:KJS852051 KSL852050:KTO852051 LCH852050:LDK852051 LMD852050:LNG852051 LVZ852050:LXC852051 MFV852050:MGY852051 MPR852050:MQU852051 MZN852050:NAQ852051 NJJ852050:NKM852051 NTF852050:NUI852051 ODB852050:OEE852051 OMX852050:OOA852051 OWT852050:OXW852051 PGP852050:PHS852051 PQL852050:PRO852051 QAH852050:QBK852051 QKD852050:QLG852051 QTZ852050:QVC852051 RDV852050:REY852051 RNR852050:ROU852051 RXN852050:RYQ852051 SHJ852050:SIM852051 SRF852050:SSI852051 TBB852050:TCE852051 TKX852050:TMA852051 TUT852050:TVW852051 UEP852050:UFS852051 UOL852050:UPO852051 UYH852050:UZK852051 VID852050:VJG852051 VRZ852050:VTC852051 WBV852050:WCY852051 WLR852050:WMU852051 WVN852050:WWQ852051 D917586:AQ917587 JB917586:KE917587 SX917586:UA917587 ACT917586:ADW917587 AMP917586:ANS917587 AWL917586:AXO917587 BGH917586:BHK917587 BQD917586:BRG917587 BZZ917586:CBC917587 CJV917586:CKY917587 CTR917586:CUU917587 DDN917586:DEQ917587 DNJ917586:DOM917587 DXF917586:DYI917587 EHB917586:EIE917587 EQX917586:ESA917587 FAT917586:FBW917587 FKP917586:FLS917587 FUL917586:FVO917587 GEH917586:GFK917587 GOD917586:GPG917587 GXZ917586:GZC917587 HHV917586:HIY917587 HRR917586:HSU917587 IBN917586:ICQ917587 ILJ917586:IMM917587 IVF917586:IWI917587 JFB917586:JGE917587 JOX917586:JQA917587 JYT917586:JZW917587 KIP917586:KJS917587 KSL917586:KTO917587 LCH917586:LDK917587 LMD917586:LNG917587 LVZ917586:LXC917587 MFV917586:MGY917587 MPR917586:MQU917587 MZN917586:NAQ917587 NJJ917586:NKM917587 NTF917586:NUI917587 ODB917586:OEE917587 OMX917586:OOA917587 OWT917586:OXW917587 PGP917586:PHS917587 PQL917586:PRO917587 QAH917586:QBK917587 QKD917586:QLG917587 QTZ917586:QVC917587 RDV917586:REY917587 RNR917586:ROU917587 RXN917586:RYQ917587 SHJ917586:SIM917587 SRF917586:SSI917587 TBB917586:TCE917587 TKX917586:TMA917587 TUT917586:TVW917587 UEP917586:UFS917587 UOL917586:UPO917587 UYH917586:UZK917587 VID917586:VJG917587 VRZ917586:VTC917587 WBV917586:WCY917587 WLR917586:WMU917587 WVN917586:WWQ917587 D983122:AQ983123 JB983122:KE983123 SX983122:UA983123 ACT983122:ADW983123 AMP983122:ANS983123 AWL983122:AXO983123 BGH983122:BHK983123 BQD983122:BRG983123 BZZ983122:CBC983123 CJV983122:CKY983123 CTR983122:CUU983123 DDN983122:DEQ983123 DNJ983122:DOM983123 DXF983122:DYI983123 EHB983122:EIE983123 EQX983122:ESA983123 FAT983122:FBW983123 FKP983122:FLS983123 FUL983122:FVO983123 GEH983122:GFK983123 GOD983122:GPG983123 GXZ983122:GZC983123 HHV983122:HIY983123 HRR983122:HSU983123 IBN983122:ICQ983123 ILJ983122:IMM983123 IVF983122:IWI983123 JFB983122:JGE983123 JOX983122:JQA983123 JYT983122:JZW983123 KIP983122:KJS983123 KSL983122:KTO983123 LCH983122:LDK983123 LMD983122:LNG983123 LVZ983122:LXC983123 MFV983122:MGY983123 MPR983122:MQU983123 MZN983122:NAQ983123 NJJ983122:NKM983123 NTF983122:NUI983123 ODB983122:OEE983123 OMX983122:OOA983123 OWT983122:OXW983123 PGP983122:PHS983123 PQL983122:PRO983123 QAH983122:QBK983123 QKD983122:QLG983123 QTZ983122:QVC983123 RDV983122:REY983123 RNR983122:ROU983123 RXN983122:RYQ983123 SHJ983122:SIM983123 SRF983122:SSI983123 TBB983122:TCE983123 TKX983122:TMA983123 TUT983122:TVW983123 UEP983122:UFS983123 UOL983122:UPO983123 UYH983122:UZK983123 VID983122:VJG983123 VRZ983122:VTC983123 WBV983122:WCY983123 WLR983122:WMU983123 WVN983122:WWQ983123 UOL130:UPO130 D65613:AQ65613 JB65613:KE65613 SX65613:UA65613 ACT65613:ADW65613 AMP65613:ANS65613 AWL65613:AXO65613 BGH65613:BHK65613 BQD65613:BRG65613 BZZ65613:CBC65613 CJV65613:CKY65613 CTR65613:CUU65613 DDN65613:DEQ65613 DNJ65613:DOM65613 DXF65613:DYI65613 EHB65613:EIE65613 EQX65613:ESA65613 FAT65613:FBW65613 FKP65613:FLS65613 FUL65613:FVO65613 GEH65613:GFK65613 GOD65613:GPG65613 GXZ65613:GZC65613 HHV65613:HIY65613 HRR65613:HSU65613 IBN65613:ICQ65613 ILJ65613:IMM65613 IVF65613:IWI65613 JFB65613:JGE65613 JOX65613:JQA65613 JYT65613:JZW65613 KIP65613:KJS65613 KSL65613:KTO65613 LCH65613:LDK65613 LMD65613:LNG65613 LVZ65613:LXC65613 MFV65613:MGY65613 MPR65613:MQU65613 MZN65613:NAQ65613 NJJ65613:NKM65613 NTF65613:NUI65613 ODB65613:OEE65613 OMX65613:OOA65613 OWT65613:OXW65613 PGP65613:PHS65613 PQL65613:PRO65613 QAH65613:QBK65613 QKD65613:QLG65613 QTZ65613:QVC65613 RDV65613:REY65613 RNR65613:ROU65613 RXN65613:RYQ65613 SHJ65613:SIM65613 SRF65613:SSI65613 TBB65613:TCE65613 TKX65613:TMA65613 TUT65613:TVW65613 UEP65613:UFS65613 UOL65613:UPO65613 UYH65613:UZK65613 VID65613:VJG65613 VRZ65613:VTC65613 WBV65613:WCY65613 WLR65613:WMU65613 WVN65613:WWQ65613 D131149:AQ131149 JB131149:KE131149 SX131149:UA131149 ACT131149:ADW131149 AMP131149:ANS131149 AWL131149:AXO131149 BGH131149:BHK131149 BQD131149:BRG131149 BZZ131149:CBC131149 CJV131149:CKY131149 CTR131149:CUU131149 DDN131149:DEQ131149 DNJ131149:DOM131149 DXF131149:DYI131149 EHB131149:EIE131149 EQX131149:ESA131149 FAT131149:FBW131149 FKP131149:FLS131149 FUL131149:FVO131149 GEH131149:GFK131149 GOD131149:GPG131149 GXZ131149:GZC131149 HHV131149:HIY131149 HRR131149:HSU131149 IBN131149:ICQ131149 ILJ131149:IMM131149 IVF131149:IWI131149 JFB131149:JGE131149 JOX131149:JQA131149 JYT131149:JZW131149 KIP131149:KJS131149 KSL131149:KTO131149 LCH131149:LDK131149 LMD131149:LNG131149 LVZ131149:LXC131149 MFV131149:MGY131149 MPR131149:MQU131149 MZN131149:NAQ131149 NJJ131149:NKM131149 NTF131149:NUI131149 ODB131149:OEE131149 OMX131149:OOA131149 OWT131149:OXW131149 PGP131149:PHS131149 PQL131149:PRO131149 QAH131149:QBK131149 QKD131149:QLG131149 QTZ131149:QVC131149 RDV131149:REY131149 RNR131149:ROU131149 RXN131149:RYQ131149 SHJ131149:SIM131149 SRF131149:SSI131149 TBB131149:TCE131149 TKX131149:TMA131149 TUT131149:TVW131149 UEP131149:UFS131149 UOL131149:UPO131149 UYH131149:UZK131149 VID131149:VJG131149 VRZ131149:VTC131149 WBV131149:WCY131149 WLR131149:WMU131149 WVN131149:WWQ131149 D196685:AQ196685 JB196685:KE196685 SX196685:UA196685 ACT196685:ADW196685 AMP196685:ANS196685 AWL196685:AXO196685 BGH196685:BHK196685 BQD196685:BRG196685 BZZ196685:CBC196685 CJV196685:CKY196685 CTR196685:CUU196685 DDN196685:DEQ196685 DNJ196685:DOM196685 DXF196685:DYI196685 EHB196685:EIE196685 EQX196685:ESA196685 FAT196685:FBW196685 FKP196685:FLS196685 FUL196685:FVO196685 GEH196685:GFK196685 GOD196685:GPG196685 GXZ196685:GZC196685 HHV196685:HIY196685 HRR196685:HSU196685 IBN196685:ICQ196685 ILJ196685:IMM196685 IVF196685:IWI196685 JFB196685:JGE196685 JOX196685:JQA196685 JYT196685:JZW196685 KIP196685:KJS196685 KSL196685:KTO196685 LCH196685:LDK196685 LMD196685:LNG196685 LVZ196685:LXC196685 MFV196685:MGY196685 MPR196685:MQU196685 MZN196685:NAQ196685 NJJ196685:NKM196685 NTF196685:NUI196685 ODB196685:OEE196685 OMX196685:OOA196685 OWT196685:OXW196685 PGP196685:PHS196685 PQL196685:PRO196685 QAH196685:QBK196685 QKD196685:QLG196685 QTZ196685:QVC196685 RDV196685:REY196685 RNR196685:ROU196685 RXN196685:RYQ196685 SHJ196685:SIM196685 SRF196685:SSI196685 TBB196685:TCE196685 TKX196685:TMA196685 TUT196685:TVW196685 UEP196685:UFS196685 UOL196685:UPO196685 UYH196685:UZK196685 VID196685:VJG196685 VRZ196685:VTC196685 WBV196685:WCY196685 WLR196685:WMU196685 WVN196685:WWQ196685 D262221:AQ262221 JB262221:KE262221 SX262221:UA262221 ACT262221:ADW262221 AMP262221:ANS262221 AWL262221:AXO262221 BGH262221:BHK262221 BQD262221:BRG262221 BZZ262221:CBC262221 CJV262221:CKY262221 CTR262221:CUU262221 DDN262221:DEQ262221 DNJ262221:DOM262221 DXF262221:DYI262221 EHB262221:EIE262221 EQX262221:ESA262221 FAT262221:FBW262221 FKP262221:FLS262221 FUL262221:FVO262221 GEH262221:GFK262221 GOD262221:GPG262221 GXZ262221:GZC262221 HHV262221:HIY262221 HRR262221:HSU262221 IBN262221:ICQ262221 ILJ262221:IMM262221 IVF262221:IWI262221 JFB262221:JGE262221 JOX262221:JQA262221 JYT262221:JZW262221 KIP262221:KJS262221 KSL262221:KTO262221 LCH262221:LDK262221 LMD262221:LNG262221 LVZ262221:LXC262221 MFV262221:MGY262221 MPR262221:MQU262221 MZN262221:NAQ262221 NJJ262221:NKM262221 NTF262221:NUI262221 ODB262221:OEE262221 OMX262221:OOA262221 OWT262221:OXW262221 PGP262221:PHS262221 PQL262221:PRO262221 QAH262221:QBK262221 QKD262221:QLG262221 QTZ262221:QVC262221 RDV262221:REY262221 RNR262221:ROU262221 RXN262221:RYQ262221 SHJ262221:SIM262221 SRF262221:SSI262221 TBB262221:TCE262221 TKX262221:TMA262221 TUT262221:TVW262221 UEP262221:UFS262221 UOL262221:UPO262221 UYH262221:UZK262221 VID262221:VJG262221 VRZ262221:VTC262221 WBV262221:WCY262221 WLR262221:WMU262221 WVN262221:WWQ262221 D327757:AQ327757 JB327757:KE327757 SX327757:UA327757 ACT327757:ADW327757 AMP327757:ANS327757 AWL327757:AXO327757 BGH327757:BHK327757 BQD327757:BRG327757 BZZ327757:CBC327757 CJV327757:CKY327757 CTR327757:CUU327757 DDN327757:DEQ327757 DNJ327757:DOM327757 DXF327757:DYI327757 EHB327757:EIE327757 EQX327757:ESA327757 FAT327757:FBW327757 FKP327757:FLS327757 FUL327757:FVO327757 GEH327757:GFK327757 GOD327757:GPG327757 GXZ327757:GZC327757 HHV327757:HIY327757 HRR327757:HSU327757 IBN327757:ICQ327757 ILJ327757:IMM327757 IVF327757:IWI327757 JFB327757:JGE327757 JOX327757:JQA327757 JYT327757:JZW327757 KIP327757:KJS327757 KSL327757:KTO327757 LCH327757:LDK327757 LMD327757:LNG327757 LVZ327757:LXC327757 MFV327757:MGY327757 MPR327757:MQU327757 MZN327757:NAQ327757 NJJ327757:NKM327757 NTF327757:NUI327757 ODB327757:OEE327757 OMX327757:OOA327757 OWT327757:OXW327757 PGP327757:PHS327757 PQL327757:PRO327757 QAH327757:QBK327757 QKD327757:QLG327757 QTZ327757:QVC327757 RDV327757:REY327757 RNR327757:ROU327757 RXN327757:RYQ327757 SHJ327757:SIM327757 SRF327757:SSI327757 TBB327757:TCE327757 TKX327757:TMA327757 TUT327757:TVW327757 UEP327757:UFS327757 UOL327757:UPO327757 UYH327757:UZK327757 VID327757:VJG327757 VRZ327757:VTC327757 WBV327757:WCY327757 WLR327757:WMU327757 WVN327757:WWQ327757 D393293:AQ393293 JB393293:KE393293 SX393293:UA393293 ACT393293:ADW393293 AMP393293:ANS393293 AWL393293:AXO393293 BGH393293:BHK393293 BQD393293:BRG393293 BZZ393293:CBC393293 CJV393293:CKY393293 CTR393293:CUU393293 DDN393293:DEQ393293 DNJ393293:DOM393293 DXF393293:DYI393293 EHB393293:EIE393293 EQX393293:ESA393293 FAT393293:FBW393293 FKP393293:FLS393293 FUL393293:FVO393293 GEH393293:GFK393293 GOD393293:GPG393293 GXZ393293:GZC393293 HHV393293:HIY393293 HRR393293:HSU393293 IBN393293:ICQ393293 ILJ393293:IMM393293 IVF393293:IWI393293 JFB393293:JGE393293 JOX393293:JQA393293 JYT393293:JZW393293 KIP393293:KJS393293 KSL393293:KTO393293 LCH393293:LDK393293 LMD393293:LNG393293 LVZ393293:LXC393293 MFV393293:MGY393293 MPR393293:MQU393293 MZN393293:NAQ393293 NJJ393293:NKM393293 NTF393293:NUI393293 ODB393293:OEE393293 OMX393293:OOA393293 OWT393293:OXW393293 PGP393293:PHS393293 PQL393293:PRO393293 QAH393293:QBK393293 QKD393293:QLG393293 QTZ393293:QVC393293 RDV393293:REY393293 RNR393293:ROU393293 RXN393293:RYQ393293 SHJ393293:SIM393293 SRF393293:SSI393293 TBB393293:TCE393293 TKX393293:TMA393293 TUT393293:TVW393293 UEP393293:UFS393293 UOL393293:UPO393293 UYH393293:UZK393293 VID393293:VJG393293 VRZ393293:VTC393293 WBV393293:WCY393293 WLR393293:WMU393293 WVN393293:WWQ393293 D458829:AQ458829 JB458829:KE458829 SX458829:UA458829 ACT458829:ADW458829 AMP458829:ANS458829 AWL458829:AXO458829 BGH458829:BHK458829 BQD458829:BRG458829 BZZ458829:CBC458829 CJV458829:CKY458829 CTR458829:CUU458829 DDN458829:DEQ458829 DNJ458829:DOM458829 DXF458829:DYI458829 EHB458829:EIE458829 EQX458829:ESA458829 FAT458829:FBW458829 FKP458829:FLS458829 FUL458829:FVO458829 GEH458829:GFK458829 GOD458829:GPG458829 GXZ458829:GZC458829 HHV458829:HIY458829 HRR458829:HSU458829 IBN458829:ICQ458829 ILJ458829:IMM458829 IVF458829:IWI458829 JFB458829:JGE458829 JOX458829:JQA458829 JYT458829:JZW458829 KIP458829:KJS458829 KSL458829:KTO458829 LCH458829:LDK458829 LMD458829:LNG458829 LVZ458829:LXC458829 MFV458829:MGY458829 MPR458829:MQU458829 MZN458829:NAQ458829 NJJ458829:NKM458829 NTF458829:NUI458829 ODB458829:OEE458829 OMX458829:OOA458829 OWT458829:OXW458829 PGP458829:PHS458829 PQL458829:PRO458829 QAH458829:QBK458829 QKD458829:QLG458829 QTZ458829:QVC458829 RDV458829:REY458829 RNR458829:ROU458829 RXN458829:RYQ458829 SHJ458829:SIM458829 SRF458829:SSI458829 TBB458829:TCE458829 TKX458829:TMA458829 TUT458829:TVW458829 UEP458829:UFS458829 UOL458829:UPO458829 UYH458829:UZK458829 VID458829:VJG458829 VRZ458829:VTC458829 WBV458829:WCY458829 WLR458829:WMU458829 WVN458829:WWQ458829 D524365:AQ524365 JB524365:KE524365 SX524365:UA524365 ACT524365:ADW524365 AMP524365:ANS524365 AWL524365:AXO524365 BGH524365:BHK524365 BQD524365:BRG524365 BZZ524365:CBC524365 CJV524365:CKY524365 CTR524365:CUU524365 DDN524365:DEQ524365 DNJ524365:DOM524365 DXF524365:DYI524365 EHB524365:EIE524365 EQX524365:ESA524365 FAT524365:FBW524365 FKP524365:FLS524365 FUL524365:FVO524365 GEH524365:GFK524365 GOD524365:GPG524365 GXZ524365:GZC524365 HHV524365:HIY524365 HRR524365:HSU524365 IBN524365:ICQ524365 ILJ524365:IMM524365 IVF524365:IWI524365 JFB524365:JGE524365 JOX524365:JQA524365 JYT524365:JZW524365 KIP524365:KJS524365 KSL524365:KTO524365 LCH524365:LDK524365 LMD524365:LNG524365 LVZ524365:LXC524365 MFV524365:MGY524365 MPR524365:MQU524365 MZN524365:NAQ524365 NJJ524365:NKM524365 NTF524365:NUI524365 ODB524365:OEE524365 OMX524365:OOA524365 OWT524365:OXW524365 PGP524365:PHS524365 PQL524365:PRO524365 QAH524365:QBK524365 QKD524365:QLG524365 QTZ524365:QVC524365 RDV524365:REY524365 RNR524365:ROU524365 RXN524365:RYQ524365 SHJ524365:SIM524365 SRF524365:SSI524365 TBB524365:TCE524365 TKX524365:TMA524365 TUT524365:TVW524365 UEP524365:UFS524365 UOL524365:UPO524365 UYH524365:UZK524365 VID524365:VJG524365 VRZ524365:VTC524365 WBV524365:WCY524365 WLR524365:WMU524365 WVN524365:WWQ524365 D589901:AQ589901 JB589901:KE589901 SX589901:UA589901 ACT589901:ADW589901 AMP589901:ANS589901 AWL589901:AXO589901 BGH589901:BHK589901 BQD589901:BRG589901 BZZ589901:CBC589901 CJV589901:CKY589901 CTR589901:CUU589901 DDN589901:DEQ589901 DNJ589901:DOM589901 DXF589901:DYI589901 EHB589901:EIE589901 EQX589901:ESA589901 FAT589901:FBW589901 FKP589901:FLS589901 FUL589901:FVO589901 GEH589901:GFK589901 GOD589901:GPG589901 GXZ589901:GZC589901 HHV589901:HIY589901 HRR589901:HSU589901 IBN589901:ICQ589901 ILJ589901:IMM589901 IVF589901:IWI589901 JFB589901:JGE589901 JOX589901:JQA589901 JYT589901:JZW589901 KIP589901:KJS589901 KSL589901:KTO589901 LCH589901:LDK589901 LMD589901:LNG589901 LVZ589901:LXC589901 MFV589901:MGY589901 MPR589901:MQU589901 MZN589901:NAQ589901 NJJ589901:NKM589901 NTF589901:NUI589901 ODB589901:OEE589901 OMX589901:OOA589901 OWT589901:OXW589901 PGP589901:PHS589901 PQL589901:PRO589901 QAH589901:QBK589901 QKD589901:QLG589901 QTZ589901:QVC589901 RDV589901:REY589901 RNR589901:ROU589901 RXN589901:RYQ589901 SHJ589901:SIM589901 SRF589901:SSI589901 TBB589901:TCE589901 TKX589901:TMA589901 TUT589901:TVW589901 UEP589901:UFS589901 UOL589901:UPO589901 UYH589901:UZK589901 VID589901:VJG589901 VRZ589901:VTC589901 WBV589901:WCY589901 WLR589901:WMU589901 WVN589901:WWQ589901 D655437:AQ655437 JB655437:KE655437 SX655437:UA655437 ACT655437:ADW655437 AMP655437:ANS655437 AWL655437:AXO655437 BGH655437:BHK655437 BQD655437:BRG655437 BZZ655437:CBC655437 CJV655437:CKY655437 CTR655437:CUU655437 DDN655437:DEQ655437 DNJ655437:DOM655437 DXF655437:DYI655437 EHB655437:EIE655437 EQX655437:ESA655437 FAT655437:FBW655437 FKP655437:FLS655437 FUL655437:FVO655437 GEH655437:GFK655437 GOD655437:GPG655437 GXZ655437:GZC655437 HHV655437:HIY655437 HRR655437:HSU655437 IBN655437:ICQ655437 ILJ655437:IMM655437 IVF655437:IWI655437 JFB655437:JGE655437 JOX655437:JQA655437 JYT655437:JZW655437 KIP655437:KJS655437 KSL655437:KTO655437 LCH655437:LDK655437 LMD655437:LNG655437 LVZ655437:LXC655437 MFV655437:MGY655437 MPR655437:MQU655437 MZN655437:NAQ655437 NJJ655437:NKM655437 NTF655437:NUI655437 ODB655437:OEE655437 OMX655437:OOA655437 OWT655437:OXW655437 PGP655437:PHS655437 PQL655437:PRO655437 QAH655437:QBK655437 QKD655437:QLG655437 QTZ655437:QVC655437 RDV655437:REY655437 RNR655437:ROU655437 RXN655437:RYQ655437 SHJ655437:SIM655437 SRF655437:SSI655437 TBB655437:TCE655437 TKX655437:TMA655437 TUT655437:TVW655437 UEP655437:UFS655437 UOL655437:UPO655437 UYH655437:UZK655437 VID655437:VJG655437 VRZ655437:VTC655437 WBV655437:WCY655437 WLR655437:WMU655437 WVN655437:WWQ655437 D720973:AQ720973 JB720973:KE720973 SX720973:UA720973 ACT720973:ADW720973 AMP720973:ANS720973 AWL720973:AXO720973 BGH720973:BHK720973 BQD720973:BRG720973 BZZ720973:CBC720973 CJV720973:CKY720973 CTR720973:CUU720973 DDN720973:DEQ720973 DNJ720973:DOM720973 DXF720973:DYI720973 EHB720973:EIE720973 EQX720973:ESA720973 FAT720973:FBW720973 FKP720973:FLS720973 FUL720973:FVO720973 GEH720973:GFK720973 GOD720973:GPG720973 GXZ720973:GZC720973 HHV720973:HIY720973 HRR720973:HSU720973 IBN720973:ICQ720973 ILJ720973:IMM720973 IVF720973:IWI720973 JFB720973:JGE720973 JOX720973:JQA720973 JYT720973:JZW720973 KIP720973:KJS720973 KSL720973:KTO720973 LCH720973:LDK720973 LMD720973:LNG720973 LVZ720973:LXC720973 MFV720973:MGY720973 MPR720973:MQU720973 MZN720973:NAQ720973 NJJ720973:NKM720973 NTF720973:NUI720973 ODB720973:OEE720973 OMX720973:OOA720973 OWT720973:OXW720973 PGP720973:PHS720973 PQL720973:PRO720973 QAH720973:QBK720973 QKD720973:QLG720973 QTZ720973:QVC720973 RDV720973:REY720973 RNR720973:ROU720973 RXN720973:RYQ720973 SHJ720973:SIM720973 SRF720973:SSI720973 TBB720973:TCE720973 TKX720973:TMA720973 TUT720973:TVW720973 UEP720973:UFS720973 UOL720973:UPO720973 UYH720973:UZK720973 VID720973:VJG720973 VRZ720973:VTC720973 WBV720973:WCY720973 WLR720973:WMU720973 WVN720973:WWQ720973 D786509:AQ786509 JB786509:KE786509 SX786509:UA786509 ACT786509:ADW786509 AMP786509:ANS786509 AWL786509:AXO786509 BGH786509:BHK786509 BQD786509:BRG786509 BZZ786509:CBC786509 CJV786509:CKY786509 CTR786509:CUU786509 DDN786509:DEQ786509 DNJ786509:DOM786509 DXF786509:DYI786509 EHB786509:EIE786509 EQX786509:ESA786509 FAT786509:FBW786509 FKP786509:FLS786509 FUL786509:FVO786509 GEH786509:GFK786509 GOD786509:GPG786509 GXZ786509:GZC786509 HHV786509:HIY786509 HRR786509:HSU786509 IBN786509:ICQ786509 ILJ786509:IMM786509 IVF786509:IWI786509 JFB786509:JGE786509 JOX786509:JQA786509 JYT786509:JZW786509 KIP786509:KJS786509 KSL786509:KTO786509 LCH786509:LDK786509 LMD786509:LNG786509 LVZ786509:LXC786509 MFV786509:MGY786509 MPR786509:MQU786509 MZN786509:NAQ786509 NJJ786509:NKM786509 NTF786509:NUI786509 ODB786509:OEE786509 OMX786509:OOA786509 OWT786509:OXW786509 PGP786509:PHS786509 PQL786509:PRO786509 QAH786509:QBK786509 QKD786509:QLG786509 QTZ786509:QVC786509 RDV786509:REY786509 RNR786509:ROU786509 RXN786509:RYQ786509 SHJ786509:SIM786509 SRF786509:SSI786509 TBB786509:TCE786509 TKX786509:TMA786509 TUT786509:TVW786509 UEP786509:UFS786509 UOL786509:UPO786509 UYH786509:UZK786509 VID786509:VJG786509 VRZ786509:VTC786509 WBV786509:WCY786509 WLR786509:WMU786509 WVN786509:WWQ786509 D852045:AQ852045 JB852045:KE852045 SX852045:UA852045 ACT852045:ADW852045 AMP852045:ANS852045 AWL852045:AXO852045 BGH852045:BHK852045 BQD852045:BRG852045 BZZ852045:CBC852045 CJV852045:CKY852045 CTR852045:CUU852045 DDN852045:DEQ852045 DNJ852045:DOM852045 DXF852045:DYI852045 EHB852045:EIE852045 EQX852045:ESA852045 FAT852045:FBW852045 FKP852045:FLS852045 FUL852045:FVO852045 GEH852045:GFK852045 GOD852045:GPG852045 GXZ852045:GZC852045 HHV852045:HIY852045 HRR852045:HSU852045 IBN852045:ICQ852045 ILJ852045:IMM852045 IVF852045:IWI852045 JFB852045:JGE852045 JOX852045:JQA852045 JYT852045:JZW852045 KIP852045:KJS852045 KSL852045:KTO852045 LCH852045:LDK852045 LMD852045:LNG852045 LVZ852045:LXC852045 MFV852045:MGY852045 MPR852045:MQU852045 MZN852045:NAQ852045 NJJ852045:NKM852045 NTF852045:NUI852045 ODB852045:OEE852045 OMX852045:OOA852045 OWT852045:OXW852045 PGP852045:PHS852045 PQL852045:PRO852045 QAH852045:QBK852045 QKD852045:QLG852045 QTZ852045:QVC852045 RDV852045:REY852045 RNR852045:ROU852045 RXN852045:RYQ852045 SHJ852045:SIM852045 SRF852045:SSI852045 TBB852045:TCE852045 TKX852045:TMA852045 TUT852045:TVW852045 UEP852045:UFS852045 UOL852045:UPO852045 UYH852045:UZK852045 VID852045:VJG852045 VRZ852045:VTC852045 WBV852045:WCY852045 WLR852045:WMU852045 WVN852045:WWQ852045 D917581:AQ917581 JB917581:KE917581 SX917581:UA917581 ACT917581:ADW917581 AMP917581:ANS917581 AWL917581:AXO917581 BGH917581:BHK917581 BQD917581:BRG917581 BZZ917581:CBC917581 CJV917581:CKY917581 CTR917581:CUU917581 DDN917581:DEQ917581 DNJ917581:DOM917581 DXF917581:DYI917581 EHB917581:EIE917581 EQX917581:ESA917581 FAT917581:FBW917581 FKP917581:FLS917581 FUL917581:FVO917581 GEH917581:GFK917581 GOD917581:GPG917581 GXZ917581:GZC917581 HHV917581:HIY917581 HRR917581:HSU917581 IBN917581:ICQ917581 ILJ917581:IMM917581 IVF917581:IWI917581 JFB917581:JGE917581 JOX917581:JQA917581 JYT917581:JZW917581 KIP917581:KJS917581 KSL917581:KTO917581 LCH917581:LDK917581 LMD917581:LNG917581 LVZ917581:LXC917581 MFV917581:MGY917581 MPR917581:MQU917581 MZN917581:NAQ917581 NJJ917581:NKM917581 NTF917581:NUI917581 ODB917581:OEE917581 OMX917581:OOA917581 OWT917581:OXW917581 PGP917581:PHS917581 PQL917581:PRO917581 QAH917581:QBK917581 QKD917581:QLG917581 QTZ917581:QVC917581 RDV917581:REY917581 RNR917581:ROU917581 RXN917581:RYQ917581 SHJ917581:SIM917581 SRF917581:SSI917581 TBB917581:TCE917581 TKX917581:TMA917581 TUT917581:TVW917581 UEP917581:UFS917581 UOL917581:UPO917581 UYH917581:UZK917581 VID917581:VJG917581 VRZ917581:VTC917581 WBV917581:WCY917581 WLR917581:WMU917581 WVN917581:WWQ917581 D983117:AQ983117 JB983117:KE983117 SX983117:UA983117 ACT983117:ADW983117 AMP983117:ANS983117 AWL983117:AXO983117 BGH983117:BHK983117 BQD983117:BRG983117 BZZ983117:CBC983117 CJV983117:CKY983117 CTR983117:CUU983117 DDN983117:DEQ983117 DNJ983117:DOM983117 DXF983117:DYI983117 EHB983117:EIE983117 EQX983117:ESA983117 FAT983117:FBW983117 FKP983117:FLS983117 FUL983117:FVO983117 GEH983117:GFK983117 GOD983117:GPG983117 GXZ983117:GZC983117 HHV983117:HIY983117 HRR983117:HSU983117 IBN983117:ICQ983117 ILJ983117:IMM983117 IVF983117:IWI983117 JFB983117:JGE983117 JOX983117:JQA983117 JYT983117:JZW983117 KIP983117:KJS983117 KSL983117:KTO983117 LCH983117:LDK983117 LMD983117:LNG983117 LVZ983117:LXC983117 MFV983117:MGY983117 MPR983117:MQU983117 MZN983117:NAQ983117 NJJ983117:NKM983117 NTF983117:NUI983117 ODB983117:OEE983117 OMX983117:OOA983117 OWT983117:OXW983117 PGP983117:PHS983117 PQL983117:PRO983117 QAH983117:QBK983117 QKD983117:QLG983117 QTZ983117:QVC983117 RDV983117:REY983117 RNR983117:ROU983117 RXN983117:RYQ983117 SHJ983117:SIM983117 SRF983117:SSI983117 TBB983117:TCE983117 TKX983117:TMA983117 TUT983117:TVW983117 UEP983117:UFS983117 UOL983117:UPO983117 UYH983117:UZK983117 VID983117:VJG983117 VRZ983117:VTC983117 WBV983117:WCY983117 WLR983117:WMU983117 WVN983117:WWQ983117 UEP130:UFS130 D65611:AQ65611 JB65611:KE65611 SX65611:UA65611 ACT65611:ADW65611 AMP65611:ANS65611 AWL65611:AXO65611 BGH65611:BHK65611 BQD65611:BRG65611 BZZ65611:CBC65611 CJV65611:CKY65611 CTR65611:CUU65611 DDN65611:DEQ65611 DNJ65611:DOM65611 DXF65611:DYI65611 EHB65611:EIE65611 EQX65611:ESA65611 FAT65611:FBW65611 FKP65611:FLS65611 FUL65611:FVO65611 GEH65611:GFK65611 GOD65611:GPG65611 GXZ65611:GZC65611 HHV65611:HIY65611 HRR65611:HSU65611 IBN65611:ICQ65611 ILJ65611:IMM65611 IVF65611:IWI65611 JFB65611:JGE65611 JOX65611:JQA65611 JYT65611:JZW65611 KIP65611:KJS65611 KSL65611:KTO65611 LCH65611:LDK65611 LMD65611:LNG65611 LVZ65611:LXC65611 MFV65611:MGY65611 MPR65611:MQU65611 MZN65611:NAQ65611 NJJ65611:NKM65611 NTF65611:NUI65611 ODB65611:OEE65611 OMX65611:OOA65611 OWT65611:OXW65611 PGP65611:PHS65611 PQL65611:PRO65611 QAH65611:QBK65611 QKD65611:QLG65611 QTZ65611:QVC65611 RDV65611:REY65611 RNR65611:ROU65611 RXN65611:RYQ65611 SHJ65611:SIM65611 SRF65611:SSI65611 TBB65611:TCE65611 TKX65611:TMA65611 TUT65611:TVW65611 UEP65611:UFS65611 UOL65611:UPO65611 UYH65611:UZK65611 VID65611:VJG65611 VRZ65611:VTC65611 WBV65611:WCY65611 WLR65611:WMU65611 WVN65611:WWQ65611 D131147:AQ131147 JB131147:KE131147 SX131147:UA131147 ACT131147:ADW131147 AMP131147:ANS131147 AWL131147:AXO131147 BGH131147:BHK131147 BQD131147:BRG131147 BZZ131147:CBC131147 CJV131147:CKY131147 CTR131147:CUU131147 DDN131147:DEQ131147 DNJ131147:DOM131147 DXF131147:DYI131147 EHB131147:EIE131147 EQX131147:ESA131147 FAT131147:FBW131147 FKP131147:FLS131147 FUL131147:FVO131147 GEH131147:GFK131147 GOD131147:GPG131147 GXZ131147:GZC131147 HHV131147:HIY131147 HRR131147:HSU131147 IBN131147:ICQ131147 ILJ131147:IMM131147 IVF131147:IWI131147 JFB131147:JGE131147 JOX131147:JQA131147 JYT131147:JZW131147 KIP131147:KJS131147 KSL131147:KTO131147 LCH131147:LDK131147 LMD131147:LNG131147 LVZ131147:LXC131147 MFV131147:MGY131147 MPR131147:MQU131147 MZN131147:NAQ131147 NJJ131147:NKM131147 NTF131147:NUI131147 ODB131147:OEE131147 OMX131147:OOA131147 OWT131147:OXW131147 PGP131147:PHS131147 PQL131147:PRO131147 QAH131147:QBK131147 QKD131147:QLG131147 QTZ131147:QVC131147 RDV131147:REY131147 RNR131147:ROU131147 RXN131147:RYQ131147 SHJ131147:SIM131147 SRF131147:SSI131147 TBB131147:TCE131147 TKX131147:TMA131147 TUT131147:TVW131147 UEP131147:UFS131147 UOL131147:UPO131147 UYH131147:UZK131147 VID131147:VJG131147 VRZ131147:VTC131147 WBV131147:WCY131147 WLR131147:WMU131147 WVN131147:WWQ131147 D196683:AQ196683 JB196683:KE196683 SX196683:UA196683 ACT196683:ADW196683 AMP196683:ANS196683 AWL196683:AXO196683 BGH196683:BHK196683 BQD196683:BRG196683 BZZ196683:CBC196683 CJV196683:CKY196683 CTR196683:CUU196683 DDN196683:DEQ196683 DNJ196683:DOM196683 DXF196683:DYI196683 EHB196683:EIE196683 EQX196683:ESA196683 FAT196683:FBW196683 FKP196683:FLS196683 FUL196683:FVO196683 GEH196683:GFK196683 GOD196683:GPG196683 GXZ196683:GZC196683 HHV196683:HIY196683 HRR196683:HSU196683 IBN196683:ICQ196683 ILJ196683:IMM196683 IVF196683:IWI196683 JFB196683:JGE196683 JOX196683:JQA196683 JYT196683:JZW196683 KIP196683:KJS196683 KSL196683:KTO196683 LCH196683:LDK196683 LMD196683:LNG196683 LVZ196683:LXC196683 MFV196683:MGY196683 MPR196683:MQU196683 MZN196683:NAQ196683 NJJ196683:NKM196683 NTF196683:NUI196683 ODB196683:OEE196683 OMX196683:OOA196683 OWT196683:OXW196683 PGP196683:PHS196683 PQL196683:PRO196683 QAH196683:QBK196683 QKD196683:QLG196683 QTZ196683:QVC196683 RDV196683:REY196683 RNR196683:ROU196683 RXN196683:RYQ196683 SHJ196683:SIM196683 SRF196683:SSI196683 TBB196683:TCE196683 TKX196683:TMA196683 TUT196683:TVW196683 UEP196683:UFS196683 UOL196683:UPO196683 UYH196683:UZK196683 VID196683:VJG196683 VRZ196683:VTC196683 WBV196683:WCY196683 WLR196683:WMU196683 WVN196683:WWQ196683 D262219:AQ262219 JB262219:KE262219 SX262219:UA262219 ACT262219:ADW262219 AMP262219:ANS262219 AWL262219:AXO262219 BGH262219:BHK262219 BQD262219:BRG262219 BZZ262219:CBC262219 CJV262219:CKY262219 CTR262219:CUU262219 DDN262219:DEQ262219 DNJ262219:DOM262219 DXF262219:DYI262219 EHB262219:EIE262219 EQX262219:ESA262219 FAT262219:FBW262219 FKP262219:FLS262219 FUL262219:FVO262219 GEH262219:GFK262219 GOD262219:GPG262219 GXZ262219:GZC262219 HHV262219:HIY262219 HRR262219:HSU262219 IBN262219:ICQ262219 ILJ262219:IMM262219 IVF262219:IWI262219 JFB262219:JGE262219 JOX262219:JQA262219 JYT262219:JZW262219 KIP262219:KJS262219 KSL262219:KTO262219 LCH262219:LDK262219 LMD262219:LNG262219 LVZ262219:LXC262219 MFV262219:MGY262219 MPR262219:MQU262219 MZN262219:NAQ262219 NJJ262219:NKM262219 NTF262219:NUI262219 ODB262219:OEE262219 OMX262219:OOA262219 OWT262219:OXW262219 PGP262219:PHS262219 PQL262219:PRO262219 QAH262219:QBK262219 QKD262219:QLG262219 QTZ262219:QVC262219 RDV262219:REY262219 RNR262219:ROU262219 RXN262219:RYQ262219 SHJ262219:SIM262219 SRF262219:SSI262219 TBB262219:TCE262219 TKX262219:TMA262219 TUT262219:TVW262219 UEP262219:UFS262219 UOL262219:UPO262219 UYH262219:UZK262219 VID262219:VJG262219 VRZ262219:VTC262219 WBV262219:WCY262219 WLR262219:WMU262219 WVN262219:WWQ262219 D327755:AQ327755 JB327755:KE327755 SX327755:UA327755 ACT327755:ADW327755 AMP327755:ANS327755 AWL327755:AXO327755 BGH327755:BHK327755 BQD327755:BRG327755 BZZ327755:CBC327755 CJV327755:CKY327755 CTR327755:CUU327755 DDN327755:DEQ327755 DNJ327755:DOM327755 DXF327755:DYI327755 EHB327755:EIE327755 EQX327755:ESA327755 FAT327755:FBW327755 FKP327755:FLS327755 FUL327755:FVO327755 GEH327755:GFK327755 GOD327755:GPG327755 GXZ327755:GZC327755 HHV327755:HIY327755 HRR327755:HSU327755 IBN327755:ICQ327755 ILJ327755:IMM327755 IVF327755:IWI327755 JFB327755:JGE327755 JOX327755:JQA327755 JYT327755:JZW327755 KIP327755:KJS327755 KSL327755:KTO327755 LCH327755:LDK327755 LMD327755:LNG327755 LVZ327755:LXC327755 MFV327755:MGY327755 MPR327755:MQU327755 MZN327755:NAQ327755 NJJ327755:NKM327755 NTF327755:NUI327755 ODB327755:OEE327755 OMX327755:OOA327755 OWT327755:OXW327755 PGP327755:PHS327755 PQL327755:PRO327755 QAH327755:QBK327755 QKD327755:QLG327755 QTZ327755:QVC327755 RDV327755:REY327755 RNR327755:ROU327755 RXN327755:RYQ327755 SHJ327755:SIM327755 SRF327755:SSI327755 TBB327755:TCE327755 TKX327755:TMA327755 TUT327755:TVW327755 UEP327755:UFS327755 UOL327755:UPO327755 UYH327755:UZK327755 VID327755:VJG327755 VRZ327755:VTC327755 WBV327755:WCY327755 WLR327755:WMU327755 WVN327755:WWQ327755 D393291:AQ393291 JB393291:KE393291 SX393291:UA393291 ACT393291:ADW393291 AMP393291:ANS393291 AWL393291:AXO393291 BGH393291:BHK393291 BQD393291:BRG393291 BZZ393291:CBC393291 CJV393291:CKY393291 CTR393291:CUU393291 DDN393291:DEQ393291 DNJ393291:DOM393291 DXF393291:DYI393291 EHB393291:EIE393291 EQX393291:ESA393291 FAT393291:FBW393291 FKP393291:FLS393291 FUL393291:FVO393291 GEH393291:GFK393291 GOD393291:GPG393291 GXZ393291:GZC393291 HHV393291:HIY393291 HRR393291:HSU393291 IBN393291:ICQ393291 ILJ393291:IMM393291 IVF393291:IWI393291 JFB393291:JGE393291 JOX393291:JQA393291 JYT393291:JZW393291 KIP393291:KJS393291 KSL393291:KTO393291 LCH393291:LDK393291 LMD393291:LNG393291 LVZ393291:LXC393291 MFV393291:MGY393291 MPR393291:MQU393291 MZN393291:NAQ393291 NJJ393291:NKM393291 NTF393291:NUI393291 ODB393291:OEE393291 OMX393291:OOA393291 OWT393291:OXW393291 PGP393291:PHS393291 PQL393291:PRO393291 QAH393291:QBK393291 QKD393291:QLG393291 QTZ393291:QVC393291 RDV393291:REY393291 RNR393291:ROU393291 RXN393291:RYQ393291 SHJ393291:SIM393291 SRF393291:SSI393291 TBB393291:TCE393291 TKX393291:TMA393291 TUT393291:TVW393291 UEP393291:UFS393291 UOL393291:UPO393291 UYH393291:UZK393291 VID393291:VJG393291 VRZ393291:VTC393291 WBV393291:WCY393291 WLR393291:WMU393291 WVN393291:WWQ393291 D458827:AQ458827 JB458827:KE458827 SX458827:UA458827 ACT458827:ADW458827 AMP458827:ANS458827 AWL458827:AXO458827 BGH458827:BHK458827 BQD458827:BRG458827 BZZ458827:CBC458827 CJV458827:CKY458827 CTR458827:CUU458827 DDN458827:DEQ458827 DNJ458827:DOM458827 DXF458827:DYI458827 EHB458827:EIE458827 EQX458827:ESA458827 FAT458827:FBW458827 FKP458827:FLS458827 FUL458827:FVO458827 GEH458827:GFK458827 GOD458827:GPG458827 GXZ458827:GZC458827 HHV458827:HIY458827 HRR458827:HSU458827 IBN458827:ICQ458827 ILJ458827:IMM458827 IVF458827:IWI458827 JFB458827:JGE458827 JOX458827:JQA458827 JYT458827:JZW458827 KIP458827:KJS458827 KSL458827:KTO458827 LCH458827:LDK458827 LMD458827:LNG458827 LVZ458827:LXC458827 MFV458827:MGY458827 MPR458827:MQU458827 MZN458827:NAQ458827 NJJ458827:NKM458827 NTF458827:NUI458827 ODB458827:OEE458827 OMX458827:OOA458827 OWT458827:OXW458827 PGP458827:PHS458827 PQL458827:PRO458827 QAH458827:QBK458827 QKD458827:QLG458827 QTZ458827:QVC458827 RDV458827:REY458827 RNR458827:ROU458827 RXN458827:RYQ458827 SHJ458827:SIM458827 SRF458827:SSI458827 TBB458827:TCE458827 TKX458827:TMA458827 TUT458827:TVW458827 UEP458827:UFS458827 UOL458827:UPO458827 UYH458827:UZK458827 VID458827:VJG458827 VRZ458827:VTC458827 WBV458827:WCY458827 WLR458827:WMU458827 WVN458827:WWQ458827 D524363:AQ524363 JB524363:KE524363 SX524363:UA524363 ACT524363:ADW524363 AMP524363:ANS524363 AWL524363:AXO524363 BGH524363:BHK524363 BQD524363:BRG524363 BZZ524363:CBC524363 CJV524363:CKY524363 CTR524363:CUU524363 DDN524363:DEQ524363 DNJ524363:DOM524363 DXF524363:DYI524363 EHB524363:EIE524363 EQX524363:ESA524363 FAT524363:FBW524363 FKP524363:FLS524363 FUL524363:FVO524363 GEH524363:GFK524363 GOD524363:GPG524363 GXZ524363:GZC524363 HHV524363:HIY524363 HRR524363:HSU524363 IBN524363:ICQ524363 ILJ524363:IMM524363 IVF524363:IWI524363 JFB524363:JGE524363 JOX524363:JQA524363 JYT524363:JZW524363 KIP524363:KJS524363 KSL524363:KTO524363 LCH524363:LDK524363 LMD524363:LNG524363 LVZ524363:LXC524363 MFV524363:MGY524363 MPR524363:MQU524363 MZN524363:NAQ524363 NJJ524363:NKM524363 NTF524363:NUI524363 ODB524363:OEE524363 OMX524363:OOA524363 OWT524363:OXW524363 PGP524363:PHS524363 PQL524363:PRO524363 QAH524363:QBK524363 QKD524363:QLG524363 QTZ524363:QVC524363 RDV524363:REY524363 RNR524363:ROU524363 RXN524363:RYQ524363 SHJ524363:SIM524363 SRF524363:SSI524363 TBB524363:TCE524363 TKX524363:TMA524363 TUT524363:TVW524363 UEP524363:UFS524363 UOL524363:UPO524363 UYH524363:UZK524363 VID524363:VJG524363 VRZ524363:VTC524363 WBV524363:WCY524363 WLR524363:WMU524363 WVN524363:WWQ524363 D589899:AQ589899 JB589899:KE589899 SX589899:UA589899 ACT589899:ADW589899 AMP589899:ANS589899 AWL589899:AXO589899 BGH589899:BHK589899 BQD589899:BRG589899 BZZ589899:CBC589899 CJV589899:CKY589899 CTR589899:CUU589899 DDN589899:DEQ589899 DNJ589899:DOM589899 DXF589899:DYI589899 EHB589899:EIE589899 EQX589899:ESA589899 FAT589899:FBW589899 FKP589899:FLS589899 FUL589899:FVO589899 GEH589899:GFK589899 GOD589899:GPG589899 GXZ589899:GZC589899 HHV589899:HIY589899 HRR589899:HSU589899 IBN589899:ICQ589899 ILJ589899:IMM589899 IVF589899:IWI589899 JFB589899:JGE589899 JOX589899:JQA589899 JYT589899:JZW589899 KIP589899:KJS589899 KSL589899:KTO589899 LCH589899:LDK589899 LMD589899:LNG589899 LVZ589899:LXC589899 MFV589899:MGY589899 MPR589899:MQU589899 MZN589899:NAQ589899 NJJ589899:NKM589899 NTF589899:NUI589899 ODB589899:OEE589899 OMX589899:OOA589899 OWT589899:OXW589899 PGP589899:PHS589899 PQL589899:PRO589899 QAH589899:QBK589899 QKD589899:QLG589899 QTZ589899:QVC589899 RDV589899:REY589899 RNR589899:ROU589899 RXN589899:RYQ589899 SHJ589899:SIM589899 SRF589899:SSI589899 TBB589899:TCE589899 TKX589899:TMA589899 TUT589899:TVW589899 UEP589899:UFS589899 UOL589899:UPO589899 UYH589899:UZK589899 VID589899:VJG589899 VRZ589899:VTC589899 WBV589899:WCY589899 WLR589899:WMU589899 WVN589899:WWQ589899 D655435:AQ655435 JB655435:KE655435 SX655435:UA655435 ACT655435:ADW655435 AMP655435:ANS655435 AWL655435:AXO655435 BGH655435:BHK655435 BQD655435:BRG655435 BZZ655435:CBC655435 CJV655435:CKY655435 CTR655435:CUU655435 DDN655435:DEQ655435 DNJ655435:DOM655435 DXF655435:DYI655435 EHB655435:EIE655435 EQX655435:ESA655435 FAT655435:FBW655435 FKP655435:FLS655435 FUL655435:FVO655435 GEH655435:GFK655435 GOD655435:GPG655435 GXZ655435:GZC655435 HHV655435:HIY655435 HRR655435:HSU655435 IBN655435:ICQ655435 ILJ655435:IMM655435 IVF655435:IWI655435 JFB655435:JGE655435 JOX655435:JQA655435 JYT655435:JZW655435 KIP655435:KJS655435 KSL655435:KTO655435 LCH655435:LDK655435 LMD655435:LNG655435 LVZ655435:LXC655435 MFV655435:MGY655435 MPR655435:MQU655435 MZN655435:NAQ655435 NJJ655435:NKM655435 NTF655435:NUI655435 ODB655435:OEE655435 OMX655435:OOA655435 OWT655435:OXW655435 PGP655435:PHS655435 PQL655435:PRO655435 QAH655435:QBK655435 QKD655435:QLG655435 QTZ655435:QVC655435 RDV655435:REY655435 RNR655435:ROU655435 RXN655435:RYQ655435 SHJ655435:SIM655435 SRF655435:SSI655435 TBB655435:TCE655435 TKX655435:TMA655435 TUT655435:TVW655435 UEP655435:UFS655435 UOL655435:UPO655435 UYH655435:UZK655435 VID655435:VJG655435 VRZ655435:VTC655435 WBV655435:WCY655435 WLR655435:WMU655435 WVN655435:WWQ655435 D720971:AQ720971 JB720971:KE720971 SX720971:UA720971 ACT720971:ADW720971 AMP720971:ANS720971 AWL720971:AXO720971 BGH720971:BHK720971 BQD720971:BRG720971 BZZ720971:CBC720971 CJV720971:CKY720971 CTR720971:CUU720971 DDN720971:DEQ720971 DNJ720971:DOM720971 DXF720971:DYI720971 EHB720971:EIE720971 EQX720971:ESA720971 FAT720971:FBW720971 FKP720971:FLS720971 FUL720971:FVO720971 GEH720971:GFK720971 GOD720971:GPG720971 GXZ720971:GZC720971 HHV720971:HIY720971 HRR720971:HSU720971 IBN720971:ICQ720971 ILJ720971:IMM720971 IVF720971:IWI720971 JFB720971:JGE720971 JOX720971:JQA720971 JYT720971:JZW720971 KIP720971:KJS720971 KSL720971:KTO720971 LCH720971:LDK720971 LMD720971:LNG720971 LVZ720971:LXC720971 MFV720971:MGY720971 MPR720971:MQU720971 MZN720971:NAQ720971 NJJ720971:NKM720971 NTF720971:NUI720971 ODB720971:OEE720971 OMX720971:OOA720971 OWT720971:OXW720971 PGP720971:PHS720971 PQL720971:PRO720971 QAH720971:QBK720971 QKD720971:QLG720971 QTZ720971:QVC720971 RDV720971:REY720971 RNR720971:ROU720971 RXN720971:RYQ720971 SHJ720971:SIM720971 SRF720971:SSI720971 TBB720971:TCE720971 TKX720971:TMA720971 TUT720971:TVW720971 UEP720971:UFS720971 UOL720971:UPO720971 UYH720971:UZK720971 VID720971:VJG720971 VRZ720971:VTC720971 WBV720971:WCY720971 WLR720971:WMU720971 WVN720971:WWQ720971 D786507:AQ786507 JB786507:KE786507 SX786507:UA786507 ACT786507:ADW786507 AMP786507:ANS786507 AWL786507:AXO786507 BGH786507:BHK786507 BQD786507:BRG786507 BZZ786507:CBC786507 CJV786507:CKY786507 CTR786507:CUU786507 DDN786507:DEQ786507 DNJ786507:DOM786507 DXF786507:DYI786507 EHB786507:EIE786507 EQX786507:ESA786507 FAT786507:FBW786507 FKP786507:FLS786507 FUL786507:FVO786507 GEH786507:GFK786507 GOD786507:GPG786507 GXZ786507:GZC786507 HHV786507:HIY786507 HRR786507:HSU786507 IBN786507:ICQ786507 ILJ786507:IMM786507 IVF786507:IWI786507 JFB786507:JGE786507 JOX786507:JQA786507 JYT786507:JZW786507 KIP786507:KJS786507 KSL786507:KTO786507 LCH786507:LDK786507 LMD786507:LNG786507 LVZ786507:LXC786507 MFV786507:MGY786507 MPR786507:MQU786507 MZN786507:NAQ786507 NJJ786507:NKM786507 NTF786507:NUI786507 ODB786507:OEE786507 OMX786507:OOA786507 OWT786507:OXW786507 PGP786507:PHS786507 PQL786507:PRO786507 QAH786507:QBK786507 QKD786507:QLG786507 QTZ786507:QVC786507 RDV786507:REY786507 RNR786507:ROU786507 RXN786507:RYQ786507 SHJ786507:SIM786507 SRF786507:SSI786507 TBB786507:TCE786507 TKX786507:TMA786507 TUT786507:TVW786507 UEP786507:UFS786507 UOL786507:UPO786507 UYH786507:UZK786507 VID786507:VJG786507 VRZ786507:VTC786507 WBV786507:WCY786507 WLR786507:WMU786507 WVN786507:WWQ786507 D852043:AQ852043 JB852043:KE852043 SX852043:UA852043 ACT852043:ADW852043 AMP852043:ANS852043 AWL852043:AXO852043 BGH852043:BHK852043 BQD852043:BRG852043 BZZ852043:CBC852043 CJV852043:CKY852043 CTR852043:CUU852043 DDN852043:DEQ852043 DNJ852043:DOM852043 DXF852043:DYI852043 EHB852043:EIE852043 EQX852043:ESA852043 FAT852043:FBW852043 FKP852043:FLS852043 FUL852043:FVO852043 GEH852043:GFK852043 GOD852043:GPG852043 GXZ852043:GZC852043 HHV852043:HIY852043 HRR852043:HSU852043 IBN852043:ICQ852043 ILJ852043:IMM852043 IVF852043:IWI852043 JFB852043:JGE852043 JOX852043:JQA852043 JYT852043:JZW852043 KIP852043:KJS852043 KSL852043:KTO852043 LCH852043:LDK852043 LMD852043:LNG852043 LVZ852043:LXC852043 MFV852043:MGY852043 MPR852043:MQU852043 MZN852043:NAQ852043 NJJ852043:NKM852043 NTF852043:NUI852043 ODB852043:OEE852043 OMX852043:OOA852043 OWT852043:OXW852043 PGP852043:PHS852043 PQL852043:PRO852043 QAH852043:QBK852043 QKD852043:QLG852043 QTZ852043:QVC852043 RDV852043:REY852043 RNR852043:ROU852043 RXN852043:RYQ852043 SHJ852043:SIM852043 SRF852043:SSI852043 TBB852043:TCE852043 TKX852043:TMA852043 TUT852043:TVW852043 UEP852043:UFS852043 UOL852043:UPO852043 UYH852043:UZK852043 VID852043:VJG852043 VRZ852043:VTC852043 WBV852043:WCY852043 WLR852043:WMU852043 WVN852043:WWQ852043 D917579:AQ917579 JB917579:KE917579 SX917579:UA917579 ACT917579:ADW917579 AMP917579:ANS917579 AWL917579:AXO917579 BGH917579:BHK917579 BQD917579:BRG917579 BZZ917579:CBC917579 CJV917579:CKY917579 CTR917579:CUU917579 DDN917579:DEQ917579 DNJ917579:DOM917579 DXF917579:DYI917579 EHB917579:EIE917579 EQX917579:ESA917579 FAT917579:FBW917579 FKP917579:FLS917579 FUL917579:FVO917579 GEH917579:GFK917579 GOD917579:GPG917579 GXZ917579:GZC917579 HHV917579:HIY917579 HRR917579:HSU917579 IBN917579:ICQ917579 ILJ917579:IMM917579 IVF917579:IWI917579 JFB917579:JGE917579 JOX917579:JQA917579 JYT917579:JZW917579 KIP917579:KJS917579 KSL917579:KTO917579 LCH917579:LDK917579 LMD917579:LNG917579 LVZ917579:LXC917579 MFV917579:MGY917579 MPR917579:MQU917579 MZN917579:NAQ917579 NJJ917579:NKM917579 NTF917579:NUI917579 ODB917579:OEE917579 OMX917579:OOA917579 OWT917579:OXW917579 PGP917579:PHS917579 PQL917579:PRO917579 QAH917579:QBK917579 QKD917579:QLG917579 QTZ917579:QVC917579 RDV917579:REY917579 RNR917579:ROU917579 RXN917579:RYQ917579 SHJ917579:SIM917579 SRF917579:SSI917579 TBB917579:TCE917579 TKX917579:TMA917579 TUT917579:TVW917579 UEP917579:UFS917579 UOL917579:UPO917579 UYH917579:UZK917579 VID917579:VJG917579 VRZ917579:VTC917579 WBV917579:WCY917579 WLR917579:WMU917579 WVN917579:WWQ917579 D983115:AQ983115 JB983115:KE983115 SX983115:UA983115 ACT983115:ADW983115 AMP983115:ANS983115 AWL983115:AXO983115 BGH983115:BHK983115 BQD983115:BRG983115 BZZ983115:CBC983115 CJV983115:CKY983115 CTR983115:CUU983115 DDN983115:DEQ983115 DNJ983115:DOM983115 DXF983115:DYI983115 EHB983115:EIE983115 EQX983115:ESA983115 FAT983115:FBW983115 FKP983115:FLS983115 FUL983115:FVO983115 GEH983115:GFK983115 GOD983115:GPG983115 GXZ983115:GZC983115 HHV983115:HIY983115 HRR983115:HSU983115 IBN983115:ICQ983115 ILJ983115:IMM983115 IVF983115:IWI983115 JFB983115:JGE983115 JOX983115:JQA983115 JYT983115:JZW983115 KIP983115:KJS983115 KSL983115:KTO983115 LCH983115:LDK983115 LMD983115:LNG983115 LVZ983115:LXC983115 MFV983115:MGY983115 MPR983115:MQU983115 MZN983115:NAQ983115 NJJ983115:NKM983115 NTF983115:NUI983115 ODB983115:OEE983115 OMX983115:OOA983115 OWT983115:OXW983115 PGP983115:PHS983115 PQL983115:PRO983115 QAH983115:QBK983115 QKD983115:QLG983115 QTZ983115:QVC983115 RDV983115:REY983115 RNR983115:ROU983115 RXN983115:RYQ983115 SHJ983115:SIM983115 SRF983115:SSI983115 TBB983115:TCE983115 TKX983115:TMA983115 TUT983115:TVW983115 UEP983115:UFS983115 UOL983115:UPO983115 UYH983115:UZK983115 VID983115:VJG983115 VRZ983115:VTC983115 WBV983115:WCY983115 WLR983115:WMU983115 WVN983115:WWQ983115 TKX130:TMA130 D65607:AQ65608 JB65607:KE65608 SX65607:UA65608 ACT65607:ADW65608 AMP65607:ANS65608 AWL65607:AXO65608 BGH65607:BHK65608 BQD65607:BRG65608 BZZ65607:CBC65608 CJV65607:CKY65608 CTR65607:CUU65608 DDN65607:DEQ65608 DNJ65607:DOM65608 DXF65607:DYI65608 EHB65607:EIE65608 EQX65607:ESA65608 FAT65607:FBW65608 FKP65607:FLS65608 FUL65607:FVO65608 GEH65607:GFK65608 GOD65607:GPG65608 GXZ65607:GZC65608 HHV65607:HIY65608 HRR65607:HSU65608 IBN65607:ICQ65608 ILJ65607:IMM65608 IVF65607:IWI65608 JFB65607:JGE65608 JOX65607:JQA65608 JYT65607:JZW65608 KIP65607:KJS65608 KSL65607:KTO65608 LCH65607:LDK65608 LMD65607:LNG65608 LVZ65607:LXC65608 MFV65607:MGY65608 MPR65607:MQU65608 MZN65607:NAQ65608 NJJ65607:NKM65608 NTF65607:NUI65608 ODB65607:OEE65608 OMX65607:OOA65608 OWT65607:OXW65608 PGP65607:PHS65608 PQL65607:PRO65608 QAH65607:QBK65608 QKD65607:QLG65608 QTZ65607:QVC65608 RDV65607:REY65608 RNR65607:ROU65608 RXN65607:RYQ65608 SHJ65607:SIM65608 SRF65607:SSI65608 TBB65607:TCE65608 TKX65607:TMA65608 TUT65607:TVW65608 UEP65607:UFS65608 UOL65607:UPO65608 UYH65607:UZK65608 VID65607:VJG65608 VRZ65607:VTC65608 WBV65607:WCY65608 WLR65607:WMU65608 WVN65607:WWQ65608 D131143:AQ131144 JB131143:KE131144 SX131143:UA131144 ACT131143:ADW131144 AMP131143:ANS131144 AWL131143:AXO131144 BGH131143:BHK131144 BQD131143:BRG131144 BZZ131143:CBC131144 CJV131143:CKY131144 CTR131143:CUU131144 DDN131143:DEQ131144 DNJ131143:DOM131144 DXF131143:DYI131144 EHB131143:EIE131144 EQX131143:ESA131144 FAT131143:FBW131144 FKP131143:FLS131144 FUL131143:FVO131144 GEH131143:GFK131144 GOD131143:GPG131144 GXZ131143:GZC131144 HHV131143:HIY131144 HRR131143:HSU131144 IBN131143:ICQ131144 ILJ131143:IMM131144 IVF131143:IWI131144 JFB131143:JGE131144 JOX131143:JQA131144 JYT131143:JZW131144 KIP131143:KJS131144 KSL131143:KTO131144 LCH131143:LDK131144 LMD131143:LNG131144 LVZ131143:LXC131144 MFV131143:MGY131144 MPR131143:MQU131144 MZN131143:NAQ131144 NJJ131143:NKM131144 NTF131143:NUI131144 ODB131143:OEE131144 OMX131143:OOA131144 OWT131143:OXW131144 PGP131143:PHS131144 PQL131143:PRO131144 QAH131143:QBK131144 QKD131143:QLG131144 QTZ131143:QVC131144 RDV131143:REY131144 RNR131143:ROU131144 RXN131143:RYQ131144 SHJ131143:SIM131144 SRF131143:SSI131144 TBB131143:TCE131144 TKX131143:TMA131144 TUT131143:TVW131144 UEP131143:UFS131144 UOL131143:UPO131144 UYH131143:UZK131144 VID131143:VJG131144 VRZ131143:VTC131144 WBV131143:WCY131144 WLR131143:WMU131144 WVN131143:WWQ131144 D196679:AQ196680 JB196679:KE196680 SX196679:UA196680 ACT196679:ADW196680 AMP196679:ANS196680 AWL196679:AXO196680 BGH196679:BHK196680 BQD196679:BRG196680 BZZ196679:CBC196680 CJV196679:CKY196680 CTR196679:CUU196680 DDN196679:DEQ196680 DNJ196679:DOM196680 DXF196679:DYI196680 EHB196679:EIE196680 EQX196679:ESA196680 FAT196679:FBW196680 FKP196679:FLS196680 FUL196679:FVO196680 GEH196679:GFK196680 GOD196679:GPG196680 GXZ196679:GZC196680 HHV196679:HIY196680 HRR196679:HSU196680 IBN196679:ICQ196680 ILJ196679:IMM196680 IVF196679:IWI196680 JFB196679:JGE196680 JOX196679:JQA196680 JYT196679:JZW196680 KIP196679:KJS196680 KSL196679:KTO196680 LCH196679:LDK196680 LMD196679:LNG196680 LVZ196679:LXC196680 MFV196679:MGY196680 MPR196679:MQU196680 MZN196679:NAQ196680 NJJ196679:NKM196680 NTF196679:NUI196680 ODB196679:OEE196680 OMX196679:OOA196680 OWT196679:OXW196680 PGP196679:PHS196680 PQL196679:PRO196680 QAH196679:QBK196680 QKD196679:QLG196680 QTZ196679:QVC196680 RDV196679:REY196680 RNR196679:ROU196680 RXN196679:RYQ196680 SHJ196679:SIM196680 SRF196679:SSI196680 TBB196679:TCE196680 TKX196679:TMA196680 TUT196679:TVW196680 UEP196679:UFS196680 UOL196679:UPO196680 UYH196679:UZK196680 VID196679:VJG196680 VRZ196679:VTC196680 WBV196679:WCY196680 WLR196679:WMU196680 WVN196679:WWQ196680 D262215:AQ262216 JB262215:KE262216 SX262215:UA262216 ACT262215:ADW262216 AMP262215:ANS262216 AWL262215:AXO262216 BGH262215:BHK262216 BQD262215:BRG262216 BZZ262215:CBC262216 CJV262215:CKY262216 CTR262215:CUU262216 DDN262215:DEQ262216 DNJ262215:DOM262216 DXF262215:DYI262216 EHB262215:EIE262216 EQX262215:ESA262216 FAT262215:FBW262216 FKP262215:FLS262216 FUL262215:FVO262216 GEH262215:GFK262216 GOD262215:GPG262216 GXZ262215:GZC262216 HHV262215:HIY262216 HRR262215:HSU262216 IBN262215:ICQ262216 ILJ262215:IMM262216 IVF262215:IWI262216 JFB262215:JGE262216 JOX262215:JQA262216 JYT262215:JZW262216 KIP262215:KJS262216 KSL262215:KTO262216 LCH262215:LDK262216 LMD262215:LNG262216 LVZ262215:LXC262216 MFV262215:MGY262216 MPR262215:MQU262216 MZN262215:NAQ262216 NJJ262215:NKM262216 NTF262215:NUI262216 ODB262215:OEE262216 OMX262215:OOA262216 OWT262215:OXW262216 PGP262215:PHS262216 PQL262215:PRO262216 QAH262215:QBK262216 QKD262215:QLG262216 QTZ262215:QVC262216 RDV262215:REY262216 RNR262215:ROU262216 RXN262215:RYQ262216 SHJ262215:SIM262216 SRF262215:SSI262216 TBB262215:TCE262216 TKX262215:TMA262216 TUT262215:TVW262216 UEP262215:UFS262216 UOL262215:UPO262216 UYH262215:UZK262216 VID262215:VJG262216 VRZ262215:VTC262216 WBV262215:WCY262216 WLR262215:WMU262216 WVN262215:WWQ262216 D327751:AQ327752 JB327751:KE327752 SX327751:UA327752 ACT327751:ADW327752 AMP327751:ANS327752 AWL327751:AXO327752 BGH327751:BHK327752 BQD327751:BRG327752 BZZ327751:CBC327752 CJV327751:CKY327752 CTR327751:CUU327752 DDN327751:DEQ327752 DNJ327751:DOM327752 DXF327751:DYI327752 EHB327751:EIE327752 EQX327751:ESA327752 FAT327751:FBW327752 FKP327751:FLS327752 FUL327751:FVO327752 GEH327751:GFK327752 GOD327751:GPG327752 GXZ327751:GZC327752 HHV327751:HIY327752 HRR327751:HSU327752 IBN327751:ICQ327752 ILJ327751:IMM327752 IVF327751:IWI327752 JFB327751:JGE327752 JOX327751:JQA327752 JYT327751:JZW327752 KIP327751:KJS327752 KSL327751:KTO327752 LCH327751:LDK327752 LMD327751:LNG327752 LVZ327751:LXC327752 MFV327751:MGY327752 MPR327751:MQU327752 MZN327751:NAQ327752 NJJ327751:NKM327752 NTF327751:NUI327752 ODB327751:OEE327752 OMX327751:OOA327752 OWT327751:OXW327752 PGP327751:PHS327752 PQL327751:PRO327752 QAH327751:QBK327752 QKD327751:QLG327752 QTZ327751:QVC327752 RDV327751:REY327752 RNR327751:ROU327752 RXN327751:RYQ327752 SHJ327751:SIM327752 SRF327751:SSI327752 TBB327751:TCE327752 TKX327751:TMA327752 TUT327751:TVW327752 UEP327751:UFS327752 UOL327751:UPO327752 UYH327751:UZK327752 VID327751:VJG327752 VRZ327751:VTC327752 WBV327751:WCY327752 WLR327751:WMU327752 WVN327751:WWQ327752 D393287:AQ393288 JB393287:KE393288 SX393287:UA393288 ACT393287:ADW393288 AMP393287:ANS393288 AWL393287:AXO393288 BGH393287:BHK393288 BQD393287:BRG393288 BZZ393287:CBC393288 CJV393287:CKY393288 CTR393287:CUU393288 DDN393287:DEQ393288 DNJ393287:DOM393288 DXF393287:DYI393288 EHB393287:EIE393288 EQX393287:ESA393288 FAT393287:FBW393288 FKP393287:FLS393288 FUL393287:FVO393288 GEH393287:GFK393288 GOD393287:GPG393288 GXZ393287:GZC393288 HHV393287:HIY393288 HRR393287:HSU393288 IBN393287:ICQ393288 ILJ393287:IMM393288 IVF393287:IWI393288 JFB393287:JGE393288 JOX393287:JQA393288 JYT393287:JZW393288 KIP393287:KJS393288 KSL393287:KTO393288 LCH393287:LDK393288 LMD393287:LNG393288 LVZ393287:LXC393288 MFV393287:MGY393288 MPR393287:MQU393288 MZN393287:NAQ393288 NJJ393287:NKM393288 NTF393287:NUI393288 ODB393287:OEE393288 OMX393287:OOA393288 OWT393287:OXW393288 PGP393287:PHS393288 PQL393287:PRO393288 QAH393287:QBK393288 QKD393287:QLG393288 QTZ393287:QVC393288 RDV393287:REY393288 RNR393287:ROU393288 RXN393287:RYQ393288 SHJ393287:SIM393288 SRF393287:SSI393288 TBB393287:TCE393288 TKX393287:TMA393288 TUT393287:TVW393288 UEP393287:UFS393288 UOL393287:UPO393288 UYH393287:UZK393288 VID393287:VJG393288 VRZ393287:VTC393288 WBV393287:WCY393288 WLR393287:WMU393288 WVN393287:WWQ393288 D458823:AQ458824 JB458823:KE458824 SX458823:UA458824 ACT458823:ADW458824 AMP458823:ANS458824 AWL458823:AXO458824 BGH458823:BHK458824 BQD458823:BRG458824 BZZ458823:CBC458824 CJV458823:CKY458824 CTR458823:CUU458824 DDN458823:DEQ458824 DNJ458823:DOM458824 DXF458823:DYI458824 EHB458823:EIE458824 EQX458823:ESA458824 FAT458823:FBW458824 FKP458823:FLS458824 FUL458823:FVO458824 GEH458823:GFK458824 GOD458823:GPG458824 GXZ458823:GZC458824 HHV458823:HIY458824 HRR458823:HSU458824 IBN458823:ICQ458824 ILJ458823:IMM458824 IVF458823:IWI458824 JFB458823:JGE458824 JOX458823:JQA458824 JYT458823:JZW458824 KIP458823:KJS458824 KSL458823:KTO458824 LCH458823:LDK458824 LMD458823:LNG458824 LVZ458823:LXC458824 MFV458823:MGY458824 MPR458823:MQU458824 MZN458823:NAQ458824 NJJ458823:NKM458824 NTF458823:NUI458824 ODB458823:OEE458824 OMX458823:OOA458824 OWT458823:OXW458824 PGP458823:PHS458824 PQL458823:PRO458824 QAH458823:QBK458824 QKD458823:QLG458824 QTZ458823:QVC458824 RDV458823:REY458824 RNR458823:ROU458824 RXN458823:RYQ458824 SHJ458823:SIM458824 SRF458823:SSI458824 TBB458823:TCE458824 TKX458823:TMA458824 TUT458823:TVW458824 UEP458823:UFS458824 UOL458823:UPO458824 UYH458823:UZK458824 VID458823:VJG458824 VRZ458823:VTC458824 WBV458823:WCY458824 WLR458823:WMU458824 WVN458823:WWQ458824 D524359:AQ524360 JB524359:KE524360 SX524359:UA524360 ACT524359:ADW524360 AMP524359:ANS524360 AWL524359:AXO524360 BGH524359:BHK524360 BQD524359:BRG524360 BZZ524359:CBC524360 CJV524359:CKY524360 CTR524359:CUU524360 DDN524359:DEQ524360 DNJ524359:DOM524360 DXF524359:DYI524360 EHB524359:EIE524360 EQX524359:ESA524360 FAT524359:FBW524360 FKP524359:FLS524360 FUL524359:FVO524360 GEH524359:GFK524360 GOD524359:GPG524360 GXZ524359:GZC524360 HHV524359:HIY524360 HRR524359:HSU524360 IBN524359:ICQ524360 ILJ524359:IMM524360 IVF524359:IWI524360 JFB524359:JGE524360 JOX524359:JQA524360 JYT524359:JZW524360 KIP524359:KJS524360 KSL524359:KTO524360 LCH524359:LDK524360 LMD524359:LNG524360 LVZ524359:LXC524360 MFV524359:MGY524360 MPR524359:MQU524360 MZN524359:NAQ524360 NJJ524359:NKM524360 NTF524359:NUI524360 ODB524359:OEE524360 OMX524359:OOA524360 OWT524359:OXW524360 PGP524359:PHS524360 PQL524359:PRO524360 QAH524359:QBK524360 QKD524359:QLG524360 QTZ524359:QVC524360 RDV524359:REY524360 RNR524359:ROU524360 RXN524359:RYQ524360 SHJ524359:SIM524360 SRF524359:SSI524360 TBB524359:TCE524360 TKX524359:TMA524360 TUT524359:TVW524360 UEP524359:UFS524360 UOL524359:UPO524360 UYH524359:UZK524360 VID524359:VJG524360 VRZ524359:VTC524360 WBV524359:WCY524360 WLR524359:WMU524360 WVN524359:WWQ524360 D589895:AQ589896 JB589895:KE589896 SX589895:UA589896 ACT589895:ADW589896 AMP589895:ANS589896 AWL589895:AXO589896 BGH589895:BHK589896 BQD589895:BRG589896 BZZ589895:CBC589896 CJV589895:CKY589896 CTR589895:CUU589896 DDN589895:DEQ589896 DNJ589895:DOM589896 DXF589895:DYI589896 EHB589895:EIE589896 EQX589895:ESA589896 FAT589895:FBW589896 FKP589895:FLS589896 FUL589895:FVO589896 GEH589895:GFK589896 GOD589895:GPG589896 GXZ589895:GZC589896 HHV589895:HIY589896 HRR589895:HSU589896 IBN589895:ICQ589896 ILJ589895:IMM589896 IVF589895:IWI589896 JFB589895:JGE589896 JOX589895:JQA589896 JYT589895:JZW589896 KIP589895:KJS589896 KSL589895:KTO589896 LCH589895:LDK589896 LMD589895:LNG589896 LVZ589895:LXC589896 MFV589895:MGY589896 MPR589895:MQU589896 MZN589895:NAQ589896 NJJ589895:NKM589896 NTF589895:NUI589896 ODB589895:OEE589896 OMX589895:OOA589896 OWT589895:OXW589896 PGP589895:PHS589896 PQL589895:PRO589896 QAH589895:QBK589896 QKD589895:QLG589896 QTZ589895:QVC589896 RDV589895:REY589896 RNR589895:ROU589896 RXN589895:RYQ589896 SHJ589895:SIM589896 SRF589895:SSI589896 TBB589895:TCE589896 TKX589895:TMA589896 TUT589895:TVW589896 UEP589895:UFS589896 UOL589895:UPO589896 UYH589895:UZK589896 VID589895:VJG589896 VRZ589895:VTC589896 WBV589895:WCY589896 WLR589895:WMU589896 WVN589895:WWQ589896 D655431:AQ655432 JB655431:KE655432 SX655431:UA655432 ACT655431:ADW655432 AMP655431:ANS655432 AWL655431:AXO655432 BGH655431:BHK655432 BQD655431:BRG655432 BZZ655431:CBC655432 CJV655431:CKY655432 CTR655431:CUU655432 DDN655431:DEQ655432 DNJ655431:DOM655432 DXF655431:DYI655432 EHB655431:EIE655432 EQX655431:ESA655432 FAT655431:FBW655432 FKP655431:FLS655432 FUL655431:FVO655432 GEH655431:GFK655432 GOD655431:GPG655432 GXZ655431:GZC655432 HHV655431:HIY655432 HRR655431:HSU655432 IBN655431:ICQ655432 ILJ655431:IMM655432 IVF655431:IWI655432 JFB655431:JGE655432 JOX655431:JQA655432 JYT655431:JZW655432 KIP655431:KJS655432 KSL655431:KTO655432 LCH655431:LDK655432 LMD655431:LNG655432 LVZ655431:LXC655432 MFV655431:MGY655432 MPR655431:MQU655432 MZN655431:NAQ655432 NJJ655431:NKM655432 NTF655431:NUI655432 ODB655431:OEE655432 OMX655431:OOA655432 OWT655431:OXW655432 PGP655431:PHS655432 PQL655431:PRO655432 QAH655431:QBK655432 QKD655431:QLG655432 QTZ655431:QVC655432 RDV655431:REY655432 RNR655431:ROU655432 RXN655431:RYQ655432 SHJ655431:SIM655432 SRF655431:SSI655432 TBB655431:TCE655432 TKX655431:TMA655432 TUT655431:TVW655432 UEP655431:UFS655432 UOL655431:UPO655432 UYH655431:UZK655432 VID655431:VJG655432 VRZ655431:VTC655432 WBV655431:WCY655432 WLR655431:WMU655432 WVN655431:WWQ655432 D720967:AQ720968 JB720967:KE720968 SX720967:UA720968 ACT720967:ADW720968 AMP720967:ANS720968 AWL720967:AXO720968 BGH720967:BHK720968 BQD720967:BRG720968 BZZ720967:CBC720968 CJV720967:CKY720968 CTR720967:CUU720968 DDN720967:DEQ720968 DNJ720967:DOM720968 DXF720967:DYI720968 EHB720967:EIE720968 EQX720967:ESA720968 FAT720967:FBW720968 FKP720967:FLS720968 FUL720967:FVO720968 GEH720967:GFK720968 GOD720967:GPG720968 GXZ720967:GZC720968 HHV720967:HIY720968 HRR720967:HSU720968 IBN720967:ICQ720968 ILJ720967:IMM720968 IVF720967:IWI720968 JFB720967:JGE720968 JOX720967:JQA720968 JYT720967:JZW720968 KIP720967:KJS720968 KSL720967:KTO720968 LCH720967:LDK720968 LMD720967:LNG720968 LVZ720967:LXC720968 MFV720967:MGY720968 MPR720967:MQU720968 MZN720967:NAQ720968 NJJ720967:NKM720968 NTF720967:NUI720968 ODB720967:OEE720968 OMX720967:OOA720968 OWT720967:OXW720968 PGP720967:PHS720968 PQL720967:PRO720968 QAH720967:QBK720968 QKD720967:QLG720968 QTZ720967:QVC720968 RDV720967:REY720968 RNR720967:ROU720968 RXN720967:RYQ720968 SHJ720967:SIM720968 SRF720967:SSI720968 TBB720967:TCE720968 TKX720967:TMA720968 TUT720967:TVW720968 UEP720967:UFS720968 UOL720967:UPO720968 UYH720967:UZK720968 VID720967:VJG720968 VRZ720967:VTC720968 WBV720967:WCY720968 WLR720967:WMU720968 WVN720967:WWQ720968 D786503:AQ786504 JB786503:KE786504 SX786503:UA786504 ACT786503:ADW786504 AMP786503:ANS786504 AWL786503:AXO786504 BGH786503:BHK786504 BQD786503:BRG786504 BZZ786503:CBC786504 CJV786503:CKY786504 CTR786503:CUU786504 DDN786503:DEQ786504 DNJ786503:DOM786504 DXF786503:DYI786504 EHB786503:EIE786504 EQX786503:ESA786504 FAT786503:FBW786504 FKP786503:FLS786504 FUL786503:FVO786504 GEH786503:GFK786504 GOD786503:GPG786504 GXZ786503:GZC786504 HHV786503:HIY786504 HRR786503:HSU786504 IBN786503:ICQ786504 ILJ786503:IMM786504 IVF786503:IWI786504 JFB786503:JGE786504 JOX786503:JQA786504 JYT786503:JZW786504 KIP786503:KJS786504 KSL786503:KTO786504 LCH786503:LDK786504 LMD786503:LNG786504 LVZ786503:LXC786504 MFV786503:MGY786504 MPR786503:MQU786504 MZN786503:NAQ786504 NJJ786503:NKM786504 NTF786503:NUI786504 ODB786503:OEE786504 OMX786503:OOA786504 OWT786503:OXW786504 PGP786503:PHS786504 PQL786503:PRO786504 QAH786503:QBK786504 QKD786503:QLG786504 QTZ786503:QVC786504 RDV786503:REY786504 RNR786503:ROU786504 RXN786503:RYQ786504 SHJ786503:SIM786504 SRF786503:SSI786504 TBB786503:TCE786504 TKX786503:TMA786504 TUT786503:TVW786504 UEP786503:UFS786504 UOL786503:UPO786504 UYH786503:UZK786504 VID786503:VJG786504 VRZ786503:VTC786504 WBV786503:WCY786504 WLR786503:WMU786504 WVN786503:WWQ786504 D852039:AQ852040 JB852039:KE852040 SX852039:UA852040 ACT852039:ADW852040 AMP852039:ANS852040 AWL852039:AXO852040 BGH852039:BHK852040 BQD852039:BRG852040 BZZ852039:CBC852040 CJV852039:CKY852040 CTR852039:CUU852040 DDN852039:DEQ852040 DNJ852039:DOM852040 DXF852039:DYI852040 EHB852039:EIE852040 EQX852039:ESA852040 FAT852039:FBW852040 FKP852039:FLS852040 FUL852039:FVO852040 GEH852039:GFK852040 GOD852039:GPG852040 GXZ852039:GZC852040 HHV852039:HIY852040 HRR852039:HSU852040 IBN852039:ICQ852040 ILJ852039:IMM852040 IVF852039:IWI852040 JFB852039:JGE852040 JOX852039:JQA852040 JYT852039:JZW852040 KIP852039:KJS852040 KSL852039:KTO852040 LCH852039:LDK852040 LMD852039:LNG852040 LVZ852039:LXC852040 MFV852039:MGY852040 MPR852039:MQU852040 MZN852039:NAQ852040 NJJ852039:NKM852040 NTF852039:NUI852040 ODB852039:OEE852040 OMX852039:OOA852040 OWT852039:OXW852040 PGP852039:PHS852040 PQL852039:PRO852040 QAH852039:QBK852040 QKD852039:QLG852040 QTZ852039:QVC852040 RDV852039:REY852040 RNR852039:ROU852040 RXN852039:RYQ852040 SHJ852039:SIM852040 SRF852039:SSI852040 TBB852039:TCE852040 TKX852039:TMA852040 TUT852039:TVW852040 UEP852039:UFS852040 UOL852039:UPO852040 UYH852039:UZK852040 VID852039:VJG852040 VRZ852039:VTC852040 WBV852039:WCY852040 WLR852039:WMU852040 WVN852039:WWQ852040 D917575:AQ917576 JB917575:KE917576 SX917575:UA917576 ACT917575:ADW917576 AMP917575:ANS917576 AWL917575:AXO917576 BGH917575:BHK917576 BQD917575:BRG917576 BZZ917575:CBC917576 CJV917575:CKY917576 CTR917575:CUU917576 DDN917575:DEQ917576 DNJ917575:DOM917576 DXF917575:DYI917576 EHB917575:EIE917576 EQX917575:ESA917576 FAT917575:FBW917576 FKP917575:FLS917576 FUL917575:FVO917576 GEH917575:GFK917576 GOD917575:GPG917576 GXZ917575:GZC917576 HHV917575:HIY917576 HRR917575:HSU917576 IBN917575:ICQ917576 ILJ917575:IMM917576 IVF917575:IWI917576 JFB917575:JGE917576 JOX917575:JQA917576 JYT917575:JZW917576 KIP917575:KJS917576 KSL917575:KTO917576 LCH917575:LDK917576 LMD917575:LNG917576 LVZ917575:LXC917576 MFV917575:MGY917576 MPR917575:MQU917576 MZN917575:NAQ917576 NJJ917575:NKM917576 NTF917575:NUI917576 ODB917575:OEE917576 OMX917575:OOA917576 OWT917575:OXW917576 PGP917575:PHS917576 PQL917575:PRO917576 QAH917575:QBK917576 QKD917575:QLG917576 QTZ917575:QVC917576 RDV917575:REY917576 RNR917575:ROU917576 RXN917575:RYQ917576 SHJ917575:SIM917576 SRF917575:SSI917576 TBB917575:TCE917576 TKX917575:TMA917576 TUT917575:TVW917576 UEP917575:UFS917576 UOL917575:UPO917576 UYH917575:UZK917576 VID917575:VJG917576 VRZ917575:VTC917576 WBV917575:WCY917576 WLR917575:WMU917576 WVN917575:WWQ917576 D983111:AQ983112 JB983111:KE983112 SX983111:UA983112 ACT983111:ADW983112 AMP983111:ANS983112 AWL983111:AXO983112 BGH983111:BHK983112 BQD983111:BRG983112 BZZ983111:CBC983112 CJV983111:CKY983112 CTR983111:CUU983112 DDN983111:DEQ983112 DNJ983111:DOM983112 DXF983111:DYI983112 EHB983111:EIE983112 EQX983111:ESA983112 FAT983111:FBW983112 FKP983111:FLS983112 FUL983111:FVO983112 GEH983111:GFK983112 GOD983111:GPG983112 GXZ983111:GZC983112 HHV983111:HIY983112 HRR983111:HSU983112 IBN983111:ICQ983112 ILJ983111:IMM983112 IVF983111:IWI983112 JFB983111:JGE983112 JOX983111:JQA983112 JYT983111:JZW983112 KIP983111:KJS983112 KSL983111:KTO983112 LCH983111:LDK983112 LMD983111:LNG983112 LVZ983111:LXC983112 MFV983111:MGY983112 MPR983111:MQU983112 MZN983111:NAQ983112 NJJ983111:NKM983112 NTF983111:NUI983112 ODB983111:OEE983112 OMX983111:OOA983112 OWT983111:OXW983112 PGP983111:PHS983112 PQL983111:PRO983112 QAH983111:QBK983112 QKD983111:QLG983112 QTZ983111:QVC983112 RDV983111:REY983112 RNR983111:ROU983112 RXN983111:RYQ983112 SHJ983111:SIM983112 SRF983111:SSI983112 TBB983111:TCE983112 TKX983111:TMA983112 TUT983111:TVW983112 UEP983111:UFS983112 UOL983111:UPO983112 UYH983111:UZK983112 VID983111:VJG983112 VRZ983111:VTC983112 WBV983111:WCY983112 WLR983111:WMU983112 WVN983111:WWQ983112 QTZ130:QVC130 D65605:AQ65605 JB65605:KE65605 SX65605:UA65605 ACT65605:ADW65605 AMP65605:ANS65605 AWL65605:AXO65605 BGH65605:BHK65605 BQD65605:BRG65605 BZZ65605:CBC65605 CJV65605:CKY65605 CTR65605:CUU65605 DDN65605:DEQ65605 DNJ65605:DOM65605 DXF65605:DYI65605 EHB65605:EIE65605 EQX65605:ESA65605 FAT65605:FBW65605 FKP65605:FLS65605 FUL65605:FVO65605 GEH65605:GFK65605 GOD65605:GPG65605 GXZ65605:GZC65605 HHV65605:HIY65605 HRR65605:HSU65605 IBN65605:ICQ65605 ILJ65605:IMM65605 IVF65605:IWI65605 JFB65605:JGE65605 JOX65605:JQA65605 JYT65605:JZW65605 KIP65605:KJS65605 KSL65605:KTO65605 LCH65605:LDK65605 LMD65605:LNG65605 LVZ65605:LXC65605 MFV65605:MGY65605 MPR65605:MQU65605 MZN65605:NAQ65605 NJJ65605:NKM65605 NTF65605:NUI65605 ODB65605:OEE65605 OMX65605:OOA65605 OWT65605:OXW65605 PGP65605:PHS65605 PQL65605:PRO65605 QAH65605:QBK65605 QKD65605:QLG65605 QTZ65605:QVC65605 RDV65605:REY65605 RNR65605:ROU65605 RXN65605:RYQ65605 SHJ65605:SIM65605 SRF65605:SSI65605 TBB65605:TCE65605 TKX65605:TMA65605 TUT65605:TVW65605 UEP65605:UFS65605 UOL65605:UPO65605 UYH65605:UZK65605 VID65605:VJG65605 VRZ65605:VTC65605 WBV65605:WCY65605 WLR65605:WMU65605 WVN65605:WWQ65605 D131141:AQ131141 JB131141:KE131141 SX131141:UA131141 ACT131141:ADW131141 AMP131141:ANS131141 AWL131141:AXO131141 BGH131141:BHK131141 BQD131141:BRG131141 BZZ131141:CBC131141 CJV131141:CKY131141 CTR131141:CUU131141 DDN131141:DEQ131141 DNJ131141:DOM131141 DXF131141:DYI131141 EHB131141:EIE131141 EQX131141:ESA131141 FAT131141:FBW131141 FKP131141:FLS131141 FUL131141:FVO131141 GEH131141:GFK131141 GOD131141:GPG131141 GXZ131141:GZC131141 HHV131141:HIY131141 HRR131141:HSU131141 IBN131141:ICQ131141 ILJ131141:IMM131141 IVF131141:IWI131141 JFB131141:JGE131141 JOX131141:JQA131141 JYT131141:JZW131141 KIP131141:KJS131141 KSL131141:KTO131141 LCH131141:LDK131141 LMD131141:LNG131141 LVZ131141:LXC131141 MFV131141:MGY131141 MPR131141:MQU131141 MZN131141:NAQ131141 NJJ131141:NKM131141 NTF131141:NUI131141 ODB131141:OEE131141 OMX131141:OOA131141 OWT131141:OXW131141 PGP131141:PHS131141 PQL131141:PRO131141 QAH131141:QBK131141 QKD131141:QLG131141 QTZ131141:QVC131141 RDV131141:REY131141 RNR131141:ROU131141 RXN131141:RYQ131141 SHJ131141:SIM131141 SRF131141:SSI131141 TBB131141:TCE131141 TKX131141:TMA131141 TUT131141:TVW131141 UEP131141:UFS131141 UOL131141:UPO131141 UYH131141:UZK131141 VID131141:VJG131141 VRZ131141:VTC131141 WBV131141:WCY131141 WLR131141:WMU131141 WVN131141:WWQ131141 D196677:AQ196677 JB196677:KE196677 SX196677:UA196677 ACT196677:ADW196677 AMP196677:ANS196677 AWL196677:AXO196677 BGH196677:BHK196677 BQD196677:BRG196677 BZZ196677:CBC196677 CJV196677:CKY196677 CTR196677:CUU196677 DDN196677:DEQ196677 DNJ196677:DOM196677 DXF196677:DYI196677 EHB196677:EIE196677 EQX196677:ESA196677 FAT196677:FBW196677 FKP196677:FLS196677 FUL196677:FVO196677 GEH196677:GFK196677 GOD196677:GPG196677 GXZ196677:GZC196677 HHV196677:HIY196677 HRR196677:HSU196677 IBN196677:ICQ196677 ILJ196677:IMM196677 IVF196677:IWI196677 JFB196677:JGE196677 JOX196677:JQA196677 JYT196677:JZW196677 KIP196677:KJS196677 KSL196677:KTO196677 LCH196677:LDK196677 LMD196677:LNG196677 LVZ196677:LXC196677 MFV196677:MGY196677 MPR196677:MQU196677 MZN196677:NAQ196677 NJJ196677:NKM196677 NTF196677:NUI196677 ODB196677:OEE196677 OMX196677:OOA196677 OWT196677:OXW196677 PGP196677:PHS196677 PQL196677:PRO196677 QAH196677:QBK196677 QKD196677:QLG196677 QTZ196677:QVC196677 RDV196677:REY196677 RNR196677:ROU196677 RXN196677:RYQ196677 SHJ196677:SIM196677 SRF196677:SSI196677 TBB196677:TCE196677 TKX196677:TMA196677 TUT196677:TVW196677 UEP196677:UFS196677 UOL196677:UPO196677 UYH196677:UZK196677 VID196677:VJG196677 VRZ196677:VTC196677 WBV196677:WCY196677 WLR196677:WMU196677 WVN196677:WWQ196677 D262213:AQ262213 JB262213:KE262213 SX262213:UA262213 ACT262213:ADW262213 AMP262213:ANS262213 AWL262213:AXO262213 BGH262213:BHK262213 BQD262213:BRG262213 BZZ262213:CBC262213 CJV262213:CKY262213 CTR262213:CUU262213 DDN262213:DEQ262213 DNJ262213:DOM262213 DXF262213:DYI262213 EHB262213:EIE262213 EQX262213:ESA262213 FAT262213:FBW262213 FKP262213:FLS262213 FUL262213:FVO262213 GEH262213:GFK262213 GOD262213:GPG262213 GXZ262213:GZC262213 HHV262213:HIY262213 HRR262213:HSU262213 IBN262213:ICQ262213 ILJ262213:IMM262213 IVF262213:IWI262213 JFB262213:JGE262213 JOX262213:JQA262213 JYT262213:JZW262213 KIP262213:KJS262213 KSL262213:KTO262213 LCH262213:LDK262213 LMD262213:LNG262213 LVZ262213:LXC262213 MFV262213:MGY262213 MPR262213:MQU262213 MZN262213:NAQ262213 NJJ262213:NKM262213 NTF262213:NUI262213 ODB262213:OEE262213 OMX262213:OOA262213 OWT262213:OXW262213 PGP262213:PHS262213 PQL262213:PRO262213 QAH262213:QBK262213 QKD262213:QLG262213 QTZ262213:QVC262213 RDV262213:REY262213 RNR262213:ROU262213 RXN262213:RYQ262213 SHJ262213:SIM262213 SRF262213:SSI262213 TBB262213:TCE262213 TKX262213:TMA262213 TUT262213:TVW262213 UEP262213:UFS262213 UOL262213:UPO262213 UYH262213:UZK262213 VID262213:VJG262213 VRZ262213:VTC262213 WBV262213:WCY262213 WLR262213:WMU262213 WVN262213:WWQ262213 D327749:AQ327749 JB327749:KE327749 SX327749:UA327749 ACT327749:ADW327749 AMP327749:ANS327749 AWL327749:AXO327749 BGH327749:BHK327749 BQD327749:BRG327749 BZZ327749:CBC327749 CJV327749:CKY327749 CTR327749:CUU327749 DDN327749:DEQ327749 DNJ327749:DOM327749 DXF327749:DYI327749 EHB327749:EIE327749 EQX327749:ESA327749 FAT327749:FBW327749 FKP327749:FLS327749 FUL327749:FVO327749 GEH327749:GFK327749 GOD327749:GPG327749 GXZ327749:GZC327749 HHV327749:HIY327749 HRR327749:HSU327749 IBN327749:ICQ327749 ILJ327749:IMM327749 IVF327749:IWI327749 JFB327749:JGE327749 JOX327749:JQA327749 JYT327749:JZW327749 KIP327749:KJS327749 KSL327749:KTO327749 LCH327749:LDK327749 LMD327749:LNG327749 LVZ327749:LXC327749 MFV327749:MGY327749 MPR327749:MQU327749 MZN327749:NAQ327749 NJJ327749:NKM327749 NTF327749:NUI327749 ODB327749:OEE327749 OMX327749:OOA327749 OWT327749:OXW327749 PGP327749:PHS327749 PQL327749:PRO327749 QAH327749:QBK327749 QKD327749:QLG327749 QTZ327749:QVC327749 RDV327749:REY327749 RNR327749:ROU327749 RXN327749:RYQ327749 SHJ327749:SIM327749 SRF327749:SSI327749 TBB327749:TCE327749 TKX327749:TMA327749 TUT327749:TVW327749 UEP327749:UFS327749 UOL327749:UPO327749 UYH327749:UZK327749 VID327749:VJG327749 VRZ327749:VTC327749 WBV327749:WCY327749 WLR327749:WMU327749 WVN327749:WWQ327749 D393285:AQ393285 JB393285:KE393285 SX393285:UA393285 ACT393285:ADW393285 AMP393285:ANS393285 AWL393285:AXO393285 BGH393285:BHK393285 BQD393285:BRG393285 BZZ393285:CBC393285 CJV393285:CKY393285 CTR393285:CUU393285 DDN393285:DEQ393285 DNJ393285:DOM393285 DXF393285:DYI393285 EHB393285:EIE393285 EQX393285:ESA393285 FAT393285:FBW393285 FKP393285:FLS393285 FUL393285:FVO393285 GEH393285:GFK393285 GOD393285:GPG393285 GXZ393285:GZC393285 HHV393285:HIY393285 HRR393285:HSU393285 IBN393285:ICQ393285 ILJ393285:IMM393285 IVF393285:IWI393285 JFB393285:JGE393285 JOX393285:JQA393285 JYT393285:JZW393285 KIP393285:KJS393285 KSL393285:KTO393285 LCH393285:LDK393285 LMD393285:LNG393285 LVZ393285:LXC393285 MFV393285:MGY393285 MPR393285:MQU393285 MZN393285:NAQ393285 NJJ393285:NKM393285 NTF393285:NUI393285 ODB393285:OEE393285 OMX393285:OOA393285 OWT393285:OXW393285 PGP393285:PHS393285 PQL393285:PRO393285 QAH393285:QBK393285 QKD393285:QLG393285 QTZ393285:QVC393285 RDV393285:REY393285 RNR393285:ROU393285 RXN393285:RYQ393285 SHJ393285:SIM393285 SRF393285:SSI393285 TBB393285:TCE393285 TKX393285:TMA393285 TUT393285:TVW393285 UEP393285:UFS393285 UOL393285:UPO393285 UYH393285:UZK393285 VID393285:VJG393285 VRZ393285:VTC393285 WBV393285:WCY393285 WLR393285:WMU393285 WVN393285:WWQ393285 D458821:AQ458821 JB458821:KE458821 SX458821:UA458821 ACT458821:ADW458821 AMP458821:ANS458821 AWL458821:AXO458821 BGH458821:BHK458821 BQD458821:BRG458821 BZZ458821:CBC458821 CJV458821:CKY458821 CTR458821:CUU458821 DDN458821:DEQ458821 DNJ458821:DOM458821 DXF458821:DYI458821 EHB458821:EIE458821 EQX458821:ESA458821 FAT458821:FBW458821 FKP458821:FLS458821 FUL458821:FVO458821 GEH458821:GFK458821 GOD458821:GPG458821 GXZ458821:GZC458821 HHV458821:HIY458821 HRR458821:HSU458821 IBN458821:ICQ458821 ILJ458821:IMM458821 IVF458821:IWI458821 JFB458821:JGE458821 JOX458821:JQA458821 JYT458821:JZW458821 KIP458821:KJS458821 KSL458821:KTO458821 LCH458821:LDK458821 LMD458821:LNG458821 LVZ458821:LXC458821 MFV458821:MGY458821 MPR458821:MQU458821 MZN458821:NAQ458821 NJJ458821:NKM458821 NTF458821:NUI458821 ODB458821:OEE458821 OMX458821:OOA458821 OWT458821:OXW458821 PGP458821:PHS458821 PQL458821:PRO458821 QAH458821:QBK458821 QKD458821:QLG458821 QTZ458821:QVC458821 RDV458821:REY458821 RNR458821:ROU458821 RXN458821:RYQ458821 SHJ458821:SIM458821 SRF458821:SSI458821 TBB458821:TCE458821 TKX458821:TMA458821 TUT458821:TVW458821 UEP458821:UFS458821 UOL458821:UPO458821 UYH458821:UZK458821 VID458821:VJG458821 VRZ458821:VTC458821 WBV458821:WCY458821 WLR458821:WMU458821 WVN458821:WWQ458821 D524357:AQ524357 JB524357:KE524357 SX524357:UA524357 ACT524357:ADW524357 AMP524357:ANS524357 AWL524357:AXO524357 BGH524357:BHK524357 BQD524357:BRG524357 BZZ524357:CBC524357 CJV524357:CKY524357 CTR524357:CUU524357 DDN524357:DEQ524357 DNJ524357:DOM524357 DXF524357:DYI524357 EHB524357:EIE524357 EQX524357:ESA524357 FAT524357:FBW524357 FKP524357:FLS524357 FUL524357:FVO524357 GEH524357:GFK524357 GOD524357:GPG524357 GXZ524357:GZC524357 HHV524357:HIY524357 HRR524357:HSU524357 IBN524357:ICQ524357 ILJ524357:IMM524357 IVF524357:IWI524357 JFB524357:JGE524357 JOX524357:JQA524357 JYT524357:JZW524357 KIP524357:KJS524357 KSL524357:KTO524357 LCH524357:LDK524357 LMD524357:LNG524357 LVZ524357:LXC524357 MFV524357:MGY524357 MPR524357:MQU524357 MZN524357:NAQ524357 NJJ524357:NKM524357 NTF524357:NUI524357 ODB524357:OEE524357 OMX524357:OOA524357 OWT524357:OXW524357 PGP524357:PHS524357 PQL524357:PRO524357 QAH524357:QBK524357 QKD524357:QLG524357 QTZ524357:QVC524357 RDV524357:REY524357 RNR524357:ROU524357 RXN524357:RYQ524357 SHJ524357:SIM524357 SRF524357:SSI524357 TBB524357:TCE524357 TKX524357:TMA524357 TUT524357:TVW524357 UEP524357:UFS524357 UOL524357:UPO524357 UYH524357:UZK524357 VID524357:VJG524357 VRZ524357:VTC524357 WBV524357:WCY524357 WLR524357:WMU524357 WVN524357:WWQ524357 D589893:AQ589893 JB589893:KE589893 SX589893:UA589893 ACT589893:ADW589893 AMP589893:ANS589893 AWL589893:AXO589893 BGH589893:BHK589893 BQD589893:BRG589893 BZZ589893:CBC589893 CJV589893:CKY589893 CTR589893:CUU589893 DDN589893:DEQ589893 DNJ589893:DOM589893 DXF589893:DYI589893 EHB589893:EIE589893 EQX589893:ESA589893 FAT589893:FBW589893 FKP589893:FLS589893 FUL589893:FVO589893 GEH589893:GFK589893 GOD589893:GPG589893 GXZ589893:GZC589893 HHV589893:HIY589893 HRR589893:HSU589893 IBN589893:ICQ589893 ILJ589893:IMM589893 IVF589893:IWI589893 JFB589893:JGE589893 JOX589893:JQA589893 JYT589893:JZW589893 KIP589893:KJS589893 KSL589893:KTO589893 LCH589893:LDK589893 LMD589893:LNG589893 LVZ589893:LXC589893 MFV589893:MGY589893 MPR589893:MQU589893 MZN589893:NAQ589893 NJJ589893:NKM589893 NTF589893:NUI589893 ODB589893:OEE589893 OMX589893:OOA589893 OWT589893:OXW589893 PGP589893:PHS589893 PQL589893:PRO589893 QAH589893:QBK589893 QKD589893:QLG589893 QTZ589893:QVC589893 RDV589893:REY589893 RNR589893:ROU589893 RXN589893:RYQ589893 SHJ589893:SIM589893 SRF589893:SSI589893 TBB589893:TCE589893 TKX589893:TMA589893 TUT589893:TVW589893 UEP589893:UFS589893 UOL589893:UPO589893 UYH589893:UZK589893 VID589893:VJG589893 VRZ589893:VTC589893 WBV589893:WCY589893 WLR589893:WMU589893 WVN589893:WWQ589893 D655429:AQ655429 JB655429:KE655429 SX655429:UA655429 ACT655429:ADW655429 AMP655429:ANS655429 AWL655429:AXO655429 BGH655429:BHK655429 BQD655429:BRG655429 BZZ655429:CBC655429 CJV655429:CKY655429 CTR655429:CUU655429 DDN655429:DEQ655429 DNJ655429:DOM655429 DXF655429:DYI655429 EHB655429:EIE655429 EQX655429:ESA655429 FAT655429:FBW655429 FKP655429:FLS655429 FUL655429:FVO655429 GEH655429:GFK655429 GOD655429:GPG655429 GXZ655429:GZC655429 HHV655429:HIY655429 HRR655429:HSU655429 IBN655429:ICQ655429 ILJ655429:IMM655429 IVF655429:IWI655429 JFB655429:JGE655429 JOX655429:JQA655429 JYT655429:JZW655429 KIP655429:KJS655429 KSL655429:KTO655429 LCH655429:LDK655429 LMD655429:LNG655429 LVZ655429:LXC655429 MFV655429:MGY655429 MPR655429:MQU655429 MZN655429:NAQ655429 NJJ655429:NKM655429 NTF655429:NUI655429 ODB655429:OEE655429 OMX655429:OOA655429 OWT655429:OXW655429 PGP655429:PHS655429 PQL655429:PRO655429 QAH655429:QBK655429 QKD655429:QLG655429 QTZ655429:QVC655429 RDV655429:REY655429 RNR655429:ROU655429 RXN655429:RYQ655429 SHJ655429:SIM655429 SRF655429:SSI655429 TBB655429:TCE655429 TKX655429:TMA655429 TUT655429:TVW655429 UEP655429:UFS655429 UOL655429:UPO655429 UYH655429:UZK655429 VID655429:VJG655429 VRZ655429:VTC655429 WBV655429:WCY655429 WLR655429:WMU655429 WVN655429:WWQ655429 D720965:AQ720965 JB720965:KE720965 SX720965:UA720965 ACT720965:ADW720965 AMP720965:ANS720965 AWL720965:AXO720965 BGH720965:BHK720965 BQD720965:BRG720965 BZZ720965:CBC720965 CJV720965:CKY720965 CTR720965:CUU720965 DDN720965:DEQ720965 DNJ720965:DOM720965 DXF720965:DYI720965 EHB720965:EIE720965 EQX720965:ESA720965 FAT720965:FBW720965 FKP720965:FLS720965 FUL720965:FVO720965 GEH720965:GFK720965 GOD720965:GPG720965 GXZ720965:GZC720965 HHV720965:HIY720965 HRR720965:HSU720965 IBN720965:ICQ720965 ILJ720965:IMM720965 IVF720965:IWI720965 JFB720965:JGE720965 JOX720965:JQA720965 JYT720965:JZW720965 KIP720965:KJS720965 KSL720965:KTO720965 LCH720965:LDK720965 LMD720965:LNG720965 LVZ720965:LXC720965 MFV720965:MGY720965 MPR720965:MQU720965 MZN720965:NAQ720965 NJJ720965:NKM720965 NTF720965:NUI720965 ODB720965:OEE720965 OMX720965:OOA720965 OWT720965:OXW720965 PGP720965:PHS720965 PQL720965:PRO720965 QAH720965:QBK720965 QKD720965:QLG720965 QTZ720965:QVC720965 RDV720965:REY720965 RNR720965:ROU720965 RXN720965:RYQ720965 SHJ720965:SIM720965 SRF720965:SSI720965 TBB720965:TCE720965 TKX720965:TMA720965 TUT720965:TVW720965 UEP720965:UFS720965 UOL720965:UPO720965 UYH720965:UZK720965 VID720965:VJG720965 VRZ720965:VTC720965 WBV720965:WCY720965 WLR720965:WMU720965 WVN720965:WWQ720965 D786501:AQ786501 JB786501:KE786501 SX786501:UA786501 ACT786501:ADW786501 AMP786501:ANS786501 AWL786501:AXO786501 BGH786501:BHK786501 BQD786501:BRG786501 BZZ786501:CBC786501 CJV786501:CKY786501 CTR786501:CUU786501 DDN786501:DEQ786501 DNJ786501:DOM786501 DXF786501:DYI786501 EHB786501:EIE786501 EQX786501:ESA786501 FAT786501:FBW786501 FKP786501:FLS786501 FUL786501:FVO786501 GEH786501:GFK786501 GOD786501:GPG786501 GXZ786501:GZC786501 HHV786501:HIY786501 HRR786501:HSU786501 IBN786501:ICQ786501 ILJ786501:IMM786501 IVF786501:IWI786501 JFB786501:JGE786501 JOX786501:JQA786501 JYT786501:JZW786501 KIP786501:KJS786501 KSL786501:KTO786501 LCH786501:LDK786501 LMD786501:LNG786501 LVZ786501:LXC786501 MFV786501:MGY786501 MPR786501:MQU786501 MZN786501:NAQ786501 NJJ786501:NKM786501 NTF786501:NUI786501 ODB786501:OEE786501 OMX786501:OOA786501 OWT786501:OXW786501 PGP786501:PHS786501 PQL786501:PRO786501 QAH786501:QBK786501 QKD786501:QLG786501 QTZ786501:QVC786501 RDV786501:REY786501 RNR786501:ROU786501 RXN786501:RYQ786501 SHJ786501:SIM786501 SRF786501:SSI786501 TBB786501:TCE786501 TKX786501:TMA786501 TUT786501:TVW786501 UEP786501:UFS786501 UOL786501:UPO786501 UYH786501:UZK786501 VID786501:VJG786501 VRZ786501:VTC786501 WBV786501:WCY786501 WLR786501:WMU786501 WVN786501:WWQ786501 D852037:AQ852037 JB852037:KE852037 SX852037:UA852037 ACT852037:ADW852037 AMP852037:ANS852037 AWL852037:AXO852037 BGH852037:BHK852037 BQD852037:BRG852037 BZZ852037:CBC852037 CJV852037:CKY852037 CTR852037:CUU852037 DDN852037:DEQ852037 DNJ852037:DOM852037 DXF852037:DYI852037 EHB852037:EIE852037 EQX852037:ESA852037 FAT852037:FBW852037 FKP852037:FLS852037 FUL852037:FVO852037 GEH852037:GFK852037 GOD852037:GPG852037 GXZ852037:GZC852037 HHV852037:HIY852037 HRR852037:HSU852037 IBN852037:ICQ852037 ILJ852037:IMM852037 IVF852037:IWI852037 JFB852037:JGE852037 JOX852037:JQA852037 JYT852037:JZW852037 KIP852037:KJS852037 KSL852037:KTO852037 LCH852037:LDK852037 LMD852037:LNG852037 LVZ852037:LXC852037 MFV852037:MGY852037 MPR852037:MQU852037 MZN852037:NAQ852037 NJJ852037:NKM852037 NTF852037:NUI852037 ODB852037:OEE852037 OMX852037:OOA852037 OWT852037:OXW852037 PGP852037:PHS852037 PQL852037:PRO852037 QAH852037:QBK852037 QKD852037:QLG852037 QTZ852037:QVC852037 RDV852037:REY852037 RNR852037:ROU852037 RXN852037:RYQ852037 SHJ852037:SIM852037 SRF852037:SSI852037 TBB852037:TCE852037 TKX852037:TMA852037 TUT852037:TVW852037 UEP852037:UFS852037 UOL852037:UPO852037 UYH852037:UZK852037 VID852037:VJG852037 VRZ852037:VTC852037 WBV852037:WCY852037 WLR852037:WMU852037 WVN852037:WWQ852037 D917573:AQ917573 JB917573:KE917573 SX917573:UA917573 ACT917573:ADW917573 AMP917573:ANS917573 AWL917573:AXO917573 BGH917573:BHK917573 BQD917573:BRG917573 BZZ917573:CBC917573 CJV917573:CKY917573 CTR917573:CUU917573 DDN917573:DEQ917573 DNJ917573:DOM917573 DXF917573:DYI917573 EHB917573:EIE917573 EQX917573:ESA917573 FAT917573:FBW917573 FKP917573:FLS917573 FUL917573:FVO917573 GEH917573:GFK917573 GOD917573:GPG917573 GXZ917573:GZC917573 HHV917573:HIY917573 HRR917573:HSU917573 IBN917573:ICQ917573 ILJ917573:IMM917573 IVF917573:IWI917573 JFB917573:JGE917573 JOX917573:JQA917573 JYT917573:JZW917573 KIP917573:KJS917573 KSL917573:KTO917573 LCH917573:LDK917573 LMD917573:LNG917573 LVZ917573:LXC917573 MFV917573:MGY917573 MPR917573:MQU917573 MZN917573:NAQ917573 NJJ917573:NKM917573 NTF917573:NUI917573 ODB917573:OEE917573 OMX917573:OOA917573 OWT917573:OXW917573 PGP917573:PHS917573 PQL917573:PRO917573 QAH917573:QBK917573 QKD917573:QLG917573 QTZ917573:QVC917573 RDV917573:REY917573 RNR917573:ROU917573 RXN917573:RYQ917573 SHJ917573:SIM917573 SRF917573:SSI917573 TBB917573:TCE917573 TKX917573:TMA917573 TUT917573:TVW917573 UEP917573:UFS917573 UOL917573:UPO917573 UYH917573:UZK917573 VID917573:VJG917573 VRZ917573:VTC917573 WBV917573:WCY917573 WLR917573:WMU917573 WVN917573:WWQ917573 D983109:AQ983109 JB983109:KE983109 SX983109:UA983109 ACT983109:ADW983109 AMP983109:ANS983109 AWL983109:AXO983109 BGH983109:BHK983109 BQD983109:BRG983109 BZZ983109:CBC983109 CJV983109:CKY983109 CTR983109:CUU983109 DDN983109:DEQ983109 DNJ983109:DOM983109 DXF983109:DYI983109 EHB983109:EIE983109 EQX983109:ESA983109 FAT983109:FBW983109 FKP983109:FLS983109 FUL983109:FVO983109 GEH983109:GFK983109 GOD983109:GPG983109 GXZ983109:GZC983109 HHV983109:HIY983109 HRR983109:HSU983109 IBN983109:ICQ983109 ILJ983109:IMM983109 IVF983109:IWI983109 JFB983109:JGE983109 JOX983109:JQA983109 JYT983109:JZW983109 KIP983109:KJS983109 KSL983109:KTO983109 LCH983109:LDK983109 LMD983109:LNG983109 LVZ983109:LXC983109 MFV983109:MGY983109 MPR983109:MQU983109 MZN983109:NAQ983109 NJJ983109:NKM983109 NTF983109:NUI983109 ODB983109:OEE983109 OMX983109:OOA983109 OWT983109:OXW983109 PGP983109:PHS983109 PQL983109:PRO983109 QAH983109:QBK983109 QKD983109:QLG983109 QTZ983109:QVC983109 RDV983109:REY983109 RNR983109:ROU983109 RXN983109:RYQ983109 SHJ983109:SIM983109 SRF983109:SSI983109 TBB983109:TCE983109 TKX983109:TMA983109 TUT983109:TVW983109 UEP983109:UFS983109 UOL983109:UPO983109 UYH983109:UZK983109 VID983109:VJG983109 VRZ983109:VTC983109 WBV983109:WCY983109 WLR983109:WMU983109 WVN983109:WWQ983109 RNR130:ROU130 D65603:AQ65603 JB65603:KE65603 SX65603:UA65603 ACT65603:ADW65603 AMP65603:ANS65603 AWL65603:AXO65603 BGH65603:BHK65603 BQD65603:BRG65603 BZZ65603:CBC65603 CJV65603:CKY65603 CTR65603:CUU65603 DDN65603:DEQ65603 DNJ65603:DOM65603 DXF65603:DYI65603 EHB65603:EIE65603 EQX65603:ESA65603 FAT65603:FBW65603 FKP65603:FLS65603 FUL65603:FVO65603 GEH65603:GFK65603 GOD65603:GPG65603 GXZ65603:GZC65603 HHV65603:HIY65603 HRR65603:HSU65603 IBN65603:ICQ65603 ILJ65603:IMM65603 IVF65603:IWI65603 JFB65603:JGE65603 JOX65603:JQA65603 JYT65603:JZW65603 KIP65603:KJS65603 KSL65603:KTO65603 LCH65603:LDK65603 LMD65603:LNG65603 LVZ65603:LXC65603 MFV65603:MGY65603 MPR65603:MQU65603 MZN65603:NAQ65603 NJJ65603:NKM65603 NTF65603:NUI65603 ODB65603:OEE65603 OMX65603:OOA65603 OWT65603:OXW65603 PGP65603:PHS65603 PQL65603:PRO65603 QAH65603:QBK65603 QKD65603:QLG65603 QTZ65603:QVC65603 RDV65603:REY65603 RNR65603:ROU65603 RXN65603:RYQ65603 SHJ65603:SIM65603 SRF65603:SSI65603 TBB65603:TCE65603 TKX65603:TMA65603 TUT65603:TVW65603 UEP65603:UFS65603 UOL65603:UPO65603 UYH65603:UZK65603 VID65603:VJG65603 VRZ65603:VTC65603 WBV65603:WCY65603 WLR65603:WMU65603 WVN65603:WWQ65603 D131139:AQ131139 JB131139:KE131139 SX131139:UA131139 ACT131139:ADW131139 AMP131139:ANS131139 AWL131139:AXO131139 BGH131139:BHK131139 BQD131139:BRG131139 BZZ131139:CBC131139 CJV131139:CKY131139 CTR131139:CUU131139 DDN131139:DEQ131139 DNJ131139:DOM131139 DXF131139:DYI131139 EHB131139:EIE131139 EQX131139:ESA131139 FAT131139:FBW131139 FKP131139:FLS131139 FUL131139:FVO131139 GEH131139:GFK131139 GOD131139:GPG131139 GXZ131139:GZC131139 HHV131139:HIY131139 HRR131139:HSU131139 IBN131139:ICQ131139 ILJ131139:IMM131139 IVF131139:IWI131139 JFB131139:JGE131139 JOX131139:JQA131139 JYT131139:JZW131139 KIP131139:KJS131139 KSL131139:KTO131139 LCH131139:LDK131139 LMD131139:LNG131139 LVZ131139:LXC131139 MFV131139:MGY131139 MPR131139:MQU131139 MZN131139:NAQ131139 NJJ131139:NKM131139 NTF131139:NUI131139 ODB131139:OEE131139 OMX131139:OOA131139 OWT131139:OXW131139 PGP131139:PHS131139 PQL131139:PRO131139 QAH131139:QBK131139 QKD131139:QLG131139 QTZ131139:QVC131139 RDV131139:REY131139 RNR131139:ROU131139 RXN131139:RYQ131139 SHJ131139:SIM131139 SRF131139:SSI131139 TBB131139:TCE131139 TKX131139:TMA131139 TUT131139:TVW131139 UEP131139:UFS131139 UOL131139:UPO131139 UYH131139:UZK131139 VID131139:VJG131139 VRZ131139:VTC131139 WBV131139:WCY131139 WLR131139:WMU131139 WVN131139:WWQ131139 D196675:AQ196675 JB196675:KE196675 SX196675:UA196675 ACT196675:ADW196675 AMP196675:ANS196675 AWL196675:AXO196675 BGH196675:BHK196675 BQD196675:BRG196675 BZZ196675:CBC196675 CJV196675:CKY196675 CTR196675:CUU196675 DDN196675:DEQ196675 DNJ196675:DOM196675 DXF196675:DYI196675 EHB196675:EIE196675 EQX196675:ESA196675 FAT196675:FBW196675 FKP196675:FLS196675 FUL196675:FVO196675 GEH196675:GFK196675 GOD196675:GPG196675 GXZ196675:GZC196675 HHV196675:HIY196675 HRR196675:HSU196675 IBN196675:ICQ196675 ILJ196675:IMM196675 IVF196675:IWI196675 JFB196675:JGE196675 JOX196675:JQA196675 JYT196675:JZW196675 KIP196675:KJS196675 KSL196675:KTO196675 LCH196675:LDK196675 LMD196675:LNG196675 LVZ196675:LXC196675 MFV196675:MGY196675 MPR196675:MQU196675 MZN196675:NAQ196675 NJJ196675:NKM196675 NTF196675:NUI196675 ODB196675:OEE196675 OMX196675:OOA196675 OWT196675:OXW196675 PGP196675:PHS196675 PQL196675:PRO196675 QAH196675:QBK196675 QKD196675:QLG196675 QTZ196675:QVC196675 RDV196675:REY196675 RNR196675:ROU196675 RXN196675:RYQ196675 SHJ196675:SIM196675 SRF196675:SSI196675 TBB196675:TCE196675 TKX196675:TMA196675 TUT196675:TVW196675 UEP196675:UFS196675 UOL196675:UPO196675 UYH196675:UZK196675 VID196675:VJG196675 VRZ196675:VTC196675 WBV196675:WCY196675 WLR196675:WMU196675 WVN196675:WWQ196675 D262211:AQ262211 JB262211:KE262211 SX262211:UA262211 ACT262211:ADW262211 AMP262211:ANS262211 AWL262211:AXO262211 BGH262211:BHK262211 BQD262211:BRG262211 BZZ262211:CBC262211 CJV262211:CKY262211 CTR262211:CUU262211 DDN262211:DEQ262211 DNJ262211:DOM262211 DXF262211:DYI262211 EHB262211:EIE262211 EQX262211:ESA262211 FAT262211:FBW262211 FKP262211:FLS262211 FUL262211:FVO262211 GEH262211:GFK262211 GOD262211:GPG262211 GXZ262211:GZC262211 HHV262211:HIY262211 HRR262211:HSU262211 IBN262211:ICQ262211 ILJ262211:IMM262211 IVF262211:IWI262211 JFB262211:JGE262211 JOX262211:JQA262211 JYT262211:JZW262211 KIP262211:KJS262211 KSL262211:KTO262211 LCH262211:LDK262211 LMD262211:LNG262211 LVZ262211:LXC262211 MFV262211:MGY262211 MPR262211:MQU262211 MZN262211:NAQ262211 NJJ262211:NKM262211 NTF262211:NUI262211 ODB262211:OEE262211 OMX262211:OOA262211 OWT262211:OXW262211 PGP262211:PHS262211 PQL262211:PRO262211 QAH262211:QBK262211 QKD262211:QLG262211 QTZ262211:QVC262211 RDV262211:REY262211 RNR262211:ROU262211 RXN262211:RYQ262211 SHJ262211:SIM262211 SRF262211:SSI262211 TBB262211:TCE262211 TKX262211:TMA262211 TUT262211:TVW262211 UEP262211:UFS262211 UOL262211:UPO262211 UYH262211:UZK262211 VID262211:VJG262211 VRZ262211:VTC262211 WBV262211:WCY262211 WLR262211:WMU262211 WVN262211:WWQ262211 D327747:AQ327747 JB327747:KE327747 SX327747:UA327747 ACT327747:ADW327747 AMP327747:ANS327747 AWL327747:AXO327747 BGH327747:BHK327747 BQD327747:BRG327747 BZZ327747:CBC327747 CJV327747:CKY327747 CTR327747:CUU327747 DDN327747:DEQ327747 DNJ327747:DOM327747 DXF327747:DYI327747 EHB327747:EIE327747 EQX327747:ESA327747 FAT327747:FBW327747 FKP327747:FLS327747 FUL327747:FVO327747 GEH327747:GFK327747 GOD327747:GPG327747 GXZ327747:GZC327747 HHV327747:HIY327747 HRR327747:HSU327747 IBN327747:ICQ327747 ILJ327747:IMM327747 IVF327747:IWI327747 JFB327747:JGE327747 JOX327747:JQA327747 JYT327747:JZW327747 KIP327747:KJS327747 KSL327747:KTO327747 LCH327747:LDK327747 LMD327747:LNG327747 LVZ327747:LXC327747 MFV327747:MGY327747 MPR327747:MQU327747 MZN327747:NAQ327747 NJJ327747:NKM327747 NTF327747:NUI327747 ODB327747:OEE327747 OMX327747:OOA327747 OWT327747:OXW327747 PGP327747:PHS327747 PQL327747:PRO327747 QAH327747:QBK327747 QKD327747:QLG327747 QTZ327747:QVC327747 RDV327747:REY327747 RNR327747:ROU327747 RXN327747:RYQ327747 SHJ327747:SIM327747 SRF327747:SSI327747 TBB327747:TCE327747 TKX327747:TMA327747 TUT327747:TVW327747 UEP327747:UFS327747 UOL327747:UPO327747 UYH327747:UZK327747 VID327747:VJG327747 VRZ327747:VTC327747 WBV327747:WCY327747 WLR327747:WMU327747 WVN327747:WWQ327747 D393283:AQ393283 JB393283:KE393283 SX393283:UA393283 ACT393283:ADW393283 AMP393283:ANS393283 AWL393283:AXO393283 BGH393283:BHK393283 BQD393283:BRG393283 BZZ393283:CBC393283 CJV393283:CKY393283 CTR393283:CUU393283 DDN393283:DEQ393283 DNJ393283:DOM393283 DXF393283:DYI393283 EHB393283:EIE393283 EQX393283:ESA393283 FAT393283:FBW393283 FKP393283:FLS393283 FUL393283:FVO393283 GEH393283:GFK393283 GOD393283:GPG393283 GXZ393283:GZC393283 HHV393283:HIY393283 HRR393283:HSU393283 IBN393283:ICQ393283 ILJ393283:IMM393283 IVF393283:IWI393283 JFB393283:JGE393283 JOX393283:JQA393283 JYT393283:JZW393283 KIP393283:KJS393283 KSL393283:KTO393283 LCH393283:LDK393283 LMD393283:LNG393283 LVZ393283:LXC393283 MFV393283:MGY393283 MPR393283:MQU393283 MZN393283:NAQ393283 NJJ393283:NKM393283 NTF393283:NUI393283 ODB393283:OEE393283 OMX393283:OOA393283 OWT393283:OXW393283 PGP393283:PHS393283 PQL393283:PRO393283 QAH393283:QBK393283 QKD393283:QLG393283 QTZ393283:QVC393283 RDV393283:REY393283 RNR393283:ROU393283 RXN393283:RYQ393283 SHJ393283:SIM393283 SRF393283:SSI393283 TBB393283:TCE393283 TKX393283:TMA393283 TUT393283:TVW393283 UEP393283:UFS393283 UOL393283:UPO393283 UYH393283:UZK393283 VID393283:VJG393283 VRZ393283:VTC393283 WBV393283:WCY393283 WLR393283:WMU393283 WVN393283:WWQ393283 D458819:AQ458819 JB458819:KE458819 SX458819:UA458819 ACT458819:ADW458819 AMP458819:ANS458819 AWL458819:AXO458819 BGH458819:BHK458819 BQD458819:BRG458819 BZZ458819:CBC458819 CJV458819:CKY458819 CTR458819:CUU458819 DDN458819:DEQ458819 DNJ458819:DOM458819 DXF458819:DYI458819 EHB458819:EIE458819 EQX458819:ESA458819 FAT458819:FBW458819 FKP458819:FLS458819 FUL458819:FVO458819 GEH458819:GFK458819 GOD458819:GPG458819 GXZ458819:GZC458819 HHV458819:HIY458819 HRR458819:HSU458819 IBN458819:ICQ458819 ILJ458819:IMM458819 IVF458819:IWI458819 JFB458819:JGE458819 JOX458819:JQA458819 JYT458819:JZW458819 KIP458819:KJS458819 KSL458819:KTO458819 LCH458819:LDK458819 LMD458819:LNG458819 LVZ458819:LXC458819 MFV458819:MGY458819 MPR458819:MQU458819 MZN458819:NAQ458819 NJJ458819:NKM458819 NTF458819:NUI458819 ODB458819:OEE458819 OMX458819:OOA458819 OWT458819:OXW458819 PGP458819:PHS458819 PQL458819:PRO458819 QAH458819:QBK458819 QKD458819:QLG458819 QTZ458819:QVC458819 RDV458819:REY458819 RNR458819:ROU458819 RXN458819:RYQ458819 SHJ458819:SIM458819 SRF458819:SSI458819 TBB458819:TCE458819 TKX458819:TMA458819 TUT458819:TVW458819 UEP458819:UFS458819 UOL458819:UPO458819 UYH458819:UZK458819 VID458819:VJG458819 VRZ458819:VTC458819 WBV458819:WCY458819 WLR458819:WMU458819 WVN458819:WWQ458819 D524355:AQ524355 JB524355:KE524355 SX524355:UA524355 ACT524355:ADW524355 AMP524355:ANS524355 AWL524355:AXO524355 BGH524355:BHK524355 BQD524355:BRG524355 BZZ524355:CBC524355 CJV524355:CKY524355 CTR524355:CUU524355 DDN524355:DEQ524355 DNJ524355:DOM524355 DXF524355:DYI524355 EHB524355:EIE524355 EQX524355:ESA524355 FAT524355:FBW524355 FKP524355:FLS524355 FUL524355:FVO524355 GEH524355:GFK524355 GOD524355:GPG524355 GXZ524355:GZC524355 HHV524355:HIY524355 HRR524355:HSU524355 IBN524355:ICQ524355 ILJ524355:IMM524355 IVF524355:IWI524355 JFB524355:JGE524355 JOX524355:JQA524355 JYT524355:JZW524355 KIP524355:KJS524355 KSL524355:KTO524355 LCH524355:LDK524355 LMD524355:LNG524355 LVZ524355:LXC524355 MFV524355:MGY524355 MPR524355:MQU524355 MZN524355:NAQ524355 NJJ524355:NKM524355 NTF524355:NUI524355 ODB524355:OEE524355 OMX524355:OOA524355 OWT524355:OXW524355 PGP524355:PHS524355 PQL524355:PRO524355 QAH524355:QBK524355 QKD524355:QLG524355 QTZ524355:QVC524355 RDV524355:REY524355 RNR524355:ROU524355 RXN524355:RYQ524355 SHJ524355:SIM524355 SRF524355:SSI524355 TBB524355:TCE524355 TKX524355:TMA524355 TUT524355:TVW524355 UEP524355:UFS524355 UOL524355:UPO524355 UYH524355:UZK524355 VID524355:VJG524355 VRZ524355:VTC524355 WBV524355:WCY524355 WLR524355:WMU524355 WVN524355:WWQ524355 D589891:AQ589891 JB589891:KE589891 SX589891:UA589891 ACT589891:ADW589891 AMP589891:ANS589891 AWL589891:AXO589891 BGH589891:BHK589891 BQD589891:BRG589891 BZZ589891:CBC589891 CJV589891:CKY589891 CTR589891:CUU589891 DDN589891:DEQ589891 DNJ589891:DOM589891 DXF589891:DYI589891 EHB589891:EIE589891 EQX589891:ESA589891 FAT589891:FBW589891 FKP589891:FLS589891 FUL589891:FVO589891 GEH589891:GFK589891 GOD589891:GPG589891 GXZ589891:GZC589891 HHV589891:HIY589891 HRR589891:HSU589891 IBN589891:ICQ589891 ILJ589891:IMM589891 IVF589891:IWI589891 JFB589891:JGE589891 JOX589891:JQA589891 JYT589891:JZW589891 KIP589891:KJS589891 KSL589891:KTO589891 LCH589891:LDK589891 LMD589891:LNG589891 LVZ589891:LXC589891 MFV589891:MGY589891 MPR589891:MQU589891 MZN589891:NAQ589891 NJJ589891:NKM589891 NTF589891:NUI589891 ODB589891:OEE589891 OMX589891:OOA589891 OWT589891:OXW589891 PGP589891:PHS589891 PQL589891:PRO589891 QAH589891:QBK589891 QKD589891:QLG589891 QTZ589891:QVC589891 RDV589891:REY589891 RNR589891:ROU589891 RXN589891:RYQ589891 SHJ589891:SIM589891 SRF589891:SSI589891 TBB589891:TCE589891 TKX589891:TMA589891 TUT589891:TVW589891 UEP589891:UFS589891 UOL589891:UPO589891 UYH589891:UZK589891 VID589891:VJG589891 VRZ589891:VTC589891 WBV589891:WCY589891 WLR589891:WMU589891 WVN589891:WWQ589891 D655427:AQ655427 JB655427:KE655427 SX655427:UA655427 ACT655427:ADW655427 AMP655427:ANS655427 AWL655427:AXO655427 BGH655427:BHK655427 BQD655427:BRG655427 BZZ655427:CBC655427 CJV655427:CKY655427 CTR655427:CUU655427 DDN655427:DEQ655427 DNJ655427:DOM655427 DXF655427:DYI655427 EHB655427:EIE655427 EQX655427:ESA655427 FAT655427:FBW655427 FKP655427:FLS655427 FUL655427:FVO655427 GEH655427:GFK655427 GOD655427:GPG655427 GXZ655427:GZC655427 HHV655427:HIY655427 HRR655427:HSU655427 IBN655427:ICQ655427 ILJ655427:IMM655427 IVF655427:IWI655427 JFB655427:JGE655427 JOX655427:JQA655427 JYT655427:JZW655427 KIP655427:KJS655427 KSL655427:KTO655427 LCH655427:LDK655427 LMD655427:LNG655427 LVZ655427:LXC655427 MFV655427:MGY655427 MPR655427:MQU655427 MZN655427:NAQ655427 NJJ655427:NKM655427 NTF655427:NUI655427 ODB655427:OEE655427 OMX655427:OOA655427 OWT655427:OXW655427 PGP655427:PHS655427 PQL655427:PRO655427 QAH655427:QBK655427 QKD655427:QLG655427 QTZ655427:QVC655427 RDV655427:REY655427 RNR655427:ROU655427 RXN655427:RYQ655427 SHJ655427:SIM655427 SRF655427:SSI655427 TBB655427:TCE655427 TKX655427:TMA655427 TUT655427:TVW655427 UEP655427:UFS655427 UOL655427:UPO655427 UYH655427:UZK655427 VID655427:VJG655427 VRZ655427:VTC655427 WBV655427:WCY655427 WLR655427:WMU655427 WVN655427:WWQ655427 D720963:AQ720963 JB720963:KE720963 SX720963:UA720963 ACT720963:ADW720963 AMP720963:ANS720963 AWL720963:AXO720963 BGH720963:BHK720963 BQD720963:BRG720963 BZZ720963:CBC720963 CJV720963:CKY720963 CTR720963:CUU720963 DDN720963:DEQ720963 DNJ720963:DOM720963 DXF720963:DYI720963 EHB720963:EIE720963 EQX720963:ESA720963 FAT720963:FBW720963 FKP720963:FLS720963 FUL720963:FVO720963 GEH720963:GFK720963 GOD720963:GPG720963 GXZ720963:GZC720963 HHV720963:HIY720963 HRR720963:HSU720963 IBN720963:ICQ720963 ILJ720963:IMM720963 IVF720963:IWI720963 JFB720963:JGE720963 JOX720963:JQA720963 JYT720963:JZW720963 KIP720963:KJS720963 KSL720963:KTO720963 LCH720963:LDK720963 LMD720963:LNG720963 LVZ720963:LXC720963 MFV720963:MGY720963 MPR720963:MQU720963 MZN720963:NAQ720963 NJJ720963:NKM720963 NTF720963:NUI720963 ODB720963:OEE720963 OMX720963:OOA720963 OWT720963:OXW720963 PGP720963:PHS720963 PQL720963:PRO720963 QAH720963:QBK720963 QKD720963:QLG720963 QTZ720963:QVC720963 RDV720963:REY720963 RNR720963:ROU720963 RXN720963:RYQ720963 SHJ720963:SIM720963 SRF720963:SSI720963 TBB720963:TCE720963 TKX720963:TMA720963 TUT720963:TVW720963 UEP720963:UFS720963 UOL720963:UPO720963 UYH720963:UZK720963 VID720963:VJG720963 VRZ720963:VTC720963 WBV720963:WCY720963 WLR720963:WMU720963 WVN720963:WWQ720963 D786499:AQ786499 JB786499:KE786499 SX786499:UA786499 ACT786499:ADW786499 AMP786499:ANS786499 AWL786499:AXO786499 BGH786499:BHK786499 BQD786499:BRG786499 BZZ786499:CBC786499 CJV786499:CKY786499 CTR786499:CUU786499 DDN786499:DEQ786499 DNJ786499:DOM786499 DXF786499:DYI786499 EHB786499:EIE786499 EQX786499:ESA786499 FAT786499:FBW786499 FKP786499:FLS786499 FUL786499:FVO786499 GEH786499:GFK786499 GOD786499:GPG786499 GXZ786499:GZC786499 HHV786499:HIY786499 HRR786499:HSU786499 IBN786499:ICQ786499 ILJ786499:IMM786499 IVF786499:IWI786499 JFB786499:JGE786499 JOX786499:JQA786499 JYT786499:JZW786499 KIP786499:KJS786499 KSL786499:KTO786499 LCH786499:LDK786499 LMD786499:LNG786499 LVZ786499:LXC786499 MFV786499:MGY786499 MPR786499:MQU786499 MZN786499:NAQ786499 NJJ786499:NKM786499 NTF786499:NUI786499 ODB786499:OEE786499 OMX786499:OOA786499 OWT786499:OXW786499 PGP786499:PHS786499 PQL786499:PRO786499 QAH786499:QBK786499 QKD786499:QLG786499 QTZ786499:QVC786499 RDV786499:REY786499 RNR786499:ROU786499 RXN786499:RYQ786499 SHJ786499:SIM786499 SRF786499:SSI786499 TBB786499:TCE786499 TKX786499:TMA786499 TUT786499:TVW786499 UEP786499:UFS786499 UOL786499:UPO786499 UYH786499:UZK786499 VID786499:VJG786499 VRZ786499:VTC786499 WBV786499:WCY786499 WLR786499:WMU786499 WVN786499:WWQ786499 D852035:AQ852035 JB852035:KE852035 SX852035:UA852035 ACT852035:ADW852035 AMP852035:ANS852035 AWL852035:AXO852035 BGH852035:BHK852035 BQD852035:BRG852035 BZZ852035:CBC852035 CJV852035:CKY852035 CTR852035:CUU852035 DDN852035:DEQ852035 DNJ852035:DOM852035 DXF852035:DYI852035 EHB852035:EIE852035 EQX852035:ESA852035 FAT852035:FBW852035 FKP852035:FLS852035 FUL852035:FVO852035 GEH852035:GFK852035 GOD852035:GPG852035 GXZ852035:GZC852035 HHV852035:HIY852035 HRR852035:HSU852035 IBN852035:ICQ852035 ILJ852035:IMM852035 IVF852035:IWI852035 JFB852035:JGE852035 JOX852035:JQA852035 JYT852035:JZW852035 KIP852035:KJS852035 KSL852035:KTO852035 LCH852035:LDK852035 LMD852035:LNG852035 LVZ852035:LXC852035 MFV852035:MGY852035 MPR852035:MQU852035 MZN852035:NAQ852035 NJJ852035:NKM852035 NTF852035:NUI852035 ODB852035:OEE852035 OMX852035:OOA852035 OWT852035:OXW852035 PGP852035:PHS852035 PQL852035:PRO852035 QAH852035:QBK852035 QKD852035:QLG852035 QTZ852035:QVC852035 RDV852035:REY852035 RNR852035:ROU852035 RXN852035:RYQ852035 SHJ852035:SIM852035 SRF852035:SSI852035 TBB852035:TCE852035 TKX852035:TMA852035 TUT852035:TVW852035 UEP852035:UFS852035 UOL852035:UPO852035 UYH852035:UZK852035 VID852035:VJG852035 VRZ852035:VTC852035 WBV852035:WCY852035 WLR852035:WMU852035 WVN852035:WWQ852035 D917571:AQ917571 JB917571:KE917571 SX917571:UA917571 ACT917571:ADW917571 AMP917571:ANS917571 AWL917571:AXO917571 BGH917571:BHK917571 BQD917571:BRG917571 BZZ917571:CBC917571 CJV917571:CKY917571 CTR917571:CUU917571 DDN917571:DEQ917571 DNJ917571:DOM917571 DXF917571:DYI917571 EHB917571:EIE917571 EQX917571:ESA917571 FAT917571:FBW917571 FKP917571:FLS917571 FUL917571:FVO917571 GEH917571:GFK917571 GOD917571:GPG917571 GXZ917571:GZC917571 HHV917571:HIY917571 HRR917571:HSU917571 IBN917571:ICQ917571 ILJ917571:IMM917571 IVF917571:IWI917571 JFB917571:JGE917571 JOX917571:JQA917571 JYT917571:JZW917571 KIP917571:KJS917571 KSL917571:KTO917571 LCH917571:LDK917571 LMD917571:LNG917571 LVZ917571:LXC917571 MFV917571:MGY917571 MPR917571:MQU917571 MZN917571:NAQ917571 NJJ917571:NKM917571 NTF917571:NUI917571 ODB917571:OEE917571 OMX917571:OOA917571 OWT917571:OXW917571 PGP917571:PHS917571 PQL917571:PRO917571 QAH917571:QBK917571 QKD917571:QLG917571 QTZ917571:QVC917571 RDV917571:REY917571 RNR917571:ROU917571 RXN917571:RYQ917571 SHJ917571:SIM917571 SRF917571:SSI917571 TBB917571:TCE917571 TKX917571:TMA917571 TUT917571:TVW917571 UEP917571:UFS917571 UOL917571:UPO917571 UYH917571:UZK917571 VID917571:VJG917571 VRZ917571:VTC917571 WBV917571:WCY917571 WLR917571:WMU917571 WVN917571:WWQ917571 D983107:AQ983107 JB983107:KE983107 SX983107:UA983107 ACT983107:ADW983107 AMP983107:ANS983107 AWL983107:AXO983107 BGH983107:BHK983107 BQD983107:BRG983107 BZZ983107:CBC983107 CJV983107:CKY983107 CTR983107:CUU983107 DDN983107:DEQ983107 DNJ983107:DOM983107 DXF983107:DYI983107 EHB983107:EIE983107 EQX983107:ESA983107 FAT983107:FBW983107 FKP983107:FLS983107 FUL983107:FVO983107 GEH983107:GFK983107 GOD983107:GPG983107 GXZ983107:GZC983107 HHV983107:HIY983107 HRR983107:HSU983107 IBN983107:ICQ983107 ILJ983107:IMM983107 IVF983107:IWI983107 JFB983107:JGE983107 JOX983107:JQA983107 JYT983107:JZW983107 KIP983107:KJS983107 KSL983107:KTO983107 LCH983107:LDK983107 LMD983107:LNG983107 LVZ983107:LXC983107 MFV983107:MGY983107 MPR983107:MQU983107 MZN983107:NAQ983107 NJJ983107:NKM983107 NTF983107:NUI983107 ODB983107:OEE983107 OMX983107:OOA983107 OWT983107:OXW983107 PGP983107:PHS983107 PQL983107:PRO983107 QAH983107:QBK983107 QKD983107:QLG983107 QTZ983107:QVC983107 RDV983107:REY983107 RNR983107:ROU983107 RXN983107:RYQ983107 SHJ983107:SIM983107 SRF983107:SSI983107 TBB983107:TCE983107 TKX983107:TMA983107 TUT983107:TVW983107 UEP983107:UFS983107 UOL983107:UPO983107 UYH983107:UZK983107 VID983107:VJG983107 VRZ983107:VTC983107 WBV983107:WCY983107 WLR983107:WMU983107 WVN983107:WWQ983107 WVN130:WWQ130 JB103:KE108 SX103:UA108 ACT103:ADW108 AMP103:ANS108 AWL103:AXO108 BGH103:BHK108 BQD103:BRG108 BZZ103:CBC108 CJV103:CKY108 CTR103:CUU108 DDN103:DEQ108 DNJ103:DOM108 DXF103:DYI108 EHB103:EIE108 EQX103:ESA108 FAT103:FBW108 FKP103:FLS108 FUL103:FVO108 GEH103:GFK108 GOD103:GPG108 GXZ103:GZC108 HHV103:HIY108 HRR103:HSU108 IBN103:ICQ108 ILJ103:IMM108 IVF103:IWI108 JFB103:JGE108 JOX103:JQA108 JYT103:JZW108 KIP103:KJS108 KSL103:KTO108 LCH103:LDK108 LMD103:LNG108 LVZ103:LXC108 MFV103:MGY108 MPR103:MQU108 MZN103:NAQ108 NJJ103:NKM108 NTF103:NUI108 ODB103:OEE108 OMX103:OOA108 OWT103:OXW108 PGP103:PHS108 PQL103:PRO108 QAH103:QBK108 QKD103:QLG108 QTZ103:QVC108 RDV103:REY108 RNR103:ROU108 RXN103:RYQ108 SHJ103:SIM108 SRF103:SSI108 TBB103:TCE108 TKX103:TMA108 TUT103:TVW108 UEP103:UFS108 UOL103:UPO108 UYH103:UZK108 VID103:VJG108 VRZ103:VTC108 WBV103:WCY108 WLR103:WMU108 WVN103:WWQ108 D65597:AQ65599 JB65597:KE65599 SX65597:UA65599 ACT65597:ADW65599 AMP65597:ANS65599 AWL65597:AXO65599 BGH65597:BHK65599 BQD65597:BRG65599 BZZ65597:CBC65599 CJV65597:CKY65599 CTR65597:CUU65599 DDN65597:DEQ65599 DNJ65597:DOM65599 DXF65597:DYI65599 EHB65597:EIE65599 EQX65597:ESA65599 FAT65597:FBW65599 FKP65597:FLS65599 FUL65597:FVO65599 GEH65597:GFK65599 GOD65597:GPG65599 GXZ65597:GZC65599 HHV65597:HIY65599 HRR65597:HSU65599 IBN65597:ICQ65599 ILJ65597:IMM65599 IVF65597:IWI65599 JFB65597:JGE65599 JOX65597:JQA65599 JYT65597:JZW65599 KIP65597:KJS65599 KSL65597:KTO65599 LCH65597:LDK65599 LMD65597:LNG65599 LVZ65597:LXC65599 MFV65597:MGY65599 MPR65597:MQU65599 MZN65597:NAQ65599 NJJ65597:NKM65599 NTF65597:NUI65599 ODB65597:OEE65599 OMX65597:OOA65599 OWT65597:OXW65599 PGP65597:PHS65599 PQL65597:PRO65599 QAH65597:QBK65599 QKD65597:QLG65599 QTZ65597:QVC65599 RDV65597:REY65599 RNR65597:ROU65599 RXN65597:RYQ65599 SHJ65597:SIM65599 SRF65597:SSI65599 TBB65597:TCE65599 TKX65597:TMA65599 TUT65597:TVW65599 UEP65597:UFS65599 UOL65597:UPO65599 UYH65597:UZK65599 VID65597:VJG65599 VRZ65597:VTC65599 WBV65597:WCY65599 WLR65597:WMU65599 WVN65597:WWQ65599 D131133:AQ131135 JB131133:KE131135 SX131133:UA131135 ACT131133:ADW131135 AMP131133:ANS131135 AWL131133:AXO131135 BGH131133:BHK131135 BQD131133:BRG131135 BZZ131133:CBC131135 CJV131133:CKY131135 CTR131133:CUU131135 DDN131133:DEQ131135 DNJ131133:DOM131135 DXF131133:DYI131135 EHB131133:EIE131135 EQX131133:ESA131135 FAT131133:FBW131135 FKP131133:FLS131135 FUL131133:FVO131135 GEH131133:GFK131135 GOD131133:GPG131135 GXZ131133:GZC131135 HHV131133:HIY131135 HRR131133:HSU131135 IBN131133:ICQ131135 ILJ131133:IMM131135 IVF131133:IWI131135 JFB131133:JGE131135 JOX131133:JQA131135 JYT131133:JZW131135 KIP131133:KJS131135 KSL131133:KTO131135 LCH131133:LDK131135 LMD131133:LNG131135 LVZ131133:LXC131135 MFV131133:MGY131135 MPR131133:MQU131135 MZN131133:NAQ131135 NJJ131133:NKM131135 NTF131133:NUI131135 ODB131133:OEE131135 OMX131133:OOA131135 OWT131133:OXW131135 PGP131133:PHS131135 PQL131133:PRO131135 QAH131133:QBK131135 QKD131133:QLG131135 QTZ131133:QVC131135 RDV131133:REY131135 RNR131133:ROU131135 RXN131133:RYQ131135 SHJ131133:SIM131135 SRF131133:SSI131135 TBB131133:TCE131135 TKX131133:TMA131135 TUT131133:TVW131135 UEP131133:UFS131135 UOL131133:UPO131135 UYH131133:UZK131135 VID131133:VJG131135 VRZ131133:VTC131135 WBV131133:WCY131135 WLR131133:WMU131135 WVN131133:WWQ131135 D196669:AQ196671 JB196669:KE196671 SX196669:UA196671 ACT196669:ADW196671 AMP196669:ANS196671 AWL196669:AXO196671 BGH196669:BHK196671 BQD196669:BRG196671 BZZ196669:CBC196671 CJV196669:CKY196671 CTR196669:CUU196671 DDN196669:DEQ196671 DNJ196669:DOM196671 DXF196669:DYI196671 EHB196669:EIE196671 EQX196669:ESA196671 FAT196669:FBW196671 FKP196669:FLS196671 FUL196669:FVO196671 GEH196669:GFK196671 GOD196669:GPG196671 GXZ196669:GZC196671 HHV196669:HIY196671 HRR196669:HSU196671 IBN196669:ICQ196671 ILJ196669:IMM196671 IVF196669:IWI196671 JFB196669:JGE196671 JOX196669:JQA196671 JYT196669:JZW196671 KIP196669:KJS196671 KSL196669:KTO196671 LCH196669:LDK196671 LMD196669:LNG196671 LVZ196669:LXC196671 MFV196669:MGY196671 MPR196669:MQU196671 MZN196669:NAQ196671 NJJ196669:NKM196671 NTF196669:NUI196671 ODB196669:OEE196671 OMX196669:OOA196671 OWT196669:OXW196671 PGP196669:PHS196671 PQL196669:PRO196671 QAH196669:QBK196671 QKD196669:QLG196671 QTZ196669:QVC196671 RDV196669:REY196671 RNR196669:ROU196671 RXN196669:RYQ196671 SHJ196669:SIM196671 SRF196669:SSI196671 TBB196669:TCE196671 TKX196669:TMA196671 TUT196669:TVW196671 UEP196669:UFS196671 UOL196669:UPO196671 UYH196669:UZK196671 VID196669:VJG196671 VRZ196669:VTC196671 WBV196669:WCY196671 WLR196669:WMU196671 WVN196669:WWQ196671 D262205:AQ262207 JB262205:KE262207 SX262205:UA262207 ACT262205:ADW262207 AMP262205:ANS262207 AWL262205:AXO262207 BGH262205:BHK262207 BQD262205:BRG262207 BZZ262205:CBC262207 CJV262205:CKY262207 CTR262205:CUU262207 DDN262205:DEQ262207 DNJ262205:DOM262207 DXF262205:DYI262207 EHB262205:EIE262207 EQX262205:ESA262207 FAT262205:FBW262207 FKP262205:FLS262207 FUL262205:FVO262207 GEH262205:GFK262207 GOD262205:GPG262207 GXZ262205:GZC262207 HHV262205:HIY262207 HRR262205:HSU262207 IBN262205:ICQ262207 ILJ262205:IMM262207 IVF262205:IWI262207 JFB262205:JGE262207 JOX262205:JQA262207 JYT262205:JZW262207 KIP262205:KJS262207 KSL262205:KTO262207 LCH262205:LDK262207 LMD262205:LNG262207 LVZ262205:LXC262207 MFV262205:MGY262207 MPR262205:MQU262207 MZN262205:NAQ262207 NJJ262205:NKM262207 NTF262205:NUI262207 ODB262205:OEE262207 OMX262205:OOA262207 OWT262205:OXW262207 PGP262205:PHS262207 PQL262205:PRO262207 QAH262205:QBK262207 QKD262205:QLG262207 QTZ262205:QVC262207 RDV262205:REY262207 RNR262205:ROU262207 RXN262205:RYQ262207 SHJ262205:SIM262207 SRF262205:SSI262207 TBB262205:TCE262207 TKX262205:TMA262207 TUT262205:TVW262207 UEP262205:UFS262207 UOL262205:UPO262207 UYH262205:UZK262207 VID262205:VJG262207 VRZ262205:VTC262207 WBV262205:WCY262207 WLR262205:WMU262207 WVN262205:WWQ262207 D327741:AQ327743 JB327741:KE327743 SX327741:UA327743 ACT327741:ADW327743 AMP327741:ANS327743 AWL327741:AXO327743 BGH327741:BHK327743 BQD327741:BRG327743 BZZ327741:CBC327743 CJV327741:CKY327743 CTR327741:CUU327743 DDN327741:DEQ327743 DNJ327741:DOM327743 DXF327741:DYI327743 EHB327741:EIE327743 EQX327741:ESA327743 FAT327741:FBW327743 FKP327741:FLS327743 FUL327741:FVO327743 GEH327741:GFK327743 GOD327741:GPG327743 GXZ327741:GZC327743 HHV327741:HIY327743 HRR327741:HSU327743 IBN327741:ICQ327743 ILJ327741:IMM327743 IVF327741:IWI327743 JFB327741:JGE327743 JOX327741:JQA327743 JYT327741:JZW327743 KIP327741:KJS327743 KSL327741:KTO327743 LCH327741:LDK327743 LMD327741:LNG327743 LVZ327741:LXC327743 MFV327741:MGY327743 MPR327741:MQU327743 MZN327741:NAQ327743 NJJ327741:NKM327743 NTF327741:NUI327743 ODB327741:OEE327743 OMX327741:OOA327743 OWT327741:OXW327743 PGP327741:PHS327743 PQL327741:PRO327743 QAH327741:QBK327743 QKD327741:QLG327743 QTZ327741:QVC327743 RDV327741:REY327743 RNR327741:ROU327743 RXN327741:RYQ327743 SHJ327741:SIM327743 SRF327741:SSI327743 TBB327741:TCE327743 TKX327741:TMA327743 TUT327741:TVW327743 UEP327741:UFS327743 UOL327741:UPO327743 UYH327741:UZK327743 VID327741:VJG327743 VRZ327741:VTC327743 WBV327741:WCY327743 WLR327741:WMU327743 WVN327741:WWQ327743 D393277:AQ393279 JB393277:KE393279 SX393277:UA393279 ACT393277:ADW393279 AMP393277:ANS393279 AWL393277:AXO393279 BGH393277:BHK393279 BQD393277:BRG393279 BZZ393277:CBC393279 CJV393277:CKY393279 CTR393277:CUU393279 DDN393277:DEQ393279 DNJ393277:DOM393279 DXF393277:DYI393279 EHB393277:EIE393279 EQX393277:ESA393279 FAT393277:FBW393279 FKP393277:FLS393279 FUL393277:FVO393279 GEH393277:GFK393279 GOD393277:GPG393279 GXZ393277:GZC393279 HHV393277:HIY393279 HRR393277:HSU393279 IBN393277:ICQ393279 ILJ393277:IMM393279 IVF393277:IWI393279 JFB393277:JGE393279 JOX393277:JQA393279 JYT393277:JZW393279 KIP393277:KJS393279 KSL393277:KTO393279 LCH393277:LDK393279 LMD393277:LNG393279 LVZ393277:LXC393279 MFV393277:MGY393279 MPR393277:MQU393279 MZN393277:NAQ393279 NJJ393277:NKM393279 NTF393277:NUI393279 ODB393277:OEE393279 OMX393277:OOA393279 OWT393277:OXW393279 PGP393277:PHS393279 PQL393277:PRO393279 QAH393277:QBK393279 QKD393277:QLG393279 QTZ393277:QVC393279 RDV393277:REY393279 RNR393277:ROU393279 RXN393277:RYQ393279 SHJ393277:SIM393279 SRF393277:SSI393279 TBB393277:TCE393279 TKX393277:TMA393279 TUT393277:TVW393279 UEP393277:UFS393279 UOL393277:UPO393279 UYH393277:UZK393279 VID393277:VJG393279 VRZ393277:VTC393279 WBV393277:WCY393279 WLR393277:WMU393279 WVN393277:WWQ393279 D458813:AQ458815 JB458813:KE458815 SX458813:UA458815 ACT458813:ADW458815 AMP458813:ANS458815 AWL458813:AXO458815 BGH458813:BHK458815 BQD458813:BRG458815 BZZ458813:CBC458815 CJV458813:CKY458815 CTR458813:CUU458815 DDN458813:DEQ458815 DNJ458813:DOM458815 DXF458813:DYI458815 EHB458813:EIE458815 EQX458813:ESA458815 FAT458813:FBW458815 FKP458813:FLS458815 FUL458813:FVO458815 GEH458813:GFK458815 GOD458813:GPG458815 GXZ458813:GZC458815 HHV458813:HIY458815 HRR458813:HSU458815 IBN458813:ICQ458815 ILJ458813:IMM458815 IVF458813:IWI458815 JFB458813:JGE458815 JOX458813:JQA458815 JYT458813:JZW458815 KIP458813:KJS458815 KSL458813:KTO458815 LCH458813:LDK458815 LMD458813:LNG458815 LVZ458813:LXC458815 MFV458813:MGY458815 MPR458813:MQU458815 MZN458813:NAQ458815 NJJ458813:NKM458815 NTF458813:NUI458815 ODB458813:OEE458815 OMX458813:OOA458815 OWT458813:OXW458815 PGP458813:PHS458815 PQL458813:PRO458815 QAH458813:QBK458815 QKD458813:QLG458815 QTZ458813:QVC458815 RDV458813:REY458815 RNR458813:ROU458815 RXN458813:RYQ458815 SHJ458813:SIM458815 SRF458813:SSI458815 TBB458813:TCE458815 TKX458813:TMA458815 TUT458813:TVW458815 UEP458813:UFS458815 UOL458813:UPO458815 UYH458813:UZK458815 VID458813:VJG458815 VRZ458813:VTC458815 WBV458813:WCY458815 WLR458813:WMU458815 WVN458813:WWQ458815 D524349:AQ524351 JB524349:KE524351 SX524349:UA524351 ACT524349:ADW524351 AMP524349:ANS524351 AWL524349:AXO524351 BGH524349:BHK524351 BQD524349:BRG524351 BZZ524349:CBC524351 CJV524349:CKY524351 CTR524349:CUU524351 DDN524349:DEQ524351 DNJ524349:DOM524351 DXF524349:DYI524351 EHB524349:EIE524351 EQX524349:ESA524351 FAT524349:FBW524351 FKP524349:FLS524351 FUL524349:FVO524351 GEH524349:GFK524351 GOD524349:GPG524351 GXZ524349:GZC524351 HHV524349:HIY524351 HRR524349:HSU524351 IBN524349:ICQ524351 ILJ524349:IMM524351 IVF524349:IWI524351 JFB524349:JGE524351 JOX524349:JQA524351 JYT524349:JZW524351 KIP524349:KJS524351 KSL524349:KTO524351 LCH524349:LDK524351 LMD524349:LNG524351 LVZ524349:LXC524351 MFV524349:MGY524351 MPR524349:MQU524351 MZN524349:NAQ524351 NJJ524349:NKM524351 NTF524349:NUI524351 ODB524349:OEE524351 OMX524349:OOA524351 OWT524349:OXW524351 PGP524349:PHS524351 PQL524349:PRO524351 QAH524349:QBK524351 QKD524349:QLG524351 QTZ524349:QVC524351 RDV524349:REY524351 RNR524349:ROU524351 RXN524349:RYQ524351 SHJ524349:SIM524351 SRF524349:SSI524351 TBB524349:TCE524351 TKX524349:TMA524351 TUT524349:TVW524351 UEP524349:UFS524351 UOL524349:UPO524351 UYH524349:UZK524351 VID524349:VJG524351 VRZ524349:VTC524351 WBV524349:WCY524351 WLR524349:WMU524351 WVN524349:WWQ524351 D589885:AQ589887 JB589885:KE589887 SX589885:UA589887 ACT589885:ADW589887 AMP589885:ANS589887 AWL589885:AXO589887 BGH589885:BHK589887 BQD589885:BRG589887 BZZ589885:CBC589887 CJV589885:CKY589887 CTR589885:CUU589887 DDN589885:DEQ589887 DNJ589885:DOM589887 DXF589885:DYI589887 EHB589885:EIE589887 EQX589885:ESA589887 FAT589885:FBW589887 FKP589885:FLS589887 FUL589885:FVO589887 GEH589885:GFK589887 GOD589885:GPG589887 GXZ589885:GZC589887 HHV589885:HIY589887 HRR589885:HSU589887 IBN589885:ICQ589887 ILJ589885:IMM589887 IVF589885:IWI589887 JFB589885:JGE589887 JOX589885:JQA589887 JYT589885:JZW589887 KIP589885:KJS589887 KSL589885:KTO589887 LCH589885:LDK589887 LMD589885:LNG589887 LVZ589885:LXC589887 MFV589885:MGY589887 MPR589885:MQU589887 MZN589885:NAQ589887 NJJ589885:NKM589887 NTF589885:NUI589887 ODB589885:OEE589887 OMX589885:OOA589887 OWT589885:OXW589887 PGP589885:PHS589887 PQL589885:PRO589887 QAH589885:QBK589887 QKD589885:QLG589887 QTZ589885:QVC589887 RDV589885:REY589887 RNR589885:ROU589887 RXN589885:RYQ589887 SHJ589885:SIM589887 SRF589885:SSI589887 TBB589885:TCE589887 TKX589885:TMA589887 TUT589885:TVW589887 UEP589885:UFS589887 UOL589885:UPO589887 UYH589885:UZK589887 VID589885:VJG589887 VRZ589885:VTC589887 WBV589885:WCY589887 WLR589885:WMU589887 WVN589885:WWQ589887 D655421:AQ655423 JB655421:KE655423 SX655421:UA655423 ACT655421:ADW655423 AMP655421:ANS655423 AWL655421:AXO655423 BGH655421:BHK655423 BQD655421:BRG655423 BZZ655421:CBC655423 CJV655421:CKY655423 CTR655421:CUU655423 DDN655421:DEQ655423 DNJ655421:DOM655423 DXF655421:DYI655423 EHB655421:EIE655423 EQX655421:ESA655423 FAT655421:FBW655423 FKP655421:FLS655423 FUL655421:FVO655423 GEH655421:GFK655423 GOD655421:GPG655423 GXZ655421:GZC655423 HHV655421:HIY655423 HRR655421:HSU655423 IBN655421:ICQ655423 ILJ655421:IMM655423 IVF655421:IWI655423 JFB655421:JGE655423 JOX655421:JQA655423 JYT655421:JZW655423 KIP655421:KJS655423 KSL655421:KTO655423 LCH655421:LDK655423 LMD655421:LNG655423 LVZ655421:LXC655423 MFV655421:MGY655423 MPR655421:MQU655423 MZN655421:NAQ655423 NJJ655421:NKM655423 NTF655421:NUI655423 ODB655421:OEE655423 OMX655421:OOA655423 OWT655421:OXW655423 PGP655421:PHS655423 PQL655421:PRO655423 QAH655421:QBK655423 QKD655421:QLG655423 QTZ655421:QVC655423 RDV655421:REY655423 RNR655421:ROU655423 RXN655421:RYQ655423 SHJ655421:SIM655423 SRF655421:SSI655423 TBB655421:TCE655423 TKX655421:TMA655423 TUT655421:TVW655423 UEP655421:UFS655423 UOL655421:UPO655423 UYH655421:UZK655423 VID655421:VJG655423 VRZ655421:VTC655423 WBV655421:WCY655423 WLR655421:WMU655423 WVN655421:WWQ655423 D720957:AQ720959 JB720957:KE720959 SX720957:UA720959 ACT720957:ADW720959 AMP720957:ANS720959 AWL720957:AXO720959 BGH720957:BHK720959 BQD720957:BRG720959 BZZ720957:CBC720959 CJV720957:CKY720959 CTR720957:CUU720959 DDN720957:DEQ720959 DNJ720957:DOM720959 DXF720957:DYI720959 EHB720957:EIE720959 EQX720957:ESA720959 FAT720957:FBW720959 FKP720957:FLS720959 FUL720957:FVO720959 GEH720957:GFK720959 GOD720957:GPG720959 GXZ720957:GZC720959 HHV720957:HIY720959 HRR720957:HSU720959 IBN720957:ICQ720959 ILJ720957:IMM720959 IVF720957:IWI720959 JFB720957:JGE720959 JOX720957:JQA720959 JYT720957:JZW720959 KIP720957:KJS720959 KSL720957:KTO720959 LCH720957:LDK720959 LMD720957:LNG720959 LVZ720957:LXC720959 MFV720957:MGY720959 MPR720957:MQU720959 MZN720957:NAQ720959 NJJ720957:NKM720959 NTF720957:NUI720959 ODB720957:OEE720959 OMX720957:OOA720959 OWT720957:OXW720959 PGP720957:PHS720959 PQL720957:PRO720959 QAH720957:QBK720959 QKD720957:QLG720959 QTZ720957:QVC720959 RDV720957:REY720959 RNR720957:ROU720959 RXN720957:RYQ720959 SHJ720957:SIM720959 SRF720957:SSI720959 TBB720957:TCE720959 TKX720957:TMA720959 TUT720957:TVW720959 UEP720957:UFS720959 UOL720957:UPO720959 UYH720957:UZK720959 VID720957:VJG720959 VRZ720957:VTC720959 WBV720957:WCY720959 WLR720957:WMU720959 WVN720957:WWQ720959 D786493:AQ786495 JB786493:KE786495 SX786493:UA786495 ACT786493:ADW786495 AMP786493:ANS786495 AWL786493:AXO786495 BGH786493:BHK786495 BQD786493:BRG786495 BZZ786493:CBC786495 CJV786493:CKY786495 CTR786493:CUU786495 DDN786493:DEQ786495 DNJ786493:DOM786495 DXF786493:DYI786495 EHB786493:EIE786495 EQX786493:ESA786495 FAT786493:FBW786495 FKP786493:FLS786495 FUL786493:FVO786495 GEH786493:GFK786495 GOD786493:GPG786495 GXZ786493:GZC786495 HHV786493:HIY786495 HRR786493:HSU786495 IBN786493:ICQ786495 ILJ786493:IMM786495 IVF786493:IWI786495 JFB786493:JGE786495 JOX786493:JQA786495 JYT786493:JZW786495 KIP786493:KJS786495 KSL786493:KTO786495 LCH786493:LDK786495 LMD786493:LNG786495 LVZ786493:LXC786495 MFV786493:MGY786495 MPR786493:MQU786495 MZN786493:NAQ786495 NJJ786493:NKM786495 NTF786493:NUI786495 ODB786493:OEE786495 OMX786493:OOA786495 OWT786493:OXW786495 PGP786493:PHS786495 PQL786493:PRO786495 QAH786493:QBK786495 QKD786493:QLG786495 QTZ786493:QVC786495 RDV786493:REY786495 RNR786493:ROU786495 RXN786493:RYQ786495 SHJ786493:SIM786495 SRF786493:SSI786495 TBB786493:TCE786495 TKX786493:TMA786495 TUT786493:TVW786495 UEP786493:UFS786495 UOL786493:UPO786495 UYH786493:UZK786495 VID786493:VJG786495 VRZ786493:VTC786495 WBV786493:WCY786495 WLR786493:WMU786495 WVN786493:WWQ786495 D852029:AQ852031 JB852029:KE852031 SX852029:UA852031 ACT852029:ADW852031 AMP852029:ANS852031 AWL852029:AXO852031 BGH852029:BHK852031 BQD852029:BRG852031 BZZ852029:CBC852031 CJV852029:CKY852031 CTR852029:CUU852031 DDN852029:DEQ852031 DNJ852029:DOM852031 DXF852029:DYI852031 EHB852029:EIE852031 EQX852029:ESA852031 FAT852029:FBW852031 FKP852029:FLS852031 FUL852029:FVO852031 GEH852029:GFK852031 GOD852029:GPG852031 GXZ852029:GZC852031 HHV852029:HIY852031 HRR852029:HSU852031 IBN852029:ICQ852031 ILJ852029:IMM852031 IVF852029:IWI852031 JFB852029:JGE852031 JOX852029:JQA852031 JYT852029:JZW852031 KIP852029:KJS852031 KSL852029:KTO852031 LCH852029:LDK852031 LMD852029:LNG852031 LVZ852029:LXC852031 MFV852029:MGY852031 MPR852029:MQU852031 MZN852029:NAQ852031 NJJ852029:NKM852031 NTF852029:NUI852031 ODB852029:OEE852031 OMX852029:OOA852031 OWT852029:OXW852031 PGP852029:PHS852031 PQL852029:PRO852031 QAH852029:QBK852031 QKD852029:QLG852031 QTZ852029:QVC852031 RDV852029:REY852031 RNR852029:ROU852031 RXN852029:RYQ852031 SHJ852029:SIM852031 SRF852029:SSI852031 TBB852029:TCE852031 TKX852029:TMA852031 TUT852029:TVW852031 UEP852029:UFS852031 UOL852029:UPO852031 UYH852029:UZK852031 VID852029:VJG852031 VRZ852029:VTC852031 WBV852029:WCY852031 WLR852029:WMU852031 WVN852029:WWQ852031 D917565:AQ917567 JB917565:KE917567 SX917565:UA917567 ACT917565:ADW917567 AMP917565:ANS917567 AWL917565:AXO917567 BGH917565:BHK917567 BQD917565:BRG917567 BZZ917565:CBC917567 CJV917565:CKY917567 CTR917565:CUU917567 DDN917565:DEQ917567 DNJ917565:DOM917567 DXF917565:DYI917567 EHB917565:EIE917567 EQX917565:ESA917567 FAT917565:FBW917567 FKP917565:FLS917567 FUL917565:FVO917567 GEH917565:GFK917567 GOD917565:GPG917567 GXZ917565:GZC917567 HHV917565:HIY917567 HRR917565:HSU917567 IBN917565:ICQ917567 ILJ917565:IMM917567 IVF917565:IWI917567 JFB917565:JGE917567 JOX917565:JQA917567 JYT917565:JZW917567 KIP917565:KJS917567 KSL917565:KTO917567 LCH917565:LDK917567 LMD917565:LNG917567 LVZ917565:LXC917567 MFV917565:MGY917567 MPR917565:MQU917567 MZN917565:NAQ917567 NJJ917565:NKM917567 NTF917565:NUI917567 ODB917565:OEE917567 OMX917565:OOA917567 OWT917565:OXW917567 PGP917565:PHS917567 PQL917565:PRO917567 QAH917565:QBK917567 QKD917565:QLG917567 QTZ917565:QVC917567 RDV917565:REY917567 RNR917565:ROU917567 RXN917565:RYQ917567 SHJ917565:SIM917567 SRF917565:SSI917567 TBB917565:TCE917567 TKX917565:TMA917567 TUT917565:TVW917567 UEP917565:UFS917567 UOL917565:UPO917567 UYH917565:UZK917567 VID917565:VJG917567 VRZ917565:VTC917567 WBV917565:WCY917567 WLR917565:WMU917567 WVN917565:WWQ917567 D983101:AQ983103 JB983101:KE983103 SX983101:UA983103 ACT983101:ADW983103 AMP983101:ANS983103 AWL983101:AXO983103 BGH983101:BHK983103 BQD983101:BRG983103 BZZ983101:CBC983103 CJV983101:CKY983103 CTR983101:CUU983103 DDN983101:DEQ983103 DNJ983101:DOM983103 DXF983101:DYI983103 EHB983101:EIE983103 EQX983101:ESA983103 FAT983101:FBW983103 FKP983101:FLS983103 FUL983101:FVO983103 GEH983101:GFK983103 GOD983101:GPG983103 GXZ983101:GZC983103 HHV983101:HIY983103 HRR983101:HSU983103 IBN983101:ICQ983103 ILJ983101:IMM983103 IVF983101:IWI983103 JFB983101:JGE983103 JOX983101:JQA983103 JYT983101:JZW983103 KIP983101:KJS983103 KSL983101:KTO983103 LCH983101:LDK983103 LMD983101:LNG983103 LVZ983101:LXC983103 MFV983101:MGY983103 MPR983101:MQU983103 MZN983101:NAQ983103 NJJ983101:NKM983103 NTF983101:NUI983103 ODB983101:OEE983103 OMX983101:OOA983103 OWT983101:OXW983103 PGP983101:PHS983103 PQL983101:PRO983103 QAH983101:QBK983103 QKD983101:QLG983103 QTZ983101:QVC983103 RDV983101:REY983103 RNR983101:ROU983103 RXN983101:RYQ983103 SHJ983101:SIM983103 SRF983101:SSI983103 TBB983101:TCE983103 TKX983101:TMA983103 TUT983101:TVW983103 UEP983101:UFS983103 UOL983101:UPO983103 UYH983101:UZK983103 VID983101:VJG983103 VRZ983101:VTC983103 WBV983101:WCY983103 WLR983101:WMU983103 WVN983101:WWQ983103 VID130:VJG130 JB99:KE100 SX99:UA100 ACT99:ADW100 AMP99:ANS100 AWL99:AXO100 BGH99:BHK100 BQD99:BRG100 BZZ99:CBC100 CJV99:CKY100 CTR99:CUU100 DDN99:DEQ100 DNJ99:DOM100 DXF99:DYI100 EHB99:EIE100 EQX99:ESA100 FAT99:FBW100 FKP99:FLS100 FUL99:FVO100 GEH99:GFK100 GOD99:GPG100 GXZ99:GZC100 HHV99:HIY100 HRR99:HSU100 IBN99:ICQ100 ILJ99:IMM100 IVF99:IWI100 JFB99:JGE100 JOX99:JQA100 JYT99:JZW100 KIP99:KJS100 KSL99:KTO100 LCH99:LDK100 LMD99:LNG100 LVZ99:LXC100 MFV99:MGY100 MPR99:MQU100 MZN99:NAQ100 NJJ99:NKM100 NTF99:NUI100 ODB99:OEE100 OMX99:OOA100 OWT99:OXW100 PGP99:PHS100 PQL99:PRO100 QAH99:QBK100 QKD99:QLG100 QTZ99:QVC100 RDV99:REY100 RNR99:ROU100 RXN99:RYQ100 SHJ99:SIM100 SRF99:SSI100 TBB99:TCE100 TKX99:TMA100 TUT99:TVW100 UEP99:UFS100 UOL99:UPO100 UYH99:UZK100 VID99:VJG100 VRZ99:VTC100 WBV99:WCY100 WLR99:WMU100 WVN99:WWQ100 D65593:AQ65594 JB65593:KE65594 SX65593:UA65594 ACT65593:ADW65594 AMP65593:ANS65594 AWL65593:AXO65594 BGH65593:BHK65594 BQD65593:BRG65594 BZZ65593:CBC65594 CJV65593:CKY65594 CTR65593:CUU65594 DDN65593:DEQ65594 DNJ65593:DOM65594 DXF65593:DYI65594 EHB65593:EIE65594 EQX65593:ESA65594 FAT65593:FBW65594 FKP65593:FLS65594 FUL65593:FVO65594 GEH65593:GFK65594 GOD65593:GPG65594 GXZ65593:GZC65594 HHV65593:HIY65594 HRR65593:HSU65594 IBN65593:ICQ65594 ILJ65593:IMM65594 IVF65593:IWI65594 JFB65593:JGE65594 JOX65593:JQA65594 JYT65593:JZW65594 KIP65593:KJS65594 KSL65593:KTO65594 LCH65593:LDK65594 LMD65593:LNG65594 LVZ65593:LXC65594 MFV65593:MGY65594 MPR65593:MQU65594 MZN65593:NAQ65594 NJJ65593:NKM65594 NTF65593:NUI65594 ODB65593:OEE65594 OMX65593:OOA65594 OWT65593:OXW65594 PGP65593:PHS65594 PQL65593:PRO65594 QAH65593:QBK65594 QKD65593:QLG65594 QTZ65593:QVC65594 RDV65593:REY65594 RNR65593:ROU65594 RXN65593:RYQ65594 SHJ65593:SIM65594 SRF65593:SSI65594 TBB65593:TCE65594 TKX65593:TMA65594 TUT65593:TVW65594 UEP65593:UFS65594 UOL65593:UPO65594 UYH65593:UZK65594 VID65593:VJG65594 VRZ65593:VTC65594 WBV65593:WCY65594 WLR65593:WMU65594 WVN65593:WWQ65594 D131129:AQ131130 JB131129:KE131130 SX131129:UA131130 ACT131129:ADW131130 AMP131129:ANS131130 AWL131129:AXO131130 BGH131129:BHK131130 BQD131129:BRG131130 BZZ131129:CBC131130 CJV131129:CKY131130 CTR131129:CUU131130 DDN131129:DEQ131130 DNJ131129:DOM131130 DXF131129:DYI131130 EHB131129:EIE131130 EQX131129:ESA131130 FAT131129:FBW131130 FKP131129:FLS131130 FUL131129:FVO131130 GEH131129:GFK131130 GOD131129:GPG131130 GXZ131129:GZC131130 HHV131129:HIY131130 HRR131129:HSU131130 IBN131129:ICQ131130 ILJ131129:IMM131130 IVF131129:IWI131130 JFB131129:JGE131130 JOX131129:JQA131130 JYT131129:JZW131130 KIP131129:KJS131130 KSL131129:KTO131130 LCH131129:LDK131130 LMD131129:LNG131130 LVZ131129:LXC131130 MFV131129:MGY131130 MPR131129:MQU131130 MZN131129:NAQ131130 NJJ131129:NKM131130 NTF131129:NUI131130 ODB131129:OEE131130 OMX131129:OOA131130 OWT131129:OXW131130 PGP131129:PHS131130 PQL131129:PRO131130 QAH131129:QBK131130 QKD131129:QLG131130 QTZ131129:QVC131130 RDV131129:REY131130 RNR131129:ROU131130 RXN131129:RYQ131130 SHJ131129:SIM131130 SRF131129:SSI131130 TBB131129:TCE131130 TKX131129:TMA131130 TUT131129:TVW131130 UEP131129:UFS131130 UOL131129:UPO131130 UYH131129:UZK131130 VID131129:VJG131130 VRZ131129:VTC131130 WBV131129:WCY131130 WLR131129:WMU131130 WVN131129:WWQ131130 D196665:AQ196666 JB196665:KE196666 SX196665:UA196666 ACT196665:ADW196666 AMP196665:ANS196666 AWL196665:AXO196666 BGH196665:BHK196666 BQD196665:BRG196666 BZZ196665:CBC196666 CJV196665:CKY196666 CTR196665:CUU196666 DDN196665:DEQ196666 DNJ196665:DOM196666 DXF196665:DYI196666 EHB196665:EIE196666 EQX196665:ESA196666 FAT196665:FBW196666 FKP196665:FLS196666 FUL196665:FVO196666 GEH196665:GFK196666 GOD196665:GPG196666 GXZ196665:GZC196666 HHV196665:HIY196666 HRR196665:HSU196666 IBN196665:ICQ196666 ILJ196665:IMM196666 IVF196665:IWI196666 JFB196665:JGE196666 JOX196665:JQA196666 JYT196665:JZW196666 KIP196665:KJS196666 KSL196665:KTO196666 LCH196665:LDK196666 LMD196665:LNG196666 LVZ196665:LXC196666 MFV196665:MGY196666 MPR196665:MQU196666 MZN196665:NAQ196666 NJJ196665:NKM196666 NTF196665:NUI196666 ODB196665:OEE196666 OMX196665:OOA196666 OWT196665:OXW196666 PGP196665:PHS196666 PQL196665:PRO196666 QAH196665:QBK196666 QKD196665:QLG196666 QTZ196665:QVC196666 RDV196665:REY196666 RNR196665:ROU196666 RXN196665:RYQ196666 SHJ196665:SIM196666 SRF196665:SSI196666 TBB196665:TCE196666 TKX196665:TMA196666 TUT196665:TVW196666 UEP196665:UFS196666 UOL196665:UPO196666 UYH196665:UZK196666 VID196665:VJG196666 VRZ196665:VTC196666 WBV196665:WCY196666 WLR196665:WMU196666 WVN196665:WWQ196666 D262201:AQ262202 JB262201:KE262202 SX262201:UA262202 ACT262201:ADW262202 AMP262201:ANS262202 AWL262201:AXO262202 BGH262201:BHK262202 BQD262201:BRG262202 BZZ262201:CBC262202 CJV262201:CKY262202 CTR262201:CUU262202 DDN262201:DEQ262202 DNJ262201:DOM262202 DXF262201:DYI262202 EHB262201:EIE262202 EQX262201:ESA262202 FAT262201:FBW262202 FKP262201:FLS262202 FUL262201:FVO262202 GEH262201:GFK262202 GOD262201:GPG262202 GXZ262201:GZC262202 HHV262201:HIY262202 HRR262201:HSU262202 IBN262201:ICQ262202 ILJ262201:IMM262202 IVF262201:IWI262202 JFB262201:JGE262202 JOX262201:JQA262202 JYT262201:JZW262202 KIP262201:KJS262202 KSL262201:KTO262202 LCH262201:LDK262202 LMD262201:LNG262202 LVZ262201:LXC262202 MFV262201:MGY262202 MPR262201:MQU262202 MZN262201:NAQ262202 NJJ262201:NKM262202 NTF262201:NUI262202 ODB262201:OEE262202 OMX262201:OOA262202 OWT262201:OXW262202 PGP262201:PHS262202 PQL262201:PRO262202 QAH262201:QBK262202 QKD262201:QLG262202 QTZ262201:QVC262202 RDV262201:REY262202 RNR262201:ROU262202 RXN262201:RYQ262202 SHJ262201:SIM262202 SRF262201:SSI262202 TBB262201:TCE262202 TKX262201:TMA262202 TUT262201:TVW262202 UEP262201:UFS262202 UOL262201:UPO262202 UYH262201:UZK262202 VID262201:VJG262202 VRZ262201:VTC262202 WBV262201:WCY262202 WLR262201:WMU262202 WVN262201:WWQ262202 D327737:AQ327738 JB327737:KE327738 SX327737:UA327738 ACT327737:ADW327738 AMP327737:ANS327738 AWL327737:AXO327738 BGH327737:BHK327738 BQD327737:BRG327738 BZZ327737:CBC327738 CJV327737:CKY327738 CTR327737:CUU327738 DDN327737:DEQ327738 DNJ327737:DOM327738 DXF327737:DYI327738 EHB327737:EIE327738 EQX327737:ESA327738 FAT327737:FBW327738 FKP327737:FLS327738 FUL327737:FVO327738 GEH327737:GFK327738 GOD327737:GPG327738 GXZ327737:GZC327738 HHV327737:HIY327738 HRR327737:HSU327738 IBN327737:ICQ327738 ILJ327737:IMM327738 IVF327737:IWI327738 JFB327737:JGE327738 JOX327737:JQA327738 JYT327737:JZW327738 KIP327737:KJS327738 KSL327737:KTO327738 LCH327737:LDK327738 LMD327737:LNG327738 LVZ327737:LXC327738 MFV327737:MGY327738 MPR327737:MQU327738 MZN327737:NAQ327738 NJJ327737:NKM327738 NTF327737:NUI327738 ODB327737:OEE327738 OMX327737:OOA327738 OWT327737:OXW327738 PGP327737:PHS327738 PQL327737:PRO327738 QAH327737:QBK327738 QKD327737:QLG327738 QTZ327737:QVC327738 RDV327737:REY327738 RNR327737:ROU327738 RXN327737:RYQ327738 SHJ327737:SIM327738 SRF327737:SSI327738 TBB327737:TCE327738 TKX327737:TMA327738 TUT327737:TVW327738 UEP327737:UFS327738 UOL327737:UPO327738 UYH327737:UZK327738 VID327737:VJG327738 VRZ327737:VTC327738 WBV327737:WCY327738 WLR327737:WMU327738 WVN327737:WWQ327738 D393273:AQ393274 JB393273:KE393274 SX393273:UA393274 ACT393273:ADW393274 AMP393273:ANS393274 AWL393273:AXO393274 BGH393273:BHK393274 BQD393273:BRG393274 BZZ393273:CBC393274 CJV393273:CKY393274 CTR393273:CUU393274 DDN393273:DEQ393274 DNJ393273:DOM393274 DXF393273:DYI393274 EHB393273:EIE393274 EQX393273:ESA393274 FAT393273:FBW393274 FKP393273:FLS393274 FUL393273:FVO393274 GEH393273:GFK393274 GOD393273:GPG393274 GXZ393273:GZC393274 HHV393273:HIY393274 HRR393273:HSU393274 IBN393273:ICQ393274 ILJ393273:IMM393274 IVF393273:IWI393274 JFB393273:JGE393274 JOX393273:JQA393274 JYT393273:JZW393274 KIP393273:KJS393274 KSL393273:KTO393274 LCH393273:LDK393274 LMD393273:LNG393274 LVZ393273:LXC393274 MFV393273:MGY393274 MPR393273:MQU393274 MZN393273:NAQ393274 NJJ393273:NKM393274 NTF393273:NUI393274 ODB393273:OEE393274 OMX393273:OOA393274 OWT393273:OXW393274 PGP393273:PHS393274 PQL393273:PRO393274 QAH393273:QBK393274 QKD393273:QLG393274 QTZ393273:QVC393274 RDV393273:REY393274 RNR393273:ROU393274 RXN393273:RYQ393274 SHJ393273:SIM393274 SRF393273:SSI393274 TBB393273:TCE393274 TKX393273:TMA393274 TUT393273:TVW393274 UEP393273:UFS393274 UOL393273:UPO393274 UYH393273:UZK393274 VID393273:VJG393274 VRZ393273:VTC393274 WBV393273:WCY393274 WLR393273:WMU393274 WVN393273:WWQ393274 D458809:AQ458810 JB458809:KE458810 SX458809:UA458810 ACT458809:ADW458810 AMP458809:ANS458810 AWL458809:AXO458810 BGH458809:BHK458810 BQD458809:BRG458810 BZZ458809:CBC458810 CJV458809:CKY458810 CTR458809:CUU458810 DDN458809:DEQ458810 DNJ458809:DOM458810 DXF458809:DYI458810 EHB458809:EIE458810 EQX458809:ESA458810 FAT458809:FBW458810 FKP458809:FLS458810 FUL458809:FVO458810 GEH458809:GFK458810 GOD458809:GPG458810 GXZ458809:GZC458810 HHV458809:HIY458810 HRR458809:HSU458810 IBN458809:ICQ458810 ILJ458809:IMM458810 IVF458809:IWI458810 JFB458809:JGE458810 JOX458809:JQA458810 JYT458809:JZW458810 KIP458809:KJS458810 KSL458809:KTO458810 LCH458809:LDK458810 LMD458809:LNG458810 LVZ458809:LXC458810 MFV458809:MGY458810 MPR458809:MQU458810 MZN458809:NAQ458810 NJJ458809:NKM458810 NTF458809:NUI458810 ODB458809:OEE458810 OMX458809:OOA458810 OWT458809:OXW458810 PGP458809:PHS458810 PQL458809:PRO458810 QAH458809:QBK458810 QKD458809:QLG458810 QTZ458809:QVC458810 RDV458809:REY458810 RNR458809:ROU458810 RXN458809:RYQ458810 SHJ458809:SIM458810 SRF458809:SSI458810 TBB458809:TCE458810 TKX458809:TMA458810 TUT458809:TVW458810 UEP458809:UFS458810 UOL458809:UPO458810 UYH458809:UZK458810 VID458809:VJG458810 VRZ458809:VTC458810 WBV458809:WCY458810 WLR458809:WMU458810 WVN458809:WWQ458810 D524345:AQ524346 JB524345:KE524346 SX524345:UA524346 ACT524345:ADW524346 AMP524345:ANS524346 AWL524345:AXO524346 BGH524345:BHK524346 BQD524345:BRG524346 BZZ524345:CBC524346 CJV524345:CKY524346 CTR524345:CUU524346 DDN524345:DEQ524346 DNJ524345:DOM524346 DXF524345:DYI524346 EHB524345:EIE524346 EQX524345:ESA524346 FAT524345:FBW524346 FKP524345:FLS524346 FUL524345:FVO524346 GEH524345:GFK524346 GOD524345:GPG524346 GXZ524345:GZC524346 HHV524345:HIY524346 HRR524345:HSU524346 IBN524345:ICQ524346 ILJ524345:IMM524346 IVF524345:IWI524346 JFB524345:JGE524346 JOX524345:JQA524346 JYT524345:JZW524346 KIP524345:KJS524346 KSL524345:KTO524346 LCH524345:LDK524346 LMD524345:LNG524346 LVZ524345:LXC524346 MFV524345:MGY524346 MPR524345:MQU524346 MZN524345:NAQ524346 NJJ524345:NKM524346 NTF524345:NUI524346 ODB524345:OEE524346 OMX524345:OOA524346 OWT524345:OXW524346 PGP524345:PHS524346 PQL524345:PRO524346 QAH524345:QBK524346 QKD524345:QLG524346 QTZ524345:QVC524346 RDV524345:REY524346 RNR524345:ROU524346 RXN524345:RYQ524346 SHJ524345:SIM524346 SRF524345:SSI524346 TBB524345:TCE524346 TKX524345:TMA524346 TUT524345:TVW524346 UEP524345:UFS524346 UOL524345:UPO524346 UYH524345:UZK524346 VID524345:VJG524346 VRZ524345:VTC524346 WBV524345:WCY524346 WLR524345:WMU524346 WVN524345:WWQ524346 D589881:AQ589882 JB589881:KE589882 SX589881:UA589882 ACT589881:ADW589882 AMP589881:ANS589882 AWL589881:AXO589882 BGH589881:BHK589882 BQD589881:BRG589882 BZZ589881:CBC589882 CJV589881:CKY589882 CTR589881:CUU589882 DDN589881:DEQ589882 DNJ589881:DOM589882 DXF589881:DYI589882 EHB589881:EIE589882 EQX589881:ESA589882 FAT589881:FBW589882 FKP589881:FLS589882 FUL589881:FVO589882 GEH589881:GFK589882 GOD589881:GPG589882 GXZ589881:GZC589882 HHV589881:HIY589882 HRR589881:HSU589882 IBN589881:ICQ589882 ILJ589881:IMM589882 IVF589881:IWI589882 JFB589881:JGE589882 JOX589881:JQA589882 JYT589881:JZW589882 KIP589881:KJS589882 KSL589881:KTO589882 LCH589881:LDK589882 LMD589881:LNG589882 LVZ589881:LXC589882 MFV589881:MGY589882 MPR589881:MQU589882 MZN589881:NAQ589882 NJJ589881:NKM589882 NTF589881:NUI589882 ODB589881:OEE589882 OMX589881:OOA589882 OWT589881:OXW589882 PGP589881:PHS589882 PQL589881:PRO589882 QAH589881:QBK589882 QKD589881:QLG589882 QTZ589881:QVC589882 RDV589881:REY589882 RNR589881:ROU589882 RXN589881:RYQ589882 SHJ589881:SIM589882 SRF589881:SSI589882 TBB589881:TCE589882 TKX589881:TMA589882 TUT589881:TVW589882 UEP589881:UFS589882 UOL589881:UPO589882 UYH589881:UZK589882 VID589881:VJG589882 VRZ589881:VTC589882 WBV589881:WCY589882 WLR589881:WMU589882 WVN589881:WWQ589882 D655417:AQ655418 JB655417:KE655418 SX655417:UA655418 ACT655417:ADW655418 AMP655417:ANS655418 AWL655417:AXO655418 BGH655417:BHK655418 BQD655417:BRG655418 BZZ655417:CBC655418 CJV655417:CKY655418 CTR655417:CUU655418 DDN655417:DEQ655418 DNJ655417:DOM655418 DXF655417:DYI655418 EHB655417:EIE655418 EQX655417:ESA655418 FAT655417:FBW655418 FKP655417:FLS655418 FUL655417:FVO655418 GEH655417:GFK655418 GOD655417:GPG655418 GXZ655417:GZC655418 HHV655417:HIY655418 HRR655417:HSU655418 IBN655417:ICQ655418 ILJ655417:IMM655418 IVF655417:IWI655418 JFB655417:JGE655418 JOX655417:JQA655418 JYT655417:JZW655418 KIP655417:KJS655418 KSL655417:KTO655418 LCH655417:LDK655418 LMD655417:LNG655418 LVZ655417:LXC655418 MFV655417:MGY655418 MPR655417:MQU655418 MZN655417:NAQ655418 NJJ655417:NKM655418 NTF655417:NUI655418 ODB655417:OEE655418 OMX655417:OOA655418 OWT655417:OXW655418 PGP655417:PHS655418 PQL655417:PRO655418 QAH655417:QBK655418 QKD655417:QLG655418 QTZ655417:QVC655418 RDV655417:REY655418 RNR655417:ROU655418 RXN655417:RYQ655418 SHJ655417:SIM655418 SRF655417:SSI655418 TBB655417:TCE655418 TKX655417:TMA655418 TUT655417:TVW655418 UEP655417:UFS655418 UOL655417:UPO655418 UYH655417:UZK655418 VID655417:VJG655418 VRZ655417:VTC655418 WBV655417:WCY655418 WLR655417:WMU655418 WVN655417:WWQ655418 D720953:AQ720954 JB720953:KE720954 SX720953:UA720954 ACT720953:ADW720954 AMP720953:ANS720954 AWL720953:AXO720954 BGH720953:BHK720954 BQD720953:BRG720954 BZZ720953:CBC720954 CJV720953:CKY720954 CTR720953:CUU720954 DDN720953:DEQ720954 DNJ720953:DOM720954 DXF720953:DYI720954 EHB720953:EIE720954 EQX720953:ESA720954 FAT720953:FBW720954 FKP720953:FLS720954 FUL720953:FVO720954 GEH720953:GFK720954 GOD720953:GPG720954 GXZ720953:GZC720954 HHV720953:HIY720954 HRR720953:HSU720954 IBN720953:ICQ720954 ILJ720953:IMM720954 IVF720953:IWI720954 JFB720953:JGE720954 JOX720953:JQA720954 JYT720953:JZW720954 KIP720953:KJS720954 KSL720953:KTO720954 LCH720953:LDK720954 LMD720953:LNG720954 LVZ720953:LXC720954 MFV720953:MGY720954 MPR720953:MQU720954 MZN720953:NAQ720954 NJJ720953:NKM720954 NTF720953:NUI720954 ODB720953:OEE720954 OMX720953:OOA720954 OWT720953:OXW720954 PGP720953:PHS720954 PQL720953:PRO720954 QAH720953:QBK720954 QKD720953:QLG720954 QTZ720953:QVC720954 RDV720953:REY720954 RNR720953:ROU720954 RXN720953:RYQ720954 SHJ720953:SIM720954 SRF720953:SSI720954 TBB720953:TCE720954 TKX720953:TMA720954 TUT720953:TVW720954 UEP720953:UFS720954 UOL720953:UPO720954 UYH720953:UZK720954 VID720953:VJG720954 VRZ720953:VTC720954 WBV720953:WCY720954 WLR720953:WMU720954 WVN720953:WWQ720954 D786489:AQ786490 JB786489:KE786490 SX786489:UA786490 ACT786489:ADW786490 AMP786489:ANS786490 AWL786489:AXO786490 BGH786489:BHK786490 BQD786489:BRG786490 BZZ786489:CBC786490 CJV786489:CKY786490 CTR786489:CUU786490 DDN786489:DEQ786490 DNJ786489:DOM786490 DXF786489:DYI786490 EHB786489:EIE786490 EQX786489:ESA786490 FAT786489:FBW786490 FKP786489:FLS786490 FUL786489:FVO786490 GEH786489:GFK786490 GOD786489:GPG786490 GXZ786489:GZC786490 HHV786489:HIY786490 HRR786489:HSU786490 IBN786489:ICQ786490 ILJ786489:IMM786490 IVF786489:IWI786490 JFB786489:JGE786490 JOX786489:JQA786490 JYT786489:JZW786490 KIP786489:KJS786490 KSL786489:KTO786490 LCH786489:LDK786490 LMD786489:LNG786490 LVZ786489:LXC786490 MFV786489:MGY786490 MPR786489:MQU786490 MZN786489:NAQ786490 NJJ786489:NKM786490 NTF786489:NUI786490 ODB786489:OEE786490 OMX786489:OOA786490 OWT786489:OXW786490 PGP786489:PHS786490 PQL786489:PRO786490 QAH786489:QBK786490 QKD786489:QLG786490 QTZ786489:QVC786490 RDV786489:REY786490 RNR786489:ROU786490 RXN786489:RYQ786490 SHJ786489:SIM786490 SRF786489:SSI786490 TBB786489:TCE786490 TKX786489:TMA786490 TUT786489:TVW786490 UEP786489:UFS786490 UOL786489:UPO786490 UYH786489:UZK786490 VID786489:VJG786490 VRZ786489:VTC786490 WBV786489:WCY786490 WLR786489:WMU786490 WVN786489:WWQ786490 D852025:AQ852026 JB852025:KE852026 SX852025:UA852026 ACT852025:ADW852026 AMP852025:ANS852026 AWL852025:AXO852026 BGH852025:BHK852026 BQD852025:BRG852026 BZZ852025:CBC852026 CJV852025:CKY852026 CTR852025:CUU852026 DDN852025:DEQ852026 DNJ852025:DOM852026 DXF852025:DYI852026 EHB852025:EIE852026 EQX852025:ESA852026 FAT852025:FBW852026 FKP852025:FLS852026 FUL852025:FVO852026 GEH852025:GFK852026 GOD852025:GPG852026 GXZ852025:GZC852026 HHV852025:HIY852026 HRR852025:HSU852026 IBN852025:ICQ852026 ILJ852025:IMM852026 IVF852025:IWI852026 JFB852025:JGE852026 JOX852025:JQA852026 JYT852025:JZW852026 KIP852025:KJS852026 KSL852025:KTO852026 LCH852025:LDK852026 LMD852025:LNG852026 LVZ852025:LXC852026 MFV852025:MGY852026 MPR852025:MQU852026 MZN852025:NAQ852026 NJJ852025:NKM852026 NTF852025:NUI852026 ODB852025:OEE852026 OMX852025:OOA852026 OWT852025:OXW852026 PGP852025:PHS852026 PQL852025:PRO852026 QAH852025:QBK852026 QKD852025:QLG852026 QTZ852025:QVC852026 RDV852025:REY852026 RNR852025:ROU852026 RXN852025:RYQ852026 SHJ852025:SIM852026 SRF852025:SSI852026 TBB852025:TCE852026 TKX852025:TMA852026 TUT852025:TVW852026 UEP852025:UFS852026 UOL852025:UPO852026 UYH852025:UZK852026 VID852025:VJG852026 VRZ852025:VTC852026 WBV852025:WCY852026 WLR852025:WMU852026 WVN852025:WWQ852026 D917561:AQ917562 JB917561:KE917562 SX917561:UA917562 ACT917561:ADW917562 AMP917561:ANS917562 AWL917561:AXO917562 BGH917561:BHK917562 BQD917561:BRG917562 BZZ917561:CBC917562 CJV917561:CKY917562 CTR917561:CUU917562 DDN917561:DEQ917562 DNJ917561:DOM917562 DXF917561:DYI917562 EHB917561:EIE917562 EQX917561:ESA917562 FAT917561:FBW917562 FKP917561:FLS917562 FUL917561:FVO917562 GEH917561:GFK917562 GOD917561:GPG917562 GXZ917561:GZC917562 HHV917561:HIY917562 HRR917561:HSU917562 IBN917561:ICQ917562 ILJ917561:IMM917562 IVF917561:IWI917562 JFB917561:JGE917562 JOX917561:JQA917562 JYT917561:JZW917562 KIP917561:KJS917562 KSL917561:KTO917562 LCH917561:LDK917562 LMD917561:LNG917562 LVZ917561:LXC917562 MFV917561:MGY917562 MPR917561:MQU917562 MZN917561:NAQ917562 NJJ917561:NKM917562 NTF917561:NUI917562 ODB917561:OEE917562 OMX917561:OOA917562 OWT917561:OXW917562 PGP917561:PHS917562 PQL917561:PRO917562 QAH917561:QBK917562 QKD917561:QLG917562 QTZ917561:QVC917562 RDV917561:REY917562 RNR917561:ROU917562 RXN917561:RYQ917562 SHJ917561:SIM917562 SRF917561:SSI917562 TBB917561:TCE917562 TKX917561:TMA917562 TUT917561:TVW917562 UEP917561:UFS917562 UOL917561:UPO917562 UYH917561:UZK917562 VID917561:VJG917562 VRZ917561:VTC917562 WBV917561:WCY917562 WLR917561:WMU917562 WVN917561:WWQ917562 D983097:AQ983098 JB983097:KE983098 SX983097:UA983098 ACT983097:ADW983098 AMP983097:ANS983098 AWL983097:AXO983098 BGH983097:BHK983098 BQD983097:BRG983098 BZZ983097:CBC983098 CJV983097:CKY983098 CTR983097:CUU983098 DDN983097:DEQ983098 DNJ983097:DOM983098 DXF983097:DYI983098 EHB983097:EIE983098 EQX983097:ESA983098 FAT983097:FBW983098 FKP983097:FLS983098 FUL983097:FVO983098 GEH983097:GFK983098 GOD983097:GPG983098 GXZ983097:GZC983098 HHV983097:HIY983098 HRR983097:HSU983098 IBN983097:ICQ983098 ILJ983097:IMM983098 IVF983097:IWI983098 JFB983097:JGE983098 JOX983097:JQA983098 JYT983097:JZW983098 KIP983097:KJS983098 KSL983097:KTO983098 LCH983097:LDK983098 LMD983097:LNG983098 LVZ983097:LXC983098 MFV983097:MGY983098 MPR983097:MQU983098 MZN983097:NAQ983098 NJJ983097:NKM983098 NTF983097:NUI983098 ODB983097:OEE983098 OMX983097:OOA983098 OWT983097:OXW983098 PGP983097:PHS983098 PQL983097:PRO983098 QAH983097:QBK983098 QKD983097:QLG983098 QTZ983097:QVC983098 RDV983097:REY983098 RNR983097:ROU983098 RXN983097:RYQ983098 SHJ983097:SIM983098 SRF983097:SSI983098 TBB983097:TCE983098 TKX983097:TMA983098 TUT983097:TVW983098 UEP983097:UFS983098 UOL983097:UPO983098 UYH983097:UZK983098 VID983097:VJG983098 VRZ983097:VTC983098 WBV983097:WCY983098 WLR983097:WMU983098 WVN983097:WWQ983098 VRZ130:VTC130 JB95:KE95 SX95:UA95 ACT95:ADW95 AMP95:ANS95 AWL95:AXO95 BGH95:BHK95 BQD95:BRG95 BZZ95:CBC95 CJV95:CKY95 CTR95:CUU95 DDN95:DEQ95 DNJ95:DOM95 DXF95:DYI95 EHB95:EIE95 EQX95:ESA95 FAT95:FBW95 FKP95:FLS95 FUL95:FVO95 GEH95:GFK95 GOD95:GPG95 GXZ95:GZC95 HHV95:HIY95 HRR95:HSU95 IBN95:ICQ95 ILJ95:IMM95 IVF95:IWI95 JFB95:JGE95 JOX95:JQA95 JYT95:JZW95 KIP95:KJS95 KSL95:KTO95 LCH95:LDK95 LMD95:LNG95 LVZ95:LXC95 MFV95:MGY95 MPR95:MQU95 MZN95:NAQ95 NJJ95:NKM95 NTF95:NUI95 ODB95:OEE95 OMX95:OOA95 OWT95:OXW95 PGP95:PHS95 PQL95:PRO95 QAH95:QBK95 QKD95:QLG95 QTZ95:QVC95 RDV95:REY95 RNR95:ROU95 RXN95:RYQ95 SHJ95:SIM95 SRF95:SSI95 TBB95:TCE95 TKX95:TMA95 TUT95:TVW95 UEP95:UFS95 UOL95:UPO95 UYH95:UZK95 VID95:VJG95 VRZ95:VTC95 WBV95:WCY95 WLR95:WMU95 WVN95:WWQ95 D65589:AQ65589 JB65589:KE65589 SX65589:UA65589 ACT65589:ADW65589 AMP65589:ANS65589 AWL65589:AXO65589 BGH65589:BHK65589 BQD65589:BRG65589 BZZ65589:CBC65589 CJV65589:CKY65589 CTR65589:CUU65589 DDN65589:DEQ65589 DNJ65589:DOM65589 DXF65589:DYI65589 EHB65589:EIE65589 EQX65589:ESA65589 FAT65589:FBW65589 FKP65589:FLS65589 FUL65589:FVO65589 GEH65589:GFK65589 GOD65589:GPG65589 GXZ65589:GZC65589 HHV65589:HIY65589 HRR65589:HSU65589 IBN65589:ICQ65589 ILJ65589:IMM65589 IVF65589:IWI65589 JFB65589:JGE65589 JOX65589:JQA65589 JYT65589:JZW65589 KIP65589:KJS65589 KSL65589:KTO65589 LCH65589:LDK65589 LMD65589:LNG65589 LVZ65589:LXC65589 MFV65589:MGY65589 MPR65589:MQU65589 MZN65589:NAQ65589 NJJ65589:NKM65589 NTF65589:NUI65589 ODB65589:OEE65589 OMX65589:OOA65589 OWT65589:OXW65589 PGP65589:PHS65589 PQL65589:PRO65589 QAH65589:QBK65589 QKD65589:QLG65589 QTZ65589:QVC65589 RDV65589:REY65589 RNR65589:ROU65589 RXN65589:RYQ65589 SHJ65589:SIM65589 SRF65589:SSI65589 TBB65589:TCE65589 TKX65589:TMA65589 TUT65589:TVW65589 UEP65589:UFS65589 UOL65589:UPO65589 UYH65589:UZK65589 VID65589:VJG65589 VRZ65589:VTC65589 WBV65589:WCY65589 WLR65589:WMU65589 WVN65589:WWQ65589 D131125:AQ131125 JB131125:KE131125 SX131125:UA131125 ACT131125:ADW131125 AMP131125:ANS131125 AWL131125:AXO131125 BGH131125:BHK131125 BQD131125:BRG131125 BZZ131125:CBC131125 CJV131125:CKY131125 CTR131125:CUU131125 DDN131125:DEQ131125 DNJ131125:DOM131125 DXF131125:DYI131125 EHB131125:EIE131125 EQX131125:ESA131125 FAT131125:FBW131125 FKP131125:FLS131125 FUL131125:FVO131125 GEH131125:GFK131125 GOD131125:GPG131125 GXZ131125:GZC131125 HHV131125:HIY131125 HRR131125:HSU131125 IBN131125:ICQ131125 ILJ131125:IMM131125 IVF131125:IWI131125 JFB131125:JGE131125 JOX131125:JQA131125 JYT131125:JZW131125 KIP131125:KJS131125 KSL131125:KTO131125 LCH131125:LDK131125 LMD131125:LNG131125 LVZ131125:LXC131125 MFV131125:MGY131125 MPR131125:MQU131125 MZN131125:NAQ131125 NJJ131125:NKM131125 NTF131125:NUI131125 ODB131125:OEE131125 OMX131125:OOA131125 OWT131125:OXW131125 PGP131125:PHS131125 PQL131125:PRO131125 QAH131125:QBK131125 QKD131125:QLG131125 QTZ131125:QVC131125 RDV131125:REY131125 RNR131125:ROU131125 RXN131125:RYQ131125 SHJ131125:SIM131125 SRF131125:SSI131125 TBB131125:TCE131125 TKX131125:TMA131125 TUT131125:TVW131125 UEP131125:UFS131125 UOL131125:UPO131125 UYH131125:UZK131125 VID131125:VJG131125 VRZ131125:VTC131125 WBV131125:WCY131125 WLR131125:WMU131125 WVN131125:WWQ131125 D196661:AQ196661 JB196661:KE196661 SX196661:UA196661 ACT196661:ADW196661 AMP196661:ANS196661 AWL196661:AXO196661 BGH196661:BHK196661 BQD196661:BRG196661 BZZ196661:CBC196661 CJV196661:CKY196661 CTR196661:CUU196661 DDN196661:DEQ196661 DNJ196661:DOM196661 DXF196661:DYI196661 EHB196661:EIE196661 EQX196661:ESA196661 FAT196661:FBW196661 FKP196661:FLS196661 FUL196661:FVO196661 GEH196661:GFK196661 GOD196661:GPG196661 GXZ196661:GZC196661 HHV196661:HIY196661 HRR196661:HSU196661 IBN196661:ICQ196661 ILJ196661:IMM196661 IVF196661:IWI196661 JFB196661:JGE196661 JOX196661:JQA196661 JYT196661:JZW196661 KIP196661:KJS196661 KSL196661:KTO196661 LCH196661:LDK196661 LMD196661:LNG196661 LVZ196661:LXC196661 MFV196661:MGY196661 MPR196661:MQU196661 MZN196661:NAQ196661 NJJ196661:NKM196661 NTF196661:NUI196661 ODB196661:OEE196661 OMX196661:OOA196661 OWT196661:OXW196661 PGP196661:PHS196661 PQL196661:PRO196661 QAH196661:QBK196661 QKD196661:QLG196661 QTZ196661:QVC196661 RDV196661:REY196661 RNR196661:ROU196661 RXN196661:RYQ196661 SHJ196661:SIM196661 SRF196661:SSI196661 TBB196661:TCE196661 TKX196661:TMA196661 TUT196661:TVW196661 UEP196661:UFS196661 UOL196661:UPO196661 UYH196661:UZK196661 VID196661:VJG196661 VRZ196661:VTC196661 WBV196661:WCY196661 WLR196661:WMU196661 WVN196661:WWQ196661 D262197:AQ262197 JB262197:KE262197 SX262197:UA262197 ACT262197:ADW262197 AMP262197:ANS262197 AWL262197:AXO262197 BGH262197:BHK262197 BQD262197:BRG262197 BZZ262197:CBC262197 CJV262197:CKY262197 CTR262197:CUU262197 DDN262197:DEQ262197 DNJ262197:DOM262197 DXF262197:DYI262197 EHB262197:EIE262197 EQX262197:ESA262197 FAT262197:FBW262197 FKP262197:FLS262197 FUL262197:FVO262197 GEH262197:GFK262197 GOD262197:GPG262197 GXZ262197:GZC262197 HHV262197:HIY262197 HRR262197:HSU262197 IBN262197:ICQ262197 ILJ262197:IMM262197 IVF262197:IWI262197 JFB262197:JGE262197 JOX262197:JQA262197 JYT262197:JZW262197 KIP262197:KJS262197 KSL262197:KTO262197 LCH262197:LDK262197 LMD262197:LNG262197 LVZ262197:LXC262197 MFV262197:MGY262197 MPR262197:MQU262197 MZN262197:NAQ262197 NJJ262197:NKM262197 NTF262197:NUI262197 ODB262197:OEE262197 OMX262197:OOA262197 OWT262197:OXW262197 PGP262197:PHS262197 PQL262197:PRO262197 QAH262197:QBK262197 QKD262197:QLG262197 QTZ262197:QVC262197 RDV262197:REY262197 RNR262197:ROU262197 RXN262197:RYQ262197 SHJ262197:SIM262197 SRF262197:SSI262197 TBB262197:TCE262197 TKX262197:TMA262197 TUT262197:TVW262197 UEP262197:UFS262197 UOL262197:UPO262197 UYH262197:UZK262197 VID262197:VJG262197 VRZ262197:VTC262197 WBV262197:WCY262197 WLR262197:WMU262197 WVN262197:WWQ262197 D327733:AQ327733 JB327733:KE327733 SX327733:UA327733 ACT327733:ADW327733 AMP327733:ANS327733 AWL327733:AXO327733 BGH327733:BHK327733 BQD327733:BRG327733 BZZ327733:CBC327733 CJV327733:CKY327733 CTR327733:CUU327733 DDN327733:DEQ327733 DNJ327733:DOM327733 DXF327733:DYI327733 EHB327733:EIE327733 EQX327733:ESA327733 FAT327733:FBW327733 FKP327733:FLS327733 FUL327733:FVO327733 GEH327733:GFK327733 GOD327733:GPG327733 GXZ327733:GZC327733 HHV327733:HIY327733 HRR327733:HSU327733 IBN327733:ICQ327733 ILJ327733:IMM327733 IVF327733:IWI327733 JFB327733:JGE327733 JOX327733:JQA327733 JYT327733:JZW327733 KIP327733:KJS327733 KSL327733:KTO327733 LCH327733:LDK327733 LMD327733:LNG327733 LVZ327733:LXC327733 MFV327733:MGY327733 MPR327733:MQU327733 MZN327733:NAQ327733 NJJ327733:NKM327733 NTF327733:NUI327733 ODB327733:OEE327733 OMX327733:OOA327733 OWT327733:OXW327733 PGP327733:PHS327733 PQL327733:PRO327733 QAH327733:QBK327733 QKD327733:QLG327733 QTZ327733:QVC327733 RDV327733:REY327733 RNR327733:ROU327733 RXN327733:RYQ327733 SHJ327733:SIM327733 SRF327733:SSI327733 TBB327733:TCE327733 TKX327733:TMA327733 TUT327733:TVW327733 UEP327733:UFS327733 UOL327733:UPO327733 UYH327733:UZK327733 VID327733:VJG327733 VRZ327733:VTC327733 WBV327733:WCY327733 WLR327733:WMU327733 WVN327733:WWQ327733 D393269:AQ393269 JB393269:KE393269 SX393269:UA393269 ACT393269:ADW393269 AMP393269:ANS393269 AWL393269:AXO393269 BGH393269:BHK393269 BQD393269:BRG393269 BZZ393269:CBC393269 CJV393269:CKY393269 CTR393269:CUU393269 DDN393269:DEQ393269 DNJ393269:DOM393269 DXF393269:DYI393269 EHB393269:EIE393269 EQX393269:ESA393269 FAT393269:FBW393269 FKP393269:FLS393269 FUL393269:FVO393269 GEH393269:GFK393269 GOD393269:GPG393269 GXZ393269:GZC393269 HHV393269:HIY393269 HRR393269:HSU393269 IBN393269:ICQ393269 ILJ393269:IMM393269 IVF393269:IWI393269 JFB393269:JGE393269 JOX393269:JQA393269 JYT393269:JZW393269 KIP393269:KJS393269 KSL393269:KTO393269 LCH393269:LDK393269 LMD393269:LNG393269 LVZ393269:LXC393269 MFV393269:MGY393269 MPR393269:MQU393269 MZN393269:NAQ393269 NJJ393269:NKM393269 NTF393269:NUI393269 ODB393269:OEE393269 OMX393269:OOA393269 OWT393269:OXW393269 PGP393269:PHS393269 PQL393269:PRO393269 QAH393269:QBK393269 QKD393269:QLG393269 QTZ393269:QVC393269 RDV393269:REY393269 RNR393269:ROU393269 RXN393269:RYQ393269 SHJ393269:SIM393269 SRF393269:SSI393269 TBB393269:TCE393269 TKX393269:TMA393269 TUT393269:TVW393269 UEP393269:UFS393269 UOL393269:UPO393269 UYH393269:UZK393269 VID393269:VJG393269 VRZ393269:VTC393269 WBV393269:WCY393269 WLR393269:WMU393269 WVN393269:WWQ393269 D458805:AQ458805 JB458805:KE458805 SX458805:UA458805 ACT458805:ADW458805 AMP458805:ANS458805 AWL458805:AXO458805 BGH458805:BHK458805 BQD458805:BRG458805 BZZ458805:CBC458805 CJV458805:CKY458805 CTR458805:CUU458805 DDN458805:DEQ458805 DNJ458805:DOM458805 DXF458805:DYI458805 EHB458805:EIE458805 EQX458805:ESA458805 FAT458805:FBW458805 FKP458805:FLS458805 FUL458805:FVO458805 GEH458805:GFK458805 GOD458805:GPG458805 GXZ458805:GZC458805 HHV458805:HIY458805 HRR458805:HSU458805 IBN458805:ICQ458805 ILJ458805:IMM458805 IVF458805:IWI458805 JFB458805:JGE458805 JOX458805:JQA458805 JYT458805:JZW458805 KIP458805:KJS458805 KSL458805:KTO458805 LCH458805:LDK458805 LMD458805:LNG458805 LVZ458805:LXC458805 MFV458805:MGY458805 MPR458805:MQU458805 MZN458805:NAQ458805 NJJ458805:NKM458805 NTF458805:NUI458805 ODB458805:OEE458805 OMX458805:OOA458805 OWT458805:OXW458805 PGP458805:PHS458805 PQL458805:PRO458805 QAH458805:QBK458805 QKD458805:QLG458805 QTZ458805:QVC458805 RDV458805:REY458805 RNR458805:ROU458805 RXN458805:RYQ458805 SHJ458805:SIM458805 SRF458805:SSI458805 TBB458805:TCE458805 TKX458805:TMA458805 TUT458805:TVW458805 UEP458805:UFS458805 UOL458805:UPO458805 UYH458805:UZK458805 VID458805:VJG458805 VRZ458805:VTC458805 WBV458805:WCY458805 WLR458805:WMU458805 WVN458805:WWQ458805 D524341:AQ524341 JB524341:KE524341 SX524341:UA524341 ACT524341:ADW524341 AMP524341:ANS524341 AWL524341:AXO524341 BGH524341:BHK524341 BQD524341:BRG524341 BZZ524341:CBC524341 CJV524341:CKY524341 CTR524341:CUU524341 DDN524341:DEQ524341 DNJ524341:DOM524341 DXF524341:DYI524341 EHB524341:EIE524341 EQX524341:ESA524341 FAT524341:FBW524341 FKP524341:FLS524341 FUL524341:FVO524341 GEH524341:GFK524341 GOD524341:GPG524341 GXZ524341:GZC524341 HHV524341:HIY524341 HRR524341:HSU524341 IBN524341:ICQ524341 ILJ524341:IMM524341 IVF524341:IWI524341 JFB524341:JGE524341 JOX524341:JQA524341 JYT524341:JZW524341 KIP524341:KJS524341 KSL524341:KTO524341 LCH524341:LDK524341 LMD524341:LNG524341 LVZ524341:LXC524341 MFV524341:MGY524341 MPR524341:MQU524341 MZN524341:NAQ524341 NJJ524341:NKM524341 NTF524341:NUI524341 ODB524341:OEE524341 OMX524341:OOA524341 OWT524341:OXW524341 PGP524341:PHS524341 PQL524341:PRO524341 QAH524341:QBK524341 QKD524341:QLG524341 QTZ524341:QVC524341 RDV524341:REY524341 RNR524341:ROU524341 RXN524341:RYQ524341 SHJ524341:SIM524341 SRF524341:SSI524341 TBB524341:TCE524341 TKX524341:TMA524341 TUT524341:TVW524341 UEP524341:UFS524341 UOL524341:UPO524341 UYH524341:UZK524341 VID524341:VJG524341 VRZ524341:VTC524341 WBV524341:WCY524341 WLR524341:WMU524341 WVN524341:WWQ524341 D589877:AQ589877 JB589877:KE589877 SX589877:UA589877 ACT589877:ADW589877 AMP589877:ANS589877 AWL589877:AXO589877 BGH589877:BHK589877 BQD589877:BRG589877 BZZ589877:CBC589877 CJV589877:CKY589877 CTR589877:CUU589877 DDN589877:DEQ589877 DNJ589877:DOM589877 DXF589877:DYI589877 EHB589877:EIE589877 EQX589877:ESA589877 FAT589877:FBW589877 FKP589877:FLS589877 FUL589877:FVO589877 GEH589877:GFK589877 GOD589877:GPG589877 GXZ589877:GZC589877 HHV589877:HIY589877 HRR589877:HSU589877 IBN589877:ICQ589877 ILJ589877:IMM589877 IVF589877:IWI589877 JFB589877:JGE589877 JOX589877:JQA589877 JYT589877:JZW589877 KIP589877:KJS589877 KSL589877:KTO589877 LCH589877:LDK589877 LMD589877:LNG589877 LVZ589877:LXC589877 MFV589877:MGY589877 MPR589877:MQU589877 MZN589877:NAQ589877 NJJ589877:NKM589877 NTF589877:NUI589877 ODB589877:OEE589877 OMX589877:OOA589877 OWT589877:OXW589877 PGP589877:PHS589877 PQL589877:PRO589877 QAH589877:QBK589877 QKD589877:QLG589877 QTZ589877:QVC589877 RDV589877:REY589877 RNR589877:ROU589877 RXN589877:RYQ589877 SHJ589877:SIM589877 SRF589877:SSI589877 TBB589877:TCE589877 TKX589877:TMA589877 TUT589877:TVW589877 UEP589877:UFS589877 UOL589877:UPO589877 UYH589877:UZK589877 VID589877:VJG589877 VRZ589877:VTC589877 WBV589877:WCY589877 WLR589877:WMU589877 WVN589877:WWQ589877 D655413:AQ655413 JB655413:KE655413 SX655413:UA655413 ACT655413:ADW655413 AMP655413:ANS655413 AWL655413:AXO655413 BGH655413:BHK655413 BQD655413:BRG655413 BZZ655413:CBC655413 CJV655413:CKY655413 CTR655413:CUU655413 DDN655413:DEQ655413 DNJ655413:DOM655413 DXF655413:DYI655413 EHB655413:EIE655413 EQX655413:ESA655413 FAT655413:FBW655413 FKP655413:FLS655413 FUL655413:FVO655413 GEH655413:GFK655413 GOD655413:GPG655413 GXZ655413:GZC655413 HHV655413:HIY655413 HRR655413:HSU655413 IBN655413:ICQ655413 ILJ655413:IMM655413 IVF655413:IWI655413 JFB655413:JGE655413 JOX655413:JQA655413 JYT655413:JZW655413 KIP655413:KJS655413 KSL655413:KTO655413 LCH655413:LDK655413 LMD655413:LNG655413 LVZ655413:LXC655413 MFV655413:MGY655413 MPR655413:MQU655413 MZN655413:NAQ655413 NJJ655413:NKM655413 NTF655413:NUI655413 ODB655413:OEE655413 OMX655413:OOA655413 OWT655413:OXW655413 PGP655413:PHS655413 PQL655413:PRO655413 QAH655413:QBK655413 QKD655413:QLG655413 QTZ655413:QVC655413 RDV655413:REY655413 RNR655413:ROU655413 RXN655413:RYQ655413 SHJ655413:SIM655413 SRF655413:SSI655413 TBB655413:TCE655413 TKX655413:TMA655413 TUT655413:TVW655413 UEP655413:UFS655413 UOL655413:UPO655413 UYH655413:UZK655413 VID655413:VJG655413 VRZ655413:VTC655413 WBV655413:WCY655413 WLR655413:WMU655413 WVN655413:WWQ655413 D720949:AQ720949 JB720949:KE720949 SX720949:UA720949 ACT720949:ADW720949 AMP720949:ANS720949 AWL720949:AXO720949 BGH720949:BHK720949 BQD720949:BRG720949 BZZ720949:CBC720949 CJV720949:CKY720949 CTR720949:CUU720949 DDN720949:DEQ720949 DNJ720949:DOM720949 DXF720949:DYI720949 EHB720949:EIE720949 EQX720949:ESA720949 FAT720949:FBW720949 FKP720949:FLS720949 FUL720949:FVO720949 GEH720949:GFK720949 GOD720949:GPG720949 GXZ720949:GZC720949 HHV720949:HIY720949 HRR720949:HSU720949 IBN720949:ICQ720949 ILJ720949:IMM720949 IVF720949:IWI720949 JFB720949:JGE720949 JOX720949:JQA720949 JYT720949:JZW720949 KIP720949:KJS720949 KSL720949:KTO720949 LCH720949:LDK720949 LMD720949:LNG720949 LVZ720949:LXC720949 MFV720949:MGY720949 MPR720949:MQU720949 MZN720949:NAQ720949 NJJ720949:NKM720949 NTF720949:NUI720949 ODB720949:OEE720949 OMX720949:OOA720949 OWT720949:OXW720949 PGP720949:PHS720949 PQL720949:PRO720949 QAH720949:QBK720949 QKD720949:QLG720949 QTZ720949:QVC720949 RDV720949:REY720949 RNR720949:ROU720949 RXN720949:RYQ720949 SHJ720949:SIM720949 SRF720949:SSI720949 TBB720949:TCE720949 TKX720949:TMA720949 TUT720949:TVW720949 UEP720949:UFS720949 UOL720949:UPO720949 UYH720949:UZK720949 VID720949:VJG720949 VRZ720949:VTC720949 WBV720949:WCY720949 WLR720949:WMU720949 WVN720949:WWQ720949 D786485:AQ786485 JB786485:KE786485 SX786485:UA786485 ACT786485:ADW786485 AMP786485:ANS786485 AWL786485:AXO786485 BGH786485:BHK786485 BQD786485:BRG786485 BZZ786485:CBC786485 CJV786485:CKY786485 CTR786485:CUU786485 DDN786485:DEQ786485 DNJ786485:DOM786485 DXF786485:DYI786485 EHB786485:EIE786485 EQX786485:ESA786485 FAT786485:FBW786485 FKP786485:FLS786485 FUL786485:FVO786485 GEH786485:GFK786485 GOD786485:GPG786485 GXZ786485:GZC786485 HHV786485:HIY786485 HRR786485:HSU786485 IBN786485:ICQ786485 ILJ786485:IMM786485 IVF786485:IWI786485 JFB786485:JGE786485 JOX786485:JQA786485 JYT786485:JZW786485 KIP786485:KJS786485 KSL786485:KTO786485 LCH786485:LDK786485 LMD786485:LNG786485 LVZ786485:LXC786485 MFV786485:MGY786485 MPR786485:MQU786485 MZN786485:NAQ786485 NJJ786485:NKM786485 NTF786485:NUI786485 ODB786485:OEE786485 OMX786485:OOA786485 OWT786485:OXW786485 PGP786485:PHS786485 PQL786485:PRO786485 QAH786485:QBK786485 QKD786485:QLG786485 QTZ786485:QVC786485 RDV786485:REY786485 RNR786485:ROU786485 RXN786485:RYQ786485 SHJ786485:SIM786485 SRF786485:SSI786485 TBB786485:TCE786485 TKX786485:TMA786485 TUT786485:TVW786485 UEP786485:UFS786485 UOL786485:UPO786485 UYH786485:UZK786485 VID786485:VJG786485 VRZ786485:VTC786485 WBV786485:WCY786485 WLR786485:WMU786485 WVN786485:WWQ786485 D852021:AQ852021 JB852021:KE852021 SX852021:UA852021 ACT852021:ADW852021 AMP852021:ANS852021 AWL852021:AXO852021 BGH852021:BHK852021 BQD852021:BRG852021 BZZ852021:CBC852021 CJV852021:CKY852021 CTR852021:CUU852021 DDN852021:DEQ852021 DNJ852021:DOM852021 DXF852021:DYI852021 EHB852021:EIE852021 EQX852021:ESA852021 FAT852021:FBW852021 FKP852021:FLS852021 FUL852021:FVO852021 GEH852021:GFK852021 GOD852021:GPG852021 GXZ852021:GZC852021 HHV852021:HIY852021 HRR852021:HSU852021 IBN852021:ICQ852021 ILJ852021:IMM852021 IVF852021:IWI852021 JFB852021:JGE852021 JOX852021:JQA852021 JYT852021:JZW852021 KIP852021:KJS852021 KSL852021:KTO852021 LCH852021:LDK852021 LMD852021:LNG852021 LVZ852021:LXC852021 MFV852021:MGY852021 MPR852021:MQU852021 MZN852021:NAQ852021 NJJ852021:NKM852021 NTF852021:NUI852021 ODB852021:OEE852021 OMX852021:OOA852021 OWT852021:OXW852021 PGP852021:PHS852021 PQL852021:PRO852021 QAH852021:QBK852021 QKD852021:QLG852021 QTZ852021:QVC852021 RDV852021:REY852021 RNR852021:ROU852021 RXN852021:RYQ852021 SHJ852021:SIM852021 SRF852021:SSI852021 TBB852021:TCE852021 TKX852021:TMA852021 TUT852021:TVW852021 UEP852021:UFS852021 UOL852021:UPO852021 UYH852021:UZK852021 VID852021:VJG852021 VRZ852021:VTC852021 WBV852021:WCY852021 WLR852021:WMU852021 WVN852021:WWQ852021 D917557:AQ917557 JB917557:KE917557 SX917557:UA917557 ACT917557:ADW917557 AMP917557:ANS917557 AWL917557:AXO917557 BGH917557:BHK917557 BQD917557:BRG917557 BZZ917557:CBC917557 CJV917557:CKY917557 CTR917557:CUU917557 DDN917557:DEQ917557 DNJ917557:DOM917557 DXF917557:DYI917557 EHB917557:EIE917557 EQX917557:ESA917557 FAT917557:FBW917557 FKP917557:FLS917557 FUL917557:FVO917557 GEH917557:GFK917557 GOD917557:GPG917557 GXZ917557:GZC917557 HHV917557:HIY917557 HRR917557:HSU917557 IBN917557:ICQ917557 ILJ917557:IMM917557 IVF917557:IWI917557 JFB917557:JGE917557 JOX917557:JQA917557 JYT917557:JZW917557 KIP917557:KJS917557 KSL917557:KTO917557 LCH917557:LDK917557 LMD917557:LNG917557 LVZ917557:LXC917557 MFV917557:MGY917557 MPR917557:MQU917557 MZN917557:NAQ917557 NJJ917557:NKM917557 NTF917557:NUI917557 ODB917557:OEE917557 OMX917557:OOA917557 OWT917557:OXW917557 PGP917557:PHS917557 PQL917557:PRO917557 QAH917557:QBK917557 QKD917557:QLG917557 QTZ917557:QVC917557 RDV917557:REY917557 RNR917557:ROU917557 RXN917557:RYQ917557 SHJ917557:SIM917557 SRF917557:SSI917557 TBB917557:TCE917557 TKX917557:TMA917557 TUT917557:TVW917557 UEP917557:UFS917557 UOL917557:UPO917557 UYH917557:UZK917557 VID917557:VJG917557 VRZ917557:VTC917557 WBV917557:WCY917557 WLR917557:WMU917557 WVN917557:WWQ917557 D983093:AQ983093 JB983093:KE983093 SX983093:UA983093 ACT983093:ADW983093 AMP983093:ANS983093 AWL983093:AXO983093 BGH983093:BHK983093 BQD983093:BRG983093 BZZ983093:CBC983093 CJV983093:CKY983093 CTR983093:CUU983093 DDN983093:DEQ983093 DNJ983093:DOM983093 DXF983093:DYI983093 EHB983093:EIE983093 EQX983093:ESA983093 FAT983093:FBW983093 FKP983093:FLS983093 FUL983093:FVO983093 GEH983093:GFK983093 GOD983093:GPG983093 GXZ983093:GZC983093 HHV983093:HIY983093 HRR983093:HSU983093 IBN983093:ICQ983093 ILJ983093:IMM983093 IVF983093:IWI983093 JFB983093:JGE983093 JOX983093:JQA983093 JYT983093:JZW983093 KIP983093:KJS983093 KSL983093:KTO983093 LCH983093:LDK983093 LMD983093:LNG983093 LVZ983093:LXC983093 MFV983093:MGY983093 MPR983093:MQU983093 MZN983093:NAQ983093 NJJ983093:NKM983093 NTF983093:NUI983093 ODB983093:OEE983093 OMX983093:OOA983093 OWT983093:OXW983093 PGP983093:PHS983093 PQL983093:PRO983093 QAH983093:QBK983093 QKD983093:QLG983093 QTZ983093:QVC983093 RDV983093:REY983093 RNR983093:ROU983093 RXN983093:RYQ983093 SHJ983093:SIM983093 SRF983093:SSI983093 TBB983093:TCE983093 TKX983093:TMA983093 TUT983093:TVW983093 UEP983093:UFS983093 UOL983093:UPO983093 UYH983093:UZK983093 VID983093:VJG983093 VRZ983093:VTC983093 WBV983093:WCY983093 WLR983093:WMU983093 WVN983093:WWQ983093 D65627:AQ65630 JB65627:KE65630 SX65627:UA65630 ACT65627:ADW65630 AMP65627:ANS65630 AWL65627:AXO65630 BGH65627:BHK65630 BQD65627:BRG65630 BZZ65627:CBC65630 CJV65627:CKY65630 CTR65627:CUU65630 DDN65627:DEQ65630 DNJ65627:DOM65630 DXF65627:DYI65630 EHB65627:EIE65630 EQX65627:ESA65630 FAT65627:FBW65630 FKP65627:FLS65630 FUL65627:FVO65630 GEH65627:GFK65630 GOD65627:GPG65630 GXZ65627:GZC65630 HHV65627:HIY65630 HRR65627:HSU65630 IBN65627:ICQ65630 ILJ65627:IMM65630 IVF65627:IWI65630 JFB65627:JGE65630 JOX65627:JQA65630 JYT65627:JZW65630 KIP65627:KJS65630 KSL65627:KTO65630 LCH65627:LDK65630 LMD65627:LNG65630 LVZ65627:LXC65630 MFV65627:MGY65630 MPR65627:MQU65630 MZN65627:NAQ65630 NJJ65627:NKM65630 NTF65627:NUI65630 ODB65627:OEE65630 OMX65627:OOA65630 OWT65627:OXW65630 PGP65627:PHS65630 PQL65627:PRO65630 QAH65627:QBK65630 QKD65627:QLG65630 QTZ65627:QVC65630 RDV65627:REY65630 RNR65627:ROU65630 RXN65627:RYQ65630 SHJ65627:SIM65630 SRF65627:SSI65630 TBB65627:TCE65630 TKX65627:TMA65630 TUT65627:TVW65630 UEP65627:UFS65630 UOL65627:UPO65630 UYH65627:UZK65630 VID65627:VJG65630 VRZ65627:VTC65630 WBV65627:WCY65630 WLR65627:WMU65630 WVN65627:WWQ65630 D131163:AQ131166 JB131163:KE131166 SX131163:UA131166 ACT131163:ADW131166 AMP131163:ANS131166 AWL131163:AXO131166 BGH131163:BHK131166 BQD131163:BRG131166 BZZ131163:CBC131166 CJV131163:CKY131166 CTR131163:CUU131166 DDN131163:DEQ131166 DNJ131163:DOM131166 DXF131163:DYI131166 EHB131163:EIE131166 EQX131163:ESA131166 FAT131163:FBW131166 FKP131163:FLS131166 FUL131163:FVO131166 GEH131163:GFK131166 GOD131163:GPG131166 GXZ131163:GZC131166 HHV131163:HIY131166 HRR131163:HSU131166 IBN131163:ICQ131166 ILJ131163:IMM131166 IVF131163:IWI131166 JFB131163:JGE131166 JOX131163:JQA131166 JYT131163:JZW131166 KIP131163:KJS131166 KSL131163:KTO131166 LCH131163:LDK131166 LMD131163:LNG131166 LVZ131163:LXC131166 MFV131163:MGY131166 MPR131163:MQU131166 MZN131163:NAQ131166 NJJ131163:NKM131166 NTF131163:NUI131166 ODB131163:OEE131166 OMX131163:OOA131166 OWT131163:OXW131166 PGP131163:PHS131166 PQL131163:PRO131166 QAH131163:QBK131166 QKD131163:QLG131166 QTZ131163:QVC131166 RDV131163:REY131166 RNR131163:ROU131166 RXN131163:RYQ131166 SHJ131163:SIM131166 SRF131163:SSI131166 TBB131163:TCE131166 TKX131163:TMA131166 TUT131163:TVW131166 UEP131163:UFS131166 UOL131163:UPO131166 UYH131163:UZK131166 VID131163:VJG131166 VRZ131163:VTC131166 WBV131163:WCY131166 WLR131163:WMU131166 WVN131163:WWQ131166 D196699:AQ196702 JB196699:KE196702 SX196699:UA196702 ACT196699:ADW196702 AMP196699:ANS196702 AWL196699:AXO196702 BGH196699:BHK196702 BQD196699:BRG196702 BZZ196699:CBC196702 CJV196699:CKY196702 CTR196699:CUU196702 DDN196699:DEQ196702 DNJ196699:DOM196702 DXF196699:DYI196702 EHB196699:EIE196702 EQX196699:ESA196702 FAT196699:FBW196702 FKP196699:FLS196702 FUL196699:FVO196702 GEH196699:GFK196702 GOD196699:GPG196702 GXZ196699:GZC196702 HHV196699:HIY196702 HRR196699:HSU196702 IBN196699:ICQ196702 ILJ196699:IMM196702 IVF196699:IWI196702 JFB196699:JGE196702 JOX196699:JQA196702 JYT196699:JZW196702 KIP196699:KJS196702 KSL196699:KTO196702 LCH196699:LDK196702 LMD196699:LNG196702 LVZ196699:LXC196702 MFV196699:MGY196702 MPR196699:MQU196702 MZN196699:NAQ196702 NJJ196699:NKM196702 NTF196699:NUI196702 ODB196699:OEE196702 OMX196699:OOA196702 OWT196699:OXW196702 PGP196699:PHS196702 PQL196699:PRO196702 QAH196699:QBK196702 QKD196699:QLG196702 QTZ196699:QVC196702 RDV196699:REY196702 RNR196699:ROU196702 RXN196699:RYQ196702 SHJ196699:SIM196702 SRF196699:SSI196702 TBB196699:TCE196702 TKX196699:TMA196702 TUT196699:TVW196702 UEP196699:UFS196702 UOL196699:UPO196702 UYH196699:UZK196702 VID196699:VJG196702 VRZ196699:VTC196702 WBV196699:WCY196702 WLR196699:WMU196702 WVN196699:WWQ196702 D262235:AQ262238 JB262235:KE262238 SX262235:UA262238 ACT262235:ADW262238 AMP262235:ANS262238 AWL262235:AXO262238 BGH262235:BHK262238 BQD262235:BRG262238 BZZ262235:CBC262238 CJV262235:CKY262238 CTR262235:CUU262238 DDN262235:DEQ262238 DNJ262235:DOM262238 DXF262235:DYI262238 EHB262235:EIE262238 EQX262235:ESA262238 FAT262235:FBW262238 FKP262235:FLS262238 FUL262235:FVO262238 GEH262235:GFK262238 GOD262235:GPG262238 GXZ262235:GZC262238 HHV262235:HIY262238 HRR262235:HSU262238 IBN262235:ICQ262238 ILJ262235:IMM262238 IVF262235:IWI262238 JFB262235:JGE262238 JOX262235:JQA262238 JYT262235:JZW262238 KIP262235:KJS262238 KSL262235:KTO262238 LCH262235:LDK262238 LMD262235:LNG262238 LVZ262235:LXC262238 MFV262235:MGY262238 MPR262235:MQU262238 MZN262235:NAQ262238 NJJ262235:NKM262238 NTF262235:NUI262238 ODB262235:OEE262238 OMX262235:OOA262238 OWT262235:OXW262238 PGP262235:PHS262238 PQL262235:PRO262238 QAH262235:QBK262238 QKD262235:QLG262238 QTZ262235:QVC262238 RDV262235:REY262238 RNR262235:ROU262238 RXN262235:RYQ262238 SHJ262235:SIM262238 SRF262235:SSI262238 TBB262235:TCE262238 TKX262235:TMA262238 TUT262235:TVW262238 UEP262235:UFS262238 UOL262235:UPO262238 UYH262235:UZK262238 VID262235:VJG262238 VRZ262235:VTC262238 WBV262235:WCY262238 WLR262235:WMU262238 WVN262235:WWQ262238 D327771:AQ327774 JB327771:KE327774 SX327771:UA327774 ACT327771:ADW327774 AMP327771:ANS327774 AWL327771:AXO327774 BGH327771:BHK327774 BQD327771:BRG327774 BZZ327771:CBC327774 CJV327771:CKY327774 CTR327771:CUU327774 DDN327771:DEQ327774 DNJ327771:DOM327774 DXF327771:DYI327774 EHB327771:EIE327774 EQX327771:ESA327774 FAT327771:FBW327774 FKP327771:FLS327774 FUL327771:FVO327774 GEH327771:GFK327774 GOD327771:GPG327774 GXZ327771:GZC327774 HHV327771:HIY327774 HRR327771:HSU327774 IBN327771:ICQ327774 ILJ327771:IMM327774 IVF327771:IWI327774 JFB327771:JGE327774 JOX327771:JQA327774 JYT327771:JZW327774 KIP327771:KJS327774 KSL327771:KTO327774 LCH327771:LDK327774 LMD327771:LNG327774 LVZ327771:LXC327774 MFV327771:MGY327774 MPR327771:MQU327774 MZN327771:NAQ327774 NJJ327771:NKM327774 NTF327771:NUI327774 ODB327771:OEE327774 OMX327771:OOA327774 OWT327771:OXW327774 PGP327771:PHS327774 PQL327771:PRO327774 QAH327771:QBK327774 QKD327771:QLG327774 QTZ327771:QVC327774 RDV327771:REY327774 RNR327771:ROU327774 RXN327771:RYQ327774 SHJ327771:SIM327774 SRF327771:SSI327774 TBB327771:TCE327774 TKX327771:TMA327774 TUT327771:TVW327774 UEP327771:UFS327774 UOL327771:UPO327774 UYH327771:UZK327774 VID327771:VJG327774 VRZ327771:VTC327774 WBV327771:WCY327774 WLR327771:WMU327774 WVN327771:WWQ327774 D393307:AQ393310 JB393307:KE393310 SX393307:UA393310 ACT393307:ADW393310 AMP393307:ANS393310 AWL393307:AXO393310 BGH393307:BHK393310 BQD393307:BRG393310 BZZ393307:CBC393310 CJV393307:CKY393310 CTR393307:CUU393310 DDN393307:DEQ393310 DNJ393307:DOM393310 DXF393307:DYI393310 EHB393307:EIE393310 EQX393307:ESA393310 FAT393307:FBW393310 FKP393307:FLS393310 FUL393307:FVO393310 GEH393307:GFK393310 GOD393307:GPG393310 GXZ393307:GZC393310 HHV393307:HIY393310 HRR393307:HSU393310 IBN393307:ICQ393310 ILJ393307:IMM393310 IVF393307:IWI393310 JFB393307:JGE393310 JOX393307:JQA393310 JYT393307:JZW393310 KIP393307:KJS393310 KSL393307:KTO393310 LCH393307:LDK393310 LMD393307:LNG393310 LVZ393307:LXC393310 MFV393307:MGY393310 MPR393307:MQU393310 MZN393307:NAQ393310 NJJ393307:NKM393310 NTF393307:NUI393310 ODB393307:OEE393310 OMX393307:OOA393310 OWT393307:OXW393310 PGP393307:PHS393310 PQL393307:PRO393310 QAH393307:QBK393310 QKD393307:QLG393310 QTZ393307:QVC393310 RDV393307:REY393310 RNR393307:ROU393310 RXN393307:RYQ393310 SHJ393307:SIM393310 SRF393307:SSI393310 TBB393307:TCE393310 TKX393307:TMA393310 TUT393307:TVW393310 UEP393307:UFS393310 UOL393307:UPO393310 UYH393307:UZK393310 VID393307:VJG393310 VRZ393307:VTC393310 WBV393307:WCY393310 WLR393307:WMU393310 WVN393307:WWQ393310 D458843:AQ458846 JB458843:KE458846 SX458843:UA458846 ACT458843:ADW458846 AMP458843:ANS458846 AWL458843:AXO458846 BGH458843:BHK458846 BQD458843:BRG458846 BZZ458843:CBC458846 CJV458843:CKY458846 CTR458843:CUU458846 DDN458843:DEQ458846 DNJ458843:DOM458846 DXF458843:DYI458846 EHB458843:EIE458846 EQX458843:ESA458846 FAT458843:FBW458846 FKP458843:FLS458846 FUL458843:FVO458846 GEH458843:GFK458846 GOD458843:GPG458846 GXZ458843:GZC458846 HHV458843:HIY458846 HRR458843:HSU458846 IBN458843:ICQ458846 ILJ458843:IMM458846 IVF458843:IWI458846 JFB458843:JGE458846 JOX458843:JQA458846 JYT458843:JZW458846 KIP458843:KJS458846 KSL458843:KTO458846 LCH458843:LDK458846 LMD458843:LNG458846 LVZ458843:LXC458846 MFV458843:MGY458846 MPR458843:MQU458846 MZN458843:NAQ458846 NJJ458843:NKM458846 NTF458843:NUI458846 ODB458843:OEE458846 OMX458843:OOA458846 OWT458843:OXW458846 PGP458843:PHS458846 PQL458843:PRO458846 QAH458843:QBK458846 QKD458843:QLG458846 QTZ458843:QVC458846 RDV458843:REY458846 RNR458843:ROU458846 RXN458843:RYQ458846 SHJ458843:SIM458846 SRF458843:SSI458846 TBB458843:TCE458846 TKX458843:TMA458846 TUT458843:TVW458846 UEP458843:UFS458846 UOL458843:UPO458846 UYH458843:UZK458846 VID458843:VJG458846 VRZ458843:VTC458846 WBV458843:WCY458846 WLR458843:WMU458846 WVN458843:WWQ458846 D524379:AQ524382 JB524379:KE524382 SX524379:UA524382 ACT524379:ADW524382 AMP524379:ANS524382 AWL524379:AXO524382 BGH524379:BHK524382 BQD524379:BRG524382 BZZ524379:CBC524382 CJV524379:CKY524382 CTR524379:CUU524382 DDN524379:DEQ524382 DNJ524379:DOM524382 DXF524379:DYI524382 EHB524379:EIE524382 EQX524379:ESA524382 FAT524379:FBW524382 FKP524379:FLS524382 FUL524379:FVO524382 GEH524379:GFK524382 GOD524379:GPG524382 GXZ524379:GZC524382 HHV524379:HIY524382 HRR524379:HSU524382 IBN524379:ICQ524382 ILJ524379:IMM524382 IVF524379:IWI524382 JFB524379:JGE524382 JOX524379:JQA524382 JYT524379:JZW524382 KIP524379:KJS524382 KSL524379:KTO524382 LCH524379:LDK524382 LMD524379:LNG524382 LVZ524379:LXC524382 MFV524379:MGY524382 MPR524379:MQU524382 MZN524379:NAQ524382 NJJ524379:NKM524382 NTF524379:NUI524382 ODB524379:OEE524382 OMX524379:OOA524382 OWT524379:OXW524382 PGP524379:PHS524382 PQL524379:PRO524382 QAH524379:QBK524382 QKD524379:QLG524382 QTZ524379:QVC524382 RDV524379:REY524382 RNR524379:ROU524382 RXN524379:RYQ524382 SHJ524379:SIM524382 SRF524379:SSI524382 TBB524379:TCE524382 TKX524379:TMA524382 TUT524379:TVW524382 UEP524379:UFS524382 UOL524379:UPO524382 UYH524379:UZK524382 VID524379:VJG524382 VRZ524379:VTC524382 WBV524379:WCY524382 WLR524379:WMU524382 WVN524379:WWQ524382 D589915:AQ589918 JB589915:KE589918 SX589915:UA589918 ACT589915:ADW589918 AMP589915:ANS589918 AWL589915:AXO589918 BGH589915:BHK589918 BQD589915:BRG589918 BZZ589915:CBC589918 CJV589915:CKY589918 CTR589915:CUU589918 DDN589915:DEQ589918 DNJ589915:DOM589918 DXF589915:DYI589918 EHB589915:EIE589918 EQX589915:ESA589918 FAT589915:FBW589918 FKP589915:FLS589918 FUL589915:FVO589918 GEH589915:GFK589918 GOD589915:GPG589918 GXZ589915:GZC589918 HHV589915:HIY589918 HRR589915:HSU589918 IBN589915:ICQ589918 ILJ589915:IMM589918 IVF589915:IWI589918 JFB589915:JGE589918 JOX589915:JQA589918 JYT589915:JZW589918 KIP589915:KJS589918 KSL589915:KTO589918 LCH589915:LDK589918 LMD589915:LNG589918 LVZ589915:LXC589918 MFV589915:MGY589918 MPR589915:MQU589918 MZN589915:NAQ589918 NJJ589915:NKM589918 NTF589915:NUI589918 ODB589915:OEE589918 OMX589915:OOA589918 OWT589915:OXW589918 PGP589915:PHS589918 PQL589915:PRO589918 QAH589915:QBK589918 QKD589915:QLG589918 QTZ589915:QVC589918 RDV589915:REY589918 RNR589915:ROU589918 RXN589915:RYQ589918 SHJ589915:SIM589918 SRF589915:SSI589918 TBB589915:TCE589918 TKX589915:TMA589918 TUT589915:TVW589918 UEP589915:UFS589918 UOL589915:UPO589918 UYH589915:UZK589918 VID589915:VJG589918 VRZ589915:VTC589918 WBV589915:WCY589918 WLR589915:WMU589918 WVN589915:WWQ589918 D655451:AQ655454 JB655451:KE655454 SX655451:UA655454 ACT655451:ADW655454 AMP655451:ANS655454 AWL655451:AXO655454 BGH655451:BHK655454 BQD655451:BRG655454 BZZ655451:CBC655454 CJV655451:CKY655454 CTR655451:CUU655454 DDN655451:DEQ655454 DNJ655451:DOM655454 DXF655451:DYI655454 EHB655451:EIE655454 EQX655451:ESA655454 FAT655451:FBW655454 FKP655451:FLS655454 FUL655451:FVO655454 GEH655451:GFK655454 GOD655451:GPG655454 GXZ655451:GZC655454 HHV655451:HIY655454 HRR655451:HSU655454 IBN655451:ICQ655454 ILJ655451:IMM655454 IVF655451:IWI655454 JFB655451:JGE655454 JOX655451:JQA655454 JYT655451:JZW655454 KIP655451:KJS655454 KSL655451:KTO655454 LCH655451:LDK655454 LMD655451:LNG655454 LVZ655451:LXC655454 MFV655451:MGY655454 MPR655451:MQU655454 MZN655451:NAQ655454 NJJ655451:NKM655454 NTF655451:NUI655454 ODB655451:OEE655454 OMX655451:OOA655454 OWT655451:OXW655454 PGP655451:PHS655454 PQL655451:PRO655454 QAH655451:QBK655454 QKD655451:QLG655454 QTZ655451:QVC655454 RDV655451:REY655454 RNR655451:ROU655454 RXN655451:RYQ655454 SHJ655451:SIM655454 SRF655451:SSI655454 TBB655451:TCE655454 TKX655451:TMA655454 TUT655451:TVW655454 UEP655451:UFS655454 UOL655451:UPO655454 UYH655451:UZK655454 VID655451:VJG655454 VRZ655451:VTC655454 WBV655451:WCY655454 WLR655451:WMU655454 WVN655451:WWQ655454 D720987:AQ720990 JB720987:KE720990 SX720987:UA720990 ACT720987:ADW720990 AMP720987:ANS720990 AWL720987:AXO720990 BGH720987:BHK720990 BQD720987:BRG720990 BZZ720987:CBC720990 CJV720987:CKY720990 CTR720987:CUU720990 DDN720987:DEQ720990 DNJ720987:DOM720990 DXF720987:DYI720990 EHB720987:EIE720990 EQX720987:ESA720990 FAT720987:FBW720990 FKP720987:FLS720990 FUL720987:FVO720990 GEH720987:GFK720990 GOD720987:GPG720990 GXZ720987:GZC720990 HHV720987:HIY720990 HRR720987:HSU720990 IBN720987:ICQ720990 ILJ720987:IMM720990 IVF720987:IWI720990 JFB720987:JGE720990 JOX720987:JQA720990 JYT720987:JZW720990 KIP720987:KJS720990 KSL720987:KTO720990 LCH720987:LDK720990 LMD720987:LNG720990 LVZ720987:LXC720990 MFV720987:MGY720990 MPR720987:MQU720990 MZN720987:NAQ720990 NJJ720987:NKM720990 NTF720987:NUI720990 ODB720987:OEE720990 OMX720987:OOA720990 OWT720987:OXW720990 PGP720987:PHS720990 PQL720987:PRO720990 QAH720987:QBK720990 QKD720987:QLG720990 QTZ720987:QVC720990 RDV720987:REY720990 RNR720987:ROU720990 RXN720987:RYQ720990 SHJ720987:SIM720990 SRF720987:SSI720990 TBB720987:TCE720990 TKX720987:TMA720990 TUT720987:TVW720990 UEP720987:UFS720990 UOL720987:UPO720990 UYH720987:UZK720990 VID720987:VJG720990 VRZ720987:VTC720990 WBV720987:WCY720990 WLR720987:WMU720990 WVN720987:WWQ720990 D786523:AQ786526 JB786523:KE786526 SX786523:UA786526 ACT786523:ADW786526 AMP786523:ANS786526 AWL786523:AXO786526 BGH786523:BHK786526 BQD786523:BRG786526 BZZ786523:CBC786526 CJV786523:CKY786526 CTR786523:CUU786526 DDN786523:DEQ786526 DNJ786523:DOM786526 DXF786523:DYI786526 EHB786523:EIE786526 EQX786523:ESA786526 FAT786523:FBW786526 FKP786523:FLS786526 FUL786523:FVO786526 GEH786523:GFK786526 GOD786523:GPG786526 GXZ786523:GZC786526 HHV786523:HIY786526 HRR786523:HSU786526 IBN786523:ICQ786526 ILJ786523:IMM786526 IVF786523:IWI786526 JFB786523:JGE786526 JOX786523:JQA786526 JYT786523:JZW786526 KIP786523:KJS786526 KSL786523:KTO786526 LCH786523:LDK786526 LMD786523:LNG786526 LVZ786523:LXC786526 MFV786523:MGY786526 MPR786523:MQU786526 MZN786523:NAQ786526 NJJ786523:NKM786526 NTF786523:NUI786526 ODB786523:OEE786526 OMX786523:OOA786526 OWT786523:OXW786526 PGP786523:PHS786526 PQL786523:PRO786526 QAH786523:QBK786526 QKD786523:QLG786526 QTZ786523:QVC786526 RDV786523:REY786526 RNR786523:ROU786526 RXN786523:RYQ786526 SHJ786523:SIM786526 SRF786523:SSI786526 TBB786523:TCE786526 TKX786523:TMA786526 TUT786523:TVW786526 UEP786523:UFS786526 UOL786523:UPO786526 UYH786523:UZK786526 VID786523:VJG786526 VRZ786523:VTC786526 WBV786523:WCY786526 WLR786523:WMU786526 WVN786523:WWQ786526 D852059:AQ852062 JB852059:KE852062 SX852059:UA852062 ACT852059:ADW852062 AMP852059:ANS852062 AWL852059:AXO852062 BGH852059:BHK852062 BQD852059:BRG852062 BZZ852059:CBC852062 CJV852059:CKY852062 CTR852059:CUU852062 DDN852059:DEQ852062 DNJ852059:DOM852062 DXF852059:DYI852062 EHB852059:EIE852062 EQX852059:ESA852062 FAT852059:FBW852062 FKP852059:FLS852062 FUL852059:FVO852062 GEH852059:GFK852062 GOD852059:GPG852062 GXZ852059:GZC852062 HHV852059:HIY852062 HRR852059:HSU852062 IBN852059:ICQ852062 ILJ852059:IMM852062 IVF852059:IWI852062 JFB852059:JGE852062 JOX852059:JQA852062 JYT852059:JZW852062 KIP852059:KJS852062 KSL852059:KTO852062 LCH852059:LDK852062 LMD852059:LNG852062 LVZ852059:LXC852062 MFV852059:MGY852062 MPR852059:MQU852062 MZN852059:NAQ852062 NJJ852059:NKM852062 NTF852059:NUI852062 ODB852059:OEE852062 OMX852059:OOA852062 OWT852059:OXW852062 PGP852059:PHS852062 PQL852059:PRO852062 QAH852059:QBK852062 QKD852059:QLG852062 QTZ852059:QVC852062 RDV852059:REY852062 RNR852059:ROU852062 RXN852059:RYQ852062 SHJ852059:SIM852062 SRF852059:SSI852062 TBB852059:TCE852062 TKX852059:TMA852062 TUT852059:TVW852062 UEP852059:UFS852062 UOL852059:UPO852062 UYH852059:UZK852062 VID852059:VJG852062 VRZ852059:VTC852062 WBV852059:WCY852062 WLR852059:WMU852062 WVN852059:WWQ852062 D917595:AQ917598 JB917595:KE917598 SX917595:UA917598 ACT917595:ADW917598 AMP917595:ANS917598 AWL917595:AXO917598 BGH917595:BHK917598 BQD917595:BRG917598 BZZ917595:CBC917598 CJV917595:CKY917598 CTR917595:CUU917598 DDN917595:DEQ917598 DNJ917595:DOM917598 DXF917595:DYI917598 EHB917595:EIE917598 EQX917595:ESA917598 FAT917595:FBW917598 FKP917595:FLS917598 FUL917595:FVO917598 GEH917595:GFK917598 GOD917595:GPG917598 GXZ917595:GZC917598 HHV917595:HIY917598 HRR917595:HSU917598 IBN917595:ICQ917598 ILJ917595:IMM917598 IVF917595:IWI917598 JFB917595:JGE917598 JOX917595:JQA917598 JYT917595:JZW917598 KIP917595:KJS917598 KSL917595:KTO917598 LCH917595:LDK917598 LMD917595:LNG917598 LVZ917595:LXC917598 MFV917595:MGY917598 MPR917595:MQU917598 MZN917595:NAQ917598 NJJ917595:NKM917598 NTF917595:NUI917598 ODB917595:OEE917598 OMX917595:OOA917598 OWT917595:OXW917598 PGP917595:PHS917598 PQL917595:PRO917598 QAH917595:QBK917598 QKD917595:QLG917598 QTZ917595:QVC917598 RDV917595:REY917598 RNR917595:ROU917598 RXN917595:RYQ917598 SHJ917595:SIM917598 SRF917595:SSI917598 TBB917595:TCE917598 TKX917595:TMA917598 TUT917595:TVW917598 UEP917595:UFS917598 UOL917595:UPO917598 UYH917595:UZK917598 VID917595:VJG917598 VRZ917595:VTC917598 WBV917595:WCY917598 WLR917595:WMU917598 WVN917595:WWQ917598 D983131:AQ983134 JB983131:KE983134 SX983131:UA983134 ACT983131:ADW983134 AMP983131:ANS983134 AWL983131:AXO983134 BGH983131:BHK983134 BQD983131:BRG983134 BZZ983131:CBC983134 CJV983131:CKY983134 CTR983131:CUU983134 DDN983131:DEQ983134 DNJ983131:DOM983134 DXF983131:DYI983134 EHB983131:EIE983134 EQX983131:ESA983134 FAT983131:FBW983134 FKP983131:FLS983134 FUL983131:FVO983134 GEH983131:GFK983134 GOD983131:GPG983134 GXZ983131:GZC983134 HHV983131:HIY983134 HRR983131:HSU983134 IBN983131:ICQ983134 ILJ983131:IMM983134 IVF983131:IWI983134 JFB983131:JGE983134 JOX983131:JQA983134 JYT983131:JZW983134 KIP983131:KJS983134 KSL983131:KTO983134 LCH983131:LDK983134 LMD983131:LNG983134 LVZ983131:LXC983134 MFV983131:MGY983134 MPR983131:MQU983134 MZN983131:NAQ983134 NJJ983131:NKM983134 NTF983131:NUI983134 ODB983131:OEE983134 OMX983131:OOA983134 OWT983131:OXW983134 PGP983131:PHS983134 PQL983131:PRO983134 QAH983131:QBK983134 QKD983131:QLG983134 QTZ983131:QVC983134 RDV983131:REY983134 RNR983131:ROU983134 RXN983131:RYQ983134 SHJ983131:SIM983134 SRF983131:SSI983134 TBB983131:TCE983134 TKX983131:TMA983134 TUT983131:TVW983134 UEP983131:UFS983134 UOL983131:UPO983134 UYH983131:UZK983134 VID983131:VJG983134 VRZ983131:VTC983134 WBV983131:WCY983134 WLR983131:WMU983134 WVN983131:WWQ983134 RDV130:REY130 WBV130:WCY130 RXN130:RYQ130 TBB130:TCE130 SHJ130:SIM130 SRF130:SSI130 QKD130:QLG130 JB138:KE143 SX138:UA143 ACT138:ADW143 AMP138:ANS143 AWL138:AXO143 BGH138:BHK143 BQD138:BRG143 BZZ138:CBC143 CJV138:CKY143 CTR138:CUU143 DDN138:DEQ143 DNJ138:DOM143 DXF138:DYI143 EHB138:EIE143 EQX138:ESA143 FAT138:FBW143 FKP138:FLS143 FUL138:FVO143 GEH138:GFK143 GOD138:GPG143 GXZ138:GZC143 HHV138:HIY143 HRR138:HSU143 IBN138:ICQ143 ILJ138:IMM143 IVF138:IWI143 JFB138:JGE143 JOX138:JQA143 JYT138:JZW143 KIP138:KJS143 KSL138:KTO143 LCH138:LDK143 LMD138:LNG143 LVZ138:LXC143 MFV138:MGY143 MPR138:MQU143 MZN138:NAQ143 NJJ138:NKM143 NTF138:NUI143 ODB138:OEE143 OMX138:OOA143 OWT138:OXW143 PGP138:PHS143 PQL138:PRO143 QAH138:QBK143 QKD138:QLG143 QTZ138:QVC143 RDV138:REY143 RNR138:ROU143 RXN138:RYQ143 SHJ138:SIM143 SRF138:SSI143 TBB138:TCE143 TKX138:TMA143 TUT138:TVW143 UEP138:UFS143 UOL138:UPO143 UYH138:UZK143 VID138:VJG143 VRZ138:VTC143 WBV138:WCY143 WLR138:WMU143 WVN138:WWQ143 WLR130:WMU130 JB134:KE135 SX134:UA135 ACT134:ADW135 AMP134:ANS135 AWL134:AXO135 BGH134:BHK135 BQD134:BRG135 BZZ134:CBC135 CJV134:CKY135 CTR134:CUU135 DDN134:DEQ135 DNJ134:DOM135 DXF134:DYI135 EHB134:EIE135 EQX134:ESA135 FAT134:FBW135 FKP134:FLS135 FUL134:FVO135 GEH134:GFK135 GOD134:GPG135 GXZ134:GZC135 HHV134:HIY135 HRR134:HSU135 IBN134:ICQ135 ILJ134:IMM135 IVF134:IWI135 JFB134:JGE135 JOX134:JQA135 JYT134:JZW135 KIP134:KJS135 KSL134:KTO135 LCH134:LDK135 LMD134:LNG135 LVZ134:LXC135 MFV134:MGY135 MPR134:MQU135 MZN134:NAQ135 NJJ134:NKM135 NTF134:NUI135 ODB134:OEE135 OMX134:OOA135 OWT134:OXW135 PGP134:PHS135 PQL134:PRO135 QAH134:QBK135 QKD134:QLG135 QTZ134:QVC135 RDV134:REY135 RNR134:ROU135 RXN134:RYQ135 SHJ134:SIM135 SRF134:SSI135 TBB134:TCE135 TKX134:TMA135 TUT134:TVW135 UEP134:UFS135 UOL134:UPO135 UYH134:UZK135 VID134:VJG135 VRZ134:VTC135 WBV134:WCY135 WLR134:WMU135 WVN134:WWQ135 TUT130:TVW130 JB130:KE130 SX130:UA130 ACT130:ADW130 AMP130:ANS130 AWL130:AXO130 BGH130:BHK130 BQD130:BRG130 BZZ130:CBC130 CJV130:CKY130 CTR130:CUU130 DDN130:DEQ130 DNJ130:DOM130 DXF130:DYI130 EHB130:EIE130 EQX130:ESA130 FAT130:FBW130 FKP130:FLS130 FUL130:FVO130 GEH130:GFK130 GOD130:GPG130 GXZ130:GZC130 HHV130:HIY130 HRR130:HSU130 IBN130:ICQ130 ILJ130:IMM130 IVF130:IWI130 JFB130:JGE130 JOX130:JQA130 JYT130:JZW130 KIP130:KJS130 KSL130:KTO130 LCH130:LDK130 LMD130:LNG130 LVZ130:LXC130 MFV130:MGY130 MPR130:MQU130 MZN130:NAQ130 NJJ130:NKM130 NTF130:NUI130 ODB130:OEE130 OMX130:OOA130 OWT130:OXW130 PGP130:PHS130 PQL130:PRO130 QAH130:QBK130 WVN146:WWQ146 WLR146:WMU146 WBV146:WCY146 VRZ146:VTC146 VID146:VJG146 UYH146:UZK146 UOL146:UPO146 UEP146:UFS146 TUT146:TVW146 TKX146:TMA146 TBB146:TCE146 SRF146:SSI146 SHJ146:SIM146 RXN146:RYQ146 RNR146:ROU146 RDV146:REY146 QTZ146:QVC146 QKD146:QLG146 QAH146:QBK146 PQL146:PRO146 PGP146:PHS146 OWT146:OXW146 OMX146:OOA146 ODB146:OEE146 NTF146:NUI146 NJJ146:NKM146 MZN146:NAQ146 MPR146:MQU146 MFV146:MGY146 LVZ146:LXC146 LMD146:LNG146 LCH146:LDK146 KSL146:KTO146 KIP146:KJS146 JYT146:JZW146 JOX146:JQA146 JFB146:JGE146 IVF146:IWI146 ILJ146:IMM146 IBN146:ICQ146 HRR146:HSU146 HHV146:HIY146 GXZ146:GZC146 GOD146:GPG146 GEH146:GFK146 FUL146:FVO146 FKP146:FLS146 FAT146:FBW146 EQX146:ESA146 EHB146:EIE146 DXF146:DYI146 DNJ146:DOM146 DDN146:DEQ146 CTR146:CUU146 CJV146:CKY146 BZZ146:CBC146 BQD146:BRG146 BGH146:BHK146 AWL146:AXO146 AMP146:ANS146 ACT146:ADW146 SX146:UA146 JB146:KE146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workbookViewId="0">
      <selection activeCell="A2" sqref="A2:F2"/>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35">
      <c r="A1" s="319" t="s">
        <v>108</v>
      </c>
      <c r="B1" s="320"/>
      <c r="C1" s="320"/>
      <c r="D1" s="320"/>
      <c r="E1" s="320"/>
      <c r="F1" s="320"/>
      <c r="G1" s="321"/>
      <c r="H1" s="70"/>
    </row>
    <row r="2" spans="1:10" ht="46.5" customHeight="1" thickBot="1" x14ac:dyDescent="0.3">
      <c r="A2" s="322" t="s">
        <v>111</v>
      </c>
      <c r="B2" s="323"/>
      <c r="C2" s="323"/>
      <c r="D2" s="323"/>
      <c r="E2" s="323"/>
      <c r="F2" s="323"/>
    </row>
    <row r="3" spans="1:10" s="21" customFormat="1" ht="47.25" customHeight="1" thickBot="1" x14ac:dyDescent="0.3">
      <c r="D3" s="216" t="str">
        <f>IF(COUNTBLANK('Student data'!D24:AQ24)=40,"No student is selected",'Student data'!M8)&amp;" in row 24 of the 'Student data' worksheet"</f>
        <v>No student is selected in row 24 of the 'Student data' worksheet</v>
      </c>
      <c r="E3" s="19" t="s">
        <v>13</v>
      </c>
      <c r="F3" s="19" t="s">
        <v>4</v>
      </c>
      <c r="G3" s="19" t="s">
        <v>14</v>
      </c>
      <c r="I3" s="303" t="s">
        <v>142</v>
      </c>
      <c r="J3" s="325"/>
    </row>
    <row r="4" spans="1:10" x14ac:dyDescent="0.25">
      <c r="B4" s="25"/>
      <c r="C4" s="25"/>
      <c r="D4" s="25" t="s">
        <v>10</v>
      </c>
      <c r="E4" s="2">
        <f>SUMIF(D20:D53,"Number",C20:C53)</f>
        <v>10</v>
      </c>
      <c r="F4" s="2">
        <f>SUMIF(D20:D53,"Number",F20:F53)</f>
        <v>0</v>
      </c>
      <c r="G4" s="238">
        <f>F4/E4</f>
        <v>0</v>
      </c>
      <c r="I4" s="135">
        <v>9</v>
      </c>
      <c r="J4" s="136">
        <v>83</v>
      </c>
    </row>
    <row r="5" spans="1:10" x14ac:dyDescent="0.25">
      <c r="B5" s="26"/>
      <c r="C5" s="26"/>
      <c r="D5" s="26" t="s">
        <v>11</v>
      </c>
      <c r="E5" s="3">
        <f>SUMIF(D20:D53,"Algebra",C20:C53)</f>
        <v>30</v>
      </c>
      <c r="F5" s="3">
        <f>SUMIF(D20:D53,"Algebra",F20:F53)</f>
        <v>0</v>
      </c>
      <c r="G5" s="239">
        <f t="shared" ref="G5:G13" si="0">F5/E5</f>
        <v>0</v>
      </c>
      <c r="I5" s="138">
        <v>8</v>
      </c>
      <c r="J5" s="139">
        <v>70</v>
      </c>
    </row>
    <row r="6" spans="1:10" x14ac:dyDescent="0.25">
      <c r="B6" s="27"/>
      <c r="C6" s="27"/>
      <c r="D6" s="27" t="s">
        <v>27</v>
      </c>
      <c r="E6" s="4">
        <f>SUMIF(D20:D53,"RPR",C20:C53)</f>
        <v>18</v>
      </c>
      <c r="F6" s="4">
        <f>SUMIF(D20:D53,"RPR",F20:F53)</f>
        <v>0</v>
      </c>
      <c r="G6" s="240">
        <f t="shared" si="0"/>
        <v>0</v>
      </c>
      <c r="I6" s="138">
        <v>7</v>
      </c>
      <c r="J6" s="139">
        <v>57</v>
      </c>
    </row>
    <row r="7" spans="1:10" x14ac:dyDescent="0.25">
      <c r="B7" s="28"/>
      <c r="C7" s="28"/>
      <c r="D7" s="28" t="s">
        <v>7</v>
      </c>
      <c r="E7" s="5">
        <f>SUMIF(D20:D53,"Geometry and measures",C20:C53)</f>
        <v>22</v>
      </c>
      <c r="F7" s="5">
        <f>SUMIF(D20:D53,"Geometry and measures",F20:F53)</f>
        <v>0</v>
      </c>
      <c r="G7" s="241">
        <f t="shared" si="0"/>
        <v>0</v>
      </c>
      <c r="I7" s="138">
        <v>6</v>
      </c>
      <c r="J7" s="139">
        <v>46</v>
      </c>
    </row>
    <row r="8" spans="1:10" x14ac:dyDescent="0.25">
      <c r="B8" s="29"/>
      <c r="C8" s="29"/>
      <c r="D8" s="29" t="s">
        <v>28</v>
      </c>
      <c r="E8" s="6">
        <f>SUMIF(D20:D53,"Probability",C20:C53)</f>
        <v>11</v>
      </c>
      <c r="F8" s="6">
        <f>SUMIF(D20:D53,"Probability",F20:F53)</f>
        <v>0</v>
      </c>
      <c r="G8" s="242">
        <f t="shared" si="0"/>
        <v>0</v>
      </c>
      <c r="I8" s="138">
        <v>5</v>
      </c>
      <c r="J8" s="139">
        <v>35</v>
      </c>
    </row>
    <row r="9" spans="1:10" x14ac:dyDescent="0.25">
      <c r="B9" s="31"/>
      <c r="C9" s="31"/>
      <c r="D9" s="31" t="s">
        <v>5</v>
      </c>
      <c r="E9" s="7">
        <f>SUMIF(D20:D53,"Statistics",C20:C53)</f>
        <v>9</v>
      </c>
      <c r="F9" s="7">
        <f>SUMIF(D20:D53,"Statistics",F20:F53)</f>
        <v>0</v>
      </c>
      <c r="G9" s="243">
        <f t="shared" si="0"/>
        <v>0</v>
      </c>
      <c r="I9" s="138">
        <v>4</v>
      </c>
      <c r="J9" s="139">
        <v>25</v>
      </c>
    </row>
    <row r="10" spans="1:10" x14ac:dyDescent="0.25">
      <c r="B10" s="38"/>
      <c r="C10" s="38"/>
      <c r="D10" s="8"/>
      <c r="E10" s="9"/>
      <c r="F10" s="9"/>
      <c r="G10" s="244"/>
      <c r="I10" s="138">
        <v>3</v>
      </c>
      <c r="J10" s="139">
        <v>20</v>
      </c>
    </row>
    <row r="11" spans="1:10" ht="15.75" thickBot="1" x14ac:dyDescent="0.3">
      <c r="B11" s="32"/>
      <c r="C11" s="32"/>
      <c r="D11" s="32" t="s">
        <v>8</v>
      </c>
      <c r="E11" s="10">
        <f>SUMIF(E20:E53,"AO1",C20:C53)</f>
        <v>27</v>
      </c>
      <c r="F11" s="10">
        <f>SUMIF(E20:E53,"AO1",F20:F53)</f>
        <v>0</v>
      </c>
      <c r="G11" s="245">
        <f t="shared" si="0"/>
        <v>0</v>
      </c>
      <c r="I11" s="145" t="s">
        <v>109</v>
      </c>
      <c r="J11" s="146">
        <v>0</v>
      </c>
    </row>
    <row r="12" spans="1:10" x14ac:dyDescent="0.25">
      <c r="B12" s="33"/>
      <c r="C12" s="33"/>
      <c r="D12" s="33" t="s">
        <v>6</v>
      </c>
      <c r="E12" s="11">
        <f>SUMIF(E20:E53,"AO2",C20:C53)</f>
        <v>29</v>
      </c>
      <c r="F12" s="11">
        <f>SUMIF(E20:E53,"AO2",F20:F53)</f>
        <v>0</v>
      </c>
      <c r="G12" s="246">
        <f t="shared" si="0"/>
        <v>0</v>
      </c>
    </row>
    <row r="13" spans="1:10" x14ac:dyDescent="0.25">
      <c r="B13" s="34"/>
      <c r="C13" s="34"/>
      <c r="D13" s="34" t="s">
        <v>9</v>
      </c>
      <c r="E13" s="12">
        <f>SUMIF(E20:E53,"AO3",C20:C53)</f>
        <v>44</v>
      </c>
      <c r="F13" s="12">
        <f>SUMIF(E20:E53,"AO3",F20:F53)</f>
        <v>0</v>
      </c>
      <c r="G13" s="247">
        <f t="shared" si="0"/>
        <v>0</v>
      </c>
    </row>
    <row r="14" spans="1:10" x14ac:dyDescent="0.25">
      <c r="B14" s="38"/>
      <c r="C14" s="38"/>
      <c r="D14" s="8"/>
      <c r="E14" s="9"/>
      <c r="F14" s="9"/>
      <c r="G14" s="41"/>
    </row>
    <row r="15" spans="1:10" x14ac:dyDescent="0.25">
      <c r="B15" s="13"/>
      <c r="C15" s="13"/>
      <c r="D15" s="13" t="s">
        <v>41</v>
      </c>
      <c r="E15" s="42">
        <f>SUMIF(B20:B53,"x",C20:C53)</f>
        <v>25</v>
      </c>
      <c r="F15" s="42">
        <f>SUMIF(B20:B53,"x",F20:F53)</f>
        <v>0</v>
      </c>
      <c r="G15" s="235">
        <f>F15/E15</f>
        <v>0</v>
      </c>
    </row>
    <row r="16" spans="1:10" ht="15.75" thickBot="1" x14ac:dyDescent="0.3">
      <c r="B16" s="71"/>
      <c r="C16" s="71"/>
      <c r="D16" s="71"/>
      <c r="E16" s="50"/>
      <c r="F16" s="50"/>
      <c r="G16" s="236"/>
    </row>
    <row r="17" spans="1:11" ht="15.75" thickBot="1" x14ac:dyDescent="0.3">
      <c r="B17" s="72"/>
      <c r="C17" s="72"/>
      <c r="D17" s="72" t="s">
        <v>29</v>
      </c>
      <c r="E17" s="73">
        <v>100</v>
      </c>
      <c r="F17" s="51">
        <f>SUM(F20:F53)</f>
        <v>0</v>
      </c>
      <c r="G17" s="237">
        <f>F17/E17</f>
        <v>0</v>
      </c>
      <c r="H17" s="215" t="str">
        <f>"Grade "&amp;IF(F17&lt;J10,"u",IF(F17&lt;J9,"3",IF(F17&lt;J8,"4",IF(F17&lt;J7,"5",IF(F17&lt;J6,"6",IF(F17&lt;J5,"7",IF(F17&lt;J4,"8","9")))))))</f>
        <v>Grade u</v>
      </c>
    </row>
    <row r="18" spans="1:11" x14ac:dyDescent="0.25">
      <c r="H18" s="44"/>
      <c r="I18" s="44"/>
      <c r="J18" s="44"/>
      <c r="K18" s="44"/>
    </row>
    <row r="19" spans="1:11" ht="45.95" customHeight="1" x14ac:dyDescent="0.25">
      <c r="A19" s="19" t="s">
        <v>0</v>
      </c>
      <c r="B19" s="19" t="s">
        <v>55</v>
      </c>
      <c r="C19" s="19" t="s">
        <v>1</v>
      </c>
      <c r="D19" s="19" t="s">
        <v>2</v>
      </c>
      <c r="E19" s="19" t="s">
        <v>3</v>
      </c>
      <c r="F19" s="19" t="s">
        <v>4</v>
      </c>
      <c r="G19" s="324" t="s">
        <v>54</v>
      </c>
      <c r="H19" s="317"/>
      <c r="I19" s="44"/>
      <c r="J19" s="44"/>
    </row>
    <row r="20" spans="1:11" ht="15" customHeight="1" x14ac:dyDescent="0.25">
      <c r="A20" s="46" t="s">
        <v>139</v>
      </c>
      <c r="B20" s="30" t="s">
        <v>12</v>
      </c>
      <c r="C20" s="23">
        <v>4</v>
      </c>
      <c r="D20" s="23" t="s">
        <v>230</v>
      </c>
      <c r="E20" s="24" t="s">
        <v>9</v>
      </c>
      <c r="F20" s="39">
        <f>SUMIF('Student data'!$D$24:$AQ$24,"x",'Student data'!D42:AQ42)</f>
        <v>0</v>
      </c>
      <c r="G20" s="315" t="s">
        <v>202</v>
      </c>
      <c r="H20" s="316"/>
      <c r="I20" s="44"/>
      <c r="J20" s="44"/>
    </row>
    <row r="21" spans="1:11" ht="15" customHeight="1" x14ac:dyDescent="0.25">
      <c r="A21" s="46" t="s">
        <v>145</v>
      </c>
      <c r="B21" s="30" t="s">
        <v>12</v>
      </c>
      <c r="C21" s="23">
        <v>4</v>
      </c>
      <c r="D21" s="23" t="s">
        <v>230</v>
      </c>
      <c r="E21" s="24" t="s">
        <v>9</v>
      </c>
      <c r="F21" s="39">
        <f>SUMIF('Student data'!$D$24:$AQ$24,"x",'Student data'!D43:AQ43)</f>
        <v>0</v>
      </c>
      <c r="G21" s="315" t="s">
        <v>203</v>
      </c>
      <c r="H21" s="317"/>
      <c r="I21" s="44"/>
      <c r="J21" s="44"/>
    </row>
    <row r="22" spans="1:11" x14ac:dyDescent="0.25">
      <c r="A22" s="46" t="s">
        <v>146</v>
      </c>
      <c r="B22" s="30" t="s">
        <v>12</v>
      </c>
      <c r="C22" s="23">
        <v>1</v>
      </c>
      <c r="D22" s="23" t="s">
        <v>230</v>
      </c>
      <c r="E22" s="24" t="s">
        <v>9</v>
      </c>
      <c r="F22" s="39">
        <f>SUMIF('Student data'!$D$24:$AQ$24,"x",'Student data'!D44:AQ44)</f>
        <v>0</v>
      </c>
      <c r="G22" s="315" t="s">
        <v>204</v>
      </c>
      <c r="H22" s="317"/>
      <c r="I22" s="44"/>
      <c r="J22" s="44"/>
    </row>
    <row r="23" spans="1:11" x14ac:dyDescent="0.25">
      <c r="A23" s="46" t="s">
        <v>121</v>
      </c>
      <c r="B23" s="22"/>
      <c r="C23" s="23">
        <v>1</v>
      </c>
      <c r="D23" s="23" t="s">
        <v>7</v>
      </c>
      <c r="E23" s="24" t="s">
        <v>9</v>
      </c>
      <c r="F23" s="39">
        <f>SUMIF('Student data'!$D$24:$AQ$24,"x",'Student data'!D45:AQ45)</f>
        <v>0</v>
      </c>
      <c r="G23" s="315" t="s">
        <v>239</v>
      </c>
      <c r="H23" s="317"/>
      <c r="I23" s="44"/>
      <c r="J23" s="44"/>
    </row>
    <row r="24" spans="1:11" x14ac:dyDescent="0.25">
      <c r="A24" s="46" t="s">
        <v>131</v>
      </c>
      <c r="B24" s="30" t="s">
        <v>12</v>
      </c>
      <c r="C24" s="23">
        <v>6</v>
      </c>
      <c r="D24" s="23" t="s">
        <v>230</v>
      </c>
      <c r="E24" s="24" t="s">
        <v>9</v>
      </c>
      <c r="F24" s="39">
        <f>SUMIF('Student data'!$D$24:$AQ$24,"x",'Student data'!D46:AQ46)</f>
        <v>0</v>
      </c>
      <c r="G24" s="315" t="s">
        <v>205</v>
      </c>
      <c r="H24" s="317"/>
      <c r="I24" s="44"/>
      <c r="J24" s="44"/>
    </row>
    <row r="25" spans="1:11" ht="15" customHeight="1" x14ac:dyDescent="0.25">
      <c r="A25" s="47" t="s">
        <v>147</v>
      </c>
      <c r="B25" s="30" t="s">
        <v>12</v>
      </c>
      <c r="C25" s="23">
        <v>5</v>
      </c>
      <c r="D25" s="23" t="s">
        <v>11</v>
      </c>
      <c r="E25" s="24" t="s">
        <v>9</v>
      </c>
      <c r="F25" s="39">
        <f>SUMIF('Student data'!$D$24:$AQ$24,"x",'Student data'!D47:AQ47)</f>
        <v>0</v>
      </c>
      <c r="G25" s="315" t="s">
        <v>206</v>
      </c>
      <c r="H25" s="316"/>
      <c r="I25" s="44"/>
      <c r="J25" s="44"/>
    </row>
    <row r="26" spans="1:11" ht="15" customHeight="1" x14ac:dyDescent="0.25">
      <c r="A26" s="47" t="s">
        <v>113</v>
      </c>
      <c r="B26" s="30"/>
      <c r="C26" s="23">
        <v>5</v>
      </c>
      <c r="D26" s="23" t="s">
        <v>7</v>
      </c>
      <c r="E26" s="24" t="s">
        <v>9</v>
      </c>
      <c r="F26" s="39">
        <f>SUMIF('Student data'!$D$24:$AQ$24,"x",'Student data'!D48:AQ48)</f>
        <v>0</v>
      </c>
      <c r="G26" s="326" t="s">
        <v>240</v>
      </c>
      <c r="H26" s="327"/>
      <c r="I26" s="44"/>
      <c r="J26" s="44"/>
    </row>
    <row r="27" spans="1:11" ht="15" customHeight="1" x14ac:dyDescent="0.25">
      <c r="A27" s="47" t="s">
        <v>126</v>
      </c>
      <c r="B27" s="30"/>
      <c r="C27" s="23">
        <v>2</v>
      </c>
      <c r="D27" s="23" t="s">
        <v>7</v>
      </c>
      <c r="E27" s="24" t="s">
        <v>6</v>
      </c>
      <c r="F27" s="39">
        <f>SUMIF('Student data'!$D$24:$AQ$24,"x",'Student data'!D49:AQ49)</f>
        <v>0</v>
      </c>
      <c r="G27" s="315" t="s">
        <v>241</v>
      </c>
      <c r="H27" s="316"/>
      <c r="I27" s="44"/>
      <c r="J27" s="44"/>
    </row>
    <row r="28" spans="1:11" ht="15" customHeight="1" x14ac:dyDescent="0.25">
      <c r="A28" s="47" t="s">
        <v>127</v>
      </c>
      <c r="B28" s="30"/>
      <c r="C28" s="23">
        <v>2</v>
      </c>
      <c r="D28" s="23" t="s">
        <v>7</v>
      </c>
      <c r="E28" s="24" t="s">
        <v>6</v>
      </c>
      <c r="F28" s="39">
        <f>SUMIF('Student data'!$D$24:$AQ$24,"x",'Student data'!D50:AQ50)</f>
        <v>0</v>
      </c>
      <c r="G28" s="315" t="s">
        <v>242</v>
      </c>
      <c r="H28" s="316"/>
      <c r="I28" s="44"/>
      <c r="J28" s="44"/>
    </row>
    <row r="29" spans="1:11" ht="15" customHeight="1" x14ac:dyDescent="0.25">
      <c r="A29" s="47" t="s">
        <v>148</v>
      </c>
      <c r="B29" s="30"/>
      <c r="C29" s="23">
        <v>1</v>
      </c>
      <c r="D29" s="23" t="s">
        <v>7</v>
      </c>
      <c r="E29" s="24" t="s">
        <v>6</v>
      </c>
      <c r="F29" s="39">
        <f>SUMIF('Student data'!$D$24:$AQ$24,"x",'Student data'!D51:AQ51)</f>
        <v>0</v>
      </c>
      <c r="G29" s="315" t="s">
        <v>243</v>
      </c>
      <c r="H29" s="316"/>
      <c r="I29" s="44"/>
      <c r="J29" s="44"/>
    </row>
    <row r="30" spans="1:11" ht="15" customHeight="1" x14ac:dyDescent="0.25">
      <c r="A30" s="47" t="s">
        <v>149</v>
      </c>
      <c r="B30" s="30"/>
      <c r="C30" s="23">
        <v>2</v>
      </c>
      <c r="D30" s="23" t="s">
        <v>10</v>
      </c>
      <c r="E30" s="24" t="s">
        <v>8</v>
      </c>
      <c r="F30" s="39">
        <f>SUMIF('Student data'!$D$24:$AQ$24,"x",'Student data'!D52:AQ52)</f>
        <v>0</v>
      </c>
      <c r="G30" s="315" t="s">
        <v>244</v>
      </c>
      <c r="H30" s="316"/>
      <c r="I30" s="44"/>
      <c r="J30" s="44"/>
    </row>
    <row r="31" spans="1:11" ht="15" customHeight="1" x14ac:dyDescent="0.25">
      <c r="A31" s="47" t="s">
        <v>150</v>
      </c>
      <c r="B31" s="30"/>
      <c r="C31" s="23">
        <v>2</v>
      </c>
      <c r="D31" s="23" t="s">
        <v>10</v>
      </c>
      <c r="E31" s="24" t="s">
        <v>8</v>
      </c>
      <c r="F31" s="39">
        <f>SUMIF('Student data'!$D$24:$AQ$24,"x",'Student data'!D53:AQ53)</f>
        <v>0</v>
      </c>
      <c r="G31" s="315" t="s">
        <v>245</v>
      </c>
      <c r="H31" s="317"/>
      <c r="I31" s="44"/>
      <c r="J31" s="44"/>
    </row>
    <row r="32" spans="1:11" ht="15" customHeight="1" x14ac:dyDescent="0.25">
      <c r="A32" s="47" t="s">
        <v>132</v>
      </c>
      <c r="B32" s="30"/>
      <c r="C32" s="23">
        <v>3</v>
      </c>
      <c r="D32" s="23" t="s">
        <v>10</v>
      </c>
      <c r="E32" s="24" t="s">
        <v>8</v>
      </c>
      <c r="F32" s="39">
        <f>SUMIF('Student data'!$D$24:$AQ$24,"x",'Student data'!D54:AQ54)</f>
        <v>0</v>
      </c>
      <c r="G32" s="315" t="s">
        <v>247</v>
      </c>
      <c r="H32" s="316"/>
      <c r="I32" s="44"/>
      <c r="J32" s="44"/>
    </row>
    <row r="33" spans="1:10" ht="15" customHeight="1" x14ac:dyDescent="0.25">
      <c r="A33" s="47" t="s">
        <v>133</v>
      </c>
      <c r="B33" s="30"/>
      <c r="C33" s="23">
        <v>3</v>
      </c>
      <c r="D33" s="23" t="s">
        <v>10</v>
      </c>
      <c r="E33" s="24" t="s">
        <v>8</v>
      </c>
      <c r="F33" s="39">
        <f>SUMIF('Student data'!$D$24:$AQ$24,"x",'Student data'!D55:AQ55)</f>
        <v>0</v>
      </c>
      <c r="G33" s="315" t="s">
        <v>246</v>
      </c>
      <c r="H33" s="316"/>
      <c r="I33" s="44"/>
      <c r="J33" s="44"/>
    </row>
    <row r="34" spans="1:10" ht="15" customHeight="1" x14ac:dyDescent="0.25">
      <c r="A34" s="47" t="s">
        <v>134</v>
      </c>
      <c r="B34" s="30" t="s">
        <v>12</v>
      </c>
      <c r="C34" s="23">
        <v>3</v>
      </c>
      <c r="D34" s="23" t="s">
        <v>28</v>
      </c>
      <c r="E34" s="24" t="s">
        <v>6</v>
      </c>
      <c r="F34" s="39">
        <f>SUMIF('Student data'!$D$24:$AQ$24,"x",'Student data'!D56:AQ56)</f>
        <v>0</v>
      </c>
      <c r="G34" s="315" t="s">
        <v>207</v>
      </c>
      <c r="H34" s="316"/>
      <c r="I34" s="44"/>
      <c r="J34" s="44"/>
    </row>
    <row r="35" spans="1:10" ht="15" customHeight="1" x14ac:dyDescent="0.25">
      <c r="A35" s="47" t="s">
        <v>135</v>
      </c>
      <c r="B35" s="30" t="s">
        <v>12</v>
      </c>
      <c r="C35" s="23">
        <v>2</v>
      </c>
      <c r="D35" s="23" t="s">
        <v>28</v>
      </c>
      <c r="E35" s="24" t="s">
        <v>6</v>
      </c>
      <c r="F35" s="39">
        <f>SUMIF('Student data'!$D$24:$AQ$24,"x",'Student data'!D57:AQ57)</f>
        <v>0</v>
      </c>
      <c r="G35" s="315" t="s">
        <v>208</v>
      </c>
      <c r="H35" s="316"/>
      <c r="I35" s="44"/>
      <c r="J35" s="44"/>
    </row>
    <row r="36" spans="1:10" ht="15" customHeight="1" x14ac:dyDescent="0.25">
      <c r="A36" s="47" t="s">
        <v>122</v>
      </c>
      <c r="B36" s="30"/>
      <c r="C36" s="23">
        <v>2</v>
      </c>
      <c r="D36" s="23" t="s">
        <v>11</v>
      </c>
      <c r="E36" s="24" t="s">
        <v>6</v>
      </c>
      <c r="F36" s="39">
        <f>SUMIF('Student data'!$D$24:$AQ$24,"x",'Student data'!D58:AQ58)</f>
        <v>0</v>
      </c>
      <c r="G36" s="315" t="s">
        <v>248</v>
      </c>
      <c r="H36" s="316"/>
      <c r="I36" s="44"/>
      <c r="J36" s="44"/>
    </row>
    <row r="37" spans="1:10" ht="15" customHeight="1" x14ac:dyDescent="0.25">
      <c r="A37" s="47" t="s">
        <v>151</v>
      </c>
      <c r="B37" s="30"/>
      <c r="C37" s="23">
        <v>2</v>
      </c>
      <c r="D37" s="23" t="s">
        <v>11</v>
      </c>
      <c r="E37" s="24" t="s">
        <v>6</v>
      </c>
      <c r="F37" s="39">
        <f>SUMIF('Student data'!$D$24:$AQ$24,"x",'Student data'!D59:AQ59)</f>
        <v>0</v>
      </c>
      <c r="G37" s="315" t="s">
        <v>250</v>
      </c>
      <c r="H37" s="316"/>
      <c r="I37" s="44"/>
      <c r="J37" s="44"/>
    </row>
    <row r="38" spans="1:10" ht="15" customHeight="1" x14ac:dyDescent="0.25">
      <c r="A38" s="47" t="s">
        <v>152</v>
      </c>
      <c r="B38" s="30"/>
      <c r="C38" s="23">
        <v>2</v>
      </c>
      <c r="D38" s="23" t="s">
        <v>11</v>
      </c>
      <c r="E38" s="24" t="s">
        <v>6</v>
      </c>
      <c r="F38" s="39">
        <f>SUMIF('Student data'!$D$24:$AQ$24,"x",'Student data'!D60:AQ60)</f>
        <v>0</v>
      </c>
      <c r="G38" s="315" t="s">
        <v>249</v>
      </c>
      <c r="H38" s="316"/>
      <c r="I38" s="44"/>
      <c r="J38" s="44"/>
    </row>
    <row r="39" spans="1:10" ht="15" customHeight="1" x14ac:dyDescent="0.25">
      <c r="A39" s="47" t="s">
        <v>117</v>
      </c>
      <c r="B39" s="30"/>
      <c r="C39" s="23">
        <v>5</v>
      </c>
      <c r="D39" s="23" t="s">
        <v>5</v>
      </c>
      <c r="E39" s="24" t="s">
        <v>9</v>
      </c>
      <c r="F39" s="39">
        <f>SUMIF('Student data'!$D$24:$AQ$24,"x",'Student data'!D61:AQ61)</f>
        <v>0</v>
      </c>
      <c r="G39" s="315" t="s">
        <v>251</v>
      </c>
      <c r="H39" s="316"/>
      <c r="I39" s="44"/>
      <c r="J39" s="44"/>
    </row>
    <row r="40" spans="1:10" ht="15" customHeight="1" x14ac:dyDescent="0.25">
      <c r="A40" s="47" t="s">
        <v>153</v>
      </c>
      <c r="B40" s="30"/>
      <c r="C40" s="23">
        <v>1</v>
      </c>
      <c r="D40" s="23" t="s">
        <v>11</v>
      </c>
      <c r="E40" s="24" t="s">
        <v>9</v>
      </c>
      <c r="F40" s="39">
        <f>SUMIF('Student data'!$D$24:$AQ$24,"x",'Student data'!D62:AQ62)</f>
        <v>0</v>
      </c>
      <c r="G40" s="315" t="s">
        <v>252</v>
      </c>
      <c r="H40" s="317"/>
      <c r="I40" s="44"/>
      <c r="J40" s="44"/>
    </row>
    <row r="41" spans="1:10" ht="15" customHeight="1" x14ac:dyDescent="0.25">
      <c r="A41" s="47" t="s">
        <v>118</v>
      </c>
      <c r="B41" s="30"/>
      <c r="C41" s="23">
        <v>3</v>
      </c>
      <c r="D41" s="23" t="s">
        <v>230</v>
      </c>
      <c r="E41" s="24" t="s">
        <v>8</v>
      </c>
      <c r="F41" s="39">
        <f>SUMIF('Student data'!$D$24:$AQ$24,"x",'Student data'!D63:AQ63)</f>
        <v>0</v>
      </c>
      <c r="G41" s="315" t="s">
        <v>253</v>
      </c>
      <c r="H41" s="317"/>
      <c r="I41" s="44"/>
      <c r="J41" s="44"/>
    </row>
    <row r="42" spans="1:10" ht="15" customHeight="1" x14ac:dyDescent="0.25">
      <c r="A42" s="47" t="s">
        <v>128</v>
      </c>
      <c r="B42" s="30"/>
      <c r="C42" s="23">
        <v>2</v>
      </c>
      <c r="D42" s="23" t="s">
        <v>5</v>
      </c>
      <c r="E42" s="24" t="s">
        <v>6</v>
      </c>
      <c r="F42" s="39">
        <f>SUMIF('Student data'!$D$24:$AQ$24,"x",'Student data'!D64:AQ64)</f>
        <v>0</v>
      </c>
      <c r="G42" s="315" t="s">
        <v>254</v>
      </c>
      <c r="H42" s="317"/>
      <c r="I42" s="44"/>
      <c r="J42" s="44"/>
    </row>
    <row r="43" spans="1:10" ht="15" customHeight="1" x14ac:dyDescent="0.25">
      <c r="A43" s="47" t="s">
        <v>154</v>
      </c>
      <c r="B43" s="30"/>
      <c r="C43" s="23">
        <v>1</v>
      </c>
      <c r="D43" s="23" t="s">
        <v>5</v>
      </c>
      <c r="E43" s="24" t="s">
        <v>6</v>
      </c>
      <c r="F43" s="39">
        <f>SUMIF('Student data'!$D$24:$AQ$24,"x",'Student data'!D65:AQ65)</f>
        <v>0</v>
      </c>
      <c r="G43" s="315" t="s">
        <v>255</v>
      </c>
      <c r="H43" s="317"/>
      <c r="I43" s="44"/>
      <c r="J43" s="44"/>
    </row>
    <row r="44" spans="1:10" ht="15" customHeight="1" x14ac:dyDescent="0.25">
      <c r="A44" s="47" t="s">
        <v>155</v>
      </c>
      <c r="B44" s="30"/>
      <c r="C44" s="23">
        <v>1</v>
      </c>
      <c r="D44" s="23" t="s">
        <v>5</v>
      </c>
      <c r="E44" s="24" t="s">
        <v>6</v>
      </c>
      <c r="F44" s="39">
        <f>SUMIF('Student data'!$D$24:$AQ$24,"x",'Student data'!D66:AQ66)</f>
        <v>0</v>
      </c>
      <c r="G44" s="315" t="s">
        <v>255</v>
      </c>
      <c r="H44" s="316"/>
      <c r="I44" s="44"/>
      <c r="J44" s="44"/>
    </row>
    <row r="45" spans="1:10" ht="15" customHeight="1" x14ac:dyDescent="0.25">
      <c r="A45" s="47" t="s">
        <v>129</v>
      </c>
      <c r="B45" s="30"/>
      <c r="C45" s="23">
        <v>3</v>
      </c>
      <c r="D45" s="23" t="s">
        <v>11</v>
      </c>
      <c r="E45" s="24" t="s">
        <v>8</v>
      </c>
      <c r="F45" s="39">
        <f>SUMIF('Student data'!$D$24:$AQ$24,"x",'Student data'!D67:AQ67)</f>
        <v>0</v>
      </c>
      <c r="G45" s="315" t="s">
        <v>256</v>
      </c>
      <c r="H45" s="316"/>
      <c r="I45" s="44"/>
      <c r="J45" s="44"/>
    </row>
    <row r="46" spans="1:10" ht="15" customHeight="1" x14ac:dyDescent="0.25">
      <c r="A46" s="47" t="s">
        <v>123</v>
      </c>
      <c r="B46" s="30"/>
      <c r="C46" s="23">
        <v>4</v>
      </c>
      <c r="D46" s="23" t="s">
        <v>11</v>
      </c>
      <c r="E46" s="24" t="s">
        <v>8</v>
      </c>
      <c r="F46" s="39">
        <f>SUMIF('Student data'!$D$24:$AQ$24,"x",'Student data'!D68:AQ68)</f>
        <v>0</v>
      </c>
      <c r="G46" s="315" t="s">
        <v>257</v>
      </c>
      <c r="H46" s="317"/>
      <c r="I46" s="44"/>
      <c r="J46" s="44"/>
    </row>
    <row r="47" spans="1:10" ht="15" customHeight="1" x14ac:dyDescent="0.25">
      <c r="A47" s="47" t="s">
        <v>120</v>
      </c>
      <c r="B47" s="30"/>
      <c r="C47" s="23">
        <v>5</v>
      </c>
      <c r="D47" s="23" t="s">
        <v>11</v>
      </c>
      <c r="E47" s="24" t="s">
        <v>6</v>
      </c>
      <c r="F47" s="39">
        <f>SUMIF('Student data'!$D$24:$AQ$24,"x",'Student data'!D69:AQ69)</f>
        <v>0</v>
      </c>
      <c r="G47" s="315" t="s">
        <v>258</v>
      </c>
      <c r="H47" s="318"/>
      <c r="I47" s="44"/>
      <c r="J47" s="44"/>
    </row>
    <row r="48" spans="1:10" ht="15" customHeight="1" x14ac:dyDescent="0.25">
      <c r="A48" s="47" t="s">
        <v>124</v>
      </c>
      <c r="B48" s="30"/>
      <c r="C48" s="23">
        <v>5</v>
      </c>
      <c r="D48" s="23" t="s">
        <v>7</v>
      </c>
      <c r="E48" s="24" t="s">
        <v>8</v>
      </c>
      <c r="F48" s="39">
        <f>SUMIF('Student data'!$D$24:$AQ$24,"x",'Student data'!D70:AQ70)</f>
        <v>0</v>
      </c>
      <c r="G48" s="313" t="s">
        <v>259</v>
      </c>
      <c r="H48" s="314"/>
      <c r="I48" s="44"/>
      <c r="J48" s="44"/>
    </row>
    <row r="49" spans="1:10" ht="15" customHeight="1" x14ac:dyDescent="0.25">
      <c r="A49" s="48" t="s">
        <v>130</v>
      </c>
      <c r="B49" s="35"/>
      <c r="C49" s="23">
        <v>6</v>
      </c>
      <c r="D49" s="23" t="s">
        <v>7</v>
      </c>
      <c r="E49" s="24" t="s">
        <v>9</v>
      </c>
      <c r="F49" s="39">
        <f>SUMIF('Student data'!$D$24:$AQ$24,"x",'Student data'!D71:AQ71)</f>
        <v>0</v>
      </c>
      <c r="G49" s="313" t="s">
        <v>260</v>
      </c>
      <c r="H49" s="314"/>
      <c r="I49" s="44"/>
      <c r="J49" s="44"/>
    </row>
    <row r="50" spans="1:10" ht="15" customHeight="1" x14ac:dyDescent="0.25">
      <c r="A50" s="48" t="s">
        <v>156</v>
      </c>
      <c r="B50" s="35"/>
      <c r="C50" s="23">
        <v>2</v>
      </c>
      <c r="D50" s="23" t="s">
        <v>11</v>
      </c>
      <c r="E50" s="24" t="s">
        <v>8</v>
      </c>
      <c r="F50" s="39">
        <f>SUMIF('Student data'!$D$24:$AQ$24,"x",'Student data'!D72:AQ72)</f>
        <v>0</v>
      </c>
      <c r="G50" s="313" t="s">
        <v>262</v>
      </c>
      <c r="H50" s="314"/>
      <c r="I50" s="44"/>
      <c r="J50" s="44"/>
    </row>
    <row r="51" spans="1:10" ht="15" customHeight="1" x14ac:dyDescent="0.25">
      <c r="A51" s="48" t="s">
        <v>157</v>
      </c>
      <c r="B51" s="35"/>
      <c r="C51" s="23">
        <v>2</v>
      </c>
      <c r="D51" s="23" t="s">
        <v>11</v>
      </c>
      <c r="E51" s="24" t="s">
        <v>6</v>
      </c>
      <c r="F51" s="39">
        <f>SUMIF('Student data'!$D$24:$AQ$24,"x",'Student data'!D73:AQ73)</f>
        <v>0</v>
      </c>
      <c r="G51" s="313" t="s">
        <v>261</v>
      </c>
      <c r="H51" s="314"/>
      <c r="I51" s="44"/>
      <c r="J51" s="44"/>
    </row>
    <row r="52" spans="1:10" ht="15" customHeight="1" x14ac:dyDescent="0.25">
      <c r="A52" s="48" t="s">
        <v>158</v>
      </c>
      <c r="B52" s="35"/>
      <c r="C52" s="23">
        <v>2</v>
      </c>
      <c r="D52" s="23" t="s">
        <v>11</v>
      </c>
      <c r="E52" s="24" t="s">
        <v>6</v>
      </c>
      <c r="F52" s="39">
        <f>SUMIF('Student data'!$D$24:$AQ$24,"x",'Student data'!D74:AQ74)</f>
        <v>0</v>
      </c>
      <c r="G52" s="313" t="s">
        <v>263</v>
      </c>
      <c r="H52" s="314"/>
      <c r="I52" s="44"/>
      <c r="J52" s="44"/>
    </row>
    <row r="53" spans="1:10" ht="15" customHeight="1" x14ac:dyDescent="0.25">
      <c r="A53" s="48" t="s">
        <v>159</v>
      </c>
      <c r="B53" s="35"/>
      <c r="C53" s="23">
        <v>6</v>
      </c>
      <c r="D53" s="23" t="s">
        <v>28</v>
      </c>
      <c r="E53" s="24" t="s">
        <v>9</v>
      </c>
      <c r="F53" s="39">
        <f>SUMIF('Student data'!$D$24:$AQ$24,"x",'Student data'!D75:AQ75)</f>
        <v>0</v>
      </c>
      <c r="G53" s="313" t="s">
        <v>264</v>
      </c>
      <c r="H53" s="314"/>
      <c r="I53" s="44"/>
      <c r="J53" s="44"/>
    </row>
    <row r="54" spans="1:10" ht="15.75" thickBot="1" x14ac:dyDescent="0.3">
      <c r="A54" s="49"/>
      <c r="B54" s="36"/>
      <c r="C54" s="37"/>
      <c r="D54" s="37"/>
      <c r="E54" s="16"/>
      <c r="F54" s="43"/>
      <c r="G54" s="45"/>
    </row>
    <row r="55" spans="1:10" ht="15.75" thickBot="1" x14ac:dyDescent="0.3">
      <c r="A55" s="20"/>
      <c r="B55" s="16"/>
      <c r="C55" s="20"/>
      <c r="D55" s="20"/>
      <c r="E55" s="38" t="s">
        <v>29</v>
      </c>
      <c r="F55" s="15">
        <f>SUM(F20:F53)</f>
        <v>0</v>
      </c>
      <c r="G55" s="45"/>
    </row>
    <row r="56" spans="1:10" x14ac:dyDescent="0.25">
      <c r="A56" s="20"/>
      <c r="B56" s="16"/>
      <c r="C56" s="20"/>
      <c r="D56" s="20"/>
      <c r="E56" s="38"/>
      <c r="F56" s="16"/>
      <c r="G56" s="45"/>
    </row>
    <row r="57" spans="1:10" x14ac:dyDescent="0.25">
      <c r="B57" s="18"/>
      <c r="G57" s="45"/>
    </row>
    <row r="58" spans="1:10" x14ac:dyDescent="0.25">
      <c r="B58" s="18"/>
      <c r="G58" s="45"/>
    </row>
    <row r="59" spans="1:10" x14ac:dyDescent="0.25">
      <c r="B59" s="18"/>
      <c r="G59" s="45"/>
    </row>
    <row r="60" spans="1:10" x14ac:dyDescent="0.25">
      <c r="B60" s="18"/>
      <c r="G60" s="45"/>
    </row>
    <row r="61" spans="1:10" x14ac:dyDescent="0.25">
      <c r="G61" s="45"/>
    </row>
    <row r="62" spans="1:10" x14ac:dyDescent="0.25">
      <c r="G62" s="44"/>
    </row>
    <row r="63" spans="1:10" x14ac:dyDescent="0.25">
      <c r="G63" s="44"/>
    </row>
    <row r="64" spans="1:10" x14ac:dyDescent="0.25">
      <c r="G64" s="44"/>
    </row>
  </sheetData>
  <sheetProtection password="ECC0" sheet="1" objects="1" scenarios="1" formatCells="0" formatColumns="0" formatRows="0"/>
  <mergeCells count="38">
    <mergeCell ref="I3:J3"/>
    <mergeCell ref="G44:H44"/>
    <mergeCell ref="G45:H45"/>
    <mergeCell ref="G27:H27"/>
    <mergeCell ref="G30:H30"/>
    <mergeCell ref="G31:H31"/>
    <mergeCell ref="G32:H32"/>
    <mergeCell ref="G33:H33"/>
    <mergeCell ref="G28:H28"/>
    <mergeCell ref="G29:H29"/>
    <mergeCell ref="G42:H42"/>
    <mergeCell ref="G43:H43"/>
    <mergeCell ref="G26:H26"/>
    <mergeCell ref="G37:H37"/>
    <mergeCell ref="G38:H38"/>
    <mergeCell ref="G50:H50"/>
    <mergeCell ref="G51:H51"/>
    <mergeCell ref="G52:H52"/>
    <mergeCell ref="G53:H53"/>
    <mergeCell ref="A1:G1"/>
    <mergeCell ref="G22:H22"/>
    <mergeCell ref="G23:H23"/>
    <mergeCell ref="G24:H24"/>
    <mergeCell ref="G25:H25"/>
    <mergeCell ref="A2:F2"/>
    <mergeCell ref="G19:H19"/>
    <mergeCell ref="G20:H20"/>
    <mergeCell ref="G21:H21"/>
    <mergeCell ref="G34:H34"/>
    <mergeCell ref="G35:H35"/>
    <mergeCell ref="G36:H36"/>
    <mergeCell ref="G49:H49"/>
    <mergeCell ref="G48:H48"/>
    <mergeCell ref="G39:H39"/>
    <mergeCell ref="G40:H40"/>
    <mergeCell ref="G46:H46"/>
    <mergeCell ref="G47:H47"/>
    <mergeCell ref="G41:H41"/>
  </mergeCells>
  <conditionalFormatting sqref="D54">
    <cfRule type="cellIs" dxfId="681" priority="591" stopIfTrue="1" operator="equal">
      <formula>"Algebra"</formula>
    </cfRule>
    <cfRule type="cellIs" dxfId="680" priority="592" stopIfTrue="1" operator="equal">
      <formula>"Number"</formula>
    </cfRule>
    <cfRule type="cellIs" dxfId="679" priority="593" stopIfTrue="1" operator="equal">
      <formula>"Geometry and measures"</formula>
    </cfRule>
    <cfRule type="cellIs" dxfId="678" priority="594" stopIfTrue="1" operator="equal">
      <formula>"Statistics"</formula>
    </cfRule>
  </conditionalFormatting>
  <conditionalFormatting sqref="E54">
    <cfRule type="cellIs" dxfId="677" priority="588" stopIfTrue="1" operator="equal">
      <formula>"AO3"</formula>
    </cfRule>
    <cfRule type="cellIs" dxfId="676" priority="589" stopIfTrue="1" operator="equal">
      <formula>"AO2"</formula>
    </cfRule>
    <cfRule type="cellIs" dxfId="675" priority="590" stopIfTrue="1" operator="equal">
      <formula>"AO1"</formula>
    </cfRule>
  </conditionalFormatting>
  <conditionalFormatting sqref="D19 D54:D1048576">
    <cfRule type="cellIs" dxfId="674" priority="585" operator="equal">
      <formula>"Probability"</formula>
    </cfRule>
  </conditionalFormatting>
  <conditionalFormatting sqref="H1">
    <cfRule type="expression" dxfId="673" priority="791">
      <formula>COUNTA(D3:AU3)&gt;1</formula>
    </cfRule>
  </conditionalFormatting>
  <conditionalFormatting sqref="D1">
    <cfRule type="cellIs" dxfId="672" priority="337" operator="equal">
      <formula>"Probability"</formula>
    </cfRule>
  </conditionalFormatting>
  <conditionalFormatting sqref="D41:D47">
    <cfRule type="cellIs" dxfId="671" priority="332" stopIfTrue="1" operator="equal">
      <formula>"Algebra"</formula>
    </cfRule>
    <cfRule type="cellIs" dxfId="670" priority="333" stopIfTrue="1" operator="equal">
      <formula>"Number"</formula>
    </cfRule>
    <cfRule type="cellIs" dxfId="669" priority="334" stopIfTrue="1" operator="equal">
      <formula>"Geometry and measures"</formula>
    </cfRule>
    <cfRule type="cellIs" dxfId="668" priority="335" stopIfTrue="1" operator="equal">
      <formula>"Statistics"</formula>
    </cfRule>
  </conditionalFormatting>
  <conditionalFormatting sqref="D41:D47">
    <cfRule type="cellIs" dxfId="667" priority="331" operator="equal">
      <formula>"RPR"</formula>
    </cfRule>
  </conditionalFormatting>
  <conditionalFormatting sqref="G40 D41:D47 G23">
    <cfRule type="cellIs" dxfId="666" priority="330" operator="equal">
      <formula>"Probability"</formula>
    </cfRule>
  </conditionalFormatting>
  <conditionalFormatting sqref="E51:E52">
    <cfRule type="cellIs" dxfId="665" priority="280" stopIfTrue="1" operator="equal">
      <formula>"AO3"</formula>
    </cfRule>
    <cfRule type="cellIs" dxfId="664" priority="281" stopIfTrue="1" operator="equal">
      <formula>"AO2"</formula>
    </cfRule>
    <cfRule type="cellIs" dxfId="663" priority="282" stopIfTrue="1" operator="equal">
      <formula>"AO1"</formula>
    </cfRule>
  </conditionalFormatting>
  <conditionalFormatting sqref="D32:D33">
    <cfRule type="cellIs" dxfId="662" priority="313" stopIfTrue="1" operator="equal">
      <formula>"Algebra"</formula>
    </cfRule>
    <cfRule type="cellIs" dxfId="661" priority="314" stopIfTrue="1" operator="equal">
      <formula>"Number"</formula>
    </cfRule>
    <cfRule type="cellIs" dxfId="660" priority="315" stopIfTrue="1" operator="equal">
      <formula>"Geometry and measures"</formula>
    </cfRule>
    <cfRule type="cellIs" dxfId="659" priority="316" stopIfTrue="1" operator="equal">
      <formula>"Statistics"</formula>
    </cfRule>
  </conditionalFormatting>
  <conditionalFormatting sqref="D32:D33">
    <cfRule type="cellIs" dxfId="658" priority="312" operator="equal">
      <formula>"RPR"</formula>
    </cfRule>
  </conditionalFormatting>
  <conditionalFormatting sqref="D32:D33">
    <cfRule type="cellIs" dxfId="657" priority="311" operator="equal">
      <formula>"Probability"</formula>
    </cfRule>
  </conditionalFormatting>
  <conditionalFormatting sqref="D34:D35">
    <cfRule type="cellIs" dxfId="656" priority="307" stopIfTrue="1" operator="equal">
      <formula>"Algebra"</formula>
    </cfRule>
    <cfRule type="cellIs" dxfId="655" priority="308" stopIfTrue="1" operator="equal">
      <formula>"Number"</formula>
    </cfRule>
    <cfRule type="cellIs" dxfId="654" priority="309" stopIfTrue="1" operator="equal">
      <formula>"Geometry and measures"</formula>
    </cfRule>
    <cfRule type="cellIs" dxfId="653" priority="310" stopIfTrue="1" operator="equal">
      <formula>"Statistics"</formula>
    </cfRule>
  </conditionalFormatting>
  <conditionalFormatting sqref="D34:D35">
    <cfRule type="cellIs" dxfId="652" priority="303" operator="equal">
      <formula>"RPR"</formula>
    </cfRule>
  </conditionalFormatting>
  <conditionalFormatting sqref="D34:D35">
    <cfRule type="cellIs" dxfId="651" priority="302" operator="equal">
      <formula>"Probability"</formula>
    </cfRule>
  </conditionalFormatting>
  <conditionalFormatting sqref="G47">
    <cfRule type="cellIs" dxfId="650" priority="295" operator="equal">
      <formula>"Probability"</formula>
    </cfRule>
  </conditionalFormatting>
  <conditionalFormatting sqref="G41">
    <cfRule type="cellIs" dxfId="649" priority="294" operator="equal">
      <formula>"Probability"</formula>
    </cfRule>
  </conditionalFormatting>
  <conditionalFormatting sqref="E45:E46">
    <cfRule type="cellIs" dxfId="648" priority="283" stopIfTrue="1" operator="equal">
      <formula>"AO3"</formula>
    </cfRule>
    <cfRule type="cellIs" dxfId="647" priority="284" stopIfTrue="1" operator="equal">
      <formula>"AO2"</formula>
    </cfRule>
    <cfRule type="cellIs" dxfId="646" priority="285" stopIfTrue="1" operator="equal">
      <formula>"AO1"</formula>
    </cfRule>
  </conditionalFormatting>
  <conditionalFormatting sqref="D37">
    <cfRule type="cellIs" dxfId="645" priority="271" operator="equal">
      <formula>"Probability"</formula>
    </cfRule>
  </conditionalFormatting>
  <conditionalFormatting sqref="D37">
    <cfRule type="cellIs" dxfId="644" priority="273" stopIfTrue="1" operator="equal">
      <formula>"Algebra"</formula>
    </cfRule>
    <cfRule type="cellIs" dxfId="643" priority="274" stopIfTrue="1" operator="equal">
      <formula>"Number"</formula>
    </cfRule>
    <cfRule type="cellIs" dxfId="642" priority="275" stopIfTrue="1" operator="equal">
      <formula>"Geometry and measures"</formula>
    </cfRule>
    <cfRule type="cellIs" dxfId="641" priority="276" stopIfTrue="1" operator="equal">
      <formula>"Statistics"</formula>
    </cfRule>
  </conditionalFormatting>
  <conditionalFormatting sqref="D37">
    <cfRule type="cellIs" dxfId="640" priority="272" operator="equal">
      <formula>"RPR"</formula>
    </cfRule>
  </conditionalFormatting>
  <conditionalFormatting sqref="D49:D53">
    <cfRule type="cellIs" dxfId="639" priority="255" stopIfTrue="1" operator="equal">
      <formula>"Algebra"</formula>
    </cfRule>
    <cfRule type="cellIs" dxfId="638" priority="256" stopIfTrue="1" operator="equal">
      <formula>"Number"</formula>
    </cfRule>
    <cfRule type="cellIs" dxfId="637" priority="257" stopIfTrue="1" operator="equal">
      <formula>"Geometry and measures"</formula>
    </cfRule>
    <cfRule type="cellIs" dxfId="636" priority="258" stopIfTrue="1" operator="equal">
      <formula>"Statistics"</formula>
    </cfRule>
  </conditionalFormatting>
  <conditionalFormatting sqref="D49:D53">
    <cfRule type="cellIs" dxfId="635" priority="254" operator="equal">
      <formula>"RPR"</formula>
    </cfRule>
  </conditionalFormatting>
  <conditionalFormatting sqref="D49:D53">
    <cfRule type="cellIs" dxfId="634" priority="253" operator="equal">
      <formula>"Probability"</formula>
    </cfRule>
  </conditionalFormatting>
  <conditionalFormatting sqref="G44">
    <cfRule type="cellIs" dxfId="633" priority="252" operator="equal">
      <formula>"Probability"</formula>
    </cfRule>
  </conditionalFormatting>
  <conditionalFormatting sqref="G45">
    <cfRule type="cellIs" dxfId="632" priority="251" operator="equal">
      <formula>"Probability"</formula>
    </cfRule>
  </conditionalFormatting>
  <conditionalFormatting sqref="D26:D27">
    <cfRule type="cellIs" dxfId="631" priority="235" stopIfTrue="1" operator="equal">
      <formula>"Algebra"</formula>
    </cfRule>
    <cfRule type="cellIs" dxfId="630" priority="236" stopIfTrue="1" operator="equal">
      <formula>"Number"</formula>
    </cfRule>
    <cfRule type="cellIs" dxfId="629" priority="237" stopIfTrue="1" operator="equal">
      <formula>"Geometry and measures"</formula>
    </cfRule>
    <cfRule type="cellIs" dxfId="628" priority="238" stopIfTrue="1" operator="equal">
      <formula>"Statistics"</formula>
    </cfRule>
  </conditionalFormatting>
  <conditionalFormatting sqref="E27:E29">
    <cfRule type="cellIs" dxfId="627" priority="232" stopIfTrue="1" operator="equal">
      <formula>"AO3"</formula>
    </cfRule>
    <cfRule type="cellIs" dxfId="626" priority="233" stopIfTrue="1" operator="equal">
      <formula>"AO2"</formula>
    </cfRule>
    <cfRule type="cellIs" dxfId="625" priority="234" stopIfTrue="1" operator="equal">
      <formula>"AO1"</formula>
    </cfRule>
  </conditionalFormatting>
  <conditionalFormatting sqref="D26:D27">
    <cfRule type="cellIs" dxfId="624" priority="231" operator="equal">
      <formula>"RPR"</formula>
    </cfRule>
  </conditionalFormatting>
  <conditionalFormatting sqref="D26:D27">
    <cfRule type="cellIs" dxfId="623" priority="230" operator="equal">
      <formula>"Probability"</formula>
    </cfRule>
  </conditionalFormatting>
  <conditionalFormatting sqref="D29">
    <cfRule type="cellIs" dxfId="622" priority="223" stopIfTrue="1" operator="equal">
      <formula>"Algebra"</formula>
    </cfRule>
    <cfRule type="cellIs" dxfId="621" priority="224" stopIfTrue="1" operator="equal">
      <formula>"Number"</formula>
    </cfRule>
    <cfRule type="cellIs" dxfId="620" priority="225" stopIfTrue="1" operator="equal">
      <formula>"Geometry and measures"</formula>
    </cfRule>
    <cfRule type="cellIs" dxfId="619" priority="226" stopIfTrue="1" operator="equal">
      <formula>"Statistics"</formula>
    </cfRule>
  </conditionalFormatting>
  <conditionalFormatting sqref="D29">
    <cfRule type="cellIs" dxfId="618" priority="219" operator="equal">
      <formula>"RPR"</formula>
    </cfRule>
  </conditionalFormatting>
  <conditionalFormatting sqref="D29">
    <cfRule type="cellIs" dxfId="617" priority="218" operator="equal">
      <formula>"Probability"</formula>
    </cfRule>
  </conditionalFormatting>
  <conditionalFormatting sqref="E30:E33">
    <cfRule type="cellIs" dxfId="616" priority="215" stopIfTrue="1" operator="equal">
      <formula>"AO3"</formula>
    </cfRule>
    <cfRule type="cellIs" dxfId="615" priority="216" stopIfTrue="1" operator="equal">
      <formula>"AO2"</formula>
    </cfRule>
    <cfRule type="cellIs" dxfId="614" priority="217" stopIfTrue="1" operator="equal">
      <formula>"AO1"</formula>
    </cfRule>
  </conditionalFormatting>
  <conditionalFormatting sqref="D28">
    <cfRule type="cellIs" dxfId="613" priority="211" stopIfTrue="1" operator="equal">
      <formula>"Algebra"</formula>
    </cfRule>
    <cfRule type="cellIs" dxfId="612" priority="212" stopIfTrue="1" operator="equal">
      <formula>"Number"</formula>
    </cfRule>
    <cfRule type="cellIs" dxfId="611" priority="213" stopIfTrue="1" operator="equal">
      <formula>"Geometry and measures"</formula>
    </cfRule>
    <cfRule type="cellIs" dxfId="610" priority="214" stopIfTrue="1" operator="equal">
      <formula>"Statistics"</formula>
    </cfRule>
  </conditionalFormatting>
  <conditionalFormatting sqref="D28">
    <cfRule type="cellIs" dxfId="609" priority="210" operator="equal">
      <formula>"RPR"</formula>
    </cfRule>
  </conditionalFormatting>
  <conditionalFormatting sqref="D28">
    <cfRule type="cellIs" dxfId="608" priority="209" operator="equal">
      <formula>"Probability"</formula>
    </cfRule>
  </conditionalFormatting>
  <conditionalFormatting sqref="D30">
    <cfRule type="cellIs" dxfId="607" priority="205" stopIfTrue="1" operator="equal">
      <formula>"Algebra"</formula>
    </cfRule>
    <cfRule type="cellIs" dxfId="606" priority="206" stopIfTrue="1" operator="equal">
      <formula>"Number"</formula>
    </cfRule>
    <cfRule type="cellIs" dxfId="605" priority="207" stopIfTrue="1" operator="equal">
      <formula>"Geometry and measures"</formula>
    </cfRule>
    <cfRule type="cellIs" dxfId="604" priority="208" stopIfTrue="1" operator="equal">
      <formula>"Statistics"</formula>
    </cfRule>
  </conditionalFormatting>
  <conditionalFormatting sqref="D30">
    <cfRule type="cellIs" dxfId="603" priority="204" operator="equal">
      <formula>"RPR"</formula>
    </cfRule>
  </conditionalFormatting>
  <conditionalFormatting sqref="D30">
    <cfRule type="cellIs" dxfId="602" priority="203" operator="equal">
      <formula>"Probability"</formula>
    </cfRule>
  </conditionalFormatting>
  <conditionalFormatting sqref="E42:E44">
    <cfRule type="cellIs" dxfId="601" priority="182" stopIfTrue="1" operator="equal">
      <formula>"AO3"</formula>
    </cfRule>
    <cfRule type="cellIs" dxfId="600" priority="183" stopIfTrue="1" operator="equal">
      <formula>"AO2"</formula>
    </cfRule>
    <cfRule type="cellIs" dxfId="599" priority="184" stopIfTrue="1" operator="equal">
      <formula>"AO1"</formula>
    </cfRule>
  </conditionalFormatting>
  <conditionalFormatting sqref="D40">
    <cfRule type="cellIs" dxfId="598" priority="157" stopIfTrue="1" operator="equal">
      <formula>"Algebra"</formula>
    </cfRule>
    <cfRule type="cellIs" dxfId="597" priority="158" stopIfTrue="1" operator="equal">
      <formula>"Number"</formula>
    </cfRule>
    <cfRule type="cellIs" dxfId="596" priority="159" stopIfTrue="1" operator="equal">
      <formula>"Geometry and measures"</formula>
    </cfRule>
    <cfRule type="cellIs" dxfId="595" priority="160" stopIfTrue="1" operator="equal">
      <formula>"Statistics"</formula>
    </cfRule>
  </conditionalFormatting>
  <conditionalFormatting sqref="D40">
    <cfRule type="cellIs" dxfId="594" priority="156" operator="equal">
      <formula>"RPR"</formula>
    </cfRule>
  </conditionalFormatting>
  <conditionalFormatting sqref="D40">
    <cfRule type="cellIs" dxfId="593" priority="155" operator="equal">
      <formula>"Probability"</formula>
    </cfRule>
  </conditionalFormatting>
  <conditionalFormatting sqref="G26">
    <cfRule type="cellIs" dxfId="592" priority="153" operator="equal">
      <formula>"Probability"</formula>
    </cfRule>
  </conditionalFormatting>
  <conditionalFormatting sqref="G46">
    <cfRule type="cellIs" dxfId="591" priority="152" operator="equal">
      <formula>"Probability"</formula>
    </cfRule>
  </conditionalFormatting>
  <conditionalFormatting sqref="G31">
    <cfRule type="cellIs" dxfId="590" priority="151" operator="equal">
      <formula>"Probability"</formula>
    </cfRule>
  </conditionalFormatting>
  <conditionalFormatting sqref="D31">
    <cfRule type="cellIs" dxfId="589" priority="147" stopIfTrue="1" operator="equal">
      <formula>"Algebra"</formula>
    </cfRule>
    <cfRule type="cellIs" dxfId="588" priority="148" stopIfTrue="1" operator="equal">
      <formula>"Number"</formula>
    </cfRule>
    <cfRule type="cellIs" dxfId="587" priority="149" stopIfTrue="1" operator="equal">
      <formula>"Geometry and measures"</formula>
    </cfRule>
    <cfRule type="cellIs" dxfId="586" priority="150" stopIfTrue="1" operator="equal">
      <formula>"Statistics"</formula>
    </cfRule>
  </conditionalFormatting>
  <conditionalFormatting sqref="D31">
    <cfRule type="cellIs" dxfId="585" priority="146" operator="equal">
      <formula>"RPR"</formula>
    </cfRule>
  </conditionalFormatting>
  <conditionalFormatting sqref="D31">
    <cfRule type="cellIs" dxfId="584" priority="145" operator="equal">
      <formula>"Probability"</formula>
    </cfRule>
  </conditionalFormatting>
  <conditionalFormatting sqref="E36">
    <cfRule type="cellIs" dxfId="583" priority="133" stopIfTrue="1" operator="equal">
      <formula>"AO3"</formula>
    </cfRule>
    <cfRule type="cellIs" dxfId="582" priority="134" stopIfTrue="1" operator="equal">
      <formula>"AO2"</formula>
    </cfRule>
    <cfRule type="cellIs" dxfId="581" priority="135" stopIfTrue="1" operator="equal">
      <formula>"AO1"</formula>
    </cfRule>
  </conditionalFormatting>
  <conditionalFormatting sqref="D36">
    <cfRule type="cellIs" dxfId="580" priority="129" stopIfTrue="1" operator="equal">
      <formula>"Algebra"</formula>
    </cfRule>
    <cfRule type="cellIs" dxfId="579" priority="130" stopIfTrue="1" operator="equal">
      <formula>"Number"</formula>
    </cfRule>
    <cfRule type="cellIs" dxfId="578" priority="131" stopIfTrue="1" operator="equal">
      <formula>"Geometry and measures"</formula>
    </cfRule>
    <cfRule type="cellIs" dxfId="577" priority="132" stopIfTrue="1" operator="equal">
      <formula>"Statistics"</formula>
    </cfRule>
  </conditionalFormatting>
  <conditionalFormatting sqref="D36">
    <cfRule type="cellIs" dxfId="576" priority="128" operator="equal">
      <formula>"RPR"</formula>
    </cfRule>
  </conditionalFormatting>
  <conditionalFormatting sqref="D36">
    <cfRule type="cellIs" dxfId="575" priority="127" operator="equal">
      <formula>"Probability"</formula>
    </cfRule>
  </conditionalFormatting>
  <conditionalFormatting sqref="D38">
    <cfRule type="cellIs" dxfId="574" priority="119" stopIfTrue="1" operator="equal">
      <formula>"Algebra"</formula>
    </cfRule>
    <cfRule type="cellIs" dxfId="573" priority="120" stopIfTrue="1" operator="equal">
      <formula>"Number"</formula>
    </cfRule>
    <cfRule type="cellIs" dxfId="572" priority="121" stopIfTrue="1" operator="equal">
      <formula>"Geometry and measures"</formula>
    </cfRule>
    <cfRule type="cellIs" dxfId="571" priority="122" stopIfTrue="1" operator="equal">
      <formula>"Statistics"</formula>
    </cfRule>
  </conditionalFormatting>
  <conditionalFormatting sqref="D38">
    <cfRule type="cellIs" dxfId="570" priority="118" operator="equal">
      <formula>"RPR"</formula>
    </cfRule>
  </conditionalFormatting>
  <conditionalFormatting sqref="D38">
    <cfRule type="cellIs" dxfId="569" priority="117" operator="equal">
      <formula>"Probability"</formula>
    </cfRule>
  </conditionalFormatting>
  <conditionalFormatting sqref="E40">
    <cfRule type="cellIs" dxfId="568" priority="93" stopIfTrue="1" operator="equal">
      <formula>"AO3"</formula>
    </cfRule>
    <cfRule type="cellIs" dxfId="567" priority="94" stopIfTrue="1" operator="equal">
      <formula>"AO2"</formula>
    </cfRule>
    <cfRule type="cellIs" dxfId="566" priority="95" stopIfTrue="1" operator="equal">
      <formula>"AO1"</formula>
    </cfRule>
  </conditionalFormatting>
  <conditionalFormatting sqref="D39">
    <cfRule type="cellIs" dxfId="565" priority="110" stopIfTrue="1" operator="equal">
      <formula>"Algebra"</formula>
    </cfRule>
    <cfRule type="cellIs" dxfId="564" priority="111" stopIfTrue="1" operator="equal">
      <formula>"Number"</formula>
    </cfRule>
    <cfRule type="cellIs" dxfId="563" priority="112" stopIfTrue="1" operator="equal">
      <formula>"Geometry and measures"</formula>
    </cfRule>
    <cfRule type="cellIs" dxfId="562" priority="113" stopIfTrue="1" operator="equal">
      <formula>"Statistics"</formula>
    </cfRule>
  </conditionalFormatting>
  <conditionalFormatting sqref="D39">
    <cfRule type="cellIs" dxfId="561" priority="109" operator="equal">
      <formula>"RPR"</formula>
    </cfRule>
  </conditionalFormatting>
  <conditionalFormatting sqref="D39">
    <cfRule type="cellIs" dxfId="560" priority="108" operator="equal">
      <formula>"Probability"</formula>
    </cfRule>
  </conditionalFormatting>
  <conditionalFormatting sqref="E50">
    <cfRule type="cellIs" dxfId="559" priority="87" stopIfTrue="1" operator="equal">
      <formula>"AO3"</formula>
    </cfRule>
    <cfRule type="cellIs" dxfId="558" priority="88" stopIfTrue="1" operator="equal">
      <formula>"AO2"</formula>
    </cfRule>
    <cfRule type="cellIs" dxfId="557" priority="89" stopIfTrue="1" operator="equal">
      <formula>"AO1"</formula>
    </cfRule>
  </conditionalFormatting>
  <conditionalFormatting sqref="G42">
    <cfRule type="cellIs" dxfId="556" priority="83" operator="equal">
      <formula>"Probability"</formula>
    </cfRule>
  </conditionalFormatting>
  <conditionalFormatting sqref="G43">
    <cfRule type="cellIs" dxfId="555" priority="82" operator="equal">
      <formula>"Probability"</formula>
    </cfRule>
  </conditionalFormatting>
  <conditionalFormatting sqref="G21">
    <cfRule type="cellIs" dxfId="554" priority="81" operator="equal">
      <formula>"Probability"</formula>
    </cfRule>
  </conditionalFormatting>
  <conditionalFormatting sqref="G22">
    <cfRule type="cellIs" dxfId="553" priority="80" operator="equal">
      <formula>"Probability"</formula>
    </cfRule>
  </conditionalFormatting>
  <conditionalFormatting sqref="G24">
    <cfRule type="cellIs" dxfId="552" priority="79" operator="equal">
      <formula>"Probability"</formula>
    </cfRule>
  </conditionalFormatting>
  <conditionalFormatting sqref="D20:D23">
    <cfRule type="cellIs" dxfId="551" priority="75" stopIfTrue="1" operator="equal">
      <formula>"Algebra"</formula>
    </cfRule>
    <cfRule type="cellIs" dxfId="550" priority="76" stopIfTrue="1" operator="equal">
      <formula>"Number"</formula>
    </cfRule>
    <cfRule type="cellIs" dxfId="549" priority="77" stopIfTrue="1" operator="equal">
      <formula>"Geometry and measures"</formula>
    </cfRule>
    <cfRule type="cellIs" dxfId="548" priority="78" stopIfTrue="1" operator="equal">
      <formula>"Statistics"</formula>
    </cfRule>
  </conditionalFormatting>
  <conditionalFormatting sqref="D20:D23">
    <cfRule type="cellIs" dxfId="547" priority="74" operator="equal">
      <formula>"RPR"</formula>
    </cfRule>
  </conditionalFormatting>
  <conditionalFormatting sqref="D20:D23">
    <cfRule type="cellIs" dxfId="546" priority="73" operator="equal">
      <formula>"Probability"</formula>
    </cfRule>
  </conditionalFormatting>
  <conditionalFormatting sqref="E22">
    <cfRule type="cellIs" dxfId="545" priority="70" stopIfTrue="1" operator="equal">
      <formula>"AO3"</formula>
    </cfRule>
    <cfRule type="cellIs" dxfId="544" priority="71" stopIfTrue="1" operator="equal">
      <formula>"AO2"</formula>
    </cfRule>
    <cfRule type="cellIs" dxfId="543" priority="72" stopIfTrue="1" operator="equal">
      <formula>"AO1"</formula>
    </cfRule>
  </conditionalFormatting>
  <conditionalFormatting sqref="E20">
    <cfRule type="cellIs" dxfId="542" priority="67" stopIfTrue="1" operator="equal">
      <formula>"AO3"</formula>
    </cfRule>
    <cfRule type="cellIs" dxfId="541" priority="68" stopIfTrue="1" operator="equal">
      <formula>"AO2"</formula>
    </cfRule>
    <cfRule type="cellIs" dxfId="540" priority="69" stopIfTrue="1" operator="equal">
      <formula>"AO1"</formula>
    </cfRule>
  </conditionalFormatting>
  <conditionalFormatting sqref="E21">
    <cfRule type="cellIs" dxfId="539" priority="64" stopIfTrue="1" operator="equal">
      <formula>"AO3"</formula>
    </cfRule>
    <cfRule type="cellIs" dxfId="538" priority="65" stopIfTrue="1" operator="equal">
      <formula>"AO2"</formula>
    </cfRule>
    <cfRule type="cellIs" dxfId="537" priority="66" stopIfTrue="1" operator="equal">
      <formula>"AO1"</formula>
    </cfRule>
  </conditionalFormatting>
  <conditionalFormatting sqref="E23">
    <cfRule type="cellIs" dxfId="536" priority="61" stopIfTrue="1" operator="equal">
      <formula>"AO3"</formula>
    </cfRule>
    <cfRule type="cellIs" dxfId="535" priority="62" stopIfTrue="1" operator="equal">
      <formula>"AO2"</formula>
    </cfRule>
    <cfRule type="cellIs" dxfId="534" priority="63" stopIfTrue="1" operator="equal">
      <formula>"AO1"</formula>
    </cfRule>
  </conditionalFormatting>
  <conditionalFormatting sqref="D24">
    <cfRule type="cellIs" dxfId="533" priority="57" stopIfTrue="1" operator="equal">
      <formula>"Algebra"</formula>
    </cfRule>
    <cfRule type="cellIs" dxfId="532" priority="58" stopIfTrue="1" operator="equal">
      <formula>"Number"</formula>
    </cfRule>
    <cfRule type="cellIs" dxfId="531" priority="59" stopIfTrue="1" operator="equal">
      <formula>"Geometry and measures"</formula>
    </cfRule>
    <cfRule type="cellIs" dxfId="530" priority="60" stopIfTrue="1" operator="equal">
      <formula>"Statistics"</formula>
    </cfRule>
  </conditionalFormatting>
  <conditionalFormatting sqref="D24">
    <cfRule type="cellIs" dxfId="529" priority="56" operator="equal">
      <formula>"RPR"</formula>
    </cfRule>
  </conditionalFormatting>
  <conditionalFormatting sqref="D24">
    <cfRule type="cellIs" dxfId="528" priority="55" operator="equal">
      <formula>"Probability"</formula>
    </cfRule>
  </conditionalFormatting>
  <conditionalFormatting sqref="E24">
    <cfRule type="cellIs" dxfId="527" priority="52" stopIfTrue="1" operator="equal">
      <formula>"AO3"</formula>
    </cfRule>
    <cfRule type="cellIs" dxfId="526" priority="53" stopIfTrue="1" operator="equal">
      <formula>"AO2"</formula>
    </cfRule>
    <cfRule type="cellIs" dxfId="525" priority="54" stopIfTrue="1" operator="equal">
      <formula>"AO1"</formula>
    </cfRule>
  </conditionalFormatting>
  <conditionalFormatting sqref="D25">
    <cfRule type="cellIs" dxfId="524" priority="48" stopIfTrue="1" operator="equal">
      <formula>"Algebra"</formula>
    </cfRule>
    <cfRule type="cellIs" dxfId="523" priority="49" stopIfTrue="1" operator="equal">
      <formula>"Number"</formula>
    </cfRule>
    <cfRule type="cellIs" dxfId="522" priority="50" stopIfTrue="1" operator="equal">
      <formula>"Geometry and measures"</formula>
    </cfRule>
    <cfRule type="cellIs" dxfId="521" priority="51" stopIfTrue="1" operator="equal">
      <formula>"Statistics"</formula>
    </cfRule>
  </conditionalFormatting>
  <conditionalFormatting sqref="D25">
    <cfRule type="cellIs" dxfId="520" priority="47" operator="equal">
      <formula>"RPR"</formula>
    </cfRule>
  </conditionalFormatting>
  <conditionalFormatting sqref="D25">
    <cfRule type="cellIs" dxfId="519" priority="46" operator="equal">
      <formula>"Probability"</formula>
    </cfRule>
  </conditionalFormatting>
  <conditionalFormatting sqref="E25">
    <cfRule type="cellIs" dxfId="518" priority="43" stopIfTrue="1" operator="equal">
      <formula>"AO3"</formula>
    </cfRule>
    <cfRule type="cellIs" dxfId="517" priority="44" stopIfTrue="1" operator="equal">
      <formula>"AO2"</formula>
    </cfRule>
    <cfRule type="cellIs" dxfId="516" priority="45" stopIfTrue="1" operator="equal">
      <formula>"AO1"</formula>
    </cfRule>
  </conditionalFormatting>
  <conditionalFormatting sqref="D48">
    <cfRule type="cellIs" dxfId="515" priority="39" stopIfTrue="1" operator="equal">
      <formula>"Algebra"</formula>
    </cfRule>
    <cfRule type="cellIs" dxfId="514" priority="40" stopIfTrue="1" operator="equal">
      <formula>"Number"</formula>
    </cfRule>
    <cfRule type="cellIs" dxfId="513" priority="41" stopIfTrue="1" operator="equal">
      <formula>"Geometry and measures"</formula>
    </cfRule>
    <cfRule type="cellIs" dxfId="512" priority="42" stopIfTrue="1" operator="equal">
      <formula>"Statistics"</formula>
    </cfRule>
  </conditionalFormatting>
  <conditionalFormatting sqref="D48">
    <cfRule type="cellIs" dxfId="511" priority="38" operator="equal">
      <formula>"RPR"</formula>
    </cfRule>
  </conditionalFormatting>
  <conditionalFormatting sqref="D48">
    <cfRule type="cellIs" dxfId="510" priority="37" operator="equal">
      <formula>"Probability"</formula>
    </cfRule>
  </conditionalFormatting>
  <conditionalFormatting sqref="E26">
    <cfRule type="cellIs" dxfId="509" priority="34" stopIfTrue="1" operator="equal">
      <formula>"AO3"</formula>
    </cfRule>
    <cfRule type="cellIs" dxfId="508" priority="35" stopIfTrue="1" operator="equal">
      <formula>"AO2"</formula>
    </cfRule>
    <cfRule type="cellIs" dxfId="507" priority="36" stopIfTrue="1" operator="equal">
      <formula>"AO1"</formula>
    </cfRule>
  </conditionalFormatting>
  <conditionalFormatting sqref="E34">
    <cfRule type="cellIs" dxfId="506" priority="31" stopIfTrue="1" operator="equal">
      <formula>"AO3"</formula>
    </cfRule>
    <cfRule type="cellIs" dxfId="505" priority="32" stopIfTrue="1" operator="equal">
      <formula>"AO2"</formula>
    </cfRule>
    <cfRule type="cellIs" dxfId="504" priority="33" stopIfTrue="1" operator="equal">
      <formula>"AO1"</formula>
    </cfRule>
  </conditionalFormatting>
  <conditionalFormatting sqref="E35">
    <cfRule type="cellIs" dxfId="503" priority="28" stopIfTrue="1" operator="equal">
      <formula>"AO3"</formula>
    </cfRule>
    <cfRule type="cellIs" dxfId="502" priority="29" stopIfTrue="1" operator="equal">
      <formula>"AO2"</formula>
    </cfRule>
    <cfRule type="cellIs" dxfId="501" priority="30" stopIfTrue="1" operator="equal">
      <formula>"AO1"</formula>
    </cfRule>
  </conditionalFormatting>
  <conditionalFormatting sqref="E53">
    <cfRule type="cellIs" dxfId="500" priority="1" stopIfTrue="1" operator="equal">
      <formula>"AO3"</formula>
    </cfRule>
    <cfRule type="cellIs" dxfId="499" priority="2" stopIfTrue="1" operator="equal">
      <formula>"AO2"</formula>
    </cfRule>
    <cfRule type="cellIs" dxfId="498" priority="3" stopIfTrue="1" operator="equal">
      <formula>"AO1"</formula>
    </cfRule>
  </conditionalFormatting>
  <conditionalFormatting sqref="E37">
    <cfRule type="cellIs" dxfId="497" priority="22" stopIfTrue="1" operator="equal">
      <formula>"AO3"</formula>
    </cfRule>
    <cfRule type="cellIs" dxfId="496" priority="23" stopIfTrue="1" operator="equal">
      <formula>"AO2"</formula>
    </cfRule>
    <cfRule type="cellIs" dxfId="495" priority="24" stopIfTrue="1" operator="equal">
      <formula>"AO1"</formula>
    </cfRule>
  </conditionalFormatting>
  <conditionalFormatting sqref="E38">
    <cfRule type="cellIs" dxfId="494" priority="19" stopIfTrue="1" operator="equal">
      <formula>"AO3"</formula>
    </cfRule>
    <cfRule type="cellIs" dxfId="493" priority="20" stopIfTrue="1" operator="equal">
      <formula>"AO2"</formula>
    </cfRule>
    <cfRule type="cellIs" dxfId="492" priority="21" stopIfTrue="1" operator="equal">
      <formula>"AO1"</formula>
    </cfRule>
  </conditionalFormatting>
  <conditionalFormatting sqref="E39">
    <cfRule type="cellIs" dxfId="491" priority="16" stopIfTrue="1" operator="equal">
      <formula>"AO3"</formula>
    </cfRule>
    <cfRule type="cellIs" dxfId="490" priority="17" stopIfTrue="1" operator="equal">
      <formula>"AO2"</formula>
    </cfRule>
    <cfRule type="cellIs" dxfId="489" priority="18" stopIfTrue="1" operator="equal">
      <formula>"AO1"</formula>
    </cfRule>
  </conditionalFormatting>
  <conditionalFormatting sqref="E41">
    <cfRule type="cellIs" dxfId="488" priority="13" stopIfTrue="1" operator="equal">
      <formula>"AO3"</formula>
    </cfRule>
    <cfRule type="cellIs" dxfId="487" priority="14" stopIfTrue="1" operator="equal">
      <formula>"AO2"</formula>
    </cfRule>
    <cfRule type="cellIs" dxfId="486" priority="15" stopIfTrue="1" operator="equal">
      <formula>"AO1"</formula>
    </cfRule>
  </conditionalFormatting>
  <conditionalFormatting sqref="E47">
    <cfRule type="cellIs" dxfId="485" priority="10" stopIfTrue="1" operator="equal">
      <formula>"AO3"</formula>
    </cfRule>
    <cfRule type="cellIs" dxfId="484" priority="11" stopIfTrue="1" operator="equal">
      <formula>"AO2"</formula>
    </cfRule>
    <cfRule type="cellIs" dxfId="483" priority="12" stopIfTrue="1" operator="equal">
      <formula>"AO1"</formula>
    </cfRule>
  </conditionalFormatting>
  <conditionalFormatting sqref="E49">
    <cfRule type="cellIs" dxfId="482" priority="7" stopIfTrue="1" operator="equal">
      <formula>"AO3"</formula>
    </cfRule>
    <cfRule type="cellIs" dxfId="481" priority="8" stopIfTrue="1" operator="equal">
      <formula>"AO2"</formula>
    </cfRule>
    <cfRule type="cellIs" dxfId="480" priority="9" stopIfTrue="1" operator="equal">
      <formula>"AO1"</formula>
    </cfRule>
  </conditionalFormatting>
  <conditionalFormatting sqref="E48">
    <cfRule type="cellIs" dxfId="479" priority="4" stopIfTrue="1" operator="equal">
      <formula>"AO3"</formula>
    </cfRule>
    <cfRule type="cellIs" dxfId="478" priority="5" stopIfTrue="1" operator="equal">
      <formula>"AO2"</formula>
    </cfRule>
    <cfRule type="cellIs" dxfId="477" priority="6" stopIfTrue="1" operator="equal">
      <formula>"AO1"</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336" id="{8B3AA094-6627-4EE7-9BA4-E4BF8A006553}">
            <xm:f>COUNTA('Student data'!$D$24:$AQ$24)&gt;1</xm:f>
            <x14:dxf>
              <font>
                <color rgb="FFFF0000"/>
              </font>
            </x14:dxf>
          </x14:cfRule>
          <xm:sqref>A2:F2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workbookViewId="0">
      <selection activeCell="A2" sqref="A2:F2"/>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2" ht="65.25" customHeight="1" x14ac:dyDescent="0.25">
      <c r="A1" s="319" t="s">
        <v>110</v>
      </c>
      <c r="B1" s="320"/>
      <c r="C1" s="320"/>
      <c r="D1" s="320"/>
      <c r="E1" s="320"/>
      <c r="F1" s="320"/>
      <c r="G1" s="330"/>
      <c r="H1" s="17"/>
    </row>
    <row r="2" spans="1:12" ht="46.5" customHeight="1" thickBot="1" x14ac:dyDescent="0.3">
      <c r="A2" s="322" t="s">
        <v>111</v>
      </c>
      <c r="B2" s="323"/>
      <c r="C2" s="323"/>
      <c r="D2" s="323"/>
      <c r="E2" s="323"/>
      <c r="F2" s="323"/>
    </row>
    <row r="3" spans="1:12" s="21" customFormat="1" ht="47.25" customHeight="1" thickBot="1" x14ac:dyDescent="0.3">
      <c r="D3" s="216" t="str">
        <f>IF(COUNTBLANK('Student data'!D24:AQ24)=40,"No student is selected",'Student data'!M8)&amp;" in row 24 of the 'Student data' worksheet"</f>
        <v>No student is selected in row 24 of the 'Student data' worksheet</v>
      </c>
      <c r="E3" s="19" t="s">
        <v>13</v>
      </c>
      <c r="F3" s="19" t="s">
        <v>4</v>
      </c>
      <c r="G3" s="19" t="s">
        <v>14</v>
      </c>
      <c r="I3" s="303" t="s">
        <v>143</v>
      </c>
      <c r="J3" s="325"/>
    </row>
    <row r="4" spans="1:12" ht="15" customHeight="1" x14ac:dyDescent="0.25">
      <c r="B4" s="25"/>
      <c r="C4" s="25"/>
      <c r="D4" s="25" t="s">
        <v>10</v>
      </c>
      <c r="E4" s="2">
        <f>SUMIF(D20:D54,"Number",C20:C54)</f>
        <v>12</v>
      </c>
      <c r="F4" s="2">
        <f>SUMIF(D20:D54,"Number",F20:F54)</f>
        <v>0</v>
      </c>
      <c r="G4" s="238">
        <f>F4/E4</f>
        <v>0</v>
      </c>
      <c r="I4" s="135">
        <v>9</v>
      </c>
      <c r="J4" s="136">
        <v>79</v>
      </c>
      <c r="L4" s="44"/>
    </row>
    <row r="5" spans="1:12" x14ac:dyDescent="0.25">
      <c r="B5" s="26"/>
      <c r="C5" s="26"/>
      <c r="D5" s="26" t="s">
        <v>11</v>
      </c>
      <c r="E5" s="3">
        <f>SUMIF(D20:D54,"Algebra",C20:C54)</f>
        <v>28</v>
      </c>
      <c r="F5" s="3">
        <f>SUMIF(D20:D54,"Algebra",F20:F54)</f>
        <v>0</v>
      </c>
      <c r="G5" s="239">
        <f t="shared" ref="G5:G13" si="0">F5/E5</f>
        <v>0</v>
      </c>
      <c r="I5" s="138">
        <v>8</v>
      </c>
      <c r="J5" s="139">
        <v>63</v>
      </c>
      <c r="L5" s="44"/>
    </row>
    <row r="6" spans="1:12" x14ac:dyDescent="0.25">
      <c r="B6" s="27"/>
      <c r="C6" s="27"/>
      <c r="D6" s="27" t="s">
        <v>27</v>
      </c>
      <c r="E6" s="4">
        <f>SUMIF(D20:D54,"RPR",C20:C54)</f>
        <v>23</v>
      </c>
      <c r="F6" s="4">
        <f>SUMIF(D20:D54,"RPR",F20:F54)</f>
        <v>0</v>
      </c>
      <c r="G6" s="240">
        <f t="shared" si="0"/>
        <v>0</v>
      </c>
      <c r="I6" s="138">
        <v>7</v>
      </c>
      <c r="J6" s="139">
        <v>47</v>
      </c>
      <c r="L6" s="44"/>
    </row>
    <row r="7" spans="1:12" x14ac:dyDescent="0.25">
      <c r="B7" s="28"/>
      <c r="C7" s="28"/>
      <c r="D7" s="28" t="s">
        <v>7</v>
      </c>
      <c r="E7" s="5">
        <f>SUMIF(D20:D54,"Geometry and measures",C20:C54)</f>
        <v>25</v>
      </c>
      <c r="F7" s="5">
        <f>SUMIF(D20:D54,"Geometry and measures",F20:F54)</f>
        <v>0</v>
      </c>
      <c r="G7" s="241">
        <f t="shared" si="0"/>
        <v>0</v>
      </c>
      <c r="I7" s="138">
        <v>6</v>
      </c>
      <c r="J7" s="139">
        <v>38</v>
      </c>
      <c r="L7" s="44"/>
    </row>
    <row r="8" spans="1:12" x14ac:dyDescent="0.25">
      <c r="B8" s="29"/>
      <c r="C8" s="29"/>
      <c r="D8" s="29" t="s">
        <v>28</v>
      </c>
      <c r="E8" s="6">
        <f>SUMIF(D20:D54,"Probability",C20:C54)</f>
        <v>3</v>
      </c>
      <c r="F8" s="6">
        <f>SUMIF(D20:D54,"Probability",F20:F54)</f>
        <v>0</v>
      </c>
      <c r="G8" s="242">
        <f t="shared" si="0"/>
        <v>0</v>
      </c>
      <c r="I8" s="138">
        <v>5</v>
      </c>
      <c r="J8" s="139">
        <v>30</v>
      </c>
      <c r="L8" s="44"/>
    </row>
    <row r="9" spans="1:12" x14ac:dyDescent="0.25">
      <c r="B9" s="31"/>
      <c r="C9" s="31"/>
      <c r="D9" s="31" t="s">
        <v>5</v>
      </c>
      <c r="E9" s="7">
        <f>SUMIF(D20:D54,"Statistics",C20:C54)</f>
        <v>9</v>
      </c>
      <c r="F9" s="7">
        <f>SUMIF(D20:D54,"Statistics",F20:F54)</f>
        <v>0</v>
      </c>
      <c r="G9" s="243">
        <f t="shared" si="0"/>
        <v>0</v>
      </c>
      <c r="I9" s="138">
        <v>4</v>
      </c>
      <c r="J9" s="139">
        <v>22</v>
      </c>
      <c r="L9" s="44"/>
    </row>
    <row r="10" spans="1:12" x14ac:dyDescent="0.25">
      <c r="B10" s="38"/>
      <c r="C10" s="38"/>
      <c r="D10" s="8"/>
      <c r="E10" s="9"/>
      <c r="F10" s="9"/>
      <c r="G10" s="244"/>
      <c r="I10" s="138">
        <v>3</v>
      </c>
      <c r="J10" s="139">
        <v>18</v>
      </c>
      <c r="L10" s="44"/>
    </row>
    <row r="11" spans="1:12" ht="15.75" thickBot="1" x14ac:dyDescent="0.3">
      <c r="B11" s="32"/>
      <c r="C11" s="32"/>
      <c r="D11" s="32" t="s">
        <v>8</v>
      </c>
      <c r="E11" s="10">
        <f>SUMIF(E20:E54,"AO1",C20:C54)</f>
        <v>31</v>
      </c>
      <c r="F11" s="10">
        <f>SUMIF(E20:E54,"AO1",F20:F54)</f>
        <v>0</v>
      </c>
      <c r="G11" s="245">
        <f t="shared" si="0"/>
        <v>0</v>
      </c>
      <c r="I11" s="145" t="s">
        <v>109</v>
      </c>
      <c r="J11" s="146">
        <v>0</v>
      </c>
      <c r="L11" s="44"/>
    </row>
    <row r="12" spans="1:12" x14ac:dyDescent="0.25">
      <c r="B12" s="33"/>
      <c r="C12" s="33"/>
      <c r="D12" s="33" t="s">
        <v>6</v>
      </c>
      <c r="E12" s="11">
        <f>SUMIF(E20:E54,"AO2",C20:C54)</f>
        <v>24</v>
      </c>
      <c r="F12" s="11">
        <f>SUMIF(E20:E54,"AO2",F20:F54)</f>
        <v>0</v>
      </c>
      <c r="G12" s="246">
        <f t="shared" si="0"/>
        <v>0</v>
      </c>
      <c r="L12" s="44"/>
    </row>
    <row r="13" spans="1:12" x14ac:dyDescent="0.25">
      <c r="B13" s="34"/>
      <c r="C13" s="34"/>
      <c r="D13" s="34" t="s">
        <v>9</v>
      </c>
      <c r="E13" s="12">
        <f>SUMIF(E20:E54,"AO3",C20:C54)</f>
        <v>45</v>
      </c>
      <c r="F13" s="12">
        <f>SUMIF(E20:E54,"AO3",F20:F54)</f>
        <v>0</v>
      </c>
      <c r="G13" s="247">
        <f t="shared" si="0"/>
        <v>0</v>
      </c>
      <c r="L13" s="44"/>
    </row>
    <row r="14" spans="1:12" x14ac:dyDescent="0.25">
      <c r="B14" s="38"/>
      <c r="C14" s="38"/>
      <c r="D14" s="8"/>
      <c r="E14" s="9"/>
      <c r="F14" s="9"/>
      <c r="G14" s="248"/>
      <c r="L14" s="44"/>
    </row>
    <row r="15" spans="1:12" x14ac:dyDescent="0.25">
      <c r="B15" s="13"/>
      <c r="C15" s="13"/>
      <c r="D15" s="13" t="s">
        <v>41</v>
      </c>
      <c r="E15" s="42">
        <f>SUMIF(B20:B54,"x",C20:C54)</f>
        <v>24</v>
      </c>
      <c r="F15" s="42">
        <f>SUMIF(B20:B54,"x",F20:F54)</f>
        <v>0</v>
      </c>
      <c r="G15" s="235">
        <f>F15/E15</f>
        <v>0</v>
      </c>
      <c r="L15" s="44"/>
    </row>
    <row r="16" spans="1:12" ht="15.75" thickBot="1" x14ac:dyDescent="0.3">
      <c r="B16" s="71"/>
      <c r="C16" s="71"/>
      <c r="D16" s="71"/>
      <c r="E16" s="50"/>
      <c r="F16" s="50"/>
      <c r="G16" s="236"/>
      <c r="L16" s="44"/>
    </row>
    <row r="17" spans="1:12" ht="15.75" thickBot="1" x14ac:dyDescent="0.3">
      <c r="B17" s="72"/>
      <c r="C17" s="72"/>
      <c r="D17" s="72" t="s">
        <v>29</v>
      </c>
      <c r="E17" s="73">
        <v>100</v>
      </c>
      <c r="F17" s="51">
        <f>SUM(F20:F54)</f>
        <v>0</v>
      </c>
      <c r="G17" s="237">
        <f>F17/E17</f>
        <v>0</v>
      </c>
      <c r="H17" s="215" t="str">
        <f>"Grade "&amp;IF(F17&lt;J10,"u",IF(F17&lt;J9,"3",IF(F17&lt;J8,"4",IF(F17&lt;J7,"5",IF(F17&lt;J6,"6",IF(F17&lt;J5,"7",IF(F17&lt;J4,"8","9")))))))</f>
        <v>Grade u</v>
      </c>
      <c r="L17" s="44"/>
    </row>
    <row r="18" spans="1:12" x14ac:dyDescent="0.25">
      <c r="H18" s="45"/>
      <c r="I18" s="44"/>
      <c r="J18" s="44"/>
      <c r="K18" s="44"/>
      <c r="L18" s="44"/>
    </row>
    <row r="19" spans="1:12" ht="45.95" customHeight="1" x14ac:dyDescent="0.25">
      <c r="A19" s="19" t="s">
        <v>0</v>
      </c>
      <c r="B19" s="19" t="s">
        <v>55</v>
      </c>
      <c r="C19" s="19" t="s">
        <v>1</v>
      </c>
      <c r="D19" s="19" t="s">
        <v>2</v>
      </c>
      <c r="E19" s="19" t="s">
        <v>3</v>
      </c>
      <c r="F19" s="19" t="s">
        <v>4</v>
      </c>
      <c r="G19" s="324" t="s">
        <v>54</v>
      </c>
      <c r="H19" s="317"/>
      <c r="I19" s="44"/>
      <c r="J19" s="44"/>
      <c r="K19" s="44"/>
      <c r="L19" s="44"/>
    </row>
    <row r="20" spans="1:12" ht="15" customHeight="1" x14ac:dyDescent="0.25">
      <c r="A20" s="74" t="s">
        <v>15</v>
      </c>
      <c r="B20" s="30"/>
      <c r="C20" s="74">
        <v>2</v>
      </c>
      <c r="D20" s="23" t="s">
        <v>10</v>
      </c>
      <c r="E20" s="24" t="s">
        <v>8</v>
      </c>
      <c r="F20" s="39">
        <f>SUMIF('Student data'!$D$24:$AQ$24,"x",'Student data'!D77:AQ77)</f>
        <v>0</v>
      </c>
      <c r="G20" s="315" t="s">
        <v>220</v>
      </c>
      <c r="H20" s="329"/>
      <c r="I20" s="44"/>
      <c r="J20" s="44"/>
      <c r="K20" s="44"/>
      <c r="L20" s="44"/>
    </row>
    <row r="21" spans="1:12" ht="15" customHeight="1" x14ac:dyDescent="0.25">
      <c r="A21" s="74" t="s">
        <v>57</v>
      </c>
      <c r="B21" s="30"/>
      <c r="C21" s="74">
        <v>3</v>
      </c>
      <c r="D21" s="23" t="s">
        <v>10</v>
      </c>
      <c r="E21" s="24" t="s">
        <v>8</v>
      </c>
      <c r="F21" s="39">
        <f>SUMIF('Student data'!$D$24:$AQ$24,"x",'Student data'!D78:AQ78)</f>
        <v>0</v>
      </c>
      <c r="G21" s="315" t="s">
        <v>218</v>
      </c>
      <c r="H21" s="329"/>
      <c r="I21" s="44"/>
      <c r="J21" s="44"/>
      <c r="K21" s="44"/>
      <c r="L21" s="44"/>
    </row>
    <row r="22" spans="1:12" ht="15" customHeight="1" x14ac:dyDescent="0.25">
      <c r="A22" s="74" t="s">
        <v>125</v>
      </c>
      <c r="B22" s="30"/>
      <c r="C22" s="74">
        <v>3</v>
      </c>
      <c r="D22" s="23" t="s">
        <v>10</v>
      </c>
      <c r="E22" s="24" t="s">
        <v>8</v>
      </c>
      <c r="F22" s="39">
        <f>SUMIF('Student data'!$D$24:$AQ$24,"x",'Student data'!D79:AQ79)</f>
        <v>0</v>
      </c>
      <c r="G22" s="315" t="s">
        <v>219</v>
      </c>
      <c r="H22" s="329"/>
      <c r="I22" s="44"/>
      <c r="J22" s="44"/>
      <c r="K22" s="44"/>
      <c r="L22" s="44"/>
    </row>
    <row r="23" spans="1:12" ht="15" customHeight="1" x14ac:dyDescent="0.25">
      <c r="A23" s="74" t="s">
        <v>16</v>
      </c>
      <c r="B23" s="35" t="s">
        <v>12</v>
      </c>
      <c r="C23" s="23">
        <v>1</v>
      </c>
      <c r="D23" s="23" t="s">
        <v>28</v>
      </c>
      <c r="E23" s="24" t="s">
        <v>8</v>
      </c>
      <c r="F23" s="39">
        <f>SUMIF('Student data'!$D$24:$AQ$24,"x",'Student data'!D80:AQ80)</f>
        <v>0</v>
      </c>
      <c r="G23" s="315" t="s">
        <v>209</v>
      </c>
      <c r="H23" s="329"/>
      <c r="I23" s="44"/>
      <c r="J23" s="44"/>
      <c r="K23" s="44"/>
      <c r="L23" s="44"/>
    </row>
    <row r="24" spans="1:12" ht="15" customHeight="1" x14ac:dyDescent="0.25">
      <c r="A24" s="74" t="s">
        <v>17</v>
      </c>
      <c r="B24" s="35" t="s">
        <v>12</v>
      </c>
      <c r="C24" s="74">
        <v>2</v>
      </c>
      <c r="D24" s="23" t="s">
        <v>28</v>
      </c>
      <c r="E24" s="24" t="s">
        <v>9</v>
      </c>
      <c r="F24" s="39">
        <f>SUMIF('Student data'!$D$24:$AQ$24,"x",'Student data'!D81:AQ81)</f>
        <v>0</v>
      </c>
      <c r="G24" s="315" t="s">
        <v>210</v>
      </c>
      <c r="H24" s="329"/>
      <c r="I24" s="44"/>
      <c r="J24" s="44"/>
      <c r="K24" s="44"/>
      <c r="L24" s="44"/>
    </row>
    <row r="25" spans="1:12" ht="15" customHeight="1" x14ac:dyDescent="0.25">
      <c r="A25" s="74" t="s">
        <v>131</v>
      </c>
      <c r="B25" s="35"/>
      <c r="C25" s="23">
        <v>3</v>
      </c>
      <c r="D25" s="23" t="s">
        <v>230</v>
      </c>
      <c r="E25" s="24" t="s">
        <v>8</v>
      </c>
      <c r="F25" s="39">
        <f>SUMIF('Student data'!$D$24:$AQ$24,"x",'Student data'!D82:AQ82)</f>
        <v>0</v>
      </c>
      <c r="G25" s="315" t="s">
        <v>221</v>
      </c>
      <c r="H25" s="329"/>
      <c r="I25" s="44"/>
      <c r="J25" s="44"/>
      <c r="K25" s="44"/>
      <c r="L25" s="44"/>
    </row>
    <row r="26" spans="1:12" ht="15" customHeight="1" x14ac:dyDescent="0.25">
      <c r="A26" s="74" t="s">
        <v>30</v>
      </c>
      <c r="B26" s="35" t="s">
        <v>12</v>
      </c>
      <c r="C26" s="23">
        <v>3</v>
      </c>
      <c r="D26" s="23" t="s">
        <v>230</v>
      </c>
      <c r="E26" s="24" t="s">
        <v>8</v>
      </c>
      <c r="F26" s="39">
        <f>SUMIF('Student data'!$D$24:$AQ$24,"x",'Student data'!D83:AQ83)</f>
        <v>0</v>
      </c>
      <c r="G26" s="315" t="s">
        <v>203</v>
      </c>
      <c r="H26" s="329"/>
      <c r="I26" s="44"/>
      <c r="J26" s="44"/>
      <c r="K26" s="44"/>
      <c r="L26" s="44"/>
    </row>
    <row r="27" spans="1:12" ht="15" customHeight="1" x14ac:dyDescent="0.25">
      <c r="A27" s="74" t="s">
        <v>18</v>
      </c>
      <c r="B27" s="35" t="s">
        <v>12</v>
      </c>
      <c r="C27" s="23">
        <v>1</v>
      </c>
      <c r="D27" s="23" t="s">
        <v>230</v>
      </c>
      <c r="E27" s="24" t="s">
        <v>9</v>
      </c>
      <c r="F27" s="39">
        <f>SUMIF('Student data'!$D$24:$AQ$24,"x",'Student data'!D84:AQ84)</f>
        <v>0</v>
      </c>
      <c r="G27" s="315" t="s">
        <v>204</v>
      </c>
      <c r="H27" s="329"/>
      <c r="I27" s="44"/>
      <c r="J27" s="44"/>
      <c r="K27" s="44"/>
      <c r="L27" s="44"/>
    </row>
    <row r="28" spans="1:12" ht="15" customHeight="1" x14ac:dyDescent="0.25">
      <c r="A28" s="74" t="s">
        <v>113</v>
      </c>
      <c r="B28" s="30"/>
      <c r="C28" s="74">
        <v>4</v>
      </c>
      <c r="D28" s="23" t="s">
        <v>10</v>
      </c>
      <c r="E28" s="24" t="s">
        <v>9</v>
      </c>
      <c r="F28" s="39">
        <f>SUMIF('Student data'!$D$24:$AQ$24,"x",'Student data'!D85:AQ85)</f>
        <v>0</v>
      </c>
      <c r="G28" s="315" t="s">
        <v>222</v>
      </c>
      <c r="H28" s="329"/>
      <c r="I28" s="44"/>
      <c r="J28" s="44"/>
      <c r="K28" s="44"/>
      <c r="L28" s="44"/>
    </row>
    <row r="29" spans="1:12" ht="15" customHeight="1" x14ac:dyDescent="0.25">
      <c r="A29" s="74" t="s">
        <v>114</v>
      </c>
      <c r="B29" s="35" t="s">
        <v>12</v>
      </c>
      <c r="C29" s="23">
        <v>3</v>
      </c>
      <c r="D29" s="23" t="s">
        <v>230</v>
      </c>
      <c r="E29" s="24" t="s">
        <v>9</v>
      </c>
      <c r="F29" s="39">
        <f>SUMIF('Student data'!$D$24:$AQ$24,"x",'Student data'!D86:AQ86)</f>
        <v>0</v>
      </c>
      <c r="G29" s="315" t="s">
        <v>211</v>
      </c>
      <c r="H29" s="329"/>
      <c r="I29" s="44"/>
      <c r="J29" s="44"/>
      <c r="K29" s="44"/>
      <c r="L29" s="44"/>
    </row>
    <row r="30" spans="1:12" ht="15" customHeight="1" x14ac:dyDescent="0.25">
      <c r="A30" s="74" t="s">
        <v>31</v>
      </c>
      <c r="B30" s="35" t="s">
        <v>12</v>
      </c>
      <c r="C30" s="23">
        <v>2</v>
      </c>
      <c r="D30" s="23" t="s">
        <v>5</v>
      </c>
      <c r="E30" s="24" t="s">
        <v>6</v>
      </c>
      <c r="F30" s="39">
        <f>SUMIF('Student data'!$D$24:$AQ$24,"x",'Student data'!D87:AQ87)</f>
        <v>0</v>
      </c>
      <c r="G30" s="315" t="s">
        <v>212</v>
      </c>
      <c r="H30" s="329"/>
      <c r="I30" s="44"/>
      <c r="J30" s="44"/>
      <c r="K30" s="44"/>
      <c r="L30" s="44"/>
    </row>
    <row r="31" spans="1:12" ht="15" customHeight="1" x14ac:dyDescent="0.25">
      <c r="A31" s="74" t="s">
        <v>32</v>
      </c>
      <c r="B31" s="35" t="s">
        <v>12</v>
      </c>
      <c r="C31" s="23">
        <v>2</v>
      </c>
      <c r="D31" s="23" t="s">
        <v>5</v>
      </c>
      <c r="E31" s="24" t="s">
        <v>6</v>
      </c>
      <c r="F31" s="39">
        <f>SUMIF('Student data'!$D$24:$AQ$24,"x",'Student data'!D88:AQ88)</f>
        <v>0</v>
      </c>
      <c r="G31" s="315" t="s">
        <v>213</v>
      </c>
      <c r="H31" s="329"/>
      <c r="I31" s="44"/>
      <c r="J31" s="44"/>
      <c r="K31" s="44"/>
      <c r="L31" s="44"/>
    </row>
    <row r="32" spans="1:12" ht="15" customHeight="1" x14ac:dyDescent="0.25">
      <c r="A32" s="74" t="s">
        <v>140</v>
      </c>
      <c r="B32" s="35" t="s">
        <v>12</v>
      </c>
      <c r="C32" s="23">
        <v>2</v>
      </c>
      <c r="D32" s="23" t="s">
        <v>5</v>
      </c>
      <c r="E32" s="24" t="s">
        <v>6</v>
      </c>
      <c r="F32" s="39">
        <f>SUMIF('Student data'!$D$24:$AQ$24,"x",'Student data'!D89:AQ89)</f>
        <v>0</v>
      </c>
      <c r="G32" s="315" t="s">
        <v>213</v>
      </c>
      <c r="H32" s="329"/>
      <c r="I32" s="44"/>
      <c r="J32" s="44"/>
      <c r="K32" s="44"/>
      <c r="L32" s="44"/>
    </row>
    <row r="33" spans="1:12" ht="15" customHeight="1" x14ac:dyDescent="0.25">
      <c r="A33" s="74" t="s">
        <v>160</v>
      </c>
      <c r="B33" s="35" t="s">
        <v>12</v>
      </c>
      <c r="C33" s="23">
        <v>1</v>
      </c>
      <c r="D33" s="23" t="s">
        <v>5</v>
      </c>
      <c r="E33" s="24" t="s">
        <v>9</v>
      </c>
      <c r="F33" s="39">
        <f>SUMIF('Student data'!$D$24:$AQ$24,"x",'Student data'!D90:AQ90)</f>
        <v>0</v>
      </c>
      <c r="G33" s="315" t="s">
        <v>214</v>
      </c>
      <c r="H33" s="329"/>
      <c r="I33" s="44"/>
      <c r="J33" s="44"/>
      <c r="K33" s="44"/>
      <c r="L33" s="44"/>
    </row>
    <row r="34" spans="1:12" ht="15" customHeight="1" x14ac:dyDescent="0.25">
      <c r="A34" s="74" t="s">
        <v>115</v>
      </c>
      <c r="B34" s="30"/>
      <c r="C34" s="23">
        <v>2</v>
      </c>
      <c r="D34" s="23" t="s">
        <v>11</v>
      </c>
      <c r="E34" s="24" t="s">
        <v>8</v>
      </c>
      <c r="F34" s="39">
        <f>SUMIF('Student data'!$D$24:$AQ$24,"x",'Student data'!D91:AQ91)</f>
        <v>0</v>
      </c>
      <c r="G34" s="315" t="s">
        <v>223</v>
      </c>
      <c r="H34" s="329"/>
      <c r="I34" s="44"/>
      <c r="J34" s="44"/>
      <c r="K34" s="44"/>
      <c r="L34" s="44"/>
    </row>
    <row r="35" spans="1:12" ht="15" customHeight="1" x14ac:dyDescent="0.25">
      <c r="A35" s="74" t="s">
        <v>161</v>
      </c>
      <c r="B35" s="35" t="s">
        <v>12</v>
      </c>
      <c r="C35" s="74">
        <v>2</v>
      </c>
      <c r="D35" s="23" t="s">
        <v>7</v>
      </c>
      <c r="E35" s="24" t="s">
        <v>6</v>
      </c>
      <c r="F35" s="39">
        <f>SUMIF('Student data'!$D$24:$AQ$24,"x",'Student data'!D92:AQ92)</f>
        <v>0</v>
      </c>
      <c r="G35" s="315" t="s">
        <v>215</v>
      </c>
      <c r="H35" s="316"/>
      <c r="I35" s="44"/>
      <c r="J35" s="44"/>
      <c r="K35" s="44"/>
      <c r="L35" s="44"/>
    </row>
    <row r="36" spans="1:12" ht="15" customHeight="1" x14ac:dyDescent="0.25">
      <c r="A36" s="74" t="s">
        <v>162</v>
      </c>
      <c r="B36" s="35" t="s">
        <v>12</v>
      </c>
      <c r="C36" s="23">
        <v>2</v>
      </c>
      <c r="D36" s="23" t="s">
        <v>7</v>
      </c>
      <c r="E36" s="24" t="s">
        <v>6</v>
      </c>
      <c r="F36" s="39">
        <f>SUMIF('Student data'!$D$24:$AQ$24,"x",'Student data'!D93:AQ93)</f>
        <v>0</v>
      </c>
      <c r="G36" s="315" t="s">
        <v>216</v>
      </c>
      <c r="H36" s="316"/>
      <c r="I36" s="44"/>
      <c r="J36" s="44"/>
      <c r="K36" s="44"/>
      <c r="L36" s="44"/>
    </row>
    <row r="37" spans="1:12" x14ac:dyDescent="0.25">
      <c r="A37" s="74" t="s">
        <v>19</v>
      </c>
      <c r="B37" s="35" t="s">
        <v>12</v>
      </c>
      <c r="C37" s="23">
        <v>3</v>
      </c>
      <c r="D37" s="23" t="s">
        <v>7</v>
      </c>
      <c r="E37" s="24" t="s">
        <v>6</v>
      </c>
      <c r="F37" s="39">
        <f>SUMIF('Student data'!$D$24:$AQ$24,"x",'Student data'!D94:AQ94)</f>
        <v>0</v>
      </c>
      <c r="G37" s="315" t="s">
        <v>217</v>
      </c>
      <c r="H37" s="316"/>
      <c r="I37" s="44"/>
      <c r="J37" s="44"/>
      <c r="K37" s="44"/>
      <c r="L37" s="44"/>
    </row>
    <row r="38" spans="1:12" x14ac:dyDescent="0.25">
      <c r="A38" s="74" t="s">
        <v>116</v>
      </c>
      <c r="B38" s="30"/>
      <c r="C38" s="74">
        <v>6</v>
      </c>
      <c r="D38" s="23" t="s">
        <v>230</v>
      </c>
      <c r="E38" s="24" t="s">
        <v>9</v>
      </c>
      <c r="F38" s="39">
        <f>SUMIF('Student data'!$D$24:$AQ$24,"x",'Student data'!D95:AQ95)</f>
        <v>0</v>
      </c>
      <c r="G38" s="315" t="s">
        <v>224</v>
      </c>
      <c r="H38" s="317"/>
      <c r="I38" s="44"/>
      <c r="J38" s="44"/>
      <c r="K38" s="44"/>
      <c r="L38" s="44"/>
    </row>
    <row r="39" spans="1:12" ht="15" customHeight="1" x14ac:dyDescent="0.25">
      <c r="A39" s="74" t="s">
        <v>117</v>
      </c>
      <c r="B39" s="75"/>
      <c r="C39" s="74">
        <v>5</v>
      </c>
      <c r="D39" s="23" t="s">
        <v>7</v>
      </c>
      <c r="E39" s="24" t="s">
        <v>9</v>
      </c>
      <c r="F39" s="39">
        <f>SUMIF('Student data'!$D$24:$AQ$24,"x",'Student data'!D96:AQ96)</f>
        <v>0</v>
      </c>
      <c r="G39" s="315" t="s">
        <v>225</v>
      </c>
      <c r="H39" s="317"/>
      <c r="I39" s="44"/>
      <c r="J39" s="44"/>
      <c r="K39" s="44"/>
      <c r="L39" s="44"/>
    </row>
    <row r="40" spans="1:12" ht="15" customHeight="1" x14ac:dyDescent="0.25">
      <c r="A40" s="74" t="s">
        <v>56</v>
      </c>
      <c r="B40" s="75"/>
      <c r="C40" s="74">
        <v>3</v>
      </c>
      <c r="D40" s="23" t="s">
        <v>7</v>
      </c>
      <c r="E40" s="24" t="s">
        <v>8</v>
      </c>
      <c r="F40" s="39">
        <f>SUMIF('Student data'!$D$24:$AQ$24,"x",'Student data'!D97:AQ97)</f>
        <v>0</v>
      </c>
      <c r="G40" s="315" t="s">
        <v>231</v>
      </c>
      <c r="H40" s="317"/>
      <c r="I40" s="44"/>
      <c r="J40" s="44"/>
      <c r="K40" s="44"/>
      <c r="L40" s="44"/>
    </row>
    <row r="41" spans="1:12" ht="15" customHeight="1" x14ac:dyDescent="0.25">
      <c r="A41" s="74" t="s">
        <v>48</v>
      </c>
      <c r="B41" s="75"/>
      <c r="C41" s="74">
        <v>5</v>
      </c>
      <c r="D41" s="23" t="s">
        <v>7</v>
      </c>
      <c r="E41" s="24" t="s">
        <v>9</v>
      </c>
      <c r="F41" s="39">
        <f>SUMIF('Student data'!$D$24:$AQ$24,"x",'Student data'!D98:AQ98)</f>
        <v>0</v>
      </c>
      <c r="G41" s="315" t="s">
        <v>231</v>
      </c>
      <c r="H41" s="317"/>
      <c r="I41" s="44"/>
      <c r="J41" s="44"/>
      <c r="K41" s="44"/>
      <c r="L41" s="44"/>
    </row>
    <row r="42" spans="1:12" ht="15" customHeight="1" x14ac:dyDescent="0.25">
      <c r="A42" s="74" t="s">
        <v>118</v>
      </c>
      <c r="B42" s="75"/>
      <c r="C42" s="74">
        <v>5</v>
      </c>
      <c r="D42" s="23" t="s">
        <v>11</v>
      </c>
      <c r="E42" s="24" t="s">
        <v>6</v>
      </c>
      <c r="F42" s="39">
        <f>SUMIF('Student data'!$D$24:$AQ$24,"x",'Student data'!D99:AQ99)</f>
        <v>0</v>
      </c>
      <c r="G42" s="315" t="s">
        <v>233</v>
      </c>
      <c r="H42" s="317"/>
      <c r="I42" s="44"/>
      <c r="J42" s="44"/>
      <c r="K42" s="44"/>
      <c r="L42" s="44"/>
    </row>
    <row r="43" spans="1:12" ht="15" customHeight="1" x14ac:dyDescent="0.25">
      <c r="A43" s="74" t="s">
        <v>128</v>
      </c>
      <c r="B43" s="75"/>
      <c r="C43" s="74">
        <v>2</v>
      </c>
      <c r="D43" s="23" t="s">
        <v>5</v>
      </c>
      <c r="E43" s="24" t="s">
        <v>6</v>
      </c>
      <c r="F43" s="39">
        <f>SUMIF('Student data'!$D$24:$AQ$24,"x",'Student data'!D100:AQ100)</f>
        <v>0</v>
      </c>
      <c r="G43" s="315" t="s">
        <v>226</v>
      </c>
      <c r="H43" s="328"/>
      <c r="I43" s="44"/>
      <c r="J43" s="44"/>
      <c r="K43" s="44"/>
      <c r="L43" s="44"/>
    </row>
    <row r="44" spans="1:12" ht="15" customHeight="1" x14ac:dyDescent="0.25">
      <c r="A44" s="74" t="s">
        <v>22</v>
      </c>
      <c r="B44" s="75"/>
      <c r="C44" s="74">
        <v>3</v>
      </c>
      <c r="D44" s="23" t="s">
        <v>230</v>
      </c>
      <c r="E44" s="24" t="s">
        <v>9</v>
      </c>
      <c r="F44" s="39">
        <f>SUMIF('Student data'!$D$24:$AQ$24,"x",'Student data'!D101:AQ101)</f>
        <v>0</v>
      </c>
      <c r="G44" s="315" t="s">
        <v>232</v>
      </c>
      <c r="H44" s="316"/>
      <c r="I44" s="44"/>
      <c r="J44" s="44"/>
      <c r="K44" s="44"/>
      <c r="L44" s="44"/>
    </row>
    <row r="45" spans="1:12" ht="15" customHeight="1" x14ac:dyDescent="0.25">
      <c r="A45" s="74" t="s">
        <v>23</v>
      </c>
      <c r="B45" s="75"/>
      <c r="C45" s="74">
        <v>1</v>
      </c>
      <c r="D45" s="23" t="s">
        <v>11</v>
      </c>
      <c r="E45" s="24" t="s">
        <v>8</v>
      </c>
      <c r="F45" s="39">
        <f>SUMIF('Student data'!$D$24:$AQ$24,"x",'Student data'!D102:AQ102)</f>
        <v>0</v>
      </c>
      <c r="G45" s="315" t="s">
        <v>227</v>
      </c>
      <c r="H45" s="316"/>
      <c r="I45" s="44"/>
      <c r="J45" s="44"/>
      <c r="K45" s="44"/>
      <c r="L45" s="44"/>
    </row>
    <row r="46" spans="1:12" x14ac:dyDescent="0.25">
      <c r="A46" s="74" t="s">
        <v>24</v>
      </c>
      <c r="B46" s="75"/>
      <c r="C46" s="74">
        <v>3</v>
      </c>
      <c r="D46" s="23" t="s">
        <v>11</v>
      </c>
      <c r="E46" s="24" t="s">
        <v>8</v>
      </c>
      <c r="F46" s="39">
        <f>SUMIF('Student data'!$D$24:$AQ$24,"x",'Student data'!D103:AQ103)</f>
        <v>0</v>
      </c>
      <c r="G46" s="315" t="s">
        <v>228</v>
      </c>
      <c r="H46" s="317"/>
      <c r="I46" s="44"/>
      <c r="J46" s="44"/>
      <c r="K46" s="44"/>
      <c r="L46" s="44"/>
    </row>
    <row r="47" spans="1:12" x14ac:dyDescent="0.25">
      <c r="A47" s="74" t="s">
        <v>123</v>
      </c>
      <c r="B47" s="75"/>
      <c r="C47" s="74">
        <v>4</v>
      </c>
      <c r="D47" s="23" t="s">
        <v>230</v>
      </c>
      <c r="E47" s="24" t="s">
        <v>9</v>
      </c>
      <c r="F47" s="39">
        <f>SUMIF('Student data'!$D$24:$AQ$24,"x",'Student data'!D104:AQ104)</f>
        <v>0</v>
      </c>
      <c r="G47" s="315" t="s">
        <v>229</v>
      </c>
      <c r="H47" s="317"/>
      <c r="I47" s="44"/>
      <c r="J47" s="44"/>
      <c r="K47" s="44"/>
      <c r="L47" s="44"/>
    </row>
    <row r="48" spans="1:12" ht="15" customHeight="1" x14ac:dyDescent="0.25">
      <c r="A48" s="74" t="s">
        <v>163</v>
      </c>
      <c r="B48" s="75"/>
      <c r="C48" s="74">
        <v>3</v>
      </c>
      <c r="D48" s="23" t="s">
        <v>11</v>
      </c>
      <c r="E48" s="24" t="s">
        <v>8</v>
      </c>
      <c r="F48" s="39">
        <f>SUMIF('Student data'!$D$24:$AQ$24,"x",'Student data'!D105:AQ105)</f>
        <v>0</v>
      </c>
      <c r="G48" s="315" t="s">
        <v>234</v>
      </c>
      <c r="H48" s="317"/>
      <c r="I48" s="44"/>
      <c r="J48" s="44"/>
      <c r="K48" s="44"/>
      <c r="L48" s="44"/>
    </row>
    <row r="49" spans="1:12" ht="15" customHeight="1" x14ac:dyDescent="0.25">
      <c r="A49" s="74" t="s">
        <v>164</v>
      </c>
      <c r="B49" s="75"/>
      <c r="C49" s="74">
        <v>4</v>
      </c>
      <c r="D49" s="23" t="s">
        <v>11</v>
      </c>
      <c r="E49" s="24" t="s">
        <v>8</v>
      </c>
      <c r="F49" s="39">
        <f>SUMIF('Student data'!$D$24:$AQ$24,"x",'Student data'!D106:AQ106)</f>
        <v>0</v>
      </c>
      <c r="G49" s="315" t="s">
        <v>235</v>
      </c>
      <c r="H49" s="317"/>
      <c r="I49" s="44"/>
      <c r="J49" s="44"/>
      <c r="K49" s="44"/>
      <c r="L49" s="44"/>
    </row>
    <row r="50" spans="1:12" ht="15" customHeight="1" x14ac:dyDescent="0.25">
      <c r="A50" s="74" t="s">
        <v>26</v>
      </c>
      <c r="B50" s="75"/>
      <c r="C50" s="74">
        <v>3</v>
      </c>
      <c r="D50" s="23" t="s">
        <v>11</v>
      </c>
      <c r="E50" s="24" t="s">
        <v>6</v>
      </c>
      <c r="F50" s="39">
        <f>SUMIF('Student data'!$D$24:$AQ$24,"x",'Student data'!D107:AQ107)</f>
        <v>0</v>
      </c>
      <c r="G50" s="315" t="s">
        <v>236</v>
      </c>
      <c r="H50" s="317"/>
      <c r="I50" s="44"/>
      <c r="J50" s="44"/>
      <c r="K50" s="44"/>
      <c r="L50" s="44"/>
    </row>
    <row r="51" spans="1:12" ht="15" customHeight="1" x14ac:dyDescent="0.25">
      <c r="A51" s="74" t="s">
        <v>136</v>
      </c>
      <c r="B51" s="75"/>
      <c r="C51" s="74">
        <v>2</v>
      </c>
      <c r="D51" s="23" t="s">
        <v>7</v>
      </c>
      <c r="E51" s="24" t="s">
        <v>9</v>
      </c>
      <c r="F51" s="39">
        <f>SUMIF('Student data'!$D$24:$AQ$24,"x",'Student data'!D108:AQ108)</f>
        <v>0</v>
      </c>
      <c r="G51" s="315" t="s">
        <v>237</v>
      </c>
      <c r="H51" s="317"/>
    </row>
    <row r="52" spans="1:12" ht="15" customHeight="1" x14ac:dyDescent="0.25">
      <c r="A52" s="74" t="s">
        <v>137</v>
      </c>
      <c r="B52" s="75"/>
      <c r="C52" s="74">
        <v>3</v>
      </c>
      <c r="D52" s="23" t="s">
        <v>7</v>
      </c>
      <c r="E52" s="24" t="s">
        <v>9</v>
      </c>
      <c r="F52" s="39">
        <f>SUMIF('Student data'!$D$24:$AQ$24,"x",'Student data'!D109:AQ109)</f>
        <v>0</v>
      </c>
      <c r="G52" s="315" t="s">
        <v>237</v>
      </c>
      <c r="H52" s="317"/>
    </row>
    <row r="53" spans="1:12" ht="15" customHeight="1" x14ac:dyDescent="0.25">
      <c r="A53" s="74" t="s">
        <v>165</v>
      </c>
      <c r="B53" s="75"/>
      <c r="C53" s="74">
        <v>6</v>
      </c>
      <c r="D53" s="23" t="s">
        <v>11</v>
      </c>
      <c r="E53" s="24" t="s">
        <v>9</v>
      </c>
      <c r="F53" s="39">
        <f>SUMIF('Student data'!$D$24:$AQ$24,"x",'Student data'!D110:AQ110)</f>
        <v>0</v>
      </c>
      <c r="G53" s="315" t="s">
        <v>238</v>
      </c>
      <c r="H53" s="317"/>
    </row>
    <row r="54" spans="1:12" ht="15" customHeight="1" x14ac:dyDescent="0.25">
      <c r="A54" s="74" t="s">
        <v>138</v>
      </c>
      <c r="B54" s="75"/>
      <c r="C54" s="74">
        <v>1</v>
      </c>
      <c r="D54" s="23" t="s">
        <v>11</v>
      </c>
      <c r="E54" s="24" t="s">
        <v>6</v>
      </c>
      <c r="F54" s="39">
        <f>SUMIF('Student data'!$D$24:$AQ$24,"x",'Student data'!D111:AQ111)</f>
        <v>0</v>
      </c>
      <c r="G54" s="315" t="s">
        <v>238</v>
      </c>
      <c r="H54" s="317"/>
    </row>
    <row r="55" spans="1:12" ht="15.75" thickBot="1" x14ac:dyDescent="0.3">
      <c r="A55" s="76"/>
      <c r="B55" s="36"/>
      <c r="C55" s="37"/>
      <c r="D55" s="37"/>
      <c r="E55" s="16"/>
      <c r="F55" s="43"/>
      <c r="G55" s="91"/>
    </row>
    <row r="56" spans="1:12" ht="15.75" thickBot="1" x14ac:dyDescent="0.3">
      <c r="A56" s="20"/>
      <c r="B56" s="16"/>
      <c r="C56" s="20"/>
      <c r="D56" s="20"/>
      <c r="E56" s="38" t="s">
        <v>29</v>
      </c>
      <c r="F56" s="15">
        <f>SUM(F20:F54)</f>
        <v>0</v>
      </c>
      <c r="G56" s="80"/>
    </row>
    <row r="57" spans="1:12" x14ac:dyDescent="0.25">
      <c r="A57" s="20"/>
      <c r="B57" s="16"/>
      <c r="C57" s="20"/>
      <c r="F57" s="81"/>
      <c r="G57" s="80"/>
    </row>
    <row r="58" spans="1:12" x14ac:dyDescent="0.25">
      <c r="B58" s="18"/>
      <c r="F58" s="77"/>
      <c r="G58" s="80"/>
    </row>
    <row r="59" spans="1:12" x14ac:dyDescent="0.25">
      <c r="B59" s="18"/>
      <c r="F59" s="77"/>
      <c r="G59" s="80"/>
    </row>
    <row r="60" spans="1:12" x14ac:dyDescent="0.25">
      <c r="B60" s="18"/>
      <c r="G60" s="80"/>
      <c r="H60" s="77"/>
    </row>
    <row r="61" spans="1:12" x14ac:dyDescent="0.25">
      <c r="B61" s="18"/>
      <c r="G61" s="44"/>
    </row>
    <row r="62" spans="1:12" x14ac:dyDescent="0.25">
      <c r="G62" s="44"/>
    </row>
    <row r="63" spans="1:12" x14ac:dyDescent="0.25">
      <c r="G63" s="44"/>
    </row>
  </sheetData>
  <sheetProtection password="ECC0" sheet="1" objects="1" scenarios="1" formatCells="0" formatColumns="0" formatRows="0"/>
  <mergeCells count="39">
    <mergeCell ref="I3:J3"/>
    <mergeCell ref="A2:F2"/>
    <mergeCell ref="G19:H19"/>
    <mergeCell ref="G20:H20"/>
    <mergeCell ref="G22:H22"/>
    <mergeCell ref="A1:G1"/>
    <mergeCell ref="G23:H23"/>
    <mergeCell ref="G24:H24"/>
    <mergeCell ref="G28:H28"/>
    <mergeCell ref="G29:H29"/>
    <mergeCell ref="G21:H21"/>
    <mergeCell ref="G25:H25"/>
    <mergeCell ref="G46:H46"/>
    <mergeCell ref="G47:H47"/>
    <mergeCell ref="G48:H48"/>
    <mergeCell ref="G32:H32"/>
    <mergeCell ref="G26:H26"/>
    <mergeCell ref="G33:H33"/>
    <mergeCell ref="G34:H34"/>
    <mergeCell ref="G35:H35"/>
    <mergeCell ref="G27:H27"/>
    <mergeCell ref="G30:H30"/>
    <mergeCell ref="G31:H31"/>
    <mergeCell ref="G53:H53"/>
    <mergeCell ref="G51:H51"/>
    <mergeCell ref="G52:H52"/>
    <mergeCell ref="G54:H54"/>
    <mergeCell ref="G36:H36"/>
    <mergeCell ref="G37:H37"/>
    <mergeCell ref="G49:H49"/>
    <mergeCell ref="G50:H50"/>
    <mergeCell ref="G38:H38"/>
    <mergeCell ref="G42:H42"/>
    <mergeCell ref="G43:H43"/>
    <mergeCell ref="G44:H44"/>
    <mergeCell ref="G45:H45"/>
    <mergeCell ref="G39:H39"/>
    <mergeCell ref="G40:H40"/>
    <mergeCell ref="G41:H41"/>
  </mergeCells>
  <conditionalFormatting sqref="D55">
    <cfRule type="cellIs" dxfId="475" priority="549" stopIfTrue="1" operator="equal">
      <formula>"Algebra"</formula>
    </cfRule>
    <cfRule type="cellIs" dxfId="474" priority="550" stopIfTrue="1" operator="equal">
      <formula>"Number"</formula>
    </cfRule>
    <cfRule type="cellIs" dxfId="473" priority="551" stopIfTrue="1" operator="equal">
      <formula>"Geometry and measures"</formula>
    </cfRule>
    <cfRule type="cellIs" dxfId="472" priority="552" stopIfTrue="1" operator="equal">
      <formula>"Statistics"</formula>
    </cfRule>
  </conditionalFormatting>
  <conditionalFormatting sqref="E55">
    <cfRule type="cellIs" dxfId="471" priority="546" stopIfTrue="1" operator="equal">
      <formula>"AO3"</formula>
    </cfRule>
    <cfRule type="cellIs" dxfId="470" priority="547" stopIfTrue="1" operator="equal">
      <formula>"AO2"</formula>
    </cfRule>
    <cfRule type="cellIs" dxfId="469" priority="548" stopIfTrue="1" operator="equal">
      <formula>"AO1"</formula>
    </cfRule>
  </conditionalFormatting>
  <conditionalFormatting sqref="I47">
    <cfRule type="cellIs" dxfId="468" priority="545" stopIfTrue="1" operator="equal">
      <formula>"Student's mark is above the national mean"</formula>
    </cfRule>
  </conditionalFormatting>
  <conditionalFormatting sqref="D19 D58:D1048576 D55:D56">
    <cfRule type="cellIs" dxfId="467" priority="543" operator="equal">
      <formula>"Probability"</formula>
    </cfRule>
  </conditionalFormatting>
  <conditionalFormatting sqref="D1">
    <cfRule type="cellIs" dxfId="466" priority="542" operator="equal">
      <formula>"Probability"</formula>
    </cfRule>
  </conditionalFormatting>
  <conditionalFormatting sqref="E45">
    <cfRule type="cellIs" dxfId="465" priority="500" stopIfTrue="1" operator="equal">
      <formula>"AO3"</formula>
    </cfRule>
    <cfRule type="cellIs" dxfId="464" priority="501" stopIfTrue="1" operator="equal">
      <formula>"AO2"</formula>
    </cfRule>
    <cfRule type="cellIs" dxfId="463" priority="502" stopIfTrue="1" operator="equal">
      <formula>"AO1"</formula>
    </cfRule>
  </conditionalFormatting>
  <conditionalFormatting sqref="D40 D21:D22 D43 D45:D46 D48:D54">
    <cfRule type="cellIs" dxfId="462" priority="464" operator="equal">
      <formula>"Probability"</formula>
    </cfRule>
  </conditionalFormatting>
  <conditionalFormatting sqref="D40 D21:D22 D43 D45:D46 D48:D54">
    <cfRule type="cellIs" dxfId="461" priority="466" stopIfTrue="1" operator="equal">
      <formula>"Algebra"</formula>
    </cfRule>
    <cfRule type="cellIs" dxfId="460" priority="467" stopIfTrue="1" operator="equal">
      <formula>"Number"</formula>
    </cfRule>
    <cfRule type="cellIs" dxfId="459" priority="468" stopIfTrue="1" operator="equal">
      <formula>"Geometry and measures"</formula>
    </cfRule>
    <cfRule type="cellIs" dxfId="458" priority="469" stopIfTrue="1" operator="equal">
      <formula>"Statistics"</formula>
    </cfRule>
  </conditionalFormatting>
  <conditionalFormatting sqref="D40 D21:D22 D43 D45:D46 D48:D54">
    <cfRule type="cellIs" dxfId="457" priority="465" operator="equal">
      <formula>"RPR"</formula>
    </cfRule>
  </conditionalFormatting>
  <conditionalFormatting sqref="D20">
    <cfRule type="cellIs" dxfId="456" priority="451" stopIfTrue="1" operator="equal">
      <formula>"Algebra"</formula>
    </cfRule>
    <cfRule type="cellIs" dxfId="455" priority="452" stopIfTrue="1" operator="equal">
      <formula>"Number"</formula>
    </cfRule>
    <cfRule type="cellIs" dxfId="454" priority="453" stopIfTrue="1" operator="equal">
      <formula>"Geometry and measures"</formula>
    </cfRule>
    <cfRule type="cellIs" dxfId="453" priority="454" stopIfTrue="1" operator="equal">
      <formula>"Statistics"</formula>
    </cfRule>
  </conditionalFormatting>
  <conditionalFormatting sqref="E20:E22">
    <cfRule type="cellIs" dxfId="452" priority="448" stopIfTrue="1" operator="equal">
      <formula>"AO3"</formula>
    </cfRule>
    <cfRule type="cellIs" dxfId="451" priority="449" stopIfTrue="1" operator="equal">
      <formula>"AO2"</formula>
    </cfRule>
    <cfRule type="cellIs" dxfId="450" priority="450" stopIfTrue="1" operator="equal">
      <formula>"AO1"</formula>
    </cfRule>
  </conditionalFormatting>
  <conditionalFormatting sqref="D20">
    <cfRule type="cellIs" dxfId="449" priority="447" operator="equal">
      <formula>"RPR"</formula>
    </cfRule>
  </conditionalFormatting>
  <conditionalFormatting sqref="D20">
    <cfRule type="cellIs" dxfId="448" priority="446" operator="equal">
      <formula>"Probability"</formula>
    </cfRule>
  </conditionalFormatting>
  <conditionalFormatting sqref="D28">
    <cfRule type="cellIs" dxfId="447" priority="433" stopIfTrue="1" operator="equal">
      <formula>"Algebra"</formula>
    </cfRule>
    <cfRule type="cellIs" dxfId="446" priority="434" stopIfTrue="1" operator="equal">
      <formula>"Number"</formula>
    </cfRule>
    <cfRule type="cellIs" dxfId="445" priority="435" stopIfTrue="1" operator="equal">
      <formula>"Geometry and measures"</formula>
    </cfRule>
    <cfRule type="cellIs" dxfId="444" priority="436" stopIfTrue="1" operator="equal">
      <formula>"Statistics"</formula>
    </cfRule>
  </conditionalFormatting>
  <conditionalFormatting sqref="D28">
    <cfRule type="cellIs" dxfId="443" priority="429" operator="equal">
      <formula>"RPR"</formula>
    </cfRule>
  </conditionalFormatting>
  <conditionalFormatting sqref="D28">
    <cfRule type="cellIs" dxfId="442" priority="428" operator="equal">
      <formula>"Probability"</formula>
    </cfRule>
  </conditionalFormatting>
  <conditionalFormatting sqref="E50">
    <cfRule type="cellIs" dxfId="441" priority="365" stopIfTrue="1" operator="equal">
      <formula>"AO3"</formula>
    </cfRule>
    <cfRule type="cellIs" dxfId="440" priority="366" stopIfTrue="1" operator="equal">
      <formula>"AO2"</formula>
    </cfRule>
    <cfRule type="cellIs" dxfId="439" priority="367" stopIfTrue="1" operator="equal">
      <formula>"AO1"</formula>
    </cfRule>
  </conditionalFormatting>
  <conditionalFormatting sqref="G28">
    <cfRule type="cellIs" dxfId="438" priority="260" operator="equal">
      <formula>"Probability"</formula>
    </cfRule>
  </conditionalFormatting>
  <conditionalFormatting sqref="G38">
    <cfRule type="cellIs" dxfId="437" priority="258" operator="equal">
      <formula>"Probability"</formula>
    </cfRule>
  </conditionalFormatting>
  <conditionalFormatting sqref="G42:G51 G39 G53">
    <cfRule type="cellIs" dxfId="436" priority="268" operator="equal">
      <formula>"Probability"</formula>
    </cfRule>
  </conditionalFormatting>
  <conditionalFormatting sqref="G40">
    <cfRule type="cellIs" dxfId="435" priority="267" operator="equal">
      <formula>"Probability"</formula>
    </cfRule>
  </conditionalFormatting>
  <conditionalFormatting sqref="G34">
    <cfRule type="cellIs" dxfId="434" priority="259" operator="equal">
      <formula>"Probability"</formula>
    </cfRule>
  </conditionalFormatting>
  <conditionalFormatting sqref="G20">
    <cfRule type="cellIs" dxfId="433" priority="257" operator="equal">
      <formula>"Probability"</formula>
    </cfRule>
  </conditionalFormatting>
  <conditionalFormatting sqref="G21">
    <cfRule type="cellIs" dxfId="432" priority="256" operator="equal">
      <formula>"Probability"</formula>
    </cfRule>
  </conditionalFormatting>
  <conditionalFormatting sqref="D25">
    <cfRule type="cellIs" dxfId="431" priority="252" stopIfTrue="1" operator="equal">
      <formula>"Algebra"</formula>
    </cfRule>
    <cfRule type="cellIs" dxfId="430" priority="253" stopIfTrue="1" operator="equal">
      <formula>"Number"</formula>
    </cfRule>
    <cfRule type="cellIs" dxfId="429" priority="254" stopIfTrue="1" operator="equal">
      <formula>"Geometry and measures"</formula>
    </cfRule>
    <cfRule type="cellIs" dxfId="428" priority="255" stopIfTrue="1" operator="equal">
      <formula>"Statistics"</formula>
    </cfRule>
  </conditionalFormatting>
  <conditionalFormatting sqref="D25">
    <cfRule type="cellIs" dxfId="427" priority="251" operator="equal">
      <formula>"RPR"</formula>
    </cfRule>
  </conditionalFormatting>
  <conditionalFormatting sqref="D25">
    <cfRule type="cellIs" dxfId="426" priority="250" operator="equal">
      <formula>"Probability"</formula>
    </cfRule>
  </conditionalFormatting>
  <conditionalFormatting sqref="E25">
    <cfRule type="cellIs" dxfId="425" priority="247" stopIfTrue="1" operator="equal">
      <formula>"AO3"</formula>
    </cfRule>
    <cfRule type="cellIs" dxfId="424" priority="248" stopIfTrue="1" operator="equal">
      <formula>"AO2"</formula>
    </cfRule>
    <cfRule type="cellIs" dxfId="423" priority="249" stopIfTrue="1" operator="equal">
      <formula>"AO1"</formula>
    </cfRule>
  </conditionalFormatting>
  <conditionalFormatting sqref="G25">
    <cfRule type="cellIs" dxfId="422" priority="246" operator="equal">
      <formula>"Probability"</formula>
    </cfRule>
  </conditionalFormatting>
  <conditionalFormatting sqref="D38">
    <cfRule type="cellIs" dxfId="421" priority="232" stopIfTrue="1" operator="equal">
      <formula>"Algebra"</formula>
    </cfRule>
    <cfRule type="cellIs" dxfId="420" priority="233" stopIfTrue="1" operator="equal">
      <formula>"Number"</formula>
    </cfRule>
    <cfRule type="cellIs" dxfId="419" priority="234" stopIfTrue="1" operator="equal">
      <formula>"Geometry and measures"</formula>
    </cfRule>
    <cfRule type="cellIs" dxfId="418" priority="235" stopIfTrue="1" operator="equal">
      <formula>"Statistics"</formula>
    </cfRule>
  </conditionalFormatting>
  <conditionalFormatting sqref="D38">
    <cfRule type="cellIs" dxfId="417" priority="228" operator="equal">
      <formula>"RPR"</formula>
    </cfRule>
  </conditionalFormatting>
  <conditionalFormatting sqref="D38">
    <cfRule type="cellIs" dxfId="416" priority="227" operator="equal">
      <formula>"Probability"</formula>
    </cfRule>
  </conditionalFormatting>
  <conditionalFormatting sqref="D27">
    <cfRule type="cellIs" dxfId="415" priority="138" stopIfTrue="1" operator="equal">
      <formula>"Algebra"</formula>
    </cfRule>
    <cfRule type="cellIs" dxfId="414" priority="139" stopIfTrue="1" operator="equal">
      <formula>"Number"</formula>
    </cfRule>
    <cfRule type="cellIs" dxfId="413" priority="140" stopIfTrue="1" operator="equal">
      <formula>"Geometry and measures"</formula>
    </cfRule>
    <cfRule type="cellIs" dxfId="412" priority="141" stopIfTrue="1" operator="equal">
      <formula>"Statistics"</formula>
    </cfRule>
  </conditionalFormatting>
  <conditionalFormatting sqref="D27">
    <cfRule type="cellIs" dxfId="411" priority="137" operator="equal">
      <formula>"RPR"</formula>
    </cfRule>
  </conditionalFormatting>
  <conditionalFormatting sqref="D27">
    <cfRule type="cellIs" dxfId="410" priority="136" operator="equal">
      <formula>"Probability"</formula>
    </cfRule>
  </conditionalFormatting>
  <conditionalFormatting sqref="E27">
    <cfRule type="cellIs" dxfId="409" priority="133" stopIfTrue="1" operator="equal">
      <formula>"AO3"</formula>
    </cfRule>
    <cfRule type="cellIs" dxfId="408" priority="134" stopIfTrue="1" operator="equal">
      <formula>"AO2"</formula>
    </cfRule>
    <cfRule type="cellIs" dxfId="407" priority="135" stopIfTrue="1" operator="equal">
      <formula>"AO1"</formula>
    </cfRule>
  </conditionalFormatting>
  <conditionalFormatting sqref="D26">
    <cfRule type="cellIs" dxfId="406" priority="129" stopIfTrue="1" operator="equal">
      <formula>"Algebra"</formula>
    </cfRule>
    <cfRule type="cellIs" dxfId="405" priority="130" stopIfTrue="1" operator="equal">
      <formula>"Number"</formula>
    </cfRule>
    <cfRule type="cellIs" dxfId="404" priority="131" stopIfTrue="1" operator="equal">
      <formula>"Geometry and measures"</formula>
    </cfRule>
    <cfRule type="cellIs" dxfId="403" priority="132" stopIfTrue="1" operator="equal">
      <formula>"Statistics"</formula>
    </cfRule>
  </conditionalFormatting>
  <conditionalFormatting sqref="D26">
    <cfRule type="cellIs" dxfId="402" priority="128" operator="equal">
      <formula>"RPR"</formula>
    </cfRule>
  </conditionalFormatting>
  <conditionalFormatting sqref="D26">
    <cfRule type="cellIs" dxfId="401" priority="127" operator="equal">
      <formula>"Probability"</formula>
    </cfRule>
  </conditionalFormatting>
  <conditionalFormatting sqref="E26">
    <cfRule type="cellIs" dxfId="400" priority="124" stopIfTrue="1" operator="equal">
      <formula>"AO3"</formula>
    </cfRule>
    <cfRule type="cellIs" dxfId="399" priority="125" stopIfTrue="1" operator="equal">
      <formula>"AO2"</formula>
    </cfRule>
    <cfRule type="cellIs" dxfId="398" priority="126" stopIfTrue="1" operator="equal">
      <formula>"AO1"</formula>
    </cfRule>
  </conditionalFormatting>
  <conditionalFormatting sqref="D42">
    <cfRule type="cellIs" dxfId="397" priority="200" stopIfTrue="1" operator="equal">
      <formula>"Algebra"</formula>
    </cfRule>
    <cfRule type="cellIs" dxfId="396" priority="201" stopIfTrue="1" operator="equal">
      <formula>"Number"</formula>
    </cfRule>
    <cfRule type="cellIs" dxfId="395" priority="202" stopIfTrue="1" operator="equal">
      <formula>"Geometry and measures"</formula>
    </cfRule>
    <cfRule type="cellIs" dxfId="394" priority="203" stopIfTrue="1" operator="equal">
      <formula>"Statistics"</formula>
    </cfRule>
  </conditionalFormatting>
  <conditionalFormatting sqref="D42">
    <cfRule type="cellIs" dxfId="393" priority="199" operator="equal">
      <formula>"RPR"</formula>
    </cfRule>
  </conditionalFormatting>
  <conditionalFormatting sqref="D42">
    <cfRule type="cellIs" dxfId="392" priority="198" operator="equal">
      <formula>"Probability"</formula>
    </cfRule>
  </conditionalFormatting>
  <conditionalFormatting sqref="E43">
    <cfRule type="cellIs" dxfId="391" priority="180" stopIfTrue="1" operator="equal">
      <formula>"AO3"</formula>
    </cfRule>
    <cfRule type="cellIs" dxfId="390" priority="181" stopIfTrue="1" operator="equal">
      <formula>"AO2"</formula>
    </cfRule>
    <cfRule type="cellIs" dxfId="389" priority="182" stopIfTrue="1" operator="equal">
      <formula>"AO1"</formula>
    </cfRule>
  </conditionalFormatting>
  <conditionalFormatting sqref="E49">
    <cfRule type="cellIs" dxfId="388" priority="171" stopIfTrue="1" operator="equal">
      <formula>"AO3"</formula>
    </cfRule>
    <cfRule type="cellIs" dxfId="387" priority="172" stopIfTrue="1" operator="equal">
      <formula>"AO2"</formula>
    </cfRule>
    <cfRule type="cellIs" dxfId="386" priority="173" stopIfTrue="1" operator="equal">
      <formula>"AO1"</formula>
    </cfRule>
  </conditionalFormatting>
  <conditionalFormatting sqref="E48">
    <cfRule type="cellIs" dxfId="385" priority="168" stopIfTrue="1" operator="equal">
      <formula>"AO3"</formula>
    </cfRule>
    <cfRule type="cellIs" dxfId="384" priority="169" stopIfTrue="1" operator="equal">
      <formula>"AO2"</formula>
    </cfRule>
    <cfRule type="cellIs" dxfId="383" priority="170" stopIfTrue="1" operator="equal">
      <formula>"AO1"</formula>
    </cfRule>
  </conditionalFormatting>
  <conditionalFormatting sqref="E54">
    <cfRule type="cellIs" dxfId="382" priority="165" stopIfTrue="1" operator="equal">
      <formula>"AO3"</formula>
    </cfRule>
    <cfRule type="cellIs" dxfId="381" priority="166" stopIfTrue="1" operator="equal">
      <formula>"AO2"</formula>
    </cfRule>
    <cfRule type="cellIs" dxfId="380" priority="167" stopIfTrue="1" operator="equal">
      <formula>"AO1"</formula>
    </cfRule>
  </conditionalFormatting>
  <conditionalFormatting sqref="G23:G24">
    <cfRule type="cellIs" dxfId="379" priority="161" operator="equal">
      <formula>"Probability"</formula>
    </cfRule>
  </conditionalFormatting>
  <conditionalFormatting sqref="G26:G27">
    <cfRule type="cellIs" dxfId="378" priority="160" operator="equal">
      <formula>"Probability"</formula>
    </cfRule>
  </conditionalFormatting>
  <conditionalFormatting sqref="G29">
    <cfRule type="cellIs" dxfId="377" priority="159" operator="equal">
      <formula>"Probability"</formula>
    </cfRule>
  </conditionalFormatting>
  <conditionalFormatting sqref="G30:G32">
    <cfRule type="cellIs" dxfId="376" priority="158" operator="equal">
      <formula>"Probability"</formula>
    </cfRule>
  </conditionalFormatting>
  <conditionalFormatting sqref="G33">
    <cfRule type="cellIs" dxfId="375" priority="157" operator="equal">
      <formula>"Probability"</formula>
    </cfRule>
  </conditionalFormatting>
  <conditionalFormatting sqref="G37">
    <cfRule type="cellIs" dxfId="374" priority="156" operator="equal">
      <formula>"Probability"</formula>
    </cfRule>
  </conditionalFormatting>
  <conditionalFormatting sqref="G35:G36">
    <cfRule type="cellIs" dxfId="373" priority="155" operator="equal">
      <formula>"Probability"</formula>
    </cfRule>
  </conditionalFormatting>
  <conditionalFormatting sqref="G22">
    <cfRule type="cellIs" dxfId="372" priority="154" operator="equal">
      <formula>"Probability"</formula>
    </cfRule>
  </conditionalFormatting>
  <conditionalFormatting sqref="E24">
    <cfRule type="cellIs" dxfId="371" priority="151" stopIfTrue="1" operator="equal">
      <formula>"AO3"</formula>
    </cfRule>
    <cfRule type="cellIs" dxfId="370" priority="152" stopIfTrue="1" operator="equal">
      <formula>"AO2"</formula>
    </cfRule>
    <cfRule type="cellIs" dxfId="369" priority="153" stopIfTrue="1" operator="equal">
      <formula>"AO1"</formula>
    </cfRule>
  </conditionalFormatting>
  <conditionalFormatting sqref="D23:D24">
    <cfRule type="cellIs" dxfId="368" priority="147" stopIfTrue="1" operator="equal">
      <formula>"Algebra"</formula>
    </cfRule>
    <cfRule type="cellIs" dxfId="367" priority="148" stopIfTrue="1" operator="equal">
      <formula>"Number"</formula>
    </cfRule>
    <cfRule type="cellIs" dxfId="366" priority="149" stopIfTrue="1" operator="equal">
      <formula>"Geometry and measures"</formula>
    </cfRule>
    <cfRule type="cellIs" dxfId="365" priority="150" stopIfTrue="1" operator="equal">
      <formula>"Statistics"</formula>
    </cfRule>
  </conditionalFormatting>
  <conditionalFormatting sqref="D23:D24">
    <cfRule type="cellIs" dxfId="364" priority="146" operator="equal">
      <formula>"RPR"</formula>
    </cfRule>
  </conditionalFormatting>
  <conditionalFormatting sqref="D23:D24">
    <cfRule type="cellIs" dxfId="363" priority="145" operator="equal">
      <formula>"Probability"</formula>
    </cfRule>
  </conditionalFormatting>
  <conditionalFormatting sqref="E23">
    <cfRule type="cellIs" dxfId="362" priority="142" stopIfTrue="1" operator="equal">
      <formula>"AO3"</formula>
    </cfRule>
    <cfRule type="cellIs" dxfId="361" priority="143" stopIfTrue="1" operator="equal">
      <formula>"AO2"</formula>
    </cfRule>
    <cfRule type="cellIs" dxfId="360" priority="144" stopIfTrue="1" operator="equal">
      <formula>"AO1"</formula>
    </cfRule>
  </conditionalFormatting>
  <conditionalFormatting sqref="D29">
    <cfRule type="cellIs" dxfId="359" priority="120" stopIfTrue="1" operator="equal">
      <formula>"Algebra"</formula>
    </cfRule>
    <cfRule type="cellIs" dxfId="358" priority="121" stopIfTrue="1" operator="equal">
      <formula>"Number"</formula>
    </cfRule>
    <cfRule type="cellIs" dxfId="357" priority="122" stopIfTrue="1" operator="equal">
      <formula>"Geometry and measures"</formula>
    </cfRule>
    <cfRule type="cellIs" dxfId="356" priority="123" stopIfTrue="1" operator="equal">
      <formula>"Statistics"</formula>
    </cfRule>
  </conditionalFormatting>
  <conditionalFormatting sqref="D29">
    <cfRule type="cellIs" dxfId="355" priority="119" operator="equal">
      <formula>"RPR"</formula>
    </cfRule>
  </conditionalFormatting>
  <conditionalFormatting sqref="D29">
    <cfRule type="cellIs" dxfId="354" priority="118" operator="equal">
      <formula>"Probability"</formula>
    </cfRule>
  </conditionalFormatting>
  <conditionalFormatting sqref="E29">
    <cfRule type="cellIs" dxfId="353" priority="115" stopIfTrue="1" operator="equal">
      <formula>"AO3"</formula>
    </cfRule>
    <cfRule type="cellIs" dxfId="352" priority="116" stopIfTrue="1" operator="equal">
      <formula>"AO2"</formula>
    </cfRule>
    <cfRule type="cellIs" dxfId="351" priority="117" stopIfTrue="1" operator="equal">
      <formula>"AO1"</formula>
    </cfRule>
  </conditionalFormatting>
  <conditionalFormatting sqref="D30">
    <cfRule type="cellIs" dxfId="350" priority="111" stopIfTrue="1" operator="equal">
      <formula>"Algebra"</formula>
    </cfRule>
    <cfRule type="cellIs" dxfId="349" priority="112" stopIfTrue="1" operator="equal">
      <formula>"Number"</formula>
    </cfRule>
    <cfRule type="cellIs" dxfId="348" priority="113" stopIfTrue="1" operator="equal">
      <formula>"Geometry and measures"</formula>
    </cfRule>
    <cfRule type="cellIs" dxfId="347" priority="114" stopIfTrue="1" operator="equal">
      <formula>"Statistics"</formula>
    </cfRule>
  </conditionalFormatting>
  <conditionalFormatting sqref="D30">
    <cfRule type="cellIs" dxfId="346" priority="110" operator="equal">
      <formula>"RPR"</formula>
    </cfRule>
  </conditionalFormatting>
  <conditionalFormatting sqref="D30">
    <cfRule type="cellIs" dxfId="345" priority="109" operator="equal">
      <formula>"Probability"</formula>
    </cfRule>
  </conditionalFormatting>
  <conditionalFormatting sqref="E30">
    <cfRule type="cellIs" dxfId="344" priority="106" stopIfTrue="1" operator="equal">
      <formula>"AO3"</formula>
    </cfRule>
    <cfRule type="cellIs" dxfId="343" priority="107" stopIfTrue="1" operator="equal">
      <formula>"AO2"</formula>
    </cfRule>
    <cfRule type="cellIs" dxfId="342" priority="108" stopIfTrue="1" operator="equal">
      <formula>"AO1"</formula>
    </cfRule>
  </conditionalFormatting>
  <conditionalFormatting sqref="D32:D33">
    <cfRule type="cellIs" dxfId="341" priority="102" stopIfTrue="1" operator="equal">
      <formula>"Algebra"</formula>
    </cfRule>
    <cfRule type="cellIs" dxfId="340" priority="103" stopIfTrue="1" operator="equal">
      <formula>"Number"</formula>
    </cfRule>
    <cfRule type="cellIs" dxfId="339" priority="104" stopIfTrue="1" operator="equal">
      <formula>"Geometry and measures"</formula>
    </cfRule>
    <cfRule type="cellIs" dxfId="338" priority="105" stopIfTrue="1" operator="equal">
      <formula>"Statistics"</formula>
    </cfRule>
  </conditionalFormatting>
  <conditionalFormatting sqref="D32:D33">
    <cfRule type="cellIs" dxfId="337" priority="101" operator="equal">
      <formula>"RPR"</formula>
    </cfRule>
  </conditionalFormatting>
  <conditionalFormatting sqref="D32:D33">
    <cfRule type="cellIs" dxfId="336" priority="100" operator="equal">
      <formula>"Probability"</formula>
    </cfRule>
  </conditionalFormatting>
  <conditionalFormatting sqref="E32:E33">
    <cfRule type="cellIs" dxfId="335" priority="97" stopIfTrue="1" operator="equal">
      <formula>"AO3"</formula>
    </cfRule>
    <cfRule type="cellIs" dxfId="334" priority="98" stopIfTrue="1" operator="equal">
      <formula>"AO2"</formula>
    </cfRule>
    <cfRule type="cellIs" dxfId="333" priority="99" stopIfTrue="1" operator="equal">
      <formula>"AO1"</formula>
    </cfRule>
  </conditionalFormatting>
  <conditionalFormatting sqref="D31">
    <cfRule type="cellIs" dxfId="332" priority="93" stopIfTrue="1" operator="equal">
      <formula>"Algebra"</formula>
    </cfRule>
    <cfRule type="cellIs" dxfId="331" priority="94" stopIfTrue="1" operator="equal">
      <formula>"Number"</formula>
    </cfRule>
    <cfRule type="cellIs" dxfId="330" priority="95" stopIfTrue="1" operator="equal">
      <formula>"Geometry and measures"</formula>
    </cfRule>
    <cfRule type="cellIs" dxfId="329" priority="96" stopIfTrue="1" operator="equal">
      <formula>"Statistics"</formula>
    </cfRule>
  </conditionalFormatting>
  <conditionalFormatting sqref="D31">
    <cfRule type="cellIs" dxfId="328" priority="92" operator="equal">
      <formula>"RPR"</formula>
    </cfRule>
  </conditionalFormatting>
  <conditionalFormatting sqref="D31">
    <cfRule type="cellIs" dxfId="327" priority="91" operator="equal">
      <formula>"Probability"</formula>
    </cfRule>
  </conditionalFormatting>
  <conditionalFormatting sqref="E31">
    <cfRule type="cellIs" dxfId="326" priority="88" stopIfTrue="1" operator="equal">
      <formula>"AO3"</formula>
    </cfRule>
    <cfRule type="cellIs" dxfId="325" priority="89" stopIfTrue="1" operator="equal">
      <formula>"AO2"</formula>
    </cfRule>
    <cfRule type="cellIs" dxfId="324" priority="90" stopIfTrue="1" operator="equal">
      <formula>"AO1"</formula>
    </cfRule>
  </conditionalFormatting>
  <conditionalFormatting sqref="D35 D37">
    <cfRule type="cellIs" dxfId="323" priority="84" stopIfTrue="1" operator="equal">
      <formula>"Algebra"</formula>
    </cfRule>
    <cfRule type="cellIs" dxfId="322" priority="85" stopIfTrue="1" operator="equal">
      <formula>"Number"</formula>
    </cfRule>
    <cfRule type="cellIs" dxfId="321" priority="86" stopIfTrue="1" operator="equal">
      <formula>"Geometry and measures"</formula>
    </cfRule>
    <cfRule type="cellIs" dxfId="320" priority="87" stopIfTrue="1" operator="equal">
      <formula>"Statistics"</formula>
    </cfRule>
  </conditionalFormatting>
  <conditionalFormatting sqref="D35 D37">
    <cfRule type="cellIs" dxfId="319" priority="83" operator="equal">
      <formula>"RPR"</formula>
    </cfRule>
  </conditionalFormatting>
  <conditionalFormatting sqref="D35 D37">
    <cfRule type="cellIs" dxfId="318" priority="82" operator="equal">
      <formula>"Probability"</formula>
    </cfRule>
  </conditionalFormatting>
  <conditionalFormatting sqref="E35:E37">
    <cfRule type="cellIs" dxfId="317" priority="79" stopIfTrue="1" operator="equal">
      <formula>"AO3"</formula>
    </cfRule>
    <cfRule type="cellIs" dxfId="316" priority="80" stopIfTrue="1" operator="equal">
      <formula>"AO2"</formula>
    </cfRule>
    <cfRule type="cellIs" dxfId="315" priority="81" stopIfTrue="1" operator="equal">
      <formula>"AO1"</formula>
    </cfRule>
  </conditionalFormatting>
  <conditionalFormatting sqref="D36">
    <cfRule type="cellIs" dxfId="314" priority="75" stopIfTrue="1" operator="equal">
      <formula>"Algebra"</formula>
    </cfRule>
    <cfRule type="cellIs" dxfId="313" priority="76" stopIfTrue="1" operator="equal">
      <formula>"Number"</formula>
    </cfRule>
    <cfRule type="cellIs" dxfId="312" priority="77" stopIfTrue="1" operator="equal">
      <formula>"Geometry and measures"</formula>
    </cfRule>
    <cfRule type="cellIs" dxfId="311" priority="78" stopIfTrue="1" operator="equal">
      <formula>"Statistics"</formula>
    </cfRule>
  </conditionalFormatting>
  <conditionalFormatting sqref="D36">
    <cfRule type="cellIs" dxfId="310" priority="74" operator="equal">
      <formula>"RPR"</formula>
    </cfRule>
  </conditionalFormatting>
  <conditionalFormatting sqref="D36">
    <cfRule type="cellIs" dxfId="309" priority="73" operator="equal">
      <formula>"Probability"</formula>
    </cfRule>
  </conditionalFormatting>
  <conditionalFormatting sqref="D39">
    <cfRule type="cellIs" dxfId="308" priority="69" stopIfTrue="1" operator="equal">
      <formula>"Algebra"</formula>
    </cfRule>
    <cfRule type="cellIs" dxfId="307" priority="70" stopIfTrue="1" operator="equal">
      <formula>"Number"</formula>
    </cfRule>
    <cfRule type="cellIs" dxfId="306" priority="71" stopIfTrue="1" operator="equal">
      <formula>"Geometry and measures"</formula>
    </cfRule>
    <cfRule type="cellIs" dxfId="305" priority="72" stopIfTrue="1" operator="equal">
      <formula>"Statistics"</formula>
    </cfRule>
  </conditionalFormatting>
  <conditionalFormatting sqref="D39">
    <cfRule type="cellIs" dxfId="304" priority="68" operator="equal">
      <formula>"RPR"</formula>
    </cfRule>
  </conditionalFormatting>
  <conditionalFormatting sqref="D39">
    <cfRule type="cellIs" dxfId="303" priority="67" operator="equal">
      <formula>"Probability"</formula>
    </cfRule>
  </conditionalFormatting>
  <conditionalFormatting sqref="D41">
    <cfRule type="cellIs" dxfId="302" priority="63" stopIfTrue="1" operator="equal">
      <formula>"Algebra"</formula>
    </cfRule>
    <cfRule type="cellIs" dxfId="301" priority="64" stopIfTrue="1" operator="equal">
      <formula>"Number"</formula>
    </cfRule>
    <cfRule type="cellIs" dxfId="300" priority="65" stopIfTrue="1" operator="equal">
      <formula>"Geometry and measures"</formula>
    </cfRule>
    <cfRule type="cellIs" dxfId="299" priority="66" stopIfTrue="1" operator="equal">
      <formula>"Statistics"</formula>
    </cfRule>
  </conditionalFormatting>
  <conditionalFormatting sqref="D41">
    <cfRule type="cellIs" dxfId="298" priority="62" operator="equal">
      <formula>"RPR"</formula>
    </cfRule>
  </conditionalFormatting>
  <conditionalFormatting sqref="D41">
    <cfRule type="cellIs" dxfId="297" priority="61" operator="equal">
      <formula>"Probability"</formula>
    </cfRule>
  </conditionalFormatting>
  <conditionalFormatting sqref="D34">
    <cfRule type="cellIs" dxfId="296" priority="57" stopIfTrue="1" operator="equal">
      <formula>"Algebra"</formula>
    </cfRule>
    <cfRule type="cellIs" dxfId="295" priority="58" stopIfTrue="1" operator="equal">
      <formula>"Number"</formula>
    </cfRule>
    <cfRule type="cellIs" dxfId="294" priority="59" stopIfTrue="1" operator="equal">
      <formula>"Geometry and measures"</formula>
    </cfRule>
    <cfRule type="cellIs" dxfId="293" priority="60" stopIfTrue="1" operator="equal">
      <formula>"Statistics"</formula>
    </cfRule>
  </conditionalFormatting>
  <conditionalFormatting sqref="D34">
    <cfRule type="cellIs" dxfId="292" priority="56" operator="equal">
      <formula>"RPR"</formula>
    </cfRule>
  </conditionalFormatting>
  <conditionalFormatting sqref="D34">
    <cfRule type="cellIs" dxfId="291" priority="55" operator="equal">
      <formula>"Probability"</formula>
    </cfRule>
  </conditionalFormatting>
  <conditionalFormatting sqref="D44">
    <cfRule type="cellIs" dxfId="290" priority="51" stopIfTrue="1" operator="equal">
      <formula>"Algebra"</formula>
    </cfRule>
    <cfRule type="cellIs" dxfId="289" priority="52" stopIfTrue="1" operator="equal">
      <formula>"Number"</formula>
    </cfRule>
    <cfRule type="cellIs" dxfId="288" priority="53" stopIfTrue="1" operator="equal">
      <formula>"Geometry and measures"</formula>
    </cfRule>
    <cfRule type="cellIs" dxfId="287" priority="54" stopIfTrue="1" operator="equal">
      <formula>"Statistics"</formula>
    </cfRule>
  </conditionalFormatting>
  <conditionalFormatting sqref="D44">
    <cfRule type="cellIs" dxfId="286" priority="50" operator="equal">
      <formula>"RPR"</formula>
    </cfRule>
  </conditionalFormatting>
  <conditionalFormatting sqref="D44">
    <cfRule type="cellIs" dxfId="285" priority="49" operator="equal">
      <formula>"Probability"</formula>
    </cfRule>
  </conditionalFormatting>
  <conditionalFormatting sqref="D47">
    <cfRule type="cellIs" dxfId="284" priority="45" stopIfTrue="1" operator="equal">
      <formula>"Algebra"</formula>
    </cfRule>
    <cfRule type="cellIs" dxfId="283" priority="46" stopIfTrue="1" operator="equal">
      <formula>"Number"</formula>
    </cfRule>
    <cfRule type="cellIs" dxfId="282" priority="47" stopIfTrue="1" operator="equal">
      <formula>"Geometry and measures"</formula>
    </cfRule>
    <cfRule type="cellIs" dxfId="281" priority="48" stopIfTrue="1" operator="equal">
      <formula>"Statistics"</formula>
    </cfRule>
  </conditionalFormatting>
  <conditionalFormatting sqref="D47">
    <cfRule type="cellIs" dxfId="280" priority="44" operator="equal">
      <formula>"RPR"</formula>
    </cfRule>
  </conditionalFormatting>
  <conditionalFormatting sqref="D47">
    <cfRule type="cellIs" dxfId="279" priority="43" operator="equal">
      <formula>"Probability"</formula>
    </cfRule>
  </conditionalFormatting>
  <conditionalFormatting sqref="E28">
    <cfRule type="cellIs" dxfId="278" priority="40" stopIfTrue="1" operator="equal">
      <formula>"AO3"</formula>
    </cfRule>
    <cfRule type="cellIs" dxfId="277" priority="41" stopIfTrue="1" operator="equal">
      <formula>"AO2"</formula>
    </cfRule>
    <cfRule type="cellIs" dxfId="276" priority="42" stopIfTrue="1" operator="equal">
      <formula>"AO1"</formula>
    </cfRule>
  </conditionalFormatting>
  <conditionalFormatting sqref="E34">
    <cfRule type="cellIs" dxfId="275" priority="37" stopIfTrue="1" operator="equal">
      <formula>"AO3"</formula>
    </cfRule>
    <cfRule type="cellIs" dxfId="274" priority="38" stopIfTrue="1" operator="equal">
      <formula>"AO2"</formula>
    </cfRule>
    <cfRule type="cellIs" dxfId="273" priority="39" stopIfTrue="1" operator="equal">
      <formula>"AO1"</formula>
    </cfRule>
  </conditionalFormatting>
  <conditionalFormatting sqref="E38">
    <cfRule type="cellIs" dxfId="272" priority="34" stopIfTrue="1" operator="equal">
      <formula>"AO3"</formula>
    </cfRule>
    <cfRule type="cellIs" dxfId="271" priority="35" stopIfTrue="1" operator="equal">
      <formula>"AO2"</formula>
    </cfRule>
    <cfRule type="cellIs" dxfId="270" priority="36" stopIfTrue="1" operator="equal">
      <formula>"AO1"</formula>
    </cfRule>
  </conditionalFormatting>
  <conditionalFormatting sqref="E39">
    <cfRule type="cellIs" dxfId="269" priority="31" stopIfTrue="1" operator="equal">
      <formula>"AO3"</formula>
    </cfRule>
    <cfRule type="cellIs" dxfId="268" priority="32" stopIfTrue="1" operator="equal">
      <formula>"AO2"</formula>
    </cfRule>
    <cfRule type="cellIs" dxfId="267" priority="33" stopIfTrue="1" operator="equal">
      <formula>"AO1"</formula>
    </cfRule>
  </conditionalFormatting>
  <conditionalFormatting sqref="E40">
    <cfRule type="cellIs" dxfId="266" priority="28" stopIfTrue="1" operator="equal">
      <formula>"AO3"</formula>
    </cfRule>
    <cfRule type="cellIs" dxfId="265" priority="29" stopIfTrue="1" operator="equal">
      <formula>"AO2"</formula>
    </cfRule>
    <cfRule type="cellIs" dxfId="264" priority="30" stopIfTrue="1" operator="equal">
      <formula>"AO1"</formula>
    </cfRule>
  </conditionalFormatting>
  <conditionalFormatting sqref="E41">
    <cfRule type="cellIs" dxfId="263" priority="25" stopIfTrue="1" operator="equal">
      <formula>"AO3"</formula>
    </cfRule>
    <cfRule type="cellIs" dxfId="262" priority="26" stopIfTrue="1" operator="equal">
      <formula>"AO2"</formula>
    </cfRule>
    <cfRule type="cellIs" dxfId="261" priority="27" stopIfTrue="1" operator="equal">
      <formula>"AO1"</formula>
    </cfRule>
  </conditionalFormatting>
  <conditionalFormatting sqref="E42">
    <cfRule type="cellIs" dxfId="260" priority="22" stopIfTrue="1" operator="equal">
      <formula>"AO3"</formula>
    </cfRule>
    <cfRule type="cellIs" dxfId="259" priority="23" stopIfTrue="1" operator="equal">
      <formula>"AO2"</formula>
    </cfRule>
    <cfRule type="cellIs" dxfId="258" priority="24" stopIfTrue="1" operator="equal">
      <formula>"AO1"</formula>
    </cfRule>
  </conditionalFormatting>
  <conditionalFormatting sqref="E44">
    <cfRule type="cellIs" dxfId="257" priority="19" stopIfTrue="1" operator="equal">
      <formula>"AO3"</formula>
    </cfRule>
    <cfRule type="cellIs" dxfId="256" priority="20" stopIfTrue="1" operator="equal">
      <formula>"AO2"</formula>
    </cfRule>
    <cfRule type="cellIs" dxfId="255" priority="21" stopIfTrue="1" operator="equal">
      <formula>"AO1"</formula>
    </cfRule>
  </conditionalFormatting>
  <conditionalFormatting sqref="E46">
    <cfRule type="cellIs" dxfId="254" priority="16" stopIfTrue="1" operator="equal">
      <formula>"AO3"</formula>
    </cfRule>
    <cfRule type="cellIs" dxfId="253" priority="17" stopIfTrue="1" operator="equal">
      <formula>"AO2"</formula>
    </cfRule>
    <cfRule type="cellIs" dxfId="252" priority="18" stopIfTrue="1" operator="equal">
      <formula>"AO1"</formula>
    </cfRule>
  </conditionalFormatting>
  <conditionalFormatting sqref="E47">
    <cfRule type="cellIs" dxfId="251" priority="13" stopIfTrue="1" operator="equal">
      <formula>"AO3"</formula>
    </cfRule>
    <cfRule type="cellIs" dxfId="250" priority="14" stopIfTrue="1" operator="equal">
      <formula>"AO2"</formula>
    </cfRule>
    <cfRule type="cellIs" dxfId="249" priority="15" stopIfTrue="1" operator="equal">
      <formula>"AO1"</formula>
    </cfRule>
  </conditionalFormatting>
  <conditionalFormatting sqref="E51">
    <cfRule type="cellIs" dxfId="248" priority="10" stopIfTrue="1" operator="equal">
      <formula>"AO3"</formula>
    </cfRule>
    <cfRule type="cellIs" dxfId="247" priority="11" stopIfTrue="1" operator="equal">
      <formula>"AO2"</formula>
    </cfRule>
    <cfRule type="cellIs" dxfId="246" priority="12" stopIfTrue="1" operator="equal">
      <formula>"AO1"</formula>
    </cfRule>
  </conditionalFormatting>
  <conditionalFormatting sqref="E52">
    <cfRule type="cellIs" dxfId="245" priority="7" stopIfTrue="1" operator="equal">
      <formula>"AO3"</formula>
    </cfRule>
    <cfRule type="cellIs" dxfId="244" priority="8" stopIfTrue="1" operator="equal">
      <formula>"AO2"</formula>
    </cfRule>
    <cfRule type="cellIs" dxfId="243" priority="9" stopIfTrue="1" operator="equal">
      <formula>"AO1"</formula>
    </cfRule>
  </conditionalFormatting>
  <conditionalFormatting sqref="E53">
    <cfRule type="cellIs" dxfId="242" priority="4" stopIfTrue="1" operator="equal">
      <formula>"AO3"</formula>
    </cfRule>
    <cfRule type="cellIs" dxfId="241" priority="5" stopIfTrue="1" operator="equal">
      <formula>"AO2"</formula>
    </cfRule>
    <cfRule type="cellIs" dxfId="240" priority="6" stopIfTrue="1" operator="equal">
      <formula>"AO1"</formula>
    </cfRule>
  </conditionalFormatting>
  <conditionalFormatting sqref="G41">
    <cfRule type="cellIs" dxfId="239" priority="3" operator="equal">
      <formula>"Probability"</formula>
    </cfRule>
  </conditionalFormatting>
  <conditionalFormatting sqref="G52">
    <cfRule type="cellIs" dxfId="238" priority="2" operator="equal">
      <formula>"Probability"</formula>
    </cfRule>
  </conditionalFormatting>
  <conditionalFormatting sqref="G54">
    <cfRule type="cellIs" dxfId="237" priority="1" operator="equal">
      <formula>"Probability"</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269" id="{0D5F1F50-DDB2-4E10-B6F1-22E2FD6C44B6}">
            <xm:f>COUNTA('Student data'!$D$24:$AQ$24)&gt;1</xm:f>
            <x14:dxf>
              <font>
                <color rgb="FFFF0000"/>
              </font>
            </x14:dxf>
          </x14:cfRule>
          <xm:sqref>A2:F2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0"/>
  <sheetViews>
    <sheetView workbookViewId="0">
      <selection activeCell="A2" sqref="A2:F2"/>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38.7109375" style="1" customWidth="1"/>
    <col min="9" max="9" width="9.140625" style="1"/>
    <col min="10" max="10" width="9.140625" style="1" customWidth="1"/>
    <col min="11" max="16384" width="9.140625" style="1"/>
  </cols>
  <sheetData>
    <row r="1" spans="1:10" ht="65.25" customHeight="1" x14ac:dyDescent="0.25">
      <c r="A1" s="319" t="s">
        <v>110</v>
      </c>
      <c r="B1" s="320"/>
      <c r="C1" s="320"/>
      <c r="D1" s="320"/>
      <c r="E1" s="320"/>
      <c r="F1" s="320"/>
      <c r="G1" s="330"/>
      <c r="H1" s="17"/>
    </row>
    <row r="2" spans="1:10" ht="46.5" customHeight="1" thickBot="1" x14ac:dyDescent="0.3">
      <c r="A2" s="322" t="s">
        <v>111</v>
      </c>
      <c r="B2" s="323"/>
      <c r="C2" s="323"/>
      <c r="D2" s="323"/>
      <c r="E2" s="323"/>
      <c r="F2" s="323"/>
    </row>
    <row r="3" spans="1:10" s="21" customFormat="1" ht="47.25" customHeight="1" thickBot="1" x14ac:dyDescent="0.3">
      <c r="D3" s="216" t="str">
        <f>IF(COUNTBLANK('Student data'!D24:AQ24)=40,"No student is selected",'Student data'!M8)&amp;" in row 24 of the 'Student data' worksheet"</f>
        <v>No student is selected in row 24 of the 'Student data' worksheet</v>
      </c>
      <c r="E3" s="19" t="s">
        <v>13</v>
      </c>
      <c r="F3" s="19" t="s">
        <v>4</v>
      </c>
      <c r="G3" s="19" t="s">
        <v>14</v>
      </c>
      <c r="I3" s="303" t="s">
        <v>144</v>
      </c>
      <c r="J3" s="325"/>
    </row>
    <row r="4" spans="1:10" x14ac:dyDescent="0.25">
      <c r="B4" s="25"/>
      <c r="C4" s="25"/>
      <c r="D4" s="25" t="s">
        <v>10</v>
      </c>
      <c r="E4" s="2">
        <f>SUMIF(D20:D53,"Number",C20:C53)</f>
        <v>15</v>
      </c>
      <c r="F4" s="2">
        <f>SUMIF(D20:D53,"Number",F20:F53)</f>
        <v>0</v>
      </c>
      <c r="G4" s="238">
        <f t="shared" ref="G4:G9" si="0">F4/E4</f>
        <v>0</v>
      </c>
      <c r="I4" s="135">
        <v>9</v>
      </c>
      <c r="J4" s="136">
        <v>77</v>
      </c>
    </row>
    <row r="5" spans="1:10" x14ac:dyDescent="0.25">
      <c r="B5" s="26"/>
      <c r="C5" s="26"/>
      <c r="D5" s="26" t="s">
        <v>11</v>
      </c>
      <c r="E5" s="3">
        <f>SUMIF(D20:D53,"Algebra",C20:C53)</f>
        <v>36</v>
      </c>
      <c r="F5" s="3">
        <f>SUMIF(D20:D53,"Algebra",F20:F53)</f>
        <v>0</v>
      </c>
      <c r="G5" s="239">
        <f t="shared" si="0"/>
        <v>0</v>
      </c>
      <c r="I5" s="138">
        <v>8</v>
      </c>
      <c r="J5" s="139">
        <v>60</v>
      </c>
    </row>
    <row r="6" spans="1:10" x14ac:dyDescent="0.25">
      <c r="B6" s="27"/>
      <c r="C6" s="27"/>
      <c r="D6" s="27" t="s">
        <v>27</v>
      </c>
      <c r="E6" s="4">
        <f>SUMIF(D20:D53,"RPR",C20:C53)</f>
        <v>15</v>
      </c>
      <c r="F6" s="4">
        <f>SUMIF(D20:D53,"RPR",F20:F53)</f>
        <v>0</v>
      </c>
      <c r="G6" s="240">
        <f t="shared" si="0"/>
        <v>0</v>
      </c>
      <c r="I6" s="138">
        <v>7</v>
      </c>
      <c r="J6" s="139">
        <v>43</v>
      </c>
    </row>
    <row r="7" spans="1:10" x14ac:dyDescent="0.25">
      <c r="B7" s="28"/>
      <c r="C7" s="28"/>
      <c r="D7" s="28" t="s">
        <v>7</v>
      </c>
      <c r="E7" s="5">
        <f>SUMIF(D20:D53,"Geometry and measures",C20:C53)</f>
        <v>17</v>
      </c>
      <c r="F7" s="5">
        <f>SUMIF(D20:D53,"Geometry and measures",F20:F53)</f>
        <v>0</v>
      </c>
      <c r="G7" s="241">
        <f t="shared" si="0"/>
        <v>0</v>
      </c>
      <c r="I7" s="138">
        <v>6</v>
      </c>
      <c r="J7" s="139">
        <v>34</v>
      </c>
    </row>
    <row r="8" spans="1:10" x14ac:dyDescent="0.25">
      <c r="B8" s="29"/>
      <c r="C8" s="29"/>
      <c r="D8" s="29" t="s">
        <v>28</v>
      </c>
      <c r="E8" s="6">
        <f>SUMIF(D20:D53,"Probability",C20:C53)</f>
        <v>7</v>
      </c>
      <c r="F8" s="6">
        <f>SUMIF(D20:D53,"Probability",F20:F53)</f>
        <v>0</v>
      </c>
      <c r="G8" s="242">
        <f t="shared" si="0"/>
        <v>0</v>
      </c>
      <c r="I8" s="138">
        <v>5</v>
      </c>
      <c r="J8" s="139">
        <v>25</v>
      </c>
    </row>
    <row r="9" spans="1:10" x14ac:dyDescent="0.25">
      <c r="B9" s="31"/>
      <c r="C9" s="31"/>
      <c r="D9" s="31" t="s">
        <v>5</v>
      </c>
      <c r="E9" s="7">
        <f>SUMIF(D20:D53,"Statistics",C20:C53)</f>
        <v>10</v>
      </c>
      <c r="F9" s="7">
        <f>SUMIF(D20:D53,"Statistics",F20:F53)</f>
        <v>0</v>
      </c>
      <c r="G9" s="243">
        <f t="shared" si="0"/>
        <v>0</v>
      </c>
      <c r="I9" s="138">
        <v>4</v>
      </c>
      <c r="J9" s="139">
        <v>15</v>
      </c>
    </row>
    <row r="10" spans="1:10" x14ac:dyDescent="0.25">
      <c r="B10" s="38"/>
      <c r="C10" s="38"/>
      <c r="D10" s="8"/>
      <c r="E10" s="9"/>
      <c r="F10" s="9"/>
      <c r="G10" s="244"/>
      <c r="I10" s="138">
        <v>3</v>
      </c>
      <c r="J10" s="139">
        <v>10</v>
      </c>
    </row>
    <row r="11" spans="1:10" ht="15.75" thickBot="1" x14ac:dyDescent="0.3">
      <c r="B11" s="32"/>
      <c r="C11" s="32"/>
      <c r="D11" s="32" t="s">
        <v>8</v>
      </c>
      <c r="E11" s="10">
        <f>SUMIF(E20:E53,"AO1",C20:C53)</f>
        <v>29</v>
      </c>
      <c r="F11" s="10">
        <f>SUMIF(E20:E53,"AO1",F20:F53)</f>
        <v>0</v>
      </c>
      <c r="G11" s="245">
        <f>F11/E11</f>
        <v>0</v>
      </c>
      <c r="I11" s="145" t="s">
        <v>109</v>
      </c>
      <c r="J11" s="146">
        <v>0</v>
      </c>
    </row>
    <row r="12" spans="1:10" x14ac:dyDescent="0.25">
      <c r="B12" s="33"/>
      <c r="C12" s="33"/>
      <c r="D12" s="33" t="s">
        <v>6</v>
      </c>
      <c r="E12" s="11">
        <f>SUMIF(E20:E53,"AO2",C20:C53)</f>
        <v>26</v>
      </c>
      <c r="F12" s="11">
        <f>SUMIF(E20:E53,"AO2",F20:F53)</f>
        <v>0</v>
      </c>
      <c r="G12" s="246">
        <f>F12/E12</f>
        <v>0</v>
      </c>
    </row>
    <row r="13" spans="1:10" x14ac:dyDescent="0.25">
      <c r="B13" s="34"/>
      <c r="C13" s="34"/>
      <c r="D13" s="34" t="s">
        <v>9</v>
      </c>
      <c r="E13" s="12">
        <f>SUMIF(E20:E53,"AO3",C20:C53)</f>
        <v>45</v>
      </c>
      <c r="F13" s="12">
        <f>SUMIF(E20:E53,"AO3",F20:F53)</f>
        <v>0</v>
      </c>
      <c r="G13" s="247">
        <f>F13/E13</f>
        <v>0</v>
      </c>
    </row>
    <row r="14" spans="1:10" x14ac:dyDescent="0.25">
      <c r="B14" s="38"/>
      <c r="C14" s="38"/>
      <c r="D14" s="8"/>
      <c r="E14" s="9"/>
      <c r="F14" s="9"/>
      <c r="G14" s="248"/>
    </row>
    <row r="15" spans="1:10" x14ac:dyDescent="0.25">
      <c r="B15" s="13"/>
      <c r="C15" s="13"/>
      <c r="D15" s="13" t="s">
        <v>41</v>
      </c>
      <c r="E15" s="42">
        <f>SUMIF(B20:B53,"x",C20:C53)</f>
        <v>24</v>
      </c>
      <c r="F15" s="42">
        <f>SUMIF(B20:B53,"x",F20:F53)</f>
        <v>0</v>
      </c>
      <c r="G15" s="235">
        <f>F15/E15</f>
        <v>0</v>
      </c>
    </row>
    <row r="16" spans="1:10" ht="15.75" thickBot="1" x14ac:dyDescent="0.3">
      <c r="B16" s="71"/>
      <c r="C16" s="71"/>
      <c r="D16" s="71"/>
      <c r="E16" s="50"/>
      <c r="F16" s="50"/>
      <c r="G16" s="236"/>
    </row>
    <row r="17" spans="1:8" ht="15.75" thickBot="1" x14ac:dyDescent="0.3">
      <c r="B17" s="72"/>
      <c r="C17" s="72"/>
      <c r="D17" s="72" t="s">
        <v>29</v>
      </c>
      <c r="E17" s="73">
        <v>100</v>
      </c>
      <c r="F17" s="51">
        <f>SUM(F20:F53)</f>
        <v>0</v>
      </c>
      <c r="G17" s="237">
        <f>F17/E17</f>
        <v>0</v>
      </c>
      <c r="H17" s="215" t="str">
        <f>"Grade "&amp;IF(F17&lt;J10,"u",IF(F17&lt;J9,"3",IF(F17&lt;J8,"4",IF(F17&lt;J7,"5",IF(F17&lt;J6,"6",IF(F17&lt;J5,"7",IF(F17&lt;J4,"8","9")))))))</f>
        <v>Grade u</v>
      </c>
    </row>
    <row r="18" spans="1:8" x14ac:dyDescent="0.25">
      <c r="H18" s="71"/>
    </row>
    <row r="19" spans="1:8" ht="45.95" customHeight="1" x14ac:dyDescent="0.25">
      <c r="A19" s="19" t="s">
        <v>0</v>
      </c>
      <c r="B19" s="19" t="s">
        <v>55</v>
      </c>
      <c r="C19" s="19" t="s">
        <v>1</v>
      </c>
      <c r="D19" s="19" t="s">
        <v>2</v>
      </c>
      <c r="E19" s="19" t="s">
        <v>3</v>
      </c>
      <c r="F19" s="19" t="s">
        <v>4</v>
      </c>
      <c r="G19" s="324" t="s">
        <v>54</v>
      </c>
      <c r="H19" s="317"/>
    </row>
    <row r="20" spans="1:8" ht="15" customHeight="1" x14ac:dyDescent="0.25">
      <c r="A20" s="46" t="s">
        <v>15</v>
      </c>
      <c r="B20" s="35" t="s">
        <v>12</v>
      </c>
      <c r="C20" s="23">
        <v>1</v>
      </c>
      <c r="D20" s="23" t="s">
        <v>5</v>
      </c>
      <c r="E20" s="24" t="s">
        <v>6</v>
      </c>
      <c r="F20" s="39">
        <f>SUMIF('Student data'!$D$24:$AQ$24,"x",'Student data'!D113:AQ113)</f>
        <v>0</v>
      </c>
      <c r="G20" s="326" t="s">
        <v>171</v>
      </c>
      <c r="H20" s="327"/>
    </row>
    <row r="21" spans="1:8" ht="15" customHeight="1" x14ac:dyDescent="0.25">
      <c r="A21" s="46" t="s">
        <v>57</v>
      </c>
      <c r="B21" s="35" t="s">
        <v>12</v>
      </c>
      <c r="C21" s="23">
        <v>3</v>
      </c>
      <c r="D21" s="23" t="s">
        <v>5</v>
      </c>
      <c r="E21" s="24" t="s">
        <v>9</v>
      </c>
      <c r="F21" s="39">
        <f>SUMIF('Student data'!$D$24:$AQ$24,"x",'Student data'!D114:AQ114)</f>
        <v>0</v>
      </c>
      <c r="G21" s="326" t="s">
        <v>172</v>
      </c>
      <c r="H21" s="327"/>
    </row>
    <row r="22" spans="1:8" ht="15" customHeight="1" x14ac:dyDescent="0.25">
      <c r="A22" s="46" t="s">
        <v>166</v>
      </c>
      <c r="B22" s="35" t="s">
        <v>12</v>
      </c>
      <c r="C22" s="23">
        <v>1</v>
      </c>
      <c r="D22" s="23" t="s">
        <v>5</v>
      </c>
      <c r="E22" s="24" t="s">
        <v>6</v>
      </c>
      <c r="F22" s="39">
        <f>SUMIF('Student data'!$D$24:$AQ$24,"x",'Student data'!D115:AQ115)</f>
        <v>0</v>
      </c>
      <c r="G22" s="326" t="s">
        <v>173</v>
      </c>
      <c r="H22" s="327"/>
    </row>
    <row r="23" spans="1:8" ht="15" customHeight="1" x14ac:dyDescent="0.25">
      <c r="A23" s="46" t="s">
        <v>145</v>
      </c>
      <c r="B23" s="30" t="s">
        <v>12</v>
      </c>
      <c r="C23" s="23">
        <v>4</v>
      </c>
      <c r="D23" s="23" t="s">
        <v>5</v>
      </c>
      <c r="E23" s="24" t="s">
        <v>6</v>
      </c>
      <c r="F23" s="39">
        <f>SUMIF('Student data'!$D$24:$AQ$24,"x",'Student data'!D116:AQ116)</f>
        <v>0</v>
      </c>
      <c r="G23" s="326" t="s">
        <v>174</v>
      </c>
      <c r="H23" s="327"/>
    </row>
    <row r="24" spans="1:8" ht="15" customHeight="1" x14ac:dyDescent="0.25">
      <c r="A24" s="46" t="s">
        <v>146</v>
      </c>
      <c r="B24" s="30" t="s">
        <v>12</v>
      </c>
      <c r="C24" s="23">
        <v>1</v>
      </c>
      <c r="D24" s="23" t="s">
        <v>5</v>
      </c>
      <c r="E24" s="24" t="s">
        <v>6</v>
      </c>
      <c r="F24" s="39">
        <f>SUMIF('Student data'!$D$24:$AQ$24,"x",'Student data'!D117:AQ117)</f>
        <v>0</v>
      </c>
      <c r="G24" s="326" t="s">
        <v>175</v>
      </c>
      <c r="H24" s="327"/>
    </row>
    <row r="25" spans="1:8" x14ac:dyDescent="0.25">
      <c r="A25" s="46" t="s">
        <v>121</v>
      </c>
      <c r="B25" s="22" t="s">
        <v>12</v>
      </c>
      <c r="C25" s="23">
        <v>5</v>
      </c>
      <c r="D25" s="23" t="s">
        <v>10</v>
      </c>
      <c r="E25" s="24" t="s">
        <v>8</v>
      </c>
      <c r="F25" s="39">
        <f>SUMIF('Student data'!$D$24:$AQ$24,"x",'Student data'!D118:AQ118)</f>
        <v>0</v>
      </c>
      <c r="G25" s="315" t="s">
        <v>176</v>
      </c>
      <c r="H25" s="316"/>
    </row>
    <row r="26" spans="1:8" x14ac:dyDescent="0.25">
      <c r="A26" s="46" t="s">
        <v>131</v>
      </c>
      <c r="B26" s="22"/>
      <c r="C26" s="23">
        <v>2</v>
      </c>
      <c r="D26" s="23" t="s">
        <v>10</v>
      </c>
      <c r="E26" s="24" t="s">
        <v>6</v>
      </c>
      <c r="F26" s="39">
        <f>SUMIF('Student data'!$D$24:$AQ$24,"x",'Student data'!D119:AQ119)</f>
        <v>0</v>
      </c>
      <c r="G26" s="326" t="s">
        <v>181</v>
      </c>
      <c r="H26" s="327"/>
    </row>
    <row r="27" spans="1:8" x14ac:dyDescent="0.25">
      <c r="A27" s="46" t="s">
        <v>30</v>
      </c>
      <c r="B27" s="22" t="s">
        <v>12</v>
      </c>
      <c r="C27" s="23">
        <v>3</v>
      </c>
      <c r="D27" s="23" t="s">
        <v>230</v>
      </c>
      <c r="E27" s="24" t="s">
        <v>9</v>
      </c>
      <c r="F27" s="39">
        <f>SUMIF('Student data'!$D$24:$AQ$24,"x",'Student data'!D120:AQ120)</f>
        <v>0</v>
      </c>
      <c r="G27" s="326" t="s">
        <v>177</v>
      </c>
      <c r="H27" s="327"/>
    </row>
    <row r="28" spans="1:8" x14ac:dyDescent="0.25">
      <c r="A28" s="47" t="s">
        <v>18</v>
      </c>
      <c r="B28" s="22" t="s">
        <v>12</v>
      </c>
      <c r="C28" s="23">
        <v>2</v>
      </c>
      <c r="D28" s="23" t="s">
        <v>230</v>
      </c>
      <c r="E28" s="24" t="s">
        <v>6</v>
      </c>
      <c r="F28" s="39">
        <f>SUMIF('Student data'!$D$24:$AQ$24,"x",'Student data'!D121:AQ121)</f>
        <v>0</v>
      </c>
      <c r="G28" s="313" t="s">
        <v>177</v>
      </c>
      <c r="H28" s="314"/>
    </row>
    <row r="29" spans="1:8" x14ac:dyDescent="0.25">
      <c r="A29" s="47" t="s">
        <v>112</v>
      </c>
      <c r="B29" s="22" t="s">
        <v>12</v>
      </c>
      <c r="C29" s="23">
        <v>2</v>
      </c>
      <c r="D29" s="23" t="s">
        <v>230</v>
      </c>
      <c r="E29" s="24" t="s">
        <v>8</v>
      </c>
      <c r="F29" s="39">
        <f>SUMIF('Student data'!$D$24:$AQ$24,"x",'Student data'!D122:AQ122)</f>
        <v>0</v>
      </c>
      <c r="G29" s="315" t="s">
        <v>178</v>
      </c>
      <c r="H29" s="317"/>
    </row>
    <row r="30" spans="1:8" x14ac:dyDescent="0.25">
      <c r="A30" s="47" t="s">
        <v>113</v>
      </c>
      <c r="B30" s="22"/>
      <c r="C30" s="23">
        <v>4</v>
      </c>
      <c r="D30" s="23" t="s">
        <v>230</v>
      </c>
      <c r="E30" s="24" t="s">
        <v>9</v>
      </c>
      <c r="F30" s="39">
        <f>SUMIF('Student data'!$D$24:$AQ$24,"x",'Student data'!D123:AQ123)</f>
        <v>0</v>
      </c>
      <c r="G30" s="326" t="s">
        <v>182</v>
      </c>
      <c r="H30" s="327"/>
    </row>
    <row r="31" spans="1:8" ht="15" customHeight="1" x14ac:dyDescent="0.25">
      <c r="A31" s="47" t="s">
        <v>126</v>
      </c>
      <c r="B31" s="22"/>
      <c r="C31" s="23">
        <v>2</v>
      </c>
      <c r="D31" s="23" t="s">
        <v>28</v>
      </c>
      <c r="E31" s="24" t="s">
        <v>8</v>
      </c>
      <c r="F31" s="39">
        <f>SUMIF('Student data'!$D$24:$AQ$24,"x",'Student data'!D124:AQ124)</f>
        <v>0</v>
      </c>
      <c r="G31" s="313" t="s">
        <v>183</v>
      </c>
      <c r="H31" s="314"/>
    </row>
    <row r="32" spans="1:8" ht="15" customHeight="1" x14ac:dyDescent="0.25">
      <c r="A32" s="47" t="s">
        <v>167</v>
      </c>
      <c r="B32" s="22"/>
      <c r="C32" s="23">
        <v>2</v>
      </c>
      <c r="D32" s="23" t="s">
        <v>28</v>
      </c>
      <c r="E32" s="24" t="s">
        <v>6</v>
      </c>
      <c r="F32" s="39">
        <f>SUMIF('Student data'!$D$24:$AQ$24,"x",'Student data'!D125:AQ125)</f>
        <v>0</v>
      </c>
      <c r="G32" s="313" t="s">
        <v>184</v>
      </c>
      <c r="H32" s="314"/>
    </row>
    <row r="33" spans="1:8" ht="15" customHeight="1" x14ac:dyDescent="0.25">
      <c r="A33" s="47" t="s">
        <v>168</v>
      </c>
      <c r="B33" s="30"/>
      <c r="C33" s="23">
        <v>3</v>
      </c>
      <c r="D33" s="23" t="s">
        <v>28</v>
      </c>
      <c r="E33" s="24" t="s">
        <v>8</v>
      </c>
      <c r="F33" s="39">
        <f>SUMIF('Student data'!$D$24:$AQ$24,"x",'Student data'!D126:AQ126)</f>
        <v>0</v>
      </c>
      <c r="G33" s="313" t="s">
        <v>185</v>
      </c>
      <c r="H33" s="314"/>
    </row>
    <row r="34" spans="1:8" x14ac:dyDescent="0.25">
      <c r="A34" s="47" t="s">
        <v>149</v>
      </c>
      <c r="B34" s="30"/>
      <c r="C34" s="23">
        <v>2</v>
      </c>
      <c r="D34" s="23" t="s">
        <v>11</v>
      </c>
      <c r="E34" s="24" t="s">
        <v>6</v>
      </c>
      <c r="F34" s="39">
        <f>SUMIF('Student data'!$D$24:$AQ$24,"x",'Student data'!D127:AQ127)</f>
        <v>0</v>
      </c>
      <c r="G34" s="326" t="s">
        <v>186</v>
      </c>
      <c r="H34" s="331"/>
    </row>
    <row r="35" spans="1:8" x14ac:dyDescent="0.25">
      <c r="A35" s="47" t="s">
        <v>150</v>
      </c>
      <c r="B35" s="22"/>
      <c r="C35" s="23">
        <v>1</v>
      </c>
      <c r="D35" s="23" t="s">
        <v>11</v>
      </c>
      <c r="E35" s="24" t="s">
        <v>6</v>
      </c>
      <c r="F35" s="39">
        <f>SUMIF('Student data'!$D$24:$AQ$24,"x",'Student data'!D128:AQ128)</f>
        <v>0</v>
      </c>
      <c r="G35" s="326" t="s">
        <v>186</v>
      </c>
      <c r="H35" s="331"/>
    </row>
    <row r="36" spans="1:8" x14ac:dyDescent="0.25">
      <c r="A36" s="47" t="s">
        <v>32</v>
      </c>
      <c r="B36" s="22"/>
      <c r="C36" s="23">
        <v>4</v>
      </c>
      <c r="D36" s="23" t="s">
        <v>11</v>
      </c>
      <c r="E36" s="24" t="s">
        <v>9</v>
      </c>
      <c r="F36" s="39">
        <f>SUMIF('Student data'!$D$24:$AQ$24,"x",'Student data'!D129:AQ129)</f>
        <v>0</v>
      </c>
      <c r="G36" s="326" t="s">
        <v>187</v>
      </c>
      <c r="H36" s="331"/>
    </row>
    <row r="37" spans="1:8" x14ac:dyDescent="0.25">
      <c r="A37" s="47" t="s">
        <v>134</v>
      </c>
      <c r="B37" s="30" t="s">
        <v>12</v>
      </c>
      <c r="C37" s="23">
        <v>1</v>
      </c>
      <c r="D37" s="23" t="s">
        <v>230</v>
      </c>
      <c r="E37" s="24" t="s">
        <v>6</v>
      </c>
      <c r="F37" s="39">
        <f>SUMIF('Student data'!$D$24:$AQ$24,"x",'Student data'!D130:AQ130)</f>
        <v>0</v>
      </c>
      <c r="G37" s="315" t="s">
        <v>179</v>
      </c>
      <c r="H37" s="317"/>
    </row>
    <row r="38" spans="1:8" x14ac:dyDescent="0.25">
      <c r="A38" s="47" t="s">
        <v>135</v>
      </c>
      <c r="B38" s="22" t="s">
        <v>12</v>
      </c>
      <c r="C38" s="23">
        <v>1</v>
      </c>
      <c r="D38" s="23" t="s">
        <v>230</v>
      </c>
      <c r="E38" s="24" t="s">
        <v>6</v>
      </c>
      <c r="F38" s="39">
        <f>SUMIF('Student data'!$D$24:$AQ$24,"x",'Student data'!D131:AQ131)</f>
        <v>0</v>
      </c>
      <c r="G38" s="315" t="s">
        <v>180</v>
      </c>
      <c r="H38" s="316"/>
    </row>
    <row r="39" spans="1:8" ht="15" customHeight="1" x14ac:dyDescent="0.25">
      <c r="A39" s="47" t="s">
        <v>122</v>
      </c>
      <c r="B39" s="30"/>
      <c r="C39" s="23">
        <v>2</v>
      </c>
      <c r="D39" s="23" t="s">
        <v>230</v>
      </c>
      <c r="E39" s="24" t="s">
        <v>6</v>
      </c>
      <c r="F39" s="39">
        <f>SUMIF('Student data'!$D$24:$AQ$24,"x",'Student data'!D132:AQ132)</f>
        <v>0</v>
      </c>
      <c r="G39" s="315" t="s">
        <v>188</v>
      </c>
      <c r="H39" s="316"/>
    </row>
    <row r="40" spans="1:8" ht="15" customHeight="1" x14ac:dyDescent="0.25">
      <c r="A40" s="47" t="s">
        <v>116</v>
      </c>
      <c r="B40" s="30"/>
      <c r="C40" s="23">
        <v>5</v>
      </c>
      <c r="D40" s="23" t="s">
        <v>7</v>
      </c>
      <c r="E40" s="24" t="s">
        <v>9</v>
      </c>
      <c r="F40" s="39">
        <f>SUMIF('Student data'!$D$24:$AQ$24,"x",'Student data'!D133:AQ133)</f>
        <v>0</v>
      </c>
      <c r="G40" s="313" t="s">
        <v>189</v>
      </c>
      <c r="H40" s="314"/>
    </row>
    <row r="41" spans="1:8" ht="15" customHeight="1" x14ac:dyDescent="0.25">
      <c r="A41" s="47" t="s">
        <v>117</v>
      </c>
      <c r="B41" s="30"/>
      <c r="C41" s="23">
        <v>6</v>
      </c>
      <c r="D41" s="23" t="s">
        <v>11</v>
      </c>
      <c r="E41" s="24" t="s">
        <v>9</v>
      </c>
      <c r="F41" s="39">
        <f>SUMIF('Student data'!$D$24:$AQ$24,"x",'Student data'!D134:AQ134)</f>
        <v>0</v>
      </c>
      <c r="G41" s="313" t="s">
        <v>190</v>
      </c>
      <c r="H41" s="314"/>
    </row>
    <row r="42" spans="1:8" ht="15" customHeight="1" x14ac:dyDescent="0.25">
      <c r="A42" s="47" t="s">
        <v>153</v>
      </c>
      <c r="B42" s="30"/>
      <c r="C42" s="23">
        <v>3</v>
      </c>
      <c r="D42" s="23" t="s">
        <v>7</v>
      </c>
      <c r="E42" s="24" t="s">
        <v>9</v>
      </c>
      <c r="F42" s="39">
        <f>SUMIF('Student data'!$D$24:$AQ$24,"x",'Student data'!D135:AQ135)</f>
        <v>0</v>
      </c>
      <c r="G42" s="313" t="s">
        <v>191</v>
      </c>
      <c r="H42" s="314"/>
    </row>
    <row r="43" spans="1:8" ht="15" customHeight="1" x14ac:dyDescent="0.25">
      <c r="A43" s="47" t="s">
        <v>20</v>
      </c>
      <c r="B43" s="30"/>
      <c r="C43" s="23">
        <v>3</v>
      </c>
      <c r="D43" s="23" t="s">
        <v>10</v>
      </c>
      <c r="E43" s="24" t="s">
        <v>8</v>
      </c>
      <c r="F43" s="39">
        <f>SUMIF('Student data'!$D$24:$AQ$24,"x",'Student data'!D136:AQ136)</f>
        <v>0</v>
      </c>
      <c r="G43" s="313" t="s">
        <v>192</v>
      </c>
      <c r="H43" s="314"/>
    </row>
    <row r="44" spans="1:8" ht="15" customHeight="1" x14ac:dyDescent="0.25">
      <c r="A44" s="47" t="s">
        <v>21</v>
      </c>
      <c r="B44" s="30"/>
      <c r="C44" s="23">
        <v>2</v>
      </c>
      <c r="D44" s="23" t="s">
        <v>10</v>
      </c>
      <c r="E44" s="24" t="s">
        <v>6</v>
      </c>
      <c r="F44" s="39">
        <f>SUMIF('Student data'!$D$24:$AQ$24,"x",'Student data'!D137:AQ137)</f>
        <v>0</v>
      </c>
      <c r="G44" s="313" t="s">
        <v>192</v>
      </c>
      <c r="H44" s="314"/>
    </row>
    <row r="45" spans="1:8" ht="15" customHeight="1" x14ac:dyDescent="0.25">
      <c r="A45" s="47" t="s">
        <v>119</v>
      </c>
      <c r="B45" s="30"/>
      <c r="C45" s="23">
        <v>3</v>
      </c>
      <c r="D45" s="23" t="s">
        <v>11</v>
      </c>
      <c r="E45" s="24" t="s">
        <v>8</v>
      </c>
      <c r="F45" s="39">
        <f>SUMIF('Student data'!$D$24:$AQ$24,"x",'Student data'!D138:AQ138)</f>
        <v>0</v>
      </c>
      <c r="G45" s="313" t="s">
        <v>193</v>
      </c>
      <c r="H45" s="314"/>
    </row>
    <row r="46" spans="1:8" ht="15" customHeight="1" x14ac:dyDescent="0.25">
      <c r="A46" s="48" t="s">
        <v>129</v>
      </c>
      <c r="B46" s="35"/>
      <c r="C46" s="23">
        <v>3</v>
      </c>
      <c r="D46" s="23" t="s">
        <v>10</v>
      </c>
      <c r="E46" s="24" t="s">
        <v>9</v>
      </c>
      <c r="F46" s="39">
        <f>SUMIF('Student data'!$D$24:$AQ$24,"x",'Student data'!D139:AQ139)</f>
        <v>0</v>
      </c>
      <c r="G46" s="313" t="s">
        <v>194</v>
      </c>
      <c r="H46" s="314"/>
    </row>
    <row r="47" spans="1:8" ht="15" customHeight="1" x14ac:dyDescent="0.25">
      <c r="A47" s="48" t="s">
        <v>123</v>
      </c>
      <c r="B47" s="35"/>
      <c r="C47" s="23">
        <v>5</v>
      </c>
      <c r="D47" s="23" t="s">
        <v>11</v>
      </c>
      <c r="E47" s="24" t="s">
        <v>9</v>
      </c>
      <c r="F47" s="39">
        <f>SUMIF('Student data'!$D$24:$AQ$24,"x",'Student data'!D140:AQ140)</f>
        <v>0</v>
      </c>
      <c r="G47" s="313" t="s">
        <v>195</v>
      </c>
      <c r="H47" s="314"/>
    </row>
    <row r="48" spans="1:8" ht="15" customHeight="1" x14ac:dyDescent="0.25">
      <c r="A48" s="48" t="s">
        <v>25</v>
      </c>
      <c r="B48" s="35"/>
      <c r="C48" s="23">
        <v>3</v>
      </c>
      <c r="D48" s="23" t="s">
        <v>11</v>
      </c>
      <c r="E48" s="24" t="s">
        <v>6</v>
      </c>
      <c r="F48" s="39">
        <f>SUMIF('Student data'!$D$24:$AQ$24,"x",'Student data'!D141:AQ141)</f>
        <v>0</v>
      </c>
      <c r="G48" s="313" t="s">
        <v>196</v>
      </c>
      <c r="H48" s="314"/>
    </row>
    <row r="49" spans="1:8" ht="15" customHeight="1" x14ac:dyDescent="0.25">
      <c r="A49" s="48" t="s">
        <v>26</v>
      </c>
      <c r="B49" s="35"/>
      <c r="C49" s="23">
        <v>1</v>
      </c>
      <c r="D49" s="23" t="s">
        <v>11</v>
      </c>
      <c r="E49" s="24" t="s">
        <v>6</v>
      </c>
      <c r="F49" s="39">
        <f>SUMIF('Student data'!$D$24:$AQ$24,"x",'Student data'!D142:AQ142)</f>
        <v>0</v>
      </c>
      <c r="G49" s="313" t="s">
        <v>197</v>
      </c>
      <c r="H49" s="314"/>
    </row>
    <row r="50" spans="1:8" ht="15" customHeight="1" x14ac:dyDescent="0.25">
      <c r="A50" s="48" t="s">
        <v>124</v>
      </c>
      <c r="B50" s="35"/>
      <c r="C50" s="23">
        <v>6</v>
      </c>
      <c r="D50" s="23" t="s">
        <v>7</v>
      </c>
      <c r="E50" s="24" t="s">
        <v>9</v>
      </c>
      <c r="F50" s="39">
        <f>SUMIF('Student data'!$D$24:$AQ$24,"x",'Student data'!D143:AQ143)</f>
        <v>0</v>
      </c>
      <c r="G50" s="313" t="s">
        <v>198</v>
      </c>
      <c r="H50" s="314"/>
    </row>
    <row r="51" spans="1:8" ht="15" customHeight="1" x14ac:dyDescent="0.25">
      <c r="A51" s="48" t="s">
        <v>165</v>
      </c>
      <c r="B51" s="35"/>
      <c r="C51" s="23">
        <v>3</v>
      </c>
      <c r="D51" s="23" t="s">
        <v>7</v>
      </c>
      <c r="E51" s="24" t="s">
        <v>9</v>
      </c>
      <c r="F51" s="39">
        <f>SUMIF('Student data'!$D$24:$AQ$24,"x",'Student data'!D144:AQ144)</f>
        <v>0</v>
      </c>
      <c r="G51" s="313" t="s">
        <v>199</v>
      </c>
      <c r="H51" s="314"/>
    </row>
    <row r="52" spans="1:8" ht="15" customHeight="1" x14ac:dyDescent="0.25">
      <c r="A52" s="48" t="s">
        <v>138</v>
      </c>
      <c r="B52" s="35"/>
      <c r="C52" s="23">
        <v>5</v>
      </c>
      <c r="D52" s="23" t="s">
        <v>11</v>
      </c>
      <c r="E52" s="24" t="s">
        <v>8</v>
      </c>
      <c r="F52" s="39">
        <f>SUMIF('Student data'!$D$24:$AQ$24,"x",'Student data'!D145:AQ145)</f>
        <v>0</v>
      </c>
      <c r="G52" s="313" t="s">
        <v>200</v>
      </c>
      <c r="H52" s="314"/>
    </row>
    <row r="53" spans="1:8" ht="15" customHeight="1" x14ac:dyDescent="0.25">
      <c r="A53" s="48" t="s">
        <v>169</v>
      </c>
      <c r="B53" s="35"/>
      <c r="C53" s="23">
        <v>6</v>
      </c>
      <c r="D53" s="23" t="s">
        <v>11</v>
      </c>
      <c r="E53" s="24" t="s">
        <v>8</v>
      </c>
      <c r="F53" s="39">
        <f>SUMIF('Student data'!$D$24:$AQ$24,"x",'Student data'!D146:AQ146)</f>
        <v>0</v>
      </c>
      <c r="G53" s="313" t="s">
        <v>201</v>
      </c>
      <c r="H53" s="314"/>
    </row>
    <row r="54" spans="1:8" ht="15.75" thickBot="1" x14ac:dyDescent="0.3">
      <c r="A54" s="76"/>
      <c r="B54" s="36"/>
      <c r="C54" s="37"/>
      <c r="D54" s="37"/>
      <c r="E54" s="16"/>
      <c r="F54" s="14"/>
      <c r="G54" s="92"/>
    </row>
    <row r="55" spans="1:8" ht="15.75" thickBot="1" x14ac:dyDescent="0.3">
      <c r="A55" s="20"/>
      <c r="B55" s="16"/>
      <c r="C55" s="20"/>
      <c r="D55" s="20"/>
      <c r="E55" s="38" t="s">
        <v>29</v>
      </c>
      <c r="F55" s="15">
        <f>SUM(F20:F53)</f>
        <v>0</v>
      </c>
      <c r="G55" s="78"/>
    </row>
    <row r="56" spans="1:8" x14ac:dyDescent="0.25">
      <c r="A56" s="20"/>
      <c r="B56" s="16"/>
      <c r="C56" s="20"/>
      <c r="D56" s="20"/>
      <c r="E56" s="38"/>
      <c r="F56" s="16"/>
      <c r="G56" s="79"/>
      <c r="H56" s="77"/>
    </row>
    <row r="57" spans="1:8" x14ac:dyDescent="0.25">
      <c r="B57" s="18"/>
    </row>
    <row r="58" spans="1:8" x14ac:dyDescent="0.25">
      <c r="B58" s="18"/>
    </row>
    <row r="59" spans="1:8" x14ac:dyDescent="0.25">
      <c r="B59" s="18"/>
    </row>
    <row r="60" spans="1:8" x14ac:dyDescent="0.25">
      <c r="B60" s="18"/>
    </row>
  </sheetData>
  <sheetProtection password="ECC0" sheet="1" objects="1" scenarios="1" formatCells="0" formatColumns="0" formatRows="0"/>
  <mergeCells count="38">
    <mergeCell ref="I3:J3"/>
    <mergeCell ref="G36:H36"/>
    <mergeCell ref="G35:H35"/>
    <mergeCell ref="G34:H34"/>
    <mergeCell ref="A2:F2"/>
    <mergeCell ref="G19:H19"/>
    <mergeCell ref="G20:H20"/>
    <mergeCell ref="G21:H21"/>
    <mergeCell ref="G31:H31"/>
    <mergeCell ref="G32:H32"/>
    <mergeCell ref="G33:H33"/>
    <mergeCell ref="A1:G1"/>
    <mergeCell ref="G27:H27"/>
    <mergeCell ref="G28:H28"/>
    <mergeCell ref="G29:H29"/>
    <mergeCell ref="G30:H30"/>
    <mergeCell ref="G23:H23"/>
    <mergeCell ref="G24:H24"/>
    <mergeCell ref="G25:H25"/>
    <mergeCell ref="G22:H22"/>
    <mergeCell ref="G26:H26"/>
    <mergeCell ref="G37:H37"/>
    <mergeCell ref="G38:H38"/>
    <mergeCell ref="G39:H39"/>
    <mergeCell ref="G40:H40"/>
    <mergeCell ref="G41:H41"/>
    <mergeCell ref="G52:H52"/>
    <mergeCell ref="G53:H53"/>
    <mergeCell ref="G47:H47"/>
    <mergeCell ref="G48:H48"/>
    <mergeCell ref="G49:H49"/>
    <mergeCell ref="G50:H50"/>
    <mergeCell ref="G51:H51"/>
    <mergeCell ref="G42:H42"/>
    <mergeCell ref="G43:H43"/>
    <mergeCell ref="G44:H44"/>
    <mergeCell ref="G45:H45"/>
    <mergeCell ref="G46:H46"/>
  </mergeCells>
  <conditionalFormatting sqref="D54 D46:D51">
    <cfRule type="cellIs" dxfId="235" priority="784" stopIfTrue="1" operator="equal">
      <formula>"Algebra"</formula>
    </cfRule>
    <cfRule type="cellIs" dxfId="234" priority="785" stopIfTrue="1" operator="equal">
      <formula>"Number"</formula>
    </cfRule>
    <cfRule type="cellIs" dxfId="233" priority="786" stopIfTrue="1" operator="equal">
      <formula>"Geometry and measures"</formula>
    </cfRule>
    <cfRule type="cellIs" dxfId="232" priority="787" stopIfTrue="1" operator="equal">
      <formula>"Statistics"</formula>
    </cfRule>
  </conditionalFormatting>
  <conditionalFormatting sqref="E54">
    <cfRule type="cellIs" dxfId="231" priority="781" stopIfTrue="1" operator="equal">
      <formula>"AO3"</formula>
    </cfRule>
    <cfRule type="cellIs" dxfId="230" priority="782" stopIfTrue="1" operator="equal">
      <formula>"AO2"</formula>
    </cfRule>
    <cfRule type="cellIs" dxfId="229" priority="783" stopIfTrue="1" operator="equal">
      <formula>"AO1"</formula>
    </cfRule>
  </conditionalFormatting>
  <conditionalFormatting sqref="I52">
    <cfRule type="cellIs" dxfId="228" priority="776" stopIfTrue="1" operator="equal">
      <formula>"Student's mark is above the national mean"</formula>
    </cfRule>
  </conditionalFormatting>
  <conditionalFormatting sqref="D46:D51">
    <cfRule type="cellIs" dxfId="227" priority="536" operator="equal">
      <formula>"RPR"</formula>
    </cfRule>
  </conditionalFormatting>
  <conditionalFormatting sqref="D1 D19 D54:D57 D61:D1048576 D46:D51">
    <cfRule type="cellIs" dxfId="226" priority="774" operator="equal">
      <formula>"Probability"</formula>
    </cfRule>
  </conditionalFormatting>
  <conditionalFormatting sqref="D53">
    <cfRule type="cellIs" dxfId="225" priority="526" stopIfTrue="1" operator="equal">
      <formula>"Algebra"</formula>
    </cfRule>
    <cfRule type="cellIs" dxfId="224" priority="527" stopIfTrue="1" operator="equal">
      <formula>"Number"</formula>
    </cfRule>
    <cfRule type="cellIs" dxfId="223" priority="528" stopIfTrue="1" operator="equal">
      <formula>"Geometry and measures"</formula>
    </cfRule>
    <cfRule type="cellIs" dxfId="222" priority="529" stopIfTrue="1" operator="equal">
      <formula>"Statistics"</formula>
    </cfRule>
  </conditionalFormatting>
  <conditionalFormatting sqref="D53">
    <cfRule type="cellIs" dxfId="221" priority="522" operator="equal">
      <formula>"RPR"</formula>
    </cfRule>
  </conditionalFormatting>
  <conditionalFormatting sqref="D53">
    <cfRule type="cellIs" dxfId="220" priority="521" operator="equal">
      <formula>"Probability"</formula>
    </cfRule>
  </conditionalFormatting>
  <conditionalFormatting sqref="D39">
    <cfRule type="cellIs" dxfId="219" priority="517" stopIfTrue="1" operator="equal">
      <formula>"Algebra"</formula>
    </cfRule>
    <cfRule type="cellIs" dxfId="218" priority="518" stopIfTrue="1" operator="equal">
      <formula>"Number"</formula>
    </cfRule>
    <cfRule type="cellIs" dxfId="217" priority="519" stopIfTrue="1" operator="equal">
      <formula>"Geometry and measures"</formula>
    </cfRule>
    <cfRule type="cellIs" dxfId="216" priority="520" stopIfTrue="1" operator="equal">
      <formula>"Statistics"</formula>
    </cfRule>
  </conditionalFormatting>
  <conditionalFormatting sqref="E39">
    <cfRule type="cellIs" dxfId="215" priority="514" stopIfTrue="1" operator="equal">
      <formula>"AO3"</formula>
    </cfRule>
    <cfRule type="cellIs" dxfId="214" priority="515" stopIfTrue="1" operator="equal">
      <formula>"AO2"</formula>
    </cfRule>
    <cfRule type="cellIs" dxfId="213" priority="516" stopIfTrue="1" operator="equal">
      <formula>"AO1"</formula>
    </cfRule>
  </conditionalFormatting>
  <conditionalFormatting sqref="D39">
    <cfRule type="cellIs" dxfId="212" priority="513" operator="equal">
      <formula>"RPR"</formula>
    </cfRule>
  </conditionalFormatting>
  <conditionalFormatting sqref="D39">
    <cfRule type="cellIs" dxfId="211" priority="512" operator="equal">
      <formula>"Probability"</formula>
    </cfRule>
  </conditionalFormatting>
  <conditionalFormatting sqref="E49">
    <cfRule type="cellIs" dxfId="210" priority="485" stopIfTrue="1" operator="equal">
      <formula>"AO3"</formula>
    </cfRule>
    <cfRule type="cellIs" dxfId="209" priority="486" stopIfTrue="1" operator="equal">
      <formula>"AO2"</formula>
    </cfRule>
    <cfRule type="cellIs" dxfId="208" priority="487" stopIfTrue="1" operator="equal">
      <formula>"AO1"</formula>
    </cfRule>
  </conditionalFormatting>
  <conditionalFormatting sqref="E45 E48">
    <cfRule type="cellIs" dxfId="207" priority="464" stopIfTrue="1" operator="equal">
      <formula>"AO3"</formula>
    </cfRule>
    <cfRule type="cellIs" dxfId="206" priority="465" stopIfTrue="1" operator="equal">
      <formula>"AO2"</formula>
    </cfRule>
    <cfRule type="cellIs" dxfId="205" priority="466" stopIfTrue="1" operator="equal">
      <formula>"AO1"</formula>
    </cfRule>
  </conditionalFormatting>
  <conditionalFormatting sqref="D43">
    <cfRule type="cellIs" dxfId="204" priority="439" stopIfTrue="1" operator="equal">
      <formula>"Algebra"</formula>
    </cfRule>
    <cfRule type="cellIs" dxfId="203" priority="440" stopIfTrue="1" operator="equal">
      <formula>"Number"</formula>
    </cfRule>
    <cfRule type="cellIs" dxfId="202" priority="441" stopIfTrue="1" operator="equal">
      <formula>"Geometry and measures"</formula>
    </cfRule>
    <cfRule type="cellIs" dxfId="201" priority="442" stopIfTrue="1" operator="equal">
      <formula>"Statistics"</formula>
    </cfRule>
  </conditionalFormatting>
  <conditionalFormatting sqref="D43">
    <cfRule type="cellIs" dxfId="200" priority="438" operator="equal">
      <formula>"RPR"</formula>
    </cfRule>
  </conditionalFormatting>
  <conditionalFormatting sqref="D43">
    <cfRule type="cellIs" dxfId="199" priority="437" operator="equal">
      <formula>"Probability"</formula>
    </cfRule>
  </conditionalFormatting>
  <conditionalFormatting sqref="D26">
    <cfRule type="cellIs" dxfId="198" priority="427" stopIfTrue="1" operator="equal">
      <formula>"Algebra"</formula>
    </cfRule>
    <cfRule type="cellIs" dxfId="197" priority="428" stopIfTrue="1" operator="equal">
      <formula>"Number"</formula>
    </cfRule>
    <cfRule type="cellIs" dxfId="196" priority="429" stopIfTrue="1" operator="equal">
      <formula>"Geometry and measures"</formula>
    </cfRule>
    <cfRule type="cellIs" dxfId="195" priority="430" stopIfTrue="1" operator="equal">
      <formula>"Statistics"</formula>
    </cfRule>
  </conditionalFormatting>
  <conditionalFormatting sqref="D26">
    <cfRule type="cellIs" dxfId="194" priority="426" operator="equal">
      <formula>"RPR"</formula>
    </cfRule>
  </conditionalFormatting>
  <conditionalFormatting sqref="D26">
    <cfRule type="cellIs" dxfId="193" priority="425" operator="equal">
      <formula>"Probability"</formula>
    </cfRule>
  </conditionalFormatting>
  <conditionalFormatting sqref="D31:D33">
    <cfRule type="cellIs" dxfId="192" priority="421" stopIfTrue="1" operator="equal">
      <formula>"Algebra"</formula>
    </cfRule>
    <cfRule type="cellIs" dxfId="191" priority="422" stopIfTrue="1" operator="equal">
      <formula>"Number"</formula>
    </cfRule>
    <cfRule type="cellIs" dxfId="190" priority="423" stopIfTrue="1" operator="equal">
      <formula>"Geometry and measures"</formula>
    </cfRule>
    <cfRule type="cellIs" dxfId="189" priority="424" stopIfTrue="1" operator="equal">
      <formula>"Statistics"</formula>
    </cfRule>
  </conditionalFormatting>
  <conditionalFormatting sqref="D31:D33">
    <cfRule type="cellIs" dxfId="188" priority="420" operator="equal">
      <formula>"RPR"</formula>
    </cfRule>
  </conditionalFormatting>
  <conditionalFormatting sqref="D31:D33">
    <cfRule type="cellIs" dxfId="187" priority="419" operator="equal">
      <formula>"Probability"</formula>
    </cfRule>
  </conditionalFormatting>
  <conditionalFormatting sqref="D30">
    <cfRule type="cellIs" dxfId="186" priority="391" stopIfTrue="1" operator="equal">
      <formula>"Algebra"</formula>
    </cfRule>
    <cfRule type="cellIs" dxfId="185" priority="392" stopIfTrue="1" operator="equal">
      <formula>"Number"</formula>
    </cfRule>
    <cfRule type="cellIs" dxfId="184" priority="393" stopIfTrue="1" operator="equal">
      <formula>"Geometry and measures"</formula>
    </cfRule>
    <cfRule type="cellIs" dxfId="183" priority="394" stopIfTrue="1" operator="equal">
      <formula>"Statistics"</formula>
    </cfRule>
  </conditionalFormatting>
  <conditionalFormatting sqref="D30">
    <cfRule type="cellIs" dxfId="182" priority="390" operator="equal">
      <formula>"RPR"</formula>
    </cfRule>
  </conditionalFormatting>
  <conditionalFormatting sqref="D30">
    <cfRule type="cellIs" dxfId="181" priority="389" operator="equal">
      <formula>"Probability"</formula>
    </cfRule>
  </conditionalFormatting>
  <conditionalFormatting sqref="D34:D35">
    <cfRule type="cellIs" dxfId="180" priority="361" stopIfTrue="1" operator="equal">
      <formula>"Algebra"</formula>
    </cfRule>
    <cfRule type="cellIs" dxfId="179" priority="362" stopIfTrue="1" operator="equal">
      <formula>"Number"</formula>
    </cfRule>
    <cfRule type="cellIs" dxfId="178" priority="363" stopIfTrue="1" operator="equal">
      <formula>"Geometry and measures"</formula>
    </cfRule>
    <cfRule type="cellIs" dxfId="177" priority="364" stopIfTrue="1" operator="equal">
      <formula>"Statistics"</formula>
    </cfRule>
  </conditionalFormatting>
  <conditionalFormatting sqref="D34:D35">
    <cfRule type="cellIs" dxfId="176" priority="360" operator="equal">
      <formula>"RPR"</formula>
    </cfRule>
  </conditionalFormatting>
  <conditionalFormatting sqref="D34:D35">
    <cfRule type="cellIs" dxfId="175" priority="359" operator="equal">
      <formula>"Probability"</formula>
    </cfRule>
  </conditionalFormatting>
  <conditionalFormatting sqref="D44">
    <cfRule type="cellIs" dxfId="174" priority="307" stopIfTrue="1" operator="equal">
      <formula>"Algebra"</formula>
    </cfRule>
    <cfRule type="cellIs" dxfId="173" priority="308" stopIfTrue="1" operator="equal">
      <formula>"Number"</formula>
    </cfRule>
    <cfRule type="cellIs" dxfId="172" priority="309" stopIfTrue="1" operator="equal">
      <formula>"Geometry and measures"</formula>
    </cfRule>
    <cfRule type="cellIs" dxfId="171" priority="310" stopIfTrue="1" operator="equal">
      <formula>"Statistics"</formula>
    </cfRule>
  </conditionalFormatting>
  <conditionalFormatting sqref="D44">
    <cfRule type="cellIs" dxfId="170" priority="306" operator="equal">
      <formula>"RPR"</formula>
    </cfRule>
  </conditionalFormatting>
  <conditionalFormatting sqref="D44">
    <cfRule type="cellIs" dxfId="169" priority="305" operator="equal">
      <formula>"Probability"</formula>
    </cfRule>
  </conditionalFormatting>
  <conditionalFormatting sqref="G34">
    <cfRule type="cellIs" dxfId="168" priority="298" operator="equal">
      <formula>"Probability"</formula>
    </cfRule>
  </conditionalFormatting>
  <conditionalFormatting sqref="G35:G36">
    <cfRule type="cellIs" dxfId="167" priority="297" operator="equal">
      <formula>"Probability"</formula>
    </cfRule>
  </conditionalFormatting>
  <conditionalFormatting sqref="G26">
    <cfRule type="cellIs" dxfId="166" priority="295" operator="equal">
      <formula>"Probability"</formula>
    </cfRule>
  </conditionalFormatting>
  <conditionalFormatting sqref="G30">
    <cfRule type="cellIs" dxfId="165" priority="291" operator="equal">
      <formula>"Probability"</formula>
    </cfRule>
  </conditionalFormatting>
  <conditionalFormatting sqref="E31">
    <cfRule type="cellIs" dxfId="164" priority="189" stopIfTrue="1" operator="equal">
      <formula>"AO3"</formula>
    </cfRule>
    <cfRule type="cellIs" dxfId="163" priority="190" stopIfTrue="1" operator="equal">
      <formula>"AO2"</formula>
    </cfRule>
    <cfRule type="cellIs" dxfId="162" priority="191" stopIfTrue="1" operator="equal">
      <formula>"AO1"</formula>
    </cfRule>
  </conditionalFormatting>
  <conditionalFormatting sqref="E32">
    <cfRule type="cellIs" dxfId="161" priority="186" stopIfTrue="1" operator="equal">
      <formula>"AO3"</formula>
    </cfRule>
    <cfRule type="cellIs" dxfId="160" priority="187" stopIfTrue="1" operator="equal">
      <formula>"AO2"</formula>
    </cfRule>
    <cfRule type="cellIs" dxfId="159" priority="188" stopIfTrue="1" operator="equal">
      <formula>"AO1"</formula>
    </cfRule>
  </conditionalFormatting>
  <conditionalFormatting sqref="E35">
    <cfRule type="cellIs" dxfId="158" priority="183" stopIfTrue="1" operator="equal">
      <formula>"AO3"</formula>
    </cfRule>
    <cfRule type="cellIs" dxfId="157" priority="184" stopIfTrue="1" operator="equal">
      <formula>"AO2"</formula>
    </cfRule>
    <cfRule type="cellIs" dxfId="156" priority="185" stopIfTrue="1" operator="equal">
      <formula>"AO1"</formula>
    </cfRule>
  </conditionalFormatting>
  <conditionalFormatting sqref="E44">
    <cfRule type="cellIs" dxfId="155" priority="165" stopIfTrue="1" operator="equal">
      <formula>"AO3"</formula>
    </cfRule>
    <cfRule type="cellIs" dxfId="154" priority="166" stopIfTrue="1" operator="equal">
      <formula>"AO2"</formula>
    </cfRule>
    <cfRule type="cellIs" dxfId="153" priority="167" stopIfTrue="1" operator="equal">
      <formula>"AO1"</formula>
    </cfRule>
  </conditionalFormatting>
  <conditionalFormatting sqref="G20:G22">
    <cfRule type="cellIs" dxfId="152" priority="152" operator="equal">
      <formula>"Probability"</formula>
    </cfRule>
  </conditionalFormatting>
  <conditionalFormatting sqref="G23:G24">
    <cfRule type="cellIs" dxfId="151" priority="151" operator="equal">
      <formula>"Probability"</formula>
    </cfRule>
  </conditionalFormatting>
  <conditionalFormatting sqref="G27">
    <cfRule type="cellIs" dxfId="150" priority="150" operator="equal">
      <formula>"Probability"</formula>
    </cfRule>
  </conditionalFormatting>
  <conditionalFormatting sqref="G29">
    <cfRule type="cellIs" dxfId="149" priority="149" operator="equal">
      <formula>"Probability"</formula>
    </cfRule>
  </conditionalFormatting>
  <conditionalFormatting sqref="G37">
    <cfRule type="cellIs" dxfId="148" priority="148" operator="equal">
      <formula>"Probability"</formula>
    </cfRule>
  </conditionalFormatting>
  <conditionalFormatting sqref="D22:D24">
    <cfRule type="cellIs" dxfId="147" priority="144" stopIfTrue="1" operator="equal">
      <formula>"Algebra"</formula>
    </cfRule>
    <cfRule type="cellIs" dxfId="146" priority="145" stopIfTrue="1" operator="equal">
      <formula>"Number"</formula>
    </cfRule>
    <cfRule type="cellIs" dxfId="145" priority="146" stopIfTrue="1" operator="equal">
      <formula>"Geometry and measures"</formula>
    </cfRule>
    <cfRule type="cellIs" dxfId="144" priority="147" stopIfTrue="1" operator="equal">
      <formula>"Statistics"</formula>
    </cfRule>
  </conditionalFormatting>
  <conditionalFormatting sqref="D22:D24">
    <cfRule type="cellIs" dxfId="143" priority="143" operator="equal">
      <formula>"RPR"</formula>
    </cfRule>
  </conditionalFormatting>
  <conditionalFormatting sqref="D22:D24">
    <cfRule type="cellIs" dxfId="142" priority="142" operator="equal">
      <formula>"Probability"</formula>
    </cfRule>
  </conditionalFormatting>
  <conditionalFormatting sqref="D20">
    <cfRule type="cellIs" dxfId="141" priority="138" stopIfTrue="1" operator="equal">
      <formula>"Algebra"</formula>
    </cfRule>
    <cfRule type="cellIs" dxfId="140" priority="139" stopIfTrue="1" operator="equal">
      <formula>"Number"</formula>
    </cfRule>
    <cfRule type="cellIs" dxfId="139" priority="140" stopIfTrue="1" operator="equal">
      <formula>"Geometry and measures"</formula>
    </cfRule>
    <cfRule type="cellIs" dxfId="138" priority="141" stopIfTrue="1" operator="equal">
      <formula>"Statistics"</formula>
    </cfRule>
  </conditionalFormatting>
  <conditionalFormatting sqref="D20">
    <cfRule type="cellIs" dxfId="137" priority="137" operator="equal">
      <formula>"RPR"</formula>
    </cfRule>
  </conditionalFormatting>
  <conditionalFormatting sqref="D20">
    <cfRule type="cellIs" dxfId="136" priority="136" operator="equal">
      <formula>"Probability"</formula>
    </cfRule>
  </conditionalFormatting>
  <conditionalFormatting sqref="E20">
    <cfRule type="cellIs" dxfId="135" priority="133" stopIfTrue="1" operator="equal">
      <formula>"AO3"</formula>
    </cfRule>
    <cfRule type="cellIs" dxfId="134" priority="134" stopIfTrue="1" operator="equal">
      <formula>"AO2"</formula>
    </cfRule>
    <cfRule type="cellIs" dxfId="133" priority="135" stopIfTrue="1" operator="equal">
      <formula>"AO1"</formula>
    </cfRule>
  </conditionalFormatting>
  <conditionalFormatting sqref="E22">
    <cfRule type="cellIs" dxfId="132" priority="130" stopIfTrue="1" operator="equal">
      <formula>"AO3"</formula>
    </cfRule>
    <cfRule type="cellIs" dxfId="131" priority="131" stopIfTrue="1" operator="equal">
      <formula>"AO2"</formula>
    </cfRule>
    <cfRule type="cellIs" dxfId="130" priority="132" stopIfTrue="1" operator="equal">
      <formula>"AO1"</formula>
    </cfRule>
  </conditionalFormatting>
  <conditionalFormatting sqref="E24">
    <cfRule type="cellIs" dxfId="129" priority="127" stopIfTrue="1" operator="equal">
      <formula>"AO3"</formula>
    </cfRule>
    <cfRule type="cellIs" dxfId="128" priority="128" stopIfTrue="1" operator="equal">
      <formula>"AO2"</formula>
    </cfRule>
    <cfRule type="cellIs" dxfId="127" priority="129" stopIfTrue="1" operator="equal">
      <formula>"AO1"</formula>
    </cfRule>
  </conditionalFormatting>
  <conditionalFormatting sqref="D21">
    <cfRule type="cellIs" dxfId="126" priority="123" stopIfTrue="1" operator="equal">
      <formula>"Algebra"</formula>
    </cfRule>
    <cfRule type="cellIs" dxfId="125" priority="124" stopIfTrue="1" operator="equal">
      <formula>"Number"</formula>
    </cfRule>
    <cfRule type="cellIs" dxfId="124" priority="125" stopIfTrue="1" operator="equal">
      <formula>"Geometry and measures"</formula>
    </cfRule>
    <cfRule type="cellIs" dxfId="123" priority="126" stopIfTrue="1" operator="equal">
      <formula>"Statistics"</formula>
    </cfRule>
  </conditionalFormatting>
  <conditionalFormatting sqref="D21">
    <cfRule type="cellIs" dxfId="122" priority="122" operator="equal">
      <formula>"RPR"</formula>
    </cfRule>
  </conditionalFormatting>
  <conditionalFormatting sqref="D21">
    <cfRule type="cellIs" dxfId="121" priority="121" operator="equal">
      <formula>"Probability"</formula>
    </cfRule>
  </conditionalFormatting>
  <conditionalFormatting sqref="E21">
    <cfRule type="cellIs" dxfId="120" priority="118" stopIfTrue="1" operator="equal">
      <formula>"AO3"</formula>
    </cfRule>
    <cfRule type="cellIs" dxfId="119" priority="119" stopIfTrue="1" operator="equal">
      <formula>"AO2"</formula>
    </cfRule>
    <cfRule type="cellIs" dxfId="118" priority="120" stopIfTrue="1" operator="equal">
      <formula>"AO1"</formula>
    </cfRule>
  </conditionalFormatting>
  <conditionalFormatting sqref="E23">
    <cfRule type="cellIs" dxfId="117" priority="115" stopIfTrue="1" operator="equal">
      <formula>"AO3"</formula>
    </cfRule>
    <cfRule type="cellIs" dxfId="116" priority="116" stopIfTrue="1" operator="equal">
      <formula>"AO2"</formula>
    </cfRule>
    <cfRule type="cellIs" dxfId="115" priority="117" stopIfTrue="1" operator="equal">
      <formula>"AO1"</formula>
    </cfRule>
  </conditionalFormatting>
  <conditionalFormatting sqref="E25">
    <cfRule type="cellIs" dxfId="114" priority="112" stopIfTrue="1" operator="equal">
      <formula>"AO3"</formula>
    </cfRule>
    <cfRule type="cellIs" dxfId="113" priority="113" stopIfTrue="1" operator="equal">
      <formula>"AO2"</formula>
    </cfRule>
    <cfRule type="cellIs" dxfId="112" priority="114" stopIfTrue="1" operator="equal">
      <formula>"AO1"</formula>
    </cfRule>
  </conditionalFormatting>
  <conditionalFormatting sqref="D25">
    <cfRule type="cellIs" dxfId="111" priority="108" stopIfTrue="1" operator="equal">
      <formula>"Algebra"</formula>
    </cfRule>
    <cfRule type="cellIs" dxfId="110" priority="109" stopIfTrue="1" operator="equal">
      <formula>"Number"</formula>
    </cfRule>
    <cfRule type="cellIs" dxfId="109" priority="110" stopIfTrue="1" operator="equal">
      <formula>"Geometry and measures"</formula>
    </cfRule>
    <cfRule type="cellIs" dxfId="108" priority="111" stopIfTrue="1" operator="equal">
      <formula>"Statistics"</formula>
    </cfRule>
  </conditionalFormatting>
  <conditionalFormatting sqref="D25">
    <cfRule type="cellIs" dxfId="107" priority="107" operator="equal">
      <formula>"RPR"</formula>
    </cfRule>
  </conditionalFormatting>
  <conditionalFormatting sqref="D25">
    <cfRule type="cellIs" dxfId="106" priority="106" operator="equal">
      <formula>"Probability"</formula>
    </cfRule>
  </conditionalFormatting>
  <conditionalFormatting sqref="D28:D29">
    <cfRule type="cellIs" dxfId="105" priority="102" stopIfTrue="1" operator="equal">
      <formula>"Algebra"</formula>
    </cfRule>
    <cfRule type="cellIs" dxfId="104" priority="103" stopIfTrue="1" operator="equal">
      <formula>"Number"</formula>
    </cfRule>
    <cfRule type="cellIs" dxfId="103" priority="104" stopIfTrue="1" operator="equal">
      <formula>"Geometry and measures"</formula>
    </cfRule>
    <cfRule type="cellIs" dxfId="102" priority="105" stopIfTrue="1" operator="equal">
      <formula>"Statistics"</formula>
    </cfRule>
  </conditionalFormatting>
  <conditionalFormatting sqref="D28:D29">
    <cfRule type="cellIs" dxfId="101" priority="101" operator="equal">
      <formula>"RPR"</formula>
    </cfRule>
  </conditionalFormatting>
  <conditionalFormatting sqref="D28:D29">
    <cfRule type="cellIs" dxfId="100" priority="100" operator="equal">
      <formula>"Probability"</formula>
    </cfRule>
  </conditionalFormatting>
  <conditionalFormatting sqref="D27">
    <cfRule type="cellIs" dxfId="99" priority="96" stopIfTrue="1" operator="equal">
      <formula>"Algebra"</formula>
    </cfRule>
    <cfRule type="cellIs" dxfId="98" priority="97" stopIfTrue="1" operator="equal">
      <formula>"Number"</formula>
    </cfRule>
    <cfRule type="cellIs" dxfId="97" priority="98" stopIfTrue="1" operator="equal">
      <formula>"Geometry and measures"</formula>
    </cfRule>
    <cfRule type="cellIs" dxfId="96" priority="99" stopIfTrue="1" operator="equal">
      <formula>"Statistics"</formula>
    </cfRule>
  </conditionalFormatting>
  <conditionalFormatting sqref="D27">
    <cfRule type="cellIs" dxfId="95" priority="95" operator="equal">
      <formula>"RPR"</formula>
    </cfRule>
  </conditionalFormatting>
  <conditionalFormatting sqref="D27">
    <cfRule type="cellIs" dxfId="94" priority="94" operator="equal">
      <formula>"Probability"</formula>
    </cfRule>
  </conditionalFormatting>
  <conditionalFormatting sqref="E28:E29">
    <cfRule type="cellIs" dxfId="93" priority="91" stopIfTrue="1" operator="equal">
      <formula>"AO3"</formula>
    </cfRule>
    <cfRule type="cellIs" dxfId="92" priority="92" stopIfTrue="1" operator="equal">
      <formula>"AO2"</formula>
    </cfRule>
    <cfRule type="cellIs" dxfId="91" priority="93" stopIfTrue="1" operator="equal">
      <formula>"AO1"</formula>
    </cfRule>
  </conditionalFormatting>
  <conditionalFormatting sqref="E27">
    <cfRule type="cellIs" dxfId="90" priority="88" stopIfTrue="1" operator="equal">
      <formula>"AO3"</formula>
    </cfRule>
    <cfRule type="cellIs" dxfId="89" priority="89" stopIfTrue="1" operator="equal">
      <formula>"AO2"</formula>
    </cfRule>
    <cfRule type="cellIs" dxfId="88" priority="90" stopIfTrue="1" operator="equal">
      <formula>"AO1"</formula>
    </cfRule>
  </conditionalFormatting>
  <conditionalFormatting sqref="E38">
    <cfRule type="cellIs" dxfId="87" priority="82" stopIfTrue="1" operator="equal">
      <formula>"AO3"</formula>
    </cfRule>
    <cfRule type="cellIs" dxfId="86" priority="83" stopIfTrue="1" operator="equal">
      <formula>"AO2"</formula>
    </cfRule>
    <cfRule type="cellIs" dxfId="85" priority="84" stopIfTrue="1" operator="equal">
      <formula>"AO1"</formula>
    </cfRule>
  </conditionalFormatting>
  <conditionalFormatting sqref="E37">
    <cfRule type="cellIs" dxfId="84" priority="85" stopIfTrue="1" operator="equal">
      <formula>"AO3"</formula>
    </cfRule>
    <cfRule type="cellIs" dxfId="83" priority="86" stopIfTrue="1" operator="equal">
      <formula>"AO2"</formula>
    </cfRule>
    <cfRule type="cellIs" dxfId="82" priority="87" stopIfTrue="1" operator="equal">
      <formula>"AO1"</formula>
    </cfRule>
  </conditionalFormatting>
  <conditionalFormatting sqref="D37">
    <cfRule type="cellIs" dxfId="81" priority="78" stopIfTrue="1" operator="equal">
      <formula>"Algebra"</formula>
    </cfRule>
    <cfRule type="cellIs" dxfId="80" priority="79" stopIfTrue="1" operator="equal">
      <formula>"Number"</formula>
    </cfRule>
    <cfRule type="cellIs" dxfId="79" priority="80" stopIfTrue="1" operator="equal">
      <formula>"Geometry and measures"</formula>
    </cfRule>
    <cfRule type="cellIs" dxfId="78" priority="81" stopIfTrue="1" operator="equal">
      <formula>"Statistics"</formula>
    </cfRule>
  </conditionalFormatting>
  <conditionalFormatting sqref="D37">
    <cfRule type="cellIs" dxfId="77" priority="77" operator="equal">
      <formula>"RPR"</formula>
    </cfRule>
  </conditionalFormatting>
  <conditionalFormatting sqref="D37">
    <cfRule type="cellIs" dxfId="76" priority="76" operator="equal">
      <formula>"Probability"</formula>
    </cfRule>
  </conditionalFormatting>
  <conditionalFormatting sqref="D38">
    <cfRule type="cellIs" dxfId="75" priority="72" stopIfTrue="1" operator="equal">
      <formula>"Algebra"</formula>
    </cfRule>
    <cfRule type="cellIs" dxfId="74" priority="73" stopIfTrue="1" operator="equal">
      <formula>"Number"</formula>
    </cfRule>
    <cfRule type="cellIs" dxfId="73" priority="74" stopIfTrue="1" operator="equal">
      <formula>"Geometry and measures"</formula>
    </cfRule>
    <cfRule type="cellIs" dxfId="72" priority="75" stopIfTrue="1" operator="equal">
      <formula>"Statistics"</formula>
    </cfRule>
  </conditionalFormatting>
  <conditionalFormatting sqref="D38">
    <cfRule type="cellIs" dxfId="71" priority="71" operator="equal">
      <formula>"RPR"</formula>
    </cfRule>
  </conditionalFormatting>
  <conditionalFormatting sqref="D38">
    <cfRule type="cellIs" dxfId="70" priority="70" operator="equal">
      <formula>"Probability"</formula>
    </cfRule>
  </conditionalFormatting>
  <conditionalFormatting sqref="D36">
    <cfRule type="cellIs" dxfId="69" priority="66" stopIfTrue="1" operator="equal">
      <formula>"Algebra"</formula>
    </cfRule>
    <cfRule type="cellIs" dxfId="68" priority="67" stopIfTrue="1" operator="equal">
      <formula>"Number"</formula>
    </cfRule>
    <cfRule type="cellIs" dxfId="67" priority="68" stopIfTrue="1" operator="equal">
      <formula>"Geometry and measures"</formula>
    </cfRule>
    <cfRule type="cellIs" dxfId="66" priority="69" stopIfTrue="1" operator="equal">
      <formula>"Statistics"</formula>
    </cfRule>
  </conditionalFormatting>
  <conditionalFormatting sqref="D36">
    <cfRule type="cellIs" dxfId="65" priority="65" operator="equal">
      <formula>"RPR"</formula>
    </cfRule>
  </conditionalFormatting>
  <conditionalFormatting sqref="D36">
    <cfRule type="cellIs" dxfId="64" priority="64" operator="equal">
      <formula>"Probability"</formula>
    </cfRule>
  </conditionalFormatting>
  <conditionalFormatting sqref="D40:D42">
    <cfRule type="cellIs" dxfId="63" priority="60" stopIfTrue="1" operator="equal">
      <formula>"Algebra"</formula>
    </cfRule>
    <cfRule type="cellIs" dxfId="62" priority="61" stopIfTrue="1" operator="equal">
      <formula>"Number"</formula>
    </cfRule>
    <cfRule type="cellIs" dxfId="61" priority="62" stopIfTrue="1" operator="equal">
      <formula>"Geometry and measures"</formula>
    </cfRule>
    <cfRule type="cellIs" dxfId="60" priority="63" stopIfTrue="1" operator="equal">
      <formula>"Statistics"</formula>
    </cfRule>
  </conditionalFormatting>
  <conditionalFormatting sqref="D40:D42">
    <cfRule type="cellIs" dxfId="59" priority="59" operator="equal">
      <formula>"RPR"</formula>
    </cfRule>
  </conditionalFormatting>
  <conditionalFormatting sqref="D40:D42">
    <cfRule type="cellIs" dxfId="58" priority="58" operator="equal">
      <formula>"Probability"</formula>
    </cfRule>
  </conditionalFormatting>
  <conditionalFormatting sqref="D45">
    <cfRule type="cellIs" dxfId="57" priority="54" stopIfTrue="1" operator="equal">
      <formula>"Algebra"</formula>
    </cfRule>
    <cfRule type="cellIs" dxfId="56" priority="55" stopIfTrue="1" operator="equal">
      <formula>"Number"</formula>
    </cfRule>
    <cfRule type="cellIs" dxfId="55" priority="56" stopIfTrue="1" operator="equal">
      <formula>"Geometry and measures"</formula>
    </cfRule>
    <cfRule type="cellIs" dxfId="54" priority="57" stopIfTrue="1" operator="equal">
      <formula>"Statistics"</formula>
    </cfRule>
  </conditionalFormatting>
  <conditionalFormatting sqref="D45">
    <cfRule type="cellIs" dxfId="53" priority="53" operator="equal">
      <formula>"RPR"</formula>
    </cfRule>
  </conditionalFormatting>
  <conditionalFormatting sqref="D45">
    <cfRule type="cellIs" dxfId="52" priority="52" operator="equal">
      <formula>"Probability"</formula>
    </cfRule>
  </conditionalFormatting>
  <conditionalFormatting sqref="D52">
    <cfRule type="cellIs" dxfId="51" priority="48" stopIfTrue="1" operator="equal">
      <formula>"Algebra"</formula>
    </cfRule>
    <cfRule type="cellIs" dxfId="50" priority="49" stopIfTrue="1" operator="equal">
      <formula>"Number"</formula>
    </cfRule>
    <cfRule type="cellIs" dxfId="49" priority="50" stopIfTrue="1" operator="equal">
      <formula>"Geometry and measures"</formula>
    </cfRule>
    <cfRule type="cellIs" dxfId="48" priority="51" stopIfTrue="1" operator="equal">
      <formula>"Statistics"</formula>
    </cfRule>
  </conditionalFormatting>
  <conditionalFormatting sqref="D52">
    <cfRule type="cellIs" dxfId="47" priority="47" operator="equal">
      <formula>"RPR"</formula>
    </cfRule>
  </conditionalFormatting>
  <conditionalFormatting sqref="D52">
    <cfRule type="cellIs" dxfId="46" priority="46" operator="equal">
      <formula>"Probability"</formula>
    </cfRule>
  </conditionalFormatting>
  <conditionalFormatting sqref="E26">
    <cfRule type="cellIs" dxfId="45" priority="43" stopIfTrue="1" operator="equal">
      <formula>"AO3"</formula>
    </cfRule>
    <cfRule type="cellIs" dxfId="44" priority="44" stopIfTrue="1" operator="equal">
      <formula>"AO2"</formula>
    </cfRule>
    <cfRule type="cellIs" dxfId="43" priority="45" stopIfTrue="1" operator="equal">
      <formula>"AO1"</formula>
    </cfRule>
  </conditionalFormatting>
  <conditionalFormatting sqref="E30">
    <cfRule type="cellIs" dxfId="42" priority="40" stopIfTrue="1" operator="equal">
      <formula>"AO3"</formula>
    </cfRule>
    <cfRule type="cellIs" dxfId="41" priority="41" stopIfTrue="1" operator="equal">
      <formula>"AO2"</formula>
    </cfRule>
    <cfRule type="cellIs" dxfId="40" priority="42" stopIfTrue="1" operator="equal">
      <formula>"AO1"</formula>
    </cfRule>
  </conditionalFormatting>
  <conditionalFormatting sqref="E33">
    <cfRule type="cellIs" dxfId="39" priority="37" stopIfTrue="1" operator="equal">
      <formula>"AO3"</formula>
    </cfRule>
    <cfRule type="cellIs" dxfId="38" priority="38" stopIfTrue="1" operator="equal">
      <formula>"AO2"</formula>
    </cfRule>
    <cfRule type="cellIs" dxfId="37" priority="39" stopIfTrue="1" operator="equal">
      <formula>"AO1"</formula>
    </cfRule>
  </conditionalFormatting>
  <conditionalFormatting sqref="E34">
    <cfRule type="cellIs" dxfId="36" priority="34" stopIfTrue="1" operator="equal">
      <formula>"AO3"</formula>
    </cfRule>
    <cfRule type="cellIs" dxfId="35" priority="35" stopIfTrue="1" operator="equal">
      <formula>"AO2"</formula>
    </cfRule>
    <cfRule type="cellIs" dxfId="34" priority="36" stopIfTrue="1" operator="equal">
      <formula>"AO1"</formula>
    </cfRule>
  </conditionalFormatting>
  <conditionalFormatting sqref="E36">
    <cfRule type="cellIs" dxfId="33" priority="31" stopIfTrue="1" operator="equal">
      <formula>"AO3"</formula>
    </cfRule>
    <cfRule type="cellIs" dxfId="32" priority="32" stopIfTrue="1" operator="equal">
      <formula>"AO2"</formula>
    </cfRule>
    <cfRule type="cellIs" dxfId="31" priority="33" stopIfTrue="1" operator="equal">
      <formula>"AO1"</formula>
    </cfRule>
  </conditionalFormatting>
  <conditionalFormatting sqref="E40">
    <cfRule type="cellIs" dxfId="30" priority="28" stopIfTrue="1" operator="equal">
      <formula>"AO3"</formula>
    </cfRule>
    <cfRule type="cellIs" dxfId="29" priority="29" stopIfTrue="1" operator="equal">
      <formula>"AO2"</formula>
    </cfRule>
    <cfRule type="cellIs" dxfId="28" priority="30" stopIfTrue="1" operator="equal">
      <formula>"AO1"</formula>
    </cfRule>
  </conditionalFormatting>
  <conditionalFormatting sqref="E41">
    <cfRule type="cellIs" dxfId="27" priority="25" stopIfTrue="1" operator="equal">
      <formula>"AO3"</formula>
    </cfRule>
    <cfRule type="cellIs" dxfId="26" priority="26" stopIfTrue="1" operator="equal">
      <formula>"AO2"</formula>
    </cfRule>
    <cfRule type="cellIs" dxfId="25" priority="27" stopIfTrue="1" operator="equal">
      <formula>"AO1"</formula>
    </cfRule>
  </conditionalFormatting>
  <conditionalFormatting sqref="E42">
    <cfRule type="cellIs" dxfId="24" priority="22" stopIfTrue="1" operator="equal">
      <formula>"AO3"</formula>
    </cfRule>
    <cfRule type="cellIs" dxfId="23" priority="23" stopIfTrue="1" operator="equal">
      <formula>"AO2"</formula>
    </cfRule>
    <cfRule type="cellIs" dxfId="22" priority="24" stopIfTrue="1" operator="equal">
      <formula>"AO1"</formula>
    </cfRule>
  </conditionalFormatting>
  <conditionalFormatting sqref="E43">
    <cfRule type="cellIs" dxfId="21" priority="19" stopIfTrue="1" operator="equal">
      <formula>"AO3"</formula>
    </cfRule>
    <cfRule type="cellIs" dxfId="20" priority="20" stopIfTrue="1" operator="equal">
      <formula>"AO2"</formula>
    </cfRule>
    <cfRule type="cellIs" dxfId="19" priority="21" stopIfTrue="1" operator="equal">
      <formula>"AO1"</formula>
    </cfRule>
  </conditionalFormatting>
  <conditionalFormatting sqref="E46">
    <cfRule type="cellIs" dxfId="18" priority="16" stopIfTrue="1" operator="equal">
      <formula>"AO3"</formula>
    </cfRule>
    <cfRule type="cellIs" dxfId="17" priority="17" stopIfTrue="1" operator="equal">
      <formula>"AO2"</formula>
    </cfRule>
    <cfRule type="cellIs" dxfId="16" priority="18" stopIfTrue="1" operator="equal">
      <formula>"AO1"</formula>
    </cfRule>
  </conditionalFormatting>
  <conditionalFormatting sqref="E47">
    <cfRule type="cellIs" dxfId="15" priority="13" stopIfTrue="1" operator="equal">
      <formula>"AO3"</formula>
    </cfRule>
    <cfRule type="cellIs" dxfId="14" priority="14" stopIfTrue="1" operator="equal">
      <formula>"AO2"</formula>
    </cfRule>
    <cfRule type="cellIs" dxfId="13" priority="15" stopIfTrue="1" operator="equal">
      <formula>"AO1"</formula>
    </cfRule>
  </conditionalFormatting>
  <conditionalFormatting sqref="E50">
    <cfRule type="cellIs" dxfId="12" priority="10" stopIfTrue="1" operator="equal">
      <formula>"AO3"</formula>
    </cfRule>
    <cfRule type="cellIs" dxfId="11" priority="11" stopIfTrue="1" operator="equal">
      <formula>"AO2"</formula>
    </cfRule>
    <cfRule type="cellIs" dxfId="10" priority="12" stopIfTrue="1" operator="equal">
      <formula>"AO1"</formula>
    </cfRule>
  </conditionalFormatting>
  <conditionalFormatting sqref="E51">
    <cfRule type="cellIs" dxfId="9" priority="7" stopIfTrue="1" operator="equal">
      <formula>"AO3"</formula>
    </cfRule>
    <cfRule type="cellIs" dxfId="8" priority="8" stopIfTrue="1" operator="equal">
      <formula>"AO2"</formula>
    </cfRule>
    <cfRule type="cellIs" dxfId="7" priority="9" stopIfTrue="1" operator="equal">
      <formula>"AO1"</formula>
    </cfRule>
  </conditionalFormatting>
  <conditionalFormatting sqref="E53">
    <cfRule type="cellIs" dxfId="6" priority="4" stopIfTrue="1" operator="equal">
      <formula>"AO3"</formula>
    </cfRule>
    <cfRule type="cellIs" dxfId="5" priority="5" stopIfTrue="1" operator="equal">
      <formula>"AO2"</formula>
    </cfRule>
    <cfRule type="cellIs" dxfId="4" priority="6" stopIfTrue="1" operator="equal">
      <formula>"AO1"</formula>
    </cfRule>
  </conditionalFormatting>
  <conditionalFormatting sqref="E52">
    <cfRule type="cellIs" dxfId="3" priority="1" stopIfTrue="1" operator="equal">
      <formula>"AO3"</formula>
    </cfRule>
    <cfRule type="cellIs" dxfId="2" priority="2" stopIfTrue="1" operator="equal">
      <formula>"AO2"</formula>
    </cfRule>
    <cfRule type="cellIs" dxfId="1" priority="3" stopIfTrue="1" operator="equal">
      <formula>"AO1"</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530" id="{01E3A2AF-4D90-43AC-BAAD-3D103EE7324B}">
            <xm:f>COUNTA('Student data'!$D$24:$AQ$24)&gt;1</xm:f>
            <x14:dxf>
              <font>
                <color rgb="FFFF0000"/>
              </font>
            </x14:dxf>
          </x14:cfRule>
          <xm:sqref>A2:F2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Student data</vt:lpstr>
      <vt:lpstr>J560-04</vt:lpstr>
      <vt:lpstr>J560-05</vt:lpstr>
      <vt:lpstr>J560-06</vt:lpstr>
    </vt:vector>
  </TitlesOfParts>
  <Company>Cambridge Assessment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dcterms:created xsi:type="dcterms:W3CDTF">2016-11-25T09:35:13Z</dcterms:created>
  <dcterms:modified xsi:type="dcterms:W3CDTF">2019-01-15T11:49:32Z</dcterms:modified>
</cp:coreProperties>
</file>