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60" windowWidth="10455" windowHeight="11190"/>
  </bookViews>
  <sheets>
    <sheet name="Student data" sheetId="5" r:id="rId1"/>
    <sheet name="J560-04" sheetId="3" r:id="rId2"/>
    <sheet name="J560-05" sheetId="2" r:id="rId3"/>
    <sheet name="J560-06" sheetId="1" r:id="rId4"/>
  </sheets>
  <calcPr calcId="145621"/>
</workbook>
</file>

<file path=xl/calcChain.xml><?xml version="1.0" encoding="utf-8"?>
<calcChain xmlns="http://schemas.openxmlformats.org/spreadsheetml/2006/main">
  <c r="AW42" i="5" l="1"/>
  <c r="F23" i="1" l="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E34" i="5" l="1"/>
  <c r="F34" i="5"/>
  <c r="G34" i="5"/>
  <c r="H34" i="5"/>
  <c r="I34" i="5"/>
  <c r="J34" i="5"/>
  <c r="K34" i="5"/>
  <c r="L34" i="5"/>
  <c r="M34" i="5"/>
  <c r="N34" i="5"/>
  <c r="O34" i="5"/>
  <c r="P34" i="5"/>
  <c r="Q34" i="5"/>
  <c r="R34" i="5"/>
  <c r="S34" i="5"/>
  <c r="T34" i="5"/>
  <c r="U34" i="5"/>
  <c r="V34" i="5"/>
  <c r="W34" i="5"/>
  <c r="X34" i="5"/>
  <c r="Y34" i="5"/>
  <c r="Z34" i="5"/>
  <c r="AA34" i="5"/>
  <c r="AB34" i="5"/>
  <c r="AC34" i="5"/>
  <c r="AD34" i="5"/>
  <c r="AE34" i="5"/>
  <c r="AF34" i="5"/>
  <c r="AG34" i="5"/>
  <c r="AH34" i="5"/>
  <c r="AI34" i="5"/>
  <c r="AJ34" i="5"/>
  <c r="AK34" i="5"/>
  <c r="AL34" i="5"/>
  <c r="AM34" i="5"/>
  <c r="AN34" i="5"/>
  <c r="AO34" i="5"/>
  <c r="AP34" i="5"/>
  <c r="AQ34" i="5"/>
  <c r="D34" i="5"/>
  <c r="E33" i="5"/>
  <c r="F33" i="5"/>
  <c r="G33" i="5"/>
  <c r="H33" i="5"/>
  <c r="I33" i="5"/>
  <c r="J33" i="5"/>
  <c r="K33" i="5"/>
  <c r="L33" i="5"/>
  <c r="M33" i="5"/>
  <c r="N33" i="5"/>
  <c r="O33" i="5"/>
  <c r="P33" i="5"/>
  <c r="Q33" i="5"/>
  <c r="R33" i="5"/>
  <c r="S33" i="5"/>
  <c r="T33" i="5"/>
  <c r="U33" i="5"/>
  <c r="V33" i="5"/>
  <c r="W33" i="5"/>
  <c r="X33" i="5"/>
  <c r="Y33" i="5"/>
  <c r="Z33" i="5"/>
  <c r="AA33" i="5"/>
  <c r="AB33" i="5"/>
  <c r="AC33" i="5"/>
  <c r="AD33" i="5"/>
  <c r="AE33" i="5"/>
  <c r="AF33" i="5"/>
  <c r="AG33" i="5"/>
  <c r="AH33" i="5"/>
  <c r="AI33" i="5"/>
  <c r="AJ33" i="5"/>
  <c r="AK33" i="5"/>
  <c r="AL33" i="5"/>
  <c r="AM33" i="5"/>
  <c r="AN33" i="5"/>
  <c r="AO33" i="5"/>
  <c r="AP33" i="5"/>
  <c r="AQ33" i="5"/>
  <c r="D33" i="5"/>
  <c r="E31" i="5"/>
  <c r="F31" i="5"/>
  <c r="G31" i="5"/>
  <c r="H31" i="5"/>
  <c r="I31" i="5"/>
  <c r="J31" i="5"/>
  <c r="K31" i="5"/>
  <c r="L31" i="5"/>
  <c r="M31" i="5"/>
  <c r="N31" i="5"/>
  <c r="O31" i="5"/>
  <c r="P31" i="5"/>
  <c r="Q31" i="5"/>
  <c r="R31" i="5"/>
  <c r="S31" i="5"/>
  <c r="T31" i="5"/>
  <c r="U31" i="5"/>
  <c r="V31" i="5"/>
  <c r="W31" i="5"/>
  <c r="X31" i="5"/>
  <c r="Y31" i="5"/>
  <c r="Z31" i="5"/>
  <c r="AA31" i="5"/>
  <c r="AB31" i="5"/>
  <c r="AC31" i="5"/>
  <c r="AD31" i="5"/>
  <c r="AE31" i="5"/>
  <c r="AF31" i="5"/>
  <c r="AG31" i="5"/>
  <c r="AH31" i="5"/>
  <c r="AI31" i="5"/>
  <c r="AJ31" i="5"/>
  <c r="AK31" i="5"/>
  <c r="AL31" i="5"/>
  <c r="AM31" i="5"/>
  <c r="AN31" i="5"/>
  <c r="AO31" i="5"/>
  <c r="AP31" i="5"/>
  <c r="AQ31" i="5"/>
  <c r="E32" i="5"/>
  <c r="F32" i="5"/>
  <c r="G32" i="5"/>
  <c r="H32" i="5"/>
  <c r="I32" i="5"/>
  <c r="J32" i="5"/>
  <c r="K32" i="5"/>
  <c r="L32" i="5"/>
  <c r="M32" i="5"/>
  <c r="N32" i="5"/>
  <c r="O32" i="5"/>
  <c r="P32" i="5"/>
  <c r="Q32" i="5"/>
  <c r="R32" i="5"/>
  <c r="S32" i="5"/>
  <c r="T32" i="5"/>
  <c r="U32" i="5"/>
  <c r="V32" i="5"/>
  <c r="W32" i="5"/>
  <c r="X32" i="5"/>
  <c r="Y32" i="5"/>
  <c r="Z32" i="5"/>
  <c r="AA32" i="5"/>
  <c r="AB32" i="5"/>
  <c r="AC32" i="5"/>
  <c r="AD32" i="5"/>
  <c r="AE32" i="5"/>
  <c r="AF32" i="5"/>
  <c r="AG32" i="5"/>
  <c r="AH32" i="5"/>
  <c r="AI32" i="5"/>
  <c r="AJ32" i="5"/>
  <c r="AK32" i="5"/>
  <c r="AL32" i="5"/>
  <c r="AM32" i="5"/>
  <c r="AN32" i="5"/>
  <c r="AO32" i="5"/>
  <c r="AP32" i="5"/>
  <c r="AQ32" i="5"/>
  <c r="D32" i="5"/>
  <c r="D31" i="5"/>
  <c r="AQ27" i="5"/>
  <c r="AQ28" i="5"/>
  <c r="E27" i="5"/>
  <c r="F27" i="5"/>
  <c r="G27" i="5"/>
  <c r="H27" i="5"/>
  <c r="I27" i="5"/>
  <c r="J27" i="5"/>
  <c r="K27" i="5"/>
  <c r="L27" i="5"/>
  <c r="M27" i="5"/>
  <c r="N27" i="5"/>
  <c r="O27" i="5"/>
  <c r="P27" i="5"/>
  <c r="Q27" i="5"/>
  <c r="R27" i="5"/>
  <c r="S27" i="5"/>
  <c r="T27" i="5"/>
  <c r="U27" i="5"/>
  <c r="V27" i="5"/>
  <c r="W27" i="5"/>
  <c r="X27" i="5"/>
  <c r="Y27" i="5"/>
  <c r="Z27" i="5"/>
  <c r="AA27" i="5"/>
  <c r="AB27" i="5"/>
  <c r="AC27" i="5"/>
  <c r="AD27" i="5"/>
  <c r="AE27" i="5"/>
  <c r="AF27" i="5"/>
  <c r="AG27" i="5"/>
  <c r="AH27" i="5"/>
  <c r="AI27" i="5"/>
  <c r="AJ27" i="5"/>
  <c r="AK27" i="5"/>
  <c r="AL27" i="5"/>
  <c r="AM27" i="5"/>
  <c r="AN27" i="5"/>
  <c r="AO27" i="5"/>
  <c r="AP27" i="5"/>
  <c r="E28" i="5"/>
  <c r="F28" i="5"/>
  <c r="G28" i="5"/>
  <c r="H28" i="5"/>
  <c r="I28" i="5"/>
  <c r="J28" i="5"/>
  <c r="K28" i="5"/>
  <c r="L28" i="5"/>
  <c r="M28" i="5"/>
  <c r="N28" i="5"/>
  <c r="O28" i="5"/>
  <c r="P28" i="5"/>
  <c r="Q28" i="5"/>
  <c r="R28" i="5"/>
  <c r="S28" i="5"/>
  <c r="T28" i="5"/>
  <c r="U28" i="5"/>
  <c r="V28" i="5"/>
  <c r="W28" i="5"/>
  <c r="X28" i="5"/>
  <c r="Y28" i="5"/>
  <c r="Z28" i="5"/>
  <c r="AA28" i="5"/>
  <c r="AB28" i="5"/>
  <c r="AC28" i="5"/>
  <c r="AD28" i="5"/>
  <c r="AE28" i="5"/>
  <c r="AF28" i="5"/>
  <c r="AG28" i="5"/>
  <c r="AH28" i="5"/>
  <c r="AI28" i="5"/>
  <c r="AJ28" i="5"/>
  <c r="AK28" i="5"/>
  <c r="AL28" i="5"/>
  <c r="AM28" i="5"/>
  <c r="AN28" i="5"/>
  <c r="AO28" i="5"/>
  <c r="AP28" i="5"/>
  <c r="D28" i="5"/>
  <c r="D27" i="5"/>
  <c r="F41" i="3"/>
  <c r="F42" i="3"/>
  <c r="F43" i="3"/>
  <c r="F44" i="3"/>
  <c r="F45" i="3"/>
  <c r="F46" i="3"/>
  <c r="F47" i="3"/>
  <c r="F48" i="3"/>
  <c r="F49" i="3"/>
  <c r="AP38" i="5" l="1"/>
  <c r="V38" i="5"/>
  <c r="AM36" i="5"/>
  <c r="AO39" i="5"/>
  <c r="AG39" i="5"/>
  <c r="U39" i="5"/>
  <c r="M39" i="5"/>
  <c r="AP36" i="5"/>
  <c r="AL36" i="5"/>
  <c r="AH36" i="5"/>
  <c r="AD36" i="5"/>
  <c r="Z36" i="5"/>
  <c r="V36" i="5"/>
  <c r="R36" i="5"/>
  <c r="N36" i="5"/>
  <c r="AN38" i="5"/>
  <c r="AJ38" i="5"/>
  <c r="AF38" i="5"/>
  <c r="AB38" i="5"/>
  <c r="X38" i="5"/>
  <c r="T38" i="5"/>
  <c r="P38" i="5"/>
  <c r="L38" i="5"/>
  <c r="AN39" i="5"/>
  <c r="AJ39" i="5"/>
  <c r="AF39" i="5"/>
  <c r="AB39" i="5"/>
  <c r="X39" i="5"/>
  <c r="T39" i="5"/>
  <c r="P39" i="5"/>
  <c r="L39" i="5"/>
  <c r="AL38" i="5"/>
  <c r="AH38" i="5"/>
  <c r="AD38" i="5"/>
  <c r="Z38" i="5"/>
  <c r="R38" i="5"/>
  <c r="N38" i="5"/>
  <c r="AG38" i="5"/>
  <c r="AI36" i="5"/>
  <c r="AE36" i="5"/>
  <c r="AA36" i="5"/>
  <c r="W36" i="5"/>
  <c r="S36" i="5"/>
  <c r="O36" i="5"/>
  <c r="K36" i="5"/>
  <c r="X36" i="5"/>
  <c r="AQ36" i="5"/>
  <c r="AK39" i="5"/>
  <c r="AC39" i="5"/>
  <c r="Y39" i="5"/>
  <c r="Q39" i="5"/>
  <c r="AO36" i="5"/>
  <c r="AK36" i="5"/>
  <c r="AG36" i="5"/>
  <c r="AC36" i="5"/>
  <c r="Y36" i="5"/>
  <c r="U36" i="5"/>
  <c r="Q36" i="5"/>
  <c r="M36" i="5"/>
  <c r="AQ38" i="5"/>
  <c r="AM38" i="5"/>
  <c r="AI38" i="5"/>
  <c r="AE38" i="5"/>
  <c r="AA38" i="5"/>
  <c r="W38" i="5"/>
  <c r="S38" i="5"/>
  <c r="O38" i="5"/>
  <c r="K38" i="5"/>
  <c r="AQ39" i="5"/>
  <c r="AM39" i="5"/>
  <c r="AI39" i="5"/>
  <c r="AE39" i="5"/>
  <c r="AA39" i="5"/>
  <c r="W39" i="5"/>
  <c r="S39" i="5"/>
  <c r="O39" i="5"/>
  <c r="K39" i="5"/>
  <c r="R39" i="5"/>
  <c r="AN36" i="5"/>
  <c r="AF36" i="5"/>
  <c r="AB36" i="5"/>
  <c r="T36" i="5"/>
  <c r="P36" i="5"/>
  <c r="L36" i="5"/>
  <c r="AO38" i="5"/>
  <c r="AK38" i="5"/>
  <c r="AC38" i="5"/>
  <c r="Y38" i="5"/>
  <c r="U38" i="5"/>
  <c r="Q38" i="5"/>
  <c r="M38" i="5"/>
  <c r="AL39" i="5"/>
  <c r="AD39" i="5"/>
  <c r="N39" i="5"/>
  <c r="AJ36" i="5"/>
  <c r="AH39" i="5"/>
  <c r="V39" i="5"/>
  <c r="AP39" i="5"/>
  <c r="Z39" i="5"/>
  <c r="J38" i="5"/>
  <c r="F38" i="5"/>
  <c r="I38" i="5"/>
  <c r="D38" i="5"/>
  <c r="H38" i="5"/>
  <c r="J36" i="5"/>
  <c r="E38" i="5"/>
  <c r="G38" i="5"/>
  <c r="I39" i="5"/>
  <c r="H36" i="5"/>
  <c r="H39" i="5"/>
  <c r="J39" i="5"/>
  <c r="I36" i="5"/>
  <c r="F36" i="5"/>
  <c r="G39" i="5"/>
  <c r="D36" i="5"/>
  <c r="E36" i="5"/>
  <c r="G36" i="5"/>
  <c r="F39" i="5"/>
  <c r="E39" i="5"/>
  <c r="D39" i="5"/>
  <c r="E30" i="5" l="1"/>
  <c r="F30" i="5"/>
  <c r="G30" i="5"/>
  <c r="H30" i="5"/>
  <c r="I30" i="5"/>
  <c r="J30" i="5"/>
  <c r="K30" i="5"/>
  <c r="L30" i="5"/>
  <c r="M30" i="5"/>
  <c r="N30" i="5"/>
  <c r="O30" i="5"/>
  <c r="P30" i="5"/>
  <c r="Q30" i="5"/>
  <c r="R30" i="5"/>
  <c r="S30" i="5"/>
  <c r="T30" i="5"/>
  <c r="U30" i="5"/>
  <c r="V30" i="5"/>
  <c r="W30" i="5"/>
  <c r="X30" i="5"/>
  <c r="Y30" i="5"/>
  <c r="Z30" i="5"/>
  <c r="AA30" i="5"/>
  <c r="AB30" i="5"/>
  <c r="AC30" i="5"/>
  <c r="AD30" i="5"/>
  <c r="AE30" i="5"/>
  <c r="AF30" i="5"/>
  <c r="AG30" i="5"/>
  <c r="AH30" i="5"/>
  <c r="AI30" i="5"/>
  <c r="AJ30" i="5"/>
  <c r="AK30" i="5"/>
  <c r="AL30" i="5"/>
  <c r="AM30" i="5"/>
  <c r="AN30" i="5"/>
  <c r="AO30" i="5"/>
  <c r="AP30" i="5"/>
  <c r="AQ30" i="5"/>
  <c r="D30" i="5"/>
  <c r="F52" i="2" l="1"/>
  <c r="F53" i="2"/>
  <c r="F54" i="2"/>
  <c r="E29" i="5" l="1"/>
  <c r="F29" i="5"/>
  <c r="G29" i="5"/>
  <c r="H29" i="5"/>
  <c r="I29" i="5"/>
  <c r="J29" i="5"/>
  <c r="K29" i="5"/>
  <c r="L29" i="5"/>
  <c r="M29" i="5"/>
  <c r="N29" i="5"/>
  <c r="O29" i="5"/>
  <c r="P29" i="5"/>
  <c r="Q29" i="5"/>
  <c r="R29" i="5"/>
  <c r="S29" i="5"/>
  <c r="T29" i="5"/>
  <c r="U29" i="5"/>
  <c r="V29" i="5"/>
  <c r="W29" i="5"/>
  <c r="X29" i="5"/>
  <c r="Y29" i="5"/>
  <c r="Z29" i="5"/>
  <c r="AA29" i="5"/>
  <c r="AB29" i="5"/>
  <c r="AC29" i="5"/>
  <c r="AD29" i="5"/>
  <c r="AE29" i="5"/>
  <c r="AF29" i="5"/>
  <c r="AG29" i="5"/>
  <c r="AH29" i="5"/>
  <c r="AI29" i="5"/>
  <c r="AJ29" i="5"/>
  <c r="AK29" i="5"/>
  <c r="AL29" i="5"/>
  <c r="AM29" i="5"/>
  <c r="AN29" i="5"/>
  <c r="AO29" i="5"/>
  <c r="AP29" i="5"/>
  <c r="AQ29" i="5"/>
  <c r="D29" i="5"/>
  <c r="Z37" i="5" l="1"/>
  <c r="AQ37" i="5"/>
  <c r="AI37" i="5"/>
  <c r="AO37" i="5"/>
  <c r="AK37" i="5"/>
  <c r="AG37" i="5"/>
  <c r="AC37" i="5"/>
  <c r="Y37" i="5"/>
  <c r="AN37" i="5"/>
  <c r="AJ37" i="5"/>
  <c r="AF37" i="5"/>
  <c r="AB37" i="5"/>
  <c r="X37" i="5"/>
  <c r="AM37" i="5"/>
  <c r="AE37" i="5"/>
  <c r="AA37" i="5"/>
  <c r="AP37" i="5"/>
  <c r="AL37" i="5"/>
  <c r="AH37" i="5"/>
  <c r="AD37" i="5"/>
  <c r="W37" i="5"/>
  <c r="O37" i="5"/>
  <c r="S37" i="5"/>
  <c r="K37" i="5"/>
  <c r="U37" i="5"/>
  <c r="Q37" i="5"/>
  <c r="M37" i="5"/>
  <c r="L37" i="5"/>
  <c r="V37" i="5"/>
  <c r="R37" i="5"/>
  <c r="N37" i="5"/>
  <c r="T37" i="5"/>
  <c r="P37" i="5"/>
  <c r="I37" i="5"/>
  <c r="E37" i="5"/>
  <c r="D37" i="5"/>
  <c r="G37" i="5"/>
  <c r="F37" i="5"/>
  <c r="J37" i="5"/>
  <c r="H37" i="5"/>
  <c r="AW43" i="5" l="1"/>
  <c r="AW44" i="5"/>
  <c r="AW45" i="5"/>
  <c r="AW46" i="5"/>
  <c r="AW47" i="5"/>
  <c r="AW48" i="5"/>
  <c r="AW49" i="5"/>
  <c r="AW50" i="5"/>
  <c r="AW51" i="5"/>
  <c r="AW52" i="5"/>
  <c r="AW53" i="5"/>
  <c r="AW54" i="5"/>
  <c r="AW55" i="5"/>
  <c r="AW56" i="5"/>
  <c r="AW57" i="5"/>
  <c r="AW58" i="5"/>
  <c r="AW59" i="5"/>
  <c r="AW60" i="5"/>
  <c r="AW61" i="5"/>
  <c r="AW62" i="5"/>
  <c r="AW63" i="5"/>
  <c r="AW64" i="5"/>
  <c r="AW65" i="5"/>
  <c r="AW66" i="5"/>
  <c r="AW67" i="5"/>
  <c r="AW68" i="5"/>
  <c r="AW69" i="5"/>
  <c r="AW70" i="5"/>
  <c r="AW71" i="5"/>
  <c r="AW72" i="5"/>
  <c r="AX72" i="5"/>
  <c r="AW73" i="5"/>
  <c r="AW74" i="5"/>
  <c r="AW75" i="5"/>
  <c r="AW76" i="5"/>
  <c r="AW77" i="5"/>
  <c r="AW78" i="5"/>
  <c r="AW79" i="5"/>
  <c r="AW80" i="5"/>
  <c r="AW81" i="5"/>
  <c r="AW82" i="5"/>
  <c r="AW83" i="5"/>
  <c r="AW84" i="5"/>
  <c r="AW85" i="5"/>
  <c r="AW86" i="5"/>
  <c r="AW87" i="5"/>
  <c r="AW88" i="5"/>
  <c r="AW89" i="5"/>
  <c r="AW90" i="5"/>
  <c r="AW91" i="5"/>
  <c r="AW92" i="5"/>
  <c r="AW93" i="5"/>
  <c r="AW94" i="5"/>
  <c r="AW95" i="5"/>
  <c r="AW96" i="5"/>
  <c r="AW97" i="5"/>
  <c r="AW98" i="5"/>
  <c r="AW99" i="5"/>
  <c r="AW100" i="5"/>
  <c r="AW101" i="5"/>
  <c r="AW102" i="5"/>
  <c r="AW103" i="5"/>
  <c r="AW104" i="5"/>
  <c r="AW105" i="5"/>
  <c r="AW106" i="5"/>
  <c r="AW107" i="5"/>
  <c r="AW108" i="5"/>
  <c r="AX108" i="5"/>
  <c r="AW109" i="5"/>
  <c r="AW110" i="5"/>
  <c r="AW111" i="5"/>
  <c r="AW112" i="5"/>
  <c r="AW113" i="5"/>
  <c r="AW114" i="5"/>
  <c r="AW115" i="5"/>
  <c r="AW116" i="5"/>
  <c r="AW117" i="5"/>
  <c r="AW118" i="5"/>
  <c r="AW119" i="5"/>
  <c r="AW120" i="5"/>
  <c r="AW121" i="5"/>
  <c r="AW122" i="5"/>
  <c r="AW123" i="5"/>
  <c r="AW124" i="5"/>
  <c r="AW125" i="5"/>
  <c r="AW126" i="5"/>
  <c r="AW127" i="5"/>
  <c r="AW128" i="5"/>
  <c r="AW129" i="5"/>
  <c r="AW130" i="5"/>
  <c r="AW131" i="5"/>
  <c r="AW132" i="5"/>
  <c r="AW133" i="5"/>
  <c r="AW134" i="5"/>
  <c r="AW135" i="5"/>
  <c r="AW136" i="5"/>
  <c r="AW137" i="5"/>
  <c r="AW138" i="5"/>
  <c r="AW139" i="5"/>
  <c r="AW140" i="5"/>
  <c r="AW141" i="5"/>
  <c r="AW29" i="5" l="1"/>
  <c r="AX29" i="5" s="1"/>
  <c r="AW33" i="5" l="1"/>
  <c r="AX33" i="5" s="1"/>
  <c r="AW31" i="5"/>
  <c r="AX31" i="5" s="1"/>
  <c r="AW27" i="5"/>
  <c r="AX27" i="5" s="1"/>
  <c r="F21" i="3" l="1"/>
  <c r="F22" i="3"/>
  <c r="F23" i="3"/>
  <c r="F24" i="3"/>
  <c r="F25" i="3"/>
  <c r="F26" i="3"/>
  <c r="F27" i="3"/>
  <c r="F28" i="3"/>
  <c r="F29" i="3"/>
  <c r="F30" i="3"/>
  <c r="F31" i="3"/>
  <c r="F32" i="3"/>
  <c r="F33" i="3"/>
  <c r="F34" i="3"/>
  <c r="F35" i="3"/>
  <c r="F36" i="3"/>
  <c r="F37" i="3"/>
  <c r="F38" i="3"/>
  <c r="F39" i="3"/>
  <c r="F40" i="3"/>
  <c r="F20" i="3"/>
  <c r="AU67" i="5"/>
  <c r="AX67" i="5" s="1"/>
  <c r="AV67" i="5"/>
  <c r="AU68" i="5"/>
  <c r="AX68" i="5" s="1"/>
  <c r="AV68" i="5"/>
  <c r="AU69" i="5"/>
  <c r="AX69" i="5" s="1"/>
  <c r="AV69" i="5"/>
  <c r="AU70" i="5"/>
  <c r="AX70" i="5" s="1"/>
  <c r="AV70" i="5"/>
  <c r="AU71" i="5"/>
  <c r="AX71" i="5" s="1"/>
  <c r="AV71" i="5"/>
  <c r="F20" i="1" l="1"/>
  <c r="F21" i="1"/>
  <c r="F22" i="1"/>
  <c r="AV103" i="5" l="1"/>
  <c r="AU105" i="5"/>
  <c r="AX105" i="5" s="1"/>
  <c r="AV106" i="5"/>
  <c r="E13" i="1"/>
  <c r="E12" i="1"/>
  <c r="E11" i="1"/>
  <c r="E9" i="1"/>
  <c r="E8" i="1"/>
  <c r="E7" i="1"/>
  <c r="E6" i="1"/>
  <c r="E5" i="1"/>
  <c r="E4" i="1"/>
  <c r="AU103" i="5"/>
  <c r="AX103" i="5" s="1"/>
  <c r="AU104" i="5"/>
  <c r="AX104" i="5" s="1"/>
  <c r="AV104" i="5"/>
  <c r="AV105" i="5" l="1"/>
  <c r="F6" i="1"/>
  <c r="F13" i="1"/>
  <c r="F8" i="1"/>
  <c r="F7" i="1"/>
  <c r="F9" i="1"/>
  <c r="F4" i="1"/>
  <c r="F12" i="1"/>
  <c r="AU106" i="5"/>
  <c r="AX106" i="5" s="1"/>
  <c r="F21" i="2" l="1"/>
  <c r="F24" i="2"/>
  <c r="F25" i="2"/>
  <c r="F28" i="2"/>
  <c r="F29" i="2"/>
  <c r="F32" i="2"/>
  <c r="F33" i="2"/>
  <c r="F36" i="2"/>
  <c r="F37" i="2"/>
  <c r="F40" i="2"/>
  <c r="F41" i="2"/>
  <c r="F44" i="2"/>
  <c r="F45" i="2"/>
  <c r="F48" i="2"/>
  <c r="F49" i="2"/>
  <c r="F22" i="2"/>
  <c r="F23" i="2"/>
  <c r="F26" i="2"/>
  <c r="F27" i="2"/>
  <c r="F30" i="2"/>
  <c r="F31" i="2"/>
  <c r="F34" i="2"/>
  <c r="F35" i="2"/>
  <c r="F38" i="2"/>
  <c r="F39" i="2"/>
  <c r="F42" i="2"/>
  <c r="F43" i="2"/>
  <c r="F46" i="2"/>
  <c r="F47" i="2"/>
  <c r="F50" i="2"/>
  <c r="F51" i="2"/>
  <c r="F20" i="2"/>
  <c r="F5" i="1" l="1"/>
  <c r="F11" i="1"/>
  <c r="H9" i="5" l="1"/>
  <c r="G9" i="5"/>
  <c r="M8" i="5"/>
  <c r="D3" i="3" s="1"/>
  <c r="AU42" i="5"/>
  <c r="AX42" i="5" s="1"/>
  <c r="AV42" i="5"/>
  <c r="AU43" i="5"/>
  <c r="AX43" i="5" s="1"/>
  <c r="AV43" i="5"/>
  <c r="AU44" i="5"/>
  <c r="AX44" i="5" s="1"/>
  <c r="AV44" i="5"/>
  <c r="AU45" i="5"/>
  <c r="AX45" i="5" s="1"/>
  <c r="AV45" i="5"/>
  <c r="D3" i="1" l="1"/>
  <c r="D3" i="2"/>
  <c r="F9" i="5"/>
  <c r="I9" i="5" l="1"/>
  <c r="AU136" i="5"/>
  <c r="AX136" i="5" s="1"/>
  <c r="AV136" i="5"/>
  <c r="AU137" i="5"/>
  <c r="AX137" i="5" s="1"/>
  <c r="AV137" i="5"/>
  <c r="AU138" i="5"/>
  <c r="AX138" i="5" s="1"/>
  <c r="AV138" i="5"/>
  <c r="AU139" i="5"/>
  <c r="AX139" i="5" s="1"/>
  <c r="AV139" i="5"/>
  <c r="AU140" i="5"/>
  <c r="AX140" i="5" s="1"/>
  <c r="AV140" i="5"/>
  <c r="AU141" i="5"/>
  <c r="AX141" i="5" s="1"/>
  <c r="AV141" i="5"/>
  <c r="AU107" i="5" l="1"/>
  <c r="AX107" i="5" s="1"/>
  <c r="AV107" i="5"/>
  <c r="AU63" i="5" l="1"/>
  <c r="AX63" i="5" s="1"/>
  <c r="AV63" i="5"/>
  <c r="AU64" i="5"/>
  <c r="AX64" i="5" s="1"/>
  <c r="AV64" i="5"/>
  <c r="AU65" i="5"/>
  <c r="AX65" i="5" s="1"/>
  <c r="AV65" i="5"/>
  <c r="AU101" i="5" l="1"/>
  <c r="AX101" i="5" s="1"/>
  <c r="AV101" i="5"/>
  <c r="AU102" i="5"/>
  <c r="AX102" i="5" s="1"/>
  <c r="AV102" i="5"/>
  <c r="F17" i="1" l="1"/>
  <c r="H17" i="1" s="1"/>
  <c r="F17" i="3"/>
  <c r="H17" i="3" s="1"/>
  <c r="AV81" i="5"/>
  <c r="AV128" i="5"/>
  <c r="AV124" i="5"/>
  <c r="AV96" i="5"/>
  <c r="AV55" i="5"/>
  <c r="AV123" i="5"/>
  <c r="AV115" i="5"/>
  <c r="AV112" i="5"/>
  <c r="AV93" i="5"/>
  <c r="AV90" i="5"/>
  <c r="AV77" i="5"/>
  <c r="AV74" i="5"/>
  <c r="AV60" i="5"/>
  <c r="AV52" i="5"/>
  <c r="AV46" i="5"/>
  <c r="AV61" i="5"/>
  <c r="AV57" i="5"/>
  <c r="AV53" i="5"/>
  <c r="AV75" i="5"/>
  <c r="AV76" i="5"/>
  <c r="AV79" i="5"/>
  <c r="AV80" i="5"/>
  <c r="AV84" i="5"/>
  <c r="AV87" i="5"/>
  <c r="AV88" i="5"/>
  <c r="AV91" i="5"/>
  <c r="AV92" i="5"/>
  <c r="AV95" i="5"/>
  <c r="AV99" i="5"/>
  <c r="AV100" i="5"/>
  <c r="AV109" i="5"/>
  <c r="AV113" i="5"/>
  <c r="AV116" i="5"/>
  <c r="AV119" i="5"/>
  <c r="AV127" i="5"/>
  <c r="AV131" i="5"/>
  <c r="AV135" i="5"/>
  <c r="AV73" i="5"/>
  <c r="AV78" i="5"/>
  <c r="AV82" i="5"/>
  <c r="AV85" i="5"/>
  <c r="AV86" i="5"/>
  <c r="AV89" i="5"/>
  <c r="AV94" i="5"/>
  <c r="AV97" i="5"/>
  <c r="AV98" i="5"/>
  <c r="AV111" i="5"/>
  <c r="AV114" i="5"/>
  <c r="AV117" i="5"/>
  <c r="AV118" i="5"/>
  <c r="AV121" i="5"/>
  <c r="AV122" i="5"/>
  <c r="AV125" i="5"/>
  <c r="AV126" i="5"/>
  <c r="AV129" i="5"/>
  <c r="AV130" i="5"/>
  <c r="AV133" i="5"/>
  <c r="AV134" i="5"/>
  <c r="AV47" i="5"/>
  <c r="AV48" i="5"/>
  <c r="AV50" i="5"/>
  <c r="AV51" i="5"/>
  <c r="AV54" i="5"/>
  <c r="AV56" i="5"/>
  <c r="AV62" i="5"/>
  <c r="AV66" i="5"/>
  <c r="E15" i="1"/>
  <c r="E15" i="2"/>
  <c r="E15" i="3"/>
  <c r="O22" i="5" l="1"/>
  <c r="AV59" i="5"/>
  <c r="AV58" i="5"/>
  <c r="AV110" i="5"/>
  <c r="AV83" i="5"/>
  <c r="AV49" i="5"/>
  <c r="AV132" i="5"/>
  <c r="AV120" i="5"/>
  <c r="AS143" i="5"/>
  <c r="AS148" i="5"/>
  <c r="AS147" i="5"/>
  <c r="AS146" i="5"/>
  <c r="AS145" i="5"/>
  <c r="AS144" i="5"/>
  <c r="AU74" i="5"/>
  <c r="AX74" i="5" s="1"/>
  <c r="AU75" i="5"/>
  <c r="AX75" i="5" s="1"/>
  <c r="AU76" i="5"/>
  <c r="AX76" i="5" s="1"/>
  <c r="AU77" i="5"/>
  <c r="AX77" i="5" s="1"/>
  <c r="AU78" i="5"/>
  <c r="AX78" i="5" s="1"/>
  <c r="AU79" i="5"/>
  <c r="AX79" i="5" s="1"/>
  <c r="AU80" i="5"/>
  <c r="AX80" i="5" s="1"/>
  <c r="AU81" i="5"/>
  <c r="AX81" i="5" s="1"/>
  <c r="AU82" i="5"/>
  <c r="AX82" i="5" s="1"/>
  <c r="AU83" i="5"/>
  <c r="AX83" i="5" s="1"/>
  <c r="AU84" i="5"/>
  <c r="AX84" i="5" s="1"/>
  <c r="AU85" i="5"/>
  <c r="AX85" i="5" s="1"/>
  <c r="AU86" i="5"/>
  <c r="AX86" i="5" s="1"/>
  <c r="AU87" i="5"/>
  <c r="AX87" i="5" s="1"/>
  <c r="AU88" i="5"/>
  <c r="AX88" i="5" s="1"/>
  <c r="AU89" i="5"/>
  <c r="AX89" i="5" s="1"/>
  <c r="AU90" i="5"/>
  <c r="AX90" i="5" s="1"/>
  <c r="AU91" i="5"/>
  <c r="AX91" i="5" s="1"/>
  <c r="AU92" i="5"/>
  <c r="AX92" i="5" s="1"/>
  <c r="AU93" i="5"/>
  <c r="AX93" i="5" s="1"/>
  <c r="AU94" i="5"/>
  <c r="AX94" i="5" s="1"/>
  <c r="AU95" i="5"/>
  <c r="AX95" i="5" s="1"/>
  <c r="AU96" i="5"/>
  <c r="AX96" i="5" s="1"/>
  <c r="AU97" i="5"/>
  <c r="AX97" i="5" s="1"/>
  <c r="AU98" i="5"/>
  <c r="AX98" i="5" s="1"/>
  <c r="AU99" i="5"/>
  <c r="AX99" i="5" s="1"/>
  <c r="AU100" i="5"/>
  <c r="AX100" i="5" s="1"/>
  <c r="AU109" i="5"/>
  <c r="AX109" i="5" s="1"/>
  <c r="AU110" i="5"/>
  <c r="AX110" i="5" s="1"/>
  <c r="AU111" i="5"/>
  <c r="AX111" i="5" s="1"/>
  <c r="AU112" i="5"/>
  <c r="AX112" i="5" s="1"/>
  <c r="AU113" i="5"/>
  <c r="AX113" i="5" s="1"/>
  <c r="AU114" i="5"/>
  <c r="AX114" i="5" s="1"/>
  <c r="AU115" i="5"/>
  <c r="AX115" i="5" s="1"/>
  <c r="AU116" i="5"/>
  <c r="AX116" i="5" s="1"/>
  <c r="AU117" i="5"/>
  <c r="AX117" i="5" s="1"/>
  <c r="AU118" i="5"/>
  <c r="AX118" i="5" s="1"/>
  <c r="AU119" i="5"/>
  <c r="AX119" i="5" s="1"/>
  <c r="AU120" i="5"/>
  <c r="AX120" i="5" s="1"/>
  <c r="AU121" i="5"/>
  <c r="AX121" i="5" s="1"/>
  <c r="AU122" i="5"/>
  <c r="AX122" i="5" s="1"/>
  <c r="AU123" i="5"/>
  <c r="AX123" i="5" s="1"/>
  <c r="AU124" i="5"/>
  <c r="AX124" i="5" s="1"/>
  <c r="AU125" i="5"/>
  <c r="AX125" i="5" s="1"/>
  <c r="AU126" i="5"/>
  <c r="AX126" i="5" s="1"/>
  <c r="AU127" i="5"/>
  <c r="AX127" i="5" s="1"/>
  <c r="AU128" i="5"/>
  <c r="AX128" i="5" s="1"/>
  <c r="AU129" i="5"/>
  <c r="AX129" i="5" s="1"/>
  <c r="AU130" i="5"/>
  <c r="AX130" i="5" s="1"/>
  <c r="AU131" i="5"/>
  <c r="AX131" i="5" s="1"/>
  <c r="AU132" i="5"/>
  <c r="AX132" i="5" s="1"/>
  <c r="AU133" i="5"/>
  <c r="AX133" i="5" s="1"/>
  <c r="AU134" i="5"/>
  <c r="AX134" i="5" s="1"/>
  <c r="AU135" i="5"/>
  <c r="AX135" i="5" s="1"/>
  <c r="AU73" i="5"/>
  <c r="AX73" i="5" s="1"/>
  <c r="AU46" i="5"/>
  <c r="AX46" i="5" s="1"/>
  <c r="AU47" i="5"/>
  <c r="AX47" i="5" s="1"/>
  <c r="AU48" i="5"/>
  <c r="AX48" i="5" s="1"/>
  <c r="AU49" i="5"/>
  <c r="AX49" i="5" s="1"/>
  <c r="AU50" i="5"/>
  <c r="AX50" i="5" s="1"/>
  <c r="AU51" i="5"/>
  <c r="AX51" i="5" s="1"/>
  <c r="AU52" i="5"/>
  <c r="AX52" i="5" s="1"/>
  <c r="AU53" i="5"/>
  <c r="AX53" i="5" s="1"/>
  <c r="AU54" i="5"/>
  <c r="AX54" i="5" s="1"/>
  <c r="AU55" i="5"/>
  <c r="AX55" i="5" s="1"/>
  <c r="AU56" i="5"/>
  <c r="AX56" i="5" s="1"/>
  <c r="AU57" i="5"/>
  <c r="AX57" i="5" s="1"/>
  <c r="AU58" i="5"/>
  <c r="AX58" i="5" s="1"/>
  <c r="AU59" i="5"/>
  <c r="AX59" i="5" s="1"/>
  <c r="AU60" i="5"/>
  <c r="AX60" i="5" s="1"/>
  <c r="AU61" i="5"/>
  <c r="AX61" i="5" s="1"/>
  <c r="AU62" i="5"/>
  <c r="AX62" i="5" s="1"/>
  <c r="AU66" i="5"/>
  <c r="AX66" i="5" s="1"/>
  <c r="E13" i="3"/>
  <c r="E12" i="3"/>
  <c r="E11" i="3"/>
  <c r="E9" i="3"/>
  <c r="E8" i="3"/>
  <c r="E7" i="3"/>
  <c r="E6" i="3"/>
  <c r="E5" i="3"/>
  <c r="E4" i="3"/>
  <c r="E13" i="2"/>
  <c r="E12" i="2"/>
  <c r="E11" i="2"/>
  <c r="E9" i="2"/>
  <c r="E8" i="2"/>
  <c r="E7" i="2"/>
  <c r="E6" i="2"/>
  <c r="E5" i="2"/>
  <c r="E4" i="2"/>
  <c r="G16" i="5" l="1"/>
  <c r="F12" i="5"/>
  <c r="H11" i="5"/>
  <c r="F14" i="5"/>
  <c r="F13" i="5"/>
  <c r="I15" i="5"/>
  <c r="H12" i="5"/>
  <c r="F22" i="5"/>
  <c r="F15" i="5"/>
  <c r="G20" i="5"/>
  <c r="I16" i="5"/>
  <c r="G22" i="5"/>
  <c r="I18" i="5"/>
  <c r="H18" i="5"/>
  <c r="I12" i="5"/>
  <c r="I13" i="5"/>
  <c r="I20" i="5"/>
  <c r="H13" i="5"/>
  <c r="G12" i="5"/>
  <c r="I14" i="5"/>
  <c r="H14" i="5"/>
  <c r="G18" i="5"/>
  <c r="I11" i="5"/>
  <c r="H16" i="5"/>
  <c r="F18" i="5"/>
  <c r="H19" i="5"/>
  <c r="F20" i="5"/>
  <c r="H20" i="5"/>
  <c r="I19" i="5"/>
  <c r="F19" i="5"/>
  <c r="G14" i="5"/>
  <c r="I22" i="5"/>
  <c r="H15" i="5"/>
  <c r="G13" i="5"/>
  <c r="F16" i="5"/>
  <c r="G15" i="5"/>
  <c r="G11" i="5"/>
  <c r="F11" i="5"/>
  <c r="H22" i="5"/>
  <c r="G19" i="5"/>
  <c r="O19" i="5"/>
  <c r="O14" i="5"/>
  <c r="O11" i="5"/>
  <c r="O15" i="5"/>
  <c r="O20" i="5"/>
  <c r="O12" i="5"/>
  <c r="O16" i="5"/>
  <c r="O13" i="5"/>
  <c r="O18" i="5"/>
  <c r="F17" i="2"/>
  <c r="H17" i="2" s="1"/>
  <c r="F6" i="3"/>
  <c r="F15" i="2"/>
  <c r="G15" i="2" s="1"/>
  <c r="F15" i="3"/>
  <c r="F15" i="1"/>
  <c r="F9" i="2"/>
  <c r="G9" i="2" s="1"/>
  <c r="F5" i="2"/>
  <c r="G5" i="2" s="1"/>
  <c r="F7" i="2"/>
  <c r="G7" i="2" s="1"/>
  <c r="F13" i="2"/>
  <c r="G13" i="2" s="1"/>
  <c r="F9" i="3"/>
  <c r="F8" i="3"/>
  <c r="F6" i="2"/>
  <c r="G6" i="2" s="1"/>
  <c r="F12" i="3"/>
  <c r="F11" i="3"/>
  <c r="F54" i="1"/>
  <c r="G17" i="1" s="1"/>
  <c r="F8" i="2"/>
  <c r="G8" i="2" s="1"/>
  <c r="F4" i="3"/>
  <c r="F51" i="3"/>
  <c r="F7" i="3"/>
  <c r="F13" i="3"/>
  <c r="F5" i="3"/>
  <c r="F11" i="2"/>
  <c r="G11" i="2" s="1"/>
  <c r="F12" i="2"/>
  <c r="G12" i="2" s="1"/>
  <c r="F56" i="2"/>
  <c r="F4" i="2"/>
  <c r="G4" i="2" s="1"/>
  <c r="G8" i="1"/>
  <c r="O8" i="5" l="1"/>
  <c r="G5" i="3"/>
  <c r="P12" i="5"/>
  <c r="Q12" i="5" s="1"/>
  <c r="G4" i="3"/>
  <c r="P11" i="5"/>
  <c r="Q11" i="5" s="1"/>
  <c r="G12" i="3"/>
  <c r="P19" i="5"/>
  <c r="Q19" i="5" s="1"/>
  <c r="G6" i="3"/>
  <c r="P13" i="5"/>
  <c r="Q13" i="5" s="1"/>
  <c r="G13" i="3"/>
  <c r="P20" i="5"/>
  <c r="Q20" i="5" s="1"/>
  <c r="G8" i="3"/>
  <c r="P15" i="5"/>
  <c r="Q15" i="5" s="1"/>
  <c r="G15" i="3"/>
  <c r="P22" i="5"/>
  <c r="Q22" i="5" s="1"/>
  <c r="G7" i="3"/>
  <c r="P14" i="5"/>
  <c r="Q14" i="5" s="1"/>
  <c r="G9" i="3"/>
  <c r="P16" i="5"/>
  <c r="Q16" i="5" s="1"/>
  <c r="G11" i="3"/>
  <c r="P18" i="5"/>
  <c r="Q18" i="5" s="1"/>
  <c r="N8" i="5"/>
  <c r="G13" i="1"/>
  <c r="G15" i="1"/>
  <c r="G11" i="1"/>
  <c r="G5" i="1"/>
  <c r="G4" i="1"/>
  <c r="G9" i="1"/>
  <c r="G12" i="1"/>
  <c r="G7" i="1"/>
  <c r="G17" i="2"/>
  <c r="G17" i="3"/>
  <c r="G6" i="1"/>
</calcChain>
</file>

<file path=xl/comments1.xml><?xml version="1.0" encoding="utf-8"?>
<comments xmlns="http://schemas.openxmlformats.org/spreadsheetml/2006/main">
  <authors>
    <author>Neil Ogden</author>
  </authors>
  <commentList>
    <comment ref="AR44" authorId="0">
      <text>
        <r>
          <rPr>
            <b/>
            <sz val="9"/>
            <color indexed="81"/>
            <rFont val="Tahoma"/>
            <family val="2"/>
          </rPr>
          <t>Neil Ogden:</t>
        </r>
        <r>
          <rPr>
            <sz val="9"/>
            <color indexed="81"/>
            <rFont val="Tahoma"/>
            <family val="2"/>
          </rPr>
          <t xml:space="preserve">
Note actual question is 2 marks Number &amp; 1 mark RPR.</t>
        </r>
      </text>
    </comment>
    <comment ref="AS44" authorId="0">
      <text>
        <r>
          <rPr>
            <b/>
            <sz val="9"/>
            <color indexed="81"/>
            <rFont val="Tahoma"/>
            <family val="2"/>
          </rPr>
          <t>Neil Ogden:</t>
        </r>
        <r>
          <rPr>
            <sz val="9"/>
            <color indexed="81"/>
            <rFont val="Tahoma"/>
            <family val="2"/>
          </rPr>
          <t xml:space="preserve">
Note actual question is 2 marks AO1 &amp; 1 mark AO3.</t>
        </r>
      </text>
    </comment>
    <comment ref="AS46" authorId="0">
      <text>
        <r>
          <rPr>
            <b/>
            <sz val="9"/>
            <color indexed="81"/>
            <rFont val="Tahoma"/>
            <family val="2"/>
          </rPr>
          <t>Neil Ogden:</t>
        </r>
        <r>
          <rPr>
            <sz val="9"/>
            <color indexed="81"/>
            <rFont val="Tahoma"/>
            <family val="2"/>
          </rPr>
          <t xml:space="preserve">
Note actual question is 1 mark AO1 &amp; 3 marks AO3.</t>
        </r>
      </text>
    </comment>
    <comment ref="AS48" authorId="0">
      <text>
        <r>
          <rPr>
            <b/>
            <sz val="9"/>
            <color indexed="81"/>
            <rFont val="Tahoma"/>
            <family val="2"/>
          </rPr>
          <t>Neil Ogden:</t>
        </r>
        <r>
          <rPr>
            <sz val="9"/>
            <color indexed="81"/>
            <rFont val="Tahoma"/>
            <family val="2"/>
          </rPr>
          <t xml:space="preserve">
Note actual question is 3 marks AO1 &amp; 3 marks AO3.</t>
        </r>
      </text>
    </comment>
    <comment ref="AS49" authorId="0">
      <text>
        <r>
          <rPr>
            <b/>
            <sz val="9"/>
            <color indexed="81"/>
            <rFont val="Tahoma"/>
            <family val="2"/>
          </rPr>
          <t>Neil Ogden:</t>
        </r>
        <r>
          <rPr>
            <sz val="9"/>
            <color indexed="81"/>
            <rFont val="Tahoma"/>
            <family val="2"/>
          </rPr>
          <t xml:space="preserve">
Note actual question is 2 marks AO1, 1 mark AO2 &amp; 3 marks AO3.</t>
        </r>
      </text>
    </comment>
    <comment ref="AS50" authorId="0">
      <text>
        <r>
          <rPr>
            <b/>
            <sz val="9"/>
            <color indexed="81"/>
            <rFont val="Tahoma"/>
            <family val="2"/>
          </rPr>
          <t>Neil Ogden:</t>
        </r>
        <r>
          <rPr>
            <sz val="9"/>
            <color indexed="81"/>
            <rFont val="Tahoma"/>
            <family val="2"/>
          </rPr>
          <t xml:space="preserve">
Note actual question is 1 mark AO1, 2 marks AO2 &amp; 3 marks AO3.</t>
        </r>
      </text>
    </comment>
    <comment ref="AS52" authorId="0">
      <text>
        <r>
          <rPr>
            <b/>
            <sz val="9"/>
            <color indexed="81"/>
            <rFont val="Tahoma"/>
            <family val="2"/>
          </rPr>
          <t>Neil Ogden:</t>
        </r>
        <r>
          <rPr>
            <sz val="9"/>
            <color indexed="81"/>
            <rFont val="Tahoma"/>
            <family val="2"/>
          </rPr>
          <t xml:space="preserve">
Note actual question is 2 marks AO2 &amp; 1 mark AO3.</t>
        </r>
      </text>
    </comment>
    <comment ref="AS54" authorId="0">
      <text>
        <r>
          <rPr>
            <b/>
            <sz val="9"/>
            <color indexed="81"/>
            <rFont val="Tahoma"/>
            <family val="2"/>
          </rPr>
          <t>Neil Ogden:</t>
        </r>
        <r>
          <rPr>
            <sz val="9"/>
            <color indexed="81"/>
            <rFont val="Tahoma"/>
            <family val="2"/>
          </rPr>
          <t xml:space="preserve">
Note actual question is 1 mark AO1 &amp; 2 marks AO2.</t>
        </r>
      </text>
    </comment>
    <comment ref="AS55" authorId="0">
      <text>
        <r>
          <rPr>
            <b/>
            <sz val="9"/>
            <color indexed="81"/>
            <rFont val="Tahoma"/>
            <family val="2"/>
          </rPr>
          <t>Neil Ogden:</t>
        </r>
        <r>
          <rPr>
            <sz val="9"/>
            <color indexed="81"/>
            <rFont val="Tahoma"/>
            <family val="2"/>
          </rPr>
          <t xml:space="preserve">
Note actual question is 3 marks AO1 &amp; 1 mark AO3.</t>
        </r>
      </text>
    </comment>
    <comment ref="AS56" authorId="0">
      <text>
        <r>
          <rPr>
            <b/>
            <sz val="9"/>
            <color indexed="81"/>
            <rFont val="Tahoma"/>
            <family val="2"/>
          </rPr>
          <t>Neil Ogden:</t>
        </r>
        <r>
          <rPr>
            <sz val="9"/>
            <color indexed="81"/>
            <rFont val="Tahoma"/>
            <family val="2"/>
          </rPr>
          <t xml:space="preserve">
Note actual question is 3 marks AO1 &amp; 1 mark AO3.</t>
        </r>
      </text>
    </comment>
    <comment ref="AS58" authorId="0">
      <text>
        <r>
          <rPr>
            <b/>
            <sz val="9"/>
            <color indexed="81"/>
            <rFont val="Tahoma"/>
            <family val="2"/>
          </rPr>
          <t>Neil Ogden:</t>
        </r>
        <r>
          <rPr>
            <sz val="9"/>
            <color indexed="81"/>
            <rFont val="Tahoma"/>
            <family val="2"/>
          </rPr>
          <t xml:space="preserve">
Note actual question is 2 marks AO1 &amp; 3 marks AO3.</t>
        </r>
      </text>
    </comment>
    <comment ref="AR61" authorId="0">
      <text>
        <r>
          <rPr>
            <b/>
            <sz val="9"/>
            <color indexed="81"/>
            <rFont val="Tahoma"/>
            <family val="2"/>
          </rPr>
          <t>Neil Ogden:</t>
        </r>
        <r>
          <rPr>
            <sz val="9"/>
            <color indexed="81"/>
            <rFont val="Tahoma"/>
            <family val="2"/>
          </rPr>
          <t xml:space="preserve">
Note actual question is 2 marks RPR &amp; 1 mark Statistics.</t>
        </r>
      </text>
    </comment>
    <comment ref="AS61" authorId="0">
      <text>
        <r>
          <rPr>
            <b/>
            <sz val="9"/>
            <color indexed="81"/>
            <rFont val="Tahoma"/>
            <family val="2"/>
          </rPr>
          <t>Neil Ogden:</t>
        </r>
        <r>
          <rPr>
            <sz val="9"/>
            <color indexed="81"/>
            <rFont val="Tahoma"/>
            <family val="2"/>
          </rPr>
          <t xml:space="preserve">
Note actual question is 1 mark AO1, 1 mark AO2 &amp; 1 mark AO3.</t>
        </r>
      </text>
    </comment>
    <comment ref="AS62" authorId="0">
      <text>
        <r>
          <rPr>
            <b/>
            <sz val="9"/>
            <color indexed="81"/>
            <rFont val="Tahoma"/>
            <family val="2"/>
          </rPr>
          <t>Neil Ogden:</t>
        </r>
        <r>
          <rPr>
            <sz val="9"/>
            <color indexed="81"/>
            <rFont val="Tahoma"/>
            <family val="2"/>
          </rPr>
          <t xml:space="preserve">
Note actual question is 1 mark AO1 &amp; 4 marks AO3.</t>
        </r>
      </text>
    </comment>
    <comment ref="AR65" authorId="0">
      <text>
        <r>
          <rPr>
            <b/>
            <sz val="9"/>
            <color indexed="81"/>
            <rFont val="Tahoma"/>
            <family val="2"/>
          </rPr>
          <t>Neil Ogden:</t>
        </r>
        <r>
          <rPr>
            <sz val="9"/>
            <color indexed="81"/>
            <rFont val="Tahoma"/>
            <family val="2"/>
          </rPr>
          <t xml:space="preserve">
Note actual question is 3 marks Algebra &amp; 2 marks RPR.</t>
        </r>
      </text>
    </comment>
    <comment ref="AS65" authorId="0">
      <text>
        <r>
          <rPr>
            <b/>
            <sz val="9"/>
            <color indexed="81"/>
            <rFont val="Tahoma"/>
            <family val="2"/>
          </rPr>
          <t>Neil Ogden:</t>
        </r>
        <r>
          <rPr>
            <sz val="9"/>
            <color indexed="81"/>
            <rFont val="Tahoma"/>
            <family val="2"/>
          </rPr>
          <t xml:space="preserve">
Note actual question is 1 mark AO1, 1 mark AO2 &amp; 3 marks AO3.</t>
        </r>
      </text>
    </comment>
    <comment ref="AS66" authorId="0">
      <text>
        <r>
          <rPr>
            <b/>
            <sz val="9"/>
            <color indexed="81"/>
            <rFont val="Tahoma"/>
            <family val="2"/>
          </rPr>
          <t>Neil Ogden:</t>
        </r>
        <r>
          <rPr>
            <sz val="9"/>
            <color indexed="81"/>
            <rFont val="Tahoma"/>
            <family val="2"/>
          </rPr>
          <t xml:space="preserve">
Note actual question is 1 mark AO1, 2 marks AO2 &amp; 2 marks AO3.</t>
        </r>
      </text>
    </comment>
    <comment ref="AS68" authorId="0">
      <text>
        <r>
          <rPr>
            <b/>
            <sz val="9"/>
            <color indexed="81"/>
            <rFont val="Tahoma"/>
            <family val="2"/>
          </rPr>
          <t>Neil Ogden:</t>
        </r>
        <r>
          <rPr>
            <sz val="9"/>
            <color indexed="81"/>
            <rFont val="Tahoma"/>
            <family val="2"/>
          </rPr>
          <t xml:space="preserve">
Note actual question is 2 marks AO1 &amp; 1 mark AO2.</t>
        </r>
      </text>
    </comment>
    <comment ref="AS70" authorId="0">
      <text>
        <r>
          <rPr>
            <b/>
            <sz val="9"/>
            <color indexed="81"/>
            <rFont val="Tahoma"/>
            <family val="2"/>
          </rPr>
          <t>Neil Ogden:</t>
        </r>
        <r>
          <rPr>
            <sz val="9"/>
            <color indexed="81"/>
            <rFont val="Tahoma"/>
            <family val="2"/>
          </rPr>
          <t xml:space="preserve">
Note actual question is 1 mark AO1 &amp; 5 marks AO2.</t>
        </r>
      </text>
    </comment>
    <comment ref="AS78" authorId="0">
      <text>
        <r>
          <rPr>
            <b/>
            <sz val="9"/>
            <color indexed="81"/>
            <rFont val="Tahoma"/>
            <family val="2"/>
          </rPr>
          <t>Neil Ogden:</t>
        </r>
        <r>
          <rPr>
            <sz val="9"/>
            <color indexed="81"/>
            <rFont val="Tahoma"/>
            <family val="2"/>
          </rPr>
          <t xml:space="preserve">
Note actual question is 1 mark AO1 &amp; 2 marks AO3.</t>
        </r>
      </text>
    </comment>
    <comment ref="AS87" authorId="0">
      <text>
        <r>
          <rPr>
            <b/>
            <sz val="9"/>
            <color indexed="81"/>
            <rFont val="Tahoma"/>
            <family val="2"/>
          </rPr>
          <t>Neil Ogden:</t>
        </r>
        <r>
          <rPr>
            <sz val="9"/>
            <color indexed="81"/>
            <rFont val="Tahoma"/>
            <family val="2"/>
          </rPr>
          <t xml:space="preserve">
Note actual question is 3 marks AO1 &amp; 3 marks AO3.</t>
        </r>
      </text>
    </comment>
    <comment ref="AS88" authorId="0">
      <text>
        <r>
          <rPr>
            <b/>
            <sz val="9"/>
            <color indexed="81"/>
            <rFont val="Tahoma"/>
            <family val="2"/>
          </rPr>
          <t>Neil Ogden:</t>
        </r>
        <r>
          <rPr>
            <sz val="9"/>
            <color indexed="81"/>
            <rFont val="Tahoma"/>
            <family val="2"/>
          </rPr>
          <t xml:space="preserve">
Note actual question is 2 marks AO1 &amp; 3 marks AO3.</t>
        </r>
      </text>
    </comment>
    <comment ref="AR90" authorId="0">
      <text>
        <r>
          <rPr>
            <b/>
            <sz val="9"/>
            <color indexed="81"/>
            <rFont val="Tahoma"/>
            <family val="2"/>
          </rPr>
          <t>Neil Ogden:</t>
        </r>
        <r>
          <rPr>
            <sz val="9"/>
            <color indexed="81"/>
            <rFont val="Tahoma"/>
            <family val="2"/>
          </rPr>
          <t xml:space="preserve">
Note actual question is 1 mark RPR &amp; 3 marks Geometry and measures.</t>
        </r>
      </text>
    </comment>
    <comment ref="AS90" authorId="0">
      <text>
        <r>
          <rPr>
            <b/>
            <sz val="9"/>
            <color indexed="81"/>
            <rFont val="Tahoma"/>
            <family val="2"/>
          </rPr>
          <t>Neil Ogden:</t>
        </r>
        <r>
          <rPr>
            <sz val="9"/>
            <color indexed="81"/>
            <rFont val="Tahoma"/>
            <family val="2"/>
          </rPr>
          <t xml:space="preserve">
Note actual question is 1 mark AO1, 1 mark AO2 &amp; 2 marks AO3.</t>
        </r>
      </text>
    </comment>
    <comment ref="AS92" authorId="0">
      <text>
        <r>
          <rPr>
            <b/>
            <sz val="9"/>
            <color indexed="81"/>
            <rFont val="Tahoma"/>
            <family val="2"/>
          </rPr>
          <t>Neil Ogden:</t>
        </r>
        <r>
          <rPr>
            <sz val="9"/>
            <color indexed="81"/>
            <rFont val="Tahoma"/>
            <family val="2"/>
          </rPr>
          <t xml:space="preserve">
Note actual question is 1 mark AO1, 1 mark AO2 &amp; 2 marks AO3.</t>
        </r>
      </text>
    </comment>
    <comment ref="AS96" authorId="0">
      <text>
        <r>
          <rPr>
            <b/>
            <sz val="9"/>
            <color indexed="81"/>
            <rFont val="Tahoma"/>
            <family val="2"/>
          </rPr>
          <t>Neil Ogden:</t>
        </r>
        <r>
          <rPr>
            <sz val="9"/>
            <color indexed="81"/>
            <rFont val="Tahoma"/>
            <family val="2"/>
          </rPr>
          <t xml:space="preserve">
Note actual question is 2 marks AO1 &amp; 3 marks AO3.</t>
        </r>
      </text>
    </comment>
    <comment ref="AS97" authorId="0">
      <text>
        <r>
          <rPr>
            <b/>
            <sz val="9"/>
            <color indexed="81"/>
            <rFont val="Tahoma"/>
            <family val="2"/>
          </rPr>
          <t>Neil Ogden:</t>
        </r>
        <r>
          <rPr>
            <sz val="9"/>
            <color indexed="81"/>
            <rFont val="Tahoma"/>
            <family val="2"/>
          </rPr>
          <t xml:space="preserve">
Note actual question is 1 mark AO2 &amp; 1 mark AO3.</t>
        </r>
      </text>
    </comment>
    <comment ref="AR99" authorId="0">
      <text>
        <r>
          <rPr>
            <b/>
            <sz val="9"/>
            <color indexed="81"/>
            <rFont val="Tahoma"/>
            <family val="2"/>
          </rPr>
          <t>Neil Ogden:</t>
        </r>
        <r>
          <rPr>
            <sz val="9"/>
            <color indexed="81"/>
            <rFont val="Tahoma"/>
            <family val="2"/>
          </rPr>
          <t xml:space="preserve">
Note actual question is 1 mark Number &amp; 5 marks Geometry and measures.</t>
        </r>
      </text>
    </comment>
    <comment ref="AS99" authorId="0">
      <text>
        <r>
          <rPr>
            <b/>
            <sz val="9"/>
            <color indexed="81"/>
            <rFont val="Tahoma"/>
            <family val="2"/>
          </rPr>
          <t>Neil Ogden:</t>
        </r>
        <r>
          <rPr>
            <sz val="9"/>
            <color indexed="81"/>
            <rFont val="Tahoma"/>
            <family val="2"/>
          </rPr>
          <t xml:space="preserve">
Note actual question is 1 mark AO1 &amp; 5 marks AO3.</t>
        </r>
      </text>
    </comment>
    <comment ref="AS100" authorId="0">
      <text>
        <r>
          <rPr>
            <b/>
            <sz val="9"/>
            <color indexed="81"/>
            <rFont val="Tahoma"/>
            <family val="2"/>
          </rPr>
          <t>Neil Ogden:</t>
        </r>
        <r>
          <rPr>
            <sz val="9"/>
            <color indexed="81"/>
            <rFont val="Tahoma"/>
            <family val="2"/>
          </rPr>
          <t xml:space="preserve">
Note actual question is 3 marks AO2 &amp; 1 mark AO3.</t>
        </r>
      </text>
    </comment>
    <comment ref="AS101" authorId="0">
      <text>
        <r>
          <rPr>
            <b/>
            <sz val="9"/>
            <color indexed="81"/>
            <rFont val="Tahoma"/>
            <family val="2"/>
          </rPr>
          <t>Neil Ogden:</t>
        </r>
        <r>
          <rPr>
            <sz val="9"/>
            <color indexed="81"/>
            <rFont val="Tahoma"/>
            <family val="2"/>
          </rPr>
          <t xml:space="preserve">
Note actual question is 2 marks AO2 &amp; 1 mark AO3.</t>
        </r>
      </text>
    </comment>
    <comment ref="AS104" authorId="0">
      <text>
        <r>
          <rPr>
            <b/>
            <sz val="9"/>
            <color indexed="81"/>
            <rFont val="Tahoma"/>
            <family val="2"/>
          </rPr>
          <t>Neil Ogden:</t>
        </r>
        <r>
          <rPr>
            <sz val="9"/>
            <color indexed="81"/>
            <rFont val="Tahoma"/>
            <family val="2"/>
          </rPr>
          <t xml:space="preserve">
Note actual question is 1 mark AO1, 1 mark AO2 &amp; 4 marks AO3.</t>
        </r>
      </text>
    </comment>
    <comment ref="AS107" authorId="0">
      <text>
        <r>
          <rPr>
            <b/>
            <sz val="9"/>
            <color indexed="81"/>
            <rFont val="Tahoma"/>
            <family val="2"/>
          </rPr>
          <t>Neil Ogden:</t>
        </r>
        <r>
          <rPr>
            <sz val="9"/>
            <color indexed="81"/>
            <rFont val="Tahoma"/>
            <family val="2"/>
          </rPr>
          <t xml:space="preserve">
Note actual question is 2 marks AO2 &amp; 1 mark AO3.</t>
        </r>
      </text>
    </comment>
    <comment ref="AR111" authorId="0">
      <text>
        <r>
          <rPr>
            <b/>
            <sz val="9"/>
            <color indexed="81"/>
            <rFont val="Tahoma"/>
            <family val="2"/>
          </rPr>
          <t>Neil Ogden:</t>
        </r>
        <r>
          <rPr>
            <sz val="9"/>
            <color indexed="81"/>
            <rFont val="Tahoma"/>
            <family val="2"/>
          </rPr>
          <t xml:space="preserve">
Note actual question is 2 marks Number &amp; 2 marks RPR.</t>
        </r>
      </text>
    </comment>
    <comment ref="AS111" authorId="0">
      <text>
        <r>
          <rPr>
            <b/>
            <sz val="9"/>
            <color indexed="81"/>
            <rFont val="Tahoma"/>
            <family val="2"/>
          </rPr>
          <t>Neil Ogden:</t>
        </r>
        <r>
          <rPr>
            <sz val="9"/>
            <color indexed="81"/>
            <rFont val="Tahoma"/>
            <family val="2"/>
          </rPr>
          <t xml:space="preserve">
Note actual question is 1 mark AO1, 2 marks AO2 &amp; 1 mark AO3.</t>
        </r>
      </text>
    </comment>
    <comment ref="AS114" authorId="0">
      <text>
        <r>
          <rPr>
            <b/>
            <sz val="9"/>
            <color indexed="81"/>
            <rFont val="Tahoma"/>
            <family val="2"/>
          </rPr>
          <t>Neil Ogden:</t>
        </r>
        <r>
          <rPr>
            <sz val="9"/>
            <color indexed="81"/>
            <rFont val="Tahoma"/>
            <family val="2"/>
          </rPr>
          <t xml:space="preserve">
Note actual question is 2 marks AO1, 1 mark AO2 &amp; 1 mark AO3.</t>
        </r>
      </text>
    </comment>
    <comment ref="AS115" authorId="0">
      <text>
        <r>
          <rPr>
            <b/>
            <sz val="9"/>
            <color indexed="81"/>
            <rFont val="Tahoma"/>
            <family val="2"/>
          </rPr>
          <t>Neil Ogden:</t>
        </r>
        <r>
          <rPr>
            <sz val="9"/>
            <color indexed="81"/>
            <rFont val="Tahoma"/>
            <family val="2"/>
          </rPr>
          <t xml:space="preserve">
Note actual question is 2 marks AO1 &amp; 1 mark AO3.</t>
        </r>
      </text>
    </comment>
    <comment ref="AR116" authorId="0">
      <text>
        <r>
          <rPr>
            <b/>
            <sz val="9"/>
            <color indexed="81"/>
            <rFont val="Tahoma"/>
            <family val="2"/>
          </rPr>
          <t>Neil Ogden:</t>
        </r>
        <r>
          <rPr>
            <sz val="9"/>
            <color indexed="81"/>
            <rFont val="Tahoma"/>
            <family val="2"/>
          </rPr>
          <t xml:space="preserve">
Note actual question is 3 marks RPR &amp; 1 mark Probability.</t>
        </r>
      </text>
    </comment>
    <comment ref="AS116" authorId="0">
      <text>
        <r>
          <rPr>
            <b/>
            <sz val="9"/>
            <color indexed="81"/>
            <rFont val="Tahoma"/>
            <family val="2"/>
          </rPr>
          <t>Neil Ogden:</t>
        </r>
        <r>
          <rPr>
            <sz val="9"/>
            <color indexed="81"/>
            <rFont val="Tahoma"/>
            <family val="2"/>
          </rPr>
          <t xml:space="preserve">
Note actual question is 2 marks AO1, 1 mark AO2 &amp; 1 mark AO3.</t>
        </r>
      </text>
    </comment>
    <comment ref="AS118" authorId="0">
      <text>
        <r>
          <rPr>
            <b/>
            <sz val="9"/>
            <color indexed="81"/>
            <rFont val="Tahoma"/>
            <family val="2"/>
          </rPr>
          <t>Neil Ogden:</t>
        </r>
        <r>
          <rPr>
            <sz val="9"/>
            <color indexed="81"/>
            <rFont val="Tahoma"/>
            <family val="2"/>
          </rPr>
          <t xml:space="preserve">
Note actual question is 1 mark AO1, 2 marks AO2 &amp; 1 mark AO3.</t>
        </r>
      </text>
    </comment>
    <comment ref="AS119" authorId="0">
      <text>
        <r>
          <rPr>
            <b/>
            <sz val="9"/>
            <color indexed="81"/>
            <rFont val="Tahoma"/>
            <family val="2"/>
          </rPr>
          <t>Neil Ogden:</t>
        </r>
        <r>
          <rPr>
            <sz val="9"/>
            <color indexed="81"/>
            <rFont val="Tahoma"/>
            <family val="2"/>
          </rPr>
          <t xml:space="preserve">
Note actual question is 2 marks AO1 &amp; 2 marks AO2.</t>
        </r>
      </text>
    </comment>
    <comment ref="AS120" authorId="0">
      <text>
        <r>
          <rPr>
            <b/>
            <sz val="9"/>
            <color indexed="81"/>
            <rFont val="Tahoma"/>
            <family val="2"/>
          </rPr>
          <t>Neil Ogden:</t>
        </r>
        <r>
          <rPr>
            <sz val="9"/>
            <color indexed="81"/>
            <rFont val="Tahoma"/>
            <family val="2"/>
          </rPr>
          <t xml:space="preserve">
Note actual question is 2 marks AO1, 2 marks AO2 &amp; 2 marks AO3.</t>
        </r>
      </text>
    </comment>
    <comment ref="AS123" authorId="0">
      <text>
        <r>
          <rPr>
            <b/>
            <sz val="9"/>
            <color indexed="81"/>
            <rFont val="Tahoma"/>
            <family val="2"/>
          </rPr>
          <t>Neil Ogden:</t>
        </r>
        <r>
          <rPr>
            <sz val="9"/>
            <color indexed="81"/>
            <rFont val="Tahoma"/>
            <family val="2"/>
          </rPr>
          <t xml:space="preserve">
Note actual question is 1 mark AO1, 1 mark AO2 &amp; 1 mark AO3.</t>
        </r>
      </text>
    </comment>
    <comment ref="AS125" authorId="0">
      <text>
        <r>
          <rPr>
            <b/>
            <sz val="9"/>
            <color indexed="81"/>
            <rFont val="Tahoma"/>
            <family val="2"/>
          </rPr>
          <t>Neil Ogden:</t>
        </r>
        <r>
          <rPr>
            <sz val="9"/>
            <color indexed="81"/>
            <rFont val="Tahoma"/>
            <family val="2"/>
          </rPr>
          <t xml:space="preserve">
Note actual question is 1 mark AO1, 1 mark AO2 &amp; 2 marks AO3.</t>
        </r>
      </text>
    </comment>
    <comment ref="AR126" authorId="0">
      <text>
        <r>
          <rPr>
            <b/>
            <sz val="9"/>
            <color indexed="81"/>
            <rFont val="Tahoma"/>
            <family val="2"/>
          </rPr>
          <t>Neil Ogden:</t>
        </r>
        <r>
          <rPr>
            <sz val="9"/>
            <color indexed="81"/>
            <rFont val="Tahoma"/>
            <family val="2"/>
          </rPr>
          <t xml:space="preserve">
Note actual question is 3 marks Algebra &amp; 1 mark Statistics.</t>
        </r>
      </text>
    </comment>
    <comment ref="AS126" authorId="0">
      <text>
        <r>
          <rPr>
            <b/>
            <sz val="9"/>
            <color indexed="81"/>
            <rFont val="Tahoma"/>
            <family val="2"/>
          </rPr>
          <t>Neil Ogden:</t>
        </r>
        <r>
          <rPr>
            <sz val="9"/>
            <color indexed="81"/>
            <rFont val="Tahoma"/>
            <family val="2"/>
          </rPr>
          <t xml:space="preserve">
Note actual question is 1 mark AO2 &amp; 3 marks AO3.</t>
        </r>
      </text>
    </comment>
    <comment ref="AR127" authorId="0">
      <text>
        <r>
          <rPr>
            <b/>
            <sz val="9"/>
            <color indexed="81"/>
            <rFont val="Tahoma"/>
            <family val="2"/>
          </rPr>
          <t>Neil Ogden:</t>
        </r>
        <r>
          <rPr>
            <sz val="9"/>
            <color indexed="81"/>
            <rFont val="Tahoma"/>
            <family val="2"/>
          </rPr>
          <t xml:space="preserve">
Note actual question is 1 mark Algebra &amp; 4 marks Geometry and measures.</t>
        </r>
      </text>
    </comment>
    <comment ref="AS127" authorId="0">
      <text>
        <r>
          <rPr>
            <b/>
            <sz val="9"/>
            <color indexed="81"/>
            <rFont val="Tahoma"/>
            <family val="2"/>
          </rPr>
          <t>Neil Ogden:</t>
        </r>
        <r>
          <rPr>
            <sz val="9"/>
            <color indexed="81"/>
            <rFont val="Tahoma"/>
            <family val="2"/>
          </rPr>
          <t xml:space="preserve">
Note actual question is 2 marks AO1 &amp; 3 marks AO3.</t>
        </r>
      </text>
    </comment>
    <comment ref="AS130" authorId="0">
      <text>
        <r>
          <rPr>
            <b/>
            <sz val="9"/>
            <color indexed="81"/>
            <rFont val="Tahoma"/>
            <family val="2"/>
          </rPr>
          <t>Neil Ogden:</t>
        </r>
        <r>
          <rPr>
            <sz val="9"/>
            <color indexed="81"/>
            <rFont val="Tahoma"/>
            <family val="2"/>
          </rPr>
          <t xml:space="preserve">
Note actual question is 3 marks AO1 &amp; 1 mark AO3.</t>
        </r>
      </text>
    </comment>
    <comment ref="AS131" authorId="0">
      <text>
        <r>
          <rPr>
            <b/>
            <sz val="9"/>
            <color indexed="81"/>
            <rFont val="Tahoma"/>
            <family val="2"/>
          </rPr>
          <t>Neil Ogden:</t>
        </r>
        <r>
          <rPr>
            <sz val="9"/>
            <color indexed="81"/>
            <rFont val="Tahoma"/>
            <family val="2"/>
          </rPr>
          <t xml:space="preserve">
Note actual question is 1 mark AO1, 1 mark AO2 &amp; 2 marks AO3.</t>
        </r>
      </text>
    </comment>
    <comment ref="AR132" authorId="0">
      <text>
        <r>
          <rPr>
            <b/>
            <sz val="9"/>
            <color indexed="81"/>
            <rFont val="Tahoma"/>
            <family val="2"/>
          </rPr>
          <t>Neil Ogden:</t>
        </r>
        <r>
          <rPr>
            <sz val="9"/>
            <color indexed="81"/>
            <rFont val="Tahoma"/>
            <family val="2"/>
          </rPr>
          <t xml:space="preserve">
Note actual question is 2 marks Algebra &amp; 2 marks Geometry and measures.</t>
        </r>
      </text>
    </comment>
    <comment ref="AS132" authorId="0">
      <text>
        <r>
          <rPr>
            <b/>
            <sz val="9"/>
            <color indexed="81"/>
            <rFont val="Tahoma"/>
            <family val="2"/>
          </rPr>
          <t>Neil Ogden:</t>
        </r>
        <r>
          <rPr>
            <sz val="9"/>
            <color indexed="81"/>
            <rFont val="Tahoma"/>
            <family val="2"/>
          </rPr>
          <t xml:space="preserve">
Note actual question is 2 marks AO1 &amp; 2 marks AO3.</t>
        </r>
      </text>
    </comment>
    <comment ref="AS133" authorId="0">
      <text>
        <r>
          <rPr>
            <b/>
            <sz val="9"/>
            <color indexed="81"/>
            <rFont val="Tahoma"/>
            <family val="2"/>
          </rPr>
          <t>Neil Ogden:</t>
        </r>
        <r>
          <rPr>
            <sz val="9"/>
            <color indexed="81"/>
            <rFont val="Tahoma"/>
            <family val="2"/>
          </rPr>
          <t xml:space="preserve">
Note actual question is 1 mark AO1, 1 mark AO2 &amp; 2 marks AO3.</t>
        </r>
      </text>
    </comment>
    <comment ref="AS136" authorId="0">
      <text>
        <r>
          <rPr>
            <b/>
            <sz val="9"/>
            <color indexed="81"/>
            <rFont val="Tahoma"/>
            <family val="2"/>
          </rPr>
          <t>Neil Ogden:</t>
        </r>
        <r>
          <rPr>
            <sz val="9"/>
            <color indexed="81"/>
            <rFont val="Tahoma"/>
            <family val="2"/>
          </rPr>
          <t xml:space="preserve">
Note actual question is 2 marks AO1 &amp; 2 marks AO3.</t>
        </r>
      </text>
    </comment>
    <comment ref="AS137" authorId="0">
      <text>
        <r>
          <rPr>
            <b/>
            <sz val="9"/>
            <color indexed="81"/>
            <rFont val="Tahoma"/>
            <family val="2"/>
          </rPr>
          <t>Neil Ogden:</t>
        </r>
        <r>
          <rPr>
            <sz val="9"/>
            <color indexed="81"/>
            <rFont val="Tahoma"/>
            <family val="2"/>
          </rPr>
          <t xml:space="preserve">
Note actual question is 2 marks AO1 &amp; 2 marks AO3.</t>
        </r>
      </text>
    </comment>
    <comment ref="AS140" authorId="0">
      <text>
        <r>
          <rPr>
            <b/>
            <sz val="9"/>
            <color indexed="81"/>
            <rFont val="Tahoma"/>
            <family val="2"/>
          </rPr>
          <t>Neil Ogden:</t>
        </r>
        <r>
          <rPr>
            <sz val="9"/>
            <color indexed="81"/>
            <rFont val="Tahoma"/>
            <family val="2"/>
          </rPr>
          <t xml:space="preserve">
Note actual question is 1 mark AO2 &amp; 1 mark AO3.</t>
        </r>
      </text>
    </comment>
    <comment ref="AS141" authorId="0">
      <text>
        <r>
          <rPr>
            <b/>
            <sz val="9"/>
            <color indexed="81"/>
            <rFont val="Tahoma"/>
            <family val="2"/>
          </rPr>
          <t>Neil Ogden:</t>
        </r>
        <r>
          <rPr>
            <sz val="9"/>
            <color indexed="81"/>
            <rFont val="Tahoma"/>
            <family val="2"/>
          </rPr>
          <t xml:space="preserve">
Note actual question is 1 mark AO1 &amp; 1 mark AO3.</t>
        </r>
      </text>
    </comment>
  </commentList>
</comments>
</file>

<file path=xl/comments2.xml><?xml version="1.0" encoding="utf-8"?>
<comments xmlns="http://schemas.openxmlformats.org/spreadsheetml/2006/main">
  <authors>
    <author>Neil Ogden</author>
  </authors>
  <commentList>
    <comment ref="D22" authorId="0">
      <text>
        <r>
          <rPr>
            <b/>
            <sz val="9"/>
            <color indexed="81"/>
            <rFont val="Tahoma"/>
            <family val="2"/>
          </rPr>
          <t>Neil Ogden:</t>
        </r>
        <r>
          <rPr>
            <sz val="9"/>
            <color indexed="81"/>
            <rFont val="Tahoma"/>
            <family val="2"/>
          </rPr>
          <t xml:space="preserve">
Note actual question is 2 marks Number &amp; 1 mark RPR.</t>
        </r>
      </text>
    </comment>
    <comment ref="E22" authorId="0">
      <text>
        <r>
          <rPr>
            <b/>
            <sz val="9"/>
            <color indexed="81"/>
            <rFont val="Tahoma"/>
            <family val="2"/>
          </rPr>
          <t>Neil Ogden:</t>
        </r>
        <r>
          <rPr>
            <sz val="9"/>
            <color indexed="81"/>
            <rFont val="Tahoma"/>
            <family val="2"/>
          </rPr>
          <t xml:space="preserve">
Note actual question is 2 marks AO1 &amp; 1 mark AO3.</t>
        </r>
      </text>
    </comment>
    <comment ref="E24" authorId="0">
      <text>
        <r>
          <rPr>
            <b/>
            <sz val="9"/>
            <color indexed="81"/>
            <rFont val="Tahoma"/>
            <family val="2"/>
          </rPr>
          <t>Neil Ogden:</t>
        </r>
        <r>
          <rPr>
            <sz val="9"/>
            <color indexed="81"/>
            <rFont val="Tahoma"/>
            <family val="2"/>
          </rPr>
          <t xml:space="preserve">
Note actual question is 1 mark AO1 &amp; 3 marks AO3.</t>
        </r>
      </text>
    </comment>
    <comment ref="E26" authorId="0">
      <text>
        <r>
          <rPr>
            <b/>
            <sz val="9"/>
            <color indexed="81"/>
            <rFont val="Tahoma"/>
            <family val="2"/>
          </rPr>
          <t>Neil Ogden:</t>
        </r>
        <r>
          <rPr>
            <sz val="9"/>
            <color indexed="81"/>
            <rFont val="Tahoma"/>
            <family val="2"/>
          </rPr>
          <t xml:space="preserve">
Note actual question is 3 marks AO1 &amp; 3 marks AO3.</t>
        </r>
      </text>
    </comment>
    <comment ref="E27" authorId="0">
      <text>
        <r>
          <rPr>
            <b/>
            <sz val="9"/>
            <color indexed="81"/>
            <rFont val="Tahoma"/>
            <family val="2"/>
          </rPr>
          <t>Neil Ogden:</t>
        </r>
        <r>
          <rPr>
            <sz val="9"/>
            <color indexed="81"/>
            <rFont val="Tahoma"/>
            <family val="2"/>
          </rPr>
          <t xml:space="preserve">
Note actual question is 2 marks AO1, 1 mark AO2 &amp; 3 marks AO3.</t>
        </r>
      </text>
    </comment>
    <comment ref="E28" authorId="0">
      <text>
        <r>
          <rPr>
            <b/>
            <sz val="9"/>
            <color indexed="81"/>
            <rFont val="Tahoma"/>
            <family val="2"/>
          </rPr>
          <t>Neil Ogden:</t>
        </r>
        <r>
          <rPr>
            <sz val="9"/>
            <color indexed="81"/>
            <rFont val="Tahoma"/>
            <family val="2"/>
          </rPr>
          <t xml:space="preserve">
Note actual question is 1 mark AO1, 2 marks AO2 &amp; 3 marks AO3.</t>
        </r>
      </text>
    </comment>
    <comment ref="E30" authorId="0">
      <text>
        <r>
          <rPr>
            <b/>
            <sz val="9"/>
            <color indexed="81"/>
            <rFont val="Tahoma"/>
            <family val="2"/>
          </rPr>
          <t>Neil Ogden:</t>
        </r>
        <r>
          <rPr>
            <sz val="9"/>
            <color indexed="81"/>
            <rFont val="Tahoma"/>
            <family val="2"/>
          </rPr>
          <t xml:space="preserve">
Note actual question is 2 marks AO2 &amp; 1 mark AO3.</t>
        </r>
      </text>
    </comment>
    <comment ref="E32" authorId="0">
      <text>
        <r>
          <rPr>
            <b/>
            <sz val="9"/>
            <color indexed="81"/>
            <rFont val="Tahoma"/>
            <family val="2"/>
          </rPr>
          <t>Neil Ogden:</t>
        </r>
        <r>
          <rPr>
            <sz val="9"/>
            <color indexed="81"/>
            <rFont val="Tahoma"/>
            <family val="2"/>
          </rPr>
          <t xml:space="preserve">
Note actual question is 1 mark AO1 &amp; 2 marks AO2.</t>
        </r>
      </text>
    </comment>
    <comment ref="E33" authorId="0">
      <text>
        <r>
          <rPr>
            <b/>
            <sz val="9"/>
            <color indexed="81"/>
            <rFont val="Tahoma"/>
            <family val="2"/>
          </rPr>
          <t>Neil Ogden:</t>
        </r>
        <r>
          <rPr>
            <sz val="9"/>
            <color indexed="81"/>
            <rFont val="Tahoma"/>
            <family val="2"/>
          </rPr>
          <t xml:space="preserve">
Note actual question is 3 marks AO1 &amp; 1 mark AO3.</t>
        </r>
      </text>
    </comment>
    <comment ref="E34" authorId="0">
      <text>
        <r>
          <rPr>
            <b/>
            <sz val="9"/>
            <color indexed="81"/>
            <rFont val="Tahoma"/>
            <family val="2"/>
          </rPr>
          <t>Neil Ogden:</t>
        </r>
        <r>
          <rPr>
            <sz val="9"/>
            <color indexed="81"/>
            <rFont val="Tahoma"/>
            <family val="2"/>
          </rPr>
          <t xml:space="preserve">
Note actual question is 3 marks AO1 &amp; 1 mark AO3.</t>
        </r>
      </text>
    </comment>
    <comment ref="E36" authorId="0">
      <text>
        <r>
          <rPr>
            <b/>
            <sz val="9"/>
            <color indexed="81"/>
            <rFont val="Tahoma"/>
            <family val="2"/>
          </rPr>
          <t>Neil Ogden:</t>
        </r>
        <r>
          <rPr>
            <sz val="9"/>
            <color indexed="81"/>
            <rFont val="Tahoma"/>
            <family val="2"/>
          </rPr>
          <t xml:space="preserve">
Note actual question is 2 marks AO1 &amp; 3 marks AO3.</t>
        </r>
      </text>
    </comment>
    <comment ref="D39" authorId="0">
      <text>
        <r>
          <rPr>
            <b/>
            <sz val="9"/>
            <color indexed="81"/>
            <rFont val="Tahoma"/>
            <family val="2"/>
          </rPr>
          <t>Neil Ogden:</t>
        </r>
        <r>
          <rPr>
            <sz val="9"/>
            <color indexed="81"/>
            <rFont val="Tahoma"/>
            <family val="2"/>
          </rPr>
          <t xml:space="preserve">
Note actual question is 2 marks RPR &amp; 1 mark Statistics.</t>
        </r>
      </text>
    </comment>
    <comment ref="E39" authorId="0">
      <text>
        <r>
          <rPr>
            <b/>
            <sz val="9"/>
            <color indexed="81"/>
            <rFont val="Tahoma"/>
            <family val="2"/>
          </rPr>
          <t>Neil Ogden:</t>
        </r>
        <r>
          <rPr>
            <sz val="9"/>
            <color indexed="81"/>
            <rFont val="Tahoma"/>
            <family val="2"/>
          </rPr>
          <t xml:space="preserve">
Note actual question is 1 mark AO1, 1 mark AO2 &amp; 1 mark AO3.</t>
        </r>
      </text>
    </comment>
    <comment ref="E40" authorId="0">
      <text>
        <r>
          <rPr>
            <b/>
            <sz val="9"/>
            <color indexed="81"/>
            <rFont val="Tahoma"/>
            <family val="2"/>
          </rPr>
          <t>Neil Ogden:</t>
        </r>
        <r>
          <rPr>
            <sz val="9"/>
            <color indexed="81"/>
            <rFont val="Tahoma"/>
            <family val="2"/>
          </rPr>
          <t xml:space="preserve">
Note actual question is 1 mark AO1 &amp; 4 marks AO3.</t>
        </r>
      </text>
    </comment>
    <comment ref="D43" authorId="0">
      <text>
        <r>
          <rPr>
            <b/>
            <sz val="9"/>
            <color indexed="81"/>
            <rFont val="Tahoma"/>
            <family val="2"/>
          </rPr>
          <t>Neil Ogden:</t>
        </r>
        <r>
          <rPr>
            <sz val="9"/>
            <color indexed="81"/>
            <rFont val="Tahoma"/>
            <family val="2"/>
          </rPr>
          <t xml:space="preserve">
Note actual question is 3 marks Algebra &amp; 2 marks RPR.</t>
        </r>
      </text>
    </comment>
    <comment ref="E43" authorId="0">
      <text>
        <r>
          <rPr>
            <b/>
            <sz val="9"/>
            <color indexed="81"/>
            <rFont val="Tahoma"/>
            <family val="2"/>
          </rPr>
          <t>Neil Ogden:</t>
        </r>
        <r>
          <rPr>
            <sz val="9"/>
            <color indexed="81"/>
            <rFont val="Tahoma"/>
            <family val="2"/>
          </rPr>
          <t xml:space="preserve">
Note actual question is 1 mark AO1, 1 mark AO2 &amp; 3 marks AO3.</t>
        </r>
      </text>
    </comment>
    <comment ref="E44" authorId="0">
      <text>
        <r>
          <rPr>
            <b/>
            <sz val="9"/>
            <color indexed="81"/>
            <rFont val="Tahoma"/>
            <family val="2"/>
          </rPr>
          <t>Neil Ogden:</t>
        </r>
        <r>
          <rPr>
            <sz val="9"/>
            <color indexed="81"/>
            <rFont val="Tahoma"/>
            <family val="2"/>
          </rPr>
          <t xml:space="preserve">
Note actual question is 1 mark AO1, 2 marks AO2 &amp; 2 marks AO3.</t>
        </r>
      </text>
    </comment>
    <comment ref="E46" authorId="0">
      <text>
        <r>
          <rPr>
            <b/>
            <sz val="9"/>
            <color indexed="81"/>
            <rFont val="Tahoma"/>
            <family val="2"/>
          </rPr>
          <t>Neil Ogden:</t>
        </r>
        <r>
          <rPr>
            <sz val="9"/>
            <color indexed="81"/>
            <rFont val="Tahoma"/>
            <family val="2"/>
          </rPr>
          <t xml:space="preserve">
Note actual question is 2 marks AO1 &amp; 1 mark AO2.</t>
        </r>
      </text>
    </comment>
    <comment ref="E48" authorId="0">
      <text>
        <r>
          <rPr>
            <b/>
            <sz val="9"/>
            <color indexed="81"/>
            <rFont val="Tahoma"/>
            <family val="2"/>
          </rPr>
          <t>Neil Ogden:</t>
        </r>
        <r>
          <rPr>
            <sz val="9"/>
            <color indexed="81"/>
            <rFont val="Tahoma"/>
            <family val="2"/>
          </rPr>
          <t xml:space="preserve">
Note actual question is 1 mark AO1 &amp; 5 marks AO2.</t>
        </r>
      </text>
    </comment>
  </commentList>
</comments>
</file>

<file path=xl/comments3.xml><?xml version="1.0" encoding="utf-8"?>
<comments xmlns="http://schemas.openxmlformats.org/spreadsheetml/2006/main">
  <authors>
    <author>Neil Ogden</author>
  </authors>
  <commentList>
    <comment ref="E25" authorId="0">
      <text>
        <r>
          <rPr>
            <b/>
            <sz val="9"/>
            <color indexed="81"/>
            <rFont val="Tahoma"/>
            <family val="2"/>
          </rPr>
          <t>Neil Ogden:</t>
        </r>
        <r>
          <rPr>
            <sz val="9"/>
            <color indexed="81"/>
            <rFont val="Tahoma"/>
            <family val="2"/>
          </rPr>
          <t xml:space="preserve">
Note actual question is 1 mark AO1 &amp; 2 marks AO3.</t>
        </r>
      </text>
    </comment>
    <comment ref="E34" authorId="0">
      <text>
        <r>
          <rPr>
            <b/>
            <sz val="9"/>
            <color indexed="81"/>
            <rFont val="Tahoma"/>
            <family val="2"/>
          </rPr>
          <t>Neil Ogden:</t>
        </r>
        <r>
          <rPr>
            <sz val="9"/>
            <color indexed="81"/>
            <rFont val="Tahoma"/>
            <family val="2"/>
          </rPr>
          <t xml:space="preserve">
Note actual question is 3 marks AO1 &amp; 3 marks AO3.</t>
        </r>
      </text>
    </comment>
    <comment ref="E35" authorId="0">
      <text>
        <r>
          <rPr>
            <b/>
            <sz val="9"/>
            <color indexed="81"/>
            <rFont val="Tahoma"/>
            <family val="2"/>
          </rPr>
          <t>Neil Ogden:</t>
        </r>
        <r>
          <rPr>
            <sz val="9"/>
            <color indexed="81"/>
            <rFont val="Tahoma"/>
            <family val="2"/>
          </rPr>
          <t xml:space="preserve">
Note actual question is 2 marks AO1 &amp; 3 marks AO3.</t>
        </r>
      </text>
    </comment>
    <comment ref="D37" authorId="0">
      <text>
        <r>
          <rPr>
            <b/>
            <sz val="9"/>
            <color indexed="81"/>
            <rFont val="Tahoma"/>
            <family val="2"/>
          </rPr>
          <t>Neil Ogden:</t>
        </r>
        <r>
          <rPr>
            <sz val="9"/>
            <color indexed="81"/>
            <rFont val="Tahoma"/>
            <family val="2"/>
          </rPr>
          <t xml:space="preserve">
Note actual question is 1 mark RPR &amp; 3 marks Geometry and measures.</t>
        </r>
      </text>
    </comment>
    <comment ref="E37" authorId="0">
      <text>
        <r>
          <rPr>
            <b/>
            <sz val="9"/>
            <color indexed="81"/>
            <rFont val="Tahoma"/>
            <family val="2"/>
          </rPr>
          <t>Neil Ogden:</t>
        </r>
        <r>
          <rPr>
            <sz val="9"/>
            <color indexed="81"/>
            <rFont val="Tahoma"/>
            <family val="2"/>
          </rPr>
          <t xml:space="preserve">
Note actual question is 1 mark AO1, 1 mark AO2 &amp; 2 marks AO3.</t>
        </r>
      </text>
    </comment>
    <comment ref="E39" authorId="0">
      <text>
        <r>
          <rPr>
            <b/>
            <sz val="9"/>
            <color indexed="81"/>
            <rFont val="Tahoma"/>
            <family val="2"/>
          </rPr>
          <t>Neil Ogden:</t>
        </r>
        <r>
          <rPr>
            <sz val="9"/>
            <color indexed="81"/>
            <rFont val="Tahoma"/>
            <family val="2"/>
          </rPr>
          <t xml:space="preserve">
Note actual question is 1 mark AO1, 1 mark AO2 &amp; 2 marks AO3.</t>
        </r>
      </text>
    </comment>
    <comment ref="E43" authorId="0">
      <text>
        <r>
          <rPr>
            <b/>
            <sz val="9"/>
            <color indexed="81"/>
            <rFont val="Tahoma"/>
            <family val="2"/>
          </rPr>
          <t>Neil Ogden:</t>
        </r>
        <r>
          <rPr>
            <sz val="9"/>
            <color indexed="81"/>
            <rFont val="Tahoma"/>
            <family val="2"/>
          </rPr>
          <t xml:space="preserve">
Note actual question is 2 marks AO1 &amp; 3 marks AO3.</t>
        </r>
      </text>
    </comment>
    <comment ref="E44" authorId="0">
      <text>
        <r>
          <rPr>
            <b/>
            <sz val="9"/>
            <color indexed="81"/>
            <rFont val="Tahoma"/>
            <family val="2"/>
          </rPr>
          <t>Neil Ogden:</t>
        </r>
        <r>
          <rPr>
            <sz val="9"/>
            <color indexed="81"/>
            <rFont val="Tahoma"/>
            <family val="2"/>
          </rPr>
          <t xml:space="preserve">
Note actual question is 1 mark AO2 &amp; 1 mark AO3.</t>
        </r>
      </text>
    </comment>
    <comment ref="D46" authorId="0">
      <text>
        <r>
          <rPr>
            <b/>
            <sz val="9"/>
            <color indexed="81"/>
            <rFont val="Tahoma"/>
            <family val="2"/>
          </rPr>
          <t>Neil Ogden:</t>
        </r>
        <r>
          <rPr>
            <sz val="9"/>
            <color indexed="81"/>
            <rFont val="Tahoma"/>
            <family val="2"/>
          </rPr>
          <t xml:space="preserve">
Note actual question is 1 mark Number &amp; 5 marks Geometry and measures.</t>
        </r>
      </text>
    </comment>
    <comment ref="E46" authorId="0">
      <text>
        <r>
          <rPr>
            <b/>
            <sz val="9"/>
            <color indexed="81"/>
            <rFont val="Tahoma"/>
            <family val="2"/>
          </rPr>
          <t>Neil Ogden:</t>
        </r>
        <r>
          <rPr>
            <sz val="9"/>
            <color indexed="81"/>
            <rFont val="Tahoma"/>
            <family val="2"/>
          </rPr>
          <t xml:space="preserve">
Note actual question is 1 mark AO1 &amp; 5 marks AO3.</t>
        </r>
      </text>
    </comment>
    <comment ref="E47" authorId="0">
      <text>
        <r>
          <rPr>
            <b/>
            <sz val="9"/>
            <color indexed="81"/>
            <rFont val="Tahoma"/>
            <family val="2"/>
          </rPr>
          <t>Neil Ogden:</t>
        </r>
        <r>
          <rPr>
            <sz val="9"/>
            <color indexed="81"/>
            <rFont val="Tahoma"/>
            <family val="2"/>
          </rPr>
          <t xml:space="preserve">
Note actual question is 3 marks AO2 &amp; 1 mark AO3.</t>
        </r>
      </text>
    </comment>
    <comment ref="E48" authorId="0">
      <text>
        <r>
          <rPr>
            <b/>
            <sz val="9"/>
            <color indexed="81"/>
            <rFont val="Tahoma"/>
            <family val="2"/>
          </rPr>
          <t>Neil Ogden:</t>
        </r>
        <r>
          <rPr>
            <sz val="9"/>
            <color indexed="81"/>
            <rFont val="Tahoma"/>
            <family val="2"/>
          </rPr>
          <t xml:space="preserve">
Note actual question is 2 marks AO2 &amp; 1 mark AO3.</t>
        </r>
      </text>
    </comment>
    <comment ref="E51" authorId="0">
      <text>
        <r>
          <rPr>
            <b/>
            <sz val="9"/>
            <color indexed="81"/>
            <rFont val="Tahoma"/>
            <family val="2"/>
          </rPr>
          <t>Neil Ogden:</t>
        </r>
        <r>
          <rPr>
            <sz val="9"/>
            <color indexed="81"/>
            <rFont val="Tahoma"/>
            <family val="2"/>
          </rPr>
          <t xml:space="preserve">
Note actual question is 1 mark AO1, 1 mark AO2 &amp; 4 marks AO3.</t>
        </r>
      </text>
    </comment>
    <comment ref="E54" authorId="0">
      <text>
        <r>
          <rPr>
            <b/>
            <sz val="9"/>
            <color indexed="81"/>
            <rFont val="Tahoma"/>
            <family val="2"/>
          </rPr>
          <t>Neil Ogden:</t>
        </r>
        <r>
          <rPr>
            <sz val="9"/>
            <color indexed="81"/>
            <rFont val="Tahoma"/>
            <family val="2"/>
          </rPr>
          <t xml:space="preserve">
Note actual question is 2 marks AO2 &amp; 1 mark AO3.</t>
        </r>
      </text>
    </comment>
  </commentList>
</comments>
</file>

<file path=xl/comments4.xml><?xml version="1.0" encoding="utf-8"?>
<comments xmlns="http://schemas.openxmlformats.org/spreadsheetml/2006/main">
  <authors>
    <author>Neil Ogden</author>
  </authors>
  <commentList>
    <comment ref="D22" authorId="0">
      <text>
        <r>
          <rPr>
            <b/>
            <sz val="9"/>
            <color indexed="81"/>
            <rFont val="Tahoma"/>
            <family val="2"/>
          </rPr>
          <t>Neil Ogden:</t>
        </r>
        <r>
          <rPr>
            <sz val="9"/>
            <color indexed="81"/>
            <rFont val="Tahoma"/>
            <family val="2"/>
          </rPr>
          <t xml:space="preserve">
Note actual question is 2 marks Number &amp; 2 marks RPR.</t>
        </r>
      </text>
    </comment>
    <comment ref="E22" authorId="0">
      <text>
        <r>
          <rPr>
            <b/>
            <sz val="9"/>
            <color indexed="81"/>
            <rFont val="Tahoma"/>
            <family val="2"/>
          </rPr>
          <t>Neil Ogden:</t>
        </r>
        <r>
          <rPr>
            <sz val="9"/>
            <color indexed="81"/>
            <rFont val="Tahoma"/>
            <family val="2"/>
          </rPr>
          <t xml:space="preserve">
Note actual question is 1 mark AO1, 2 marks AO2 &amp; 1 mark AO3.</t>
        </r>
      </text>
    </comment>
    <comment ref="E25" authorId="0">
      <text>
        <r>
          <rPr>
            <b/>
            <sz val="9"/>
            <color indexed="81"/>
            <rFont val="Tahoma"/>
            <family val="2"/>
          </rPr>
          <t>Neil Ogden:</t>
        </r>
        <r>
          <rPr>
            <sz val="9"/>
            <color indexed="81"/>
            <rFont val="Tahoma"/>
            <family val="2"/>
          </rPr>
          <t xml:space="preserve">
Note actual question is 2 marks AO1, 1 mark AO2 &amp; 1 mark AO3.</t>
        </r>
      </text>
    </comment>
    <comment ref="E26" authorId="0">
      <text>
        <r>
          <rPr>
            <b/>
            <sz val="9"/>
            <color indexed="81"/>
            <rFont val="Tahoma"/>
            <family val="2"/>
          </rPr>
          <t>Neil Ogden:</t>
        </r>
        <r>
          <rPr>
            <sz val="9"/>
            <color indexed="81"/>
            <rFont val="Tahoma"/>
            <family val="2"/>
          </rPr>
          <t xml:space="preserve">
Note actual question is 2 marks AO1 &amp; 1 mark AO3.</t>
        </r>
      </text>
    </comment>
    <comment ref="D27" authorId="0">
      <text>
        <r>
          <rPr>
            <b/>
            <sz val="9"/>
            <color indexed="81"/>
            <rFont val="Tahoma"/>
            <family val="2"/>
          </rPr>
          <t>Neil Ogden:</t>
        </r>
        <r>
          <rPr>
            <sz val="9"/>
            <color indexed="81"/>
            <rFont val="Tahoma"/>
            <family val="2"/>
          </rPr>
          <t xml:space="preserve">
Note actual question is 3 marks RPR &amp; 1 mark Probability.</t>
        </r>
      </text>
    </comment>
    <comment ref="E27" authorId="0">
      <text>
        <r>
          <rPr>
            <b/>
            <sz val="9"/>
            <color indexed="81"/>
            <rFont val="Tahoma"/>
            <family val="2"/>
          </rPr>
          <t>Neil Ogden:</t>
        </r>
        <r>
          <rPr>
            <sz val="9"/>
            <color indexed="81"/>
            <rFont val="Tahoma"/>
            <family val="2"/>
          </rPr>
          <t xml:space="preserve">
Note actual question is 2 marks AO1, 1 mark AO2 &amp; 1 mark AO3.</t>
        </r>
      </text>
    </comment>
    <comment ref="E29" authorId="0">
      <text>
        <r>
          <rPr>
            <b/>
            <sz val="9"/>
            <color indexed="81"/>
            <rFont val="Tahoma"/>
            <family val="2"/>
          </rPr>
          <t>Neil Ogden:</t>
        </r>
        <r>
          <rPr>
            <sz val="9"/>
            <color indexed="81"/>
            <rFont val="Tahoma"/>
            <family val="2"/>
          </rPr>
          <t xml:space="preserve">
Note actual question is 1 mark AO1, 2 marks AO2 &amp; 1 mark AO3.</t>
        </r>
      </text>
    </comment>
    <comment ref="E30" authorId="0">
      <text>
        <r>
          <rPr>
            <b/>
            <sz val="9"/>
            <color indexed="81"/>
            <rFont val="Tahoma"/>
            <family val="2"/>
          </rPr>
          <t>Neil Ogden:</t>
        </r>
        <r>
          <rPr>
            <sz val="9"/>
            <color indexed="81"/>
            <rFont val="Tahoma"/>
            <family val="2"/>
          </rPr>
          <t xml:space="preserve">
Note actual question is 2 marks AO1 &amp; 2 marks AO2.</t>
        </r>
      </text>
    </comment>
    <comment ref="E31" authorId="0">
      <text>
        <r>
          <rPr>
            <b/>
            <sz val="9"/>
            <color indexed="81"/>
            <rFont val="Tahoma"/>
            <family val="2"/>
          </rPr>
          <t>Neil Ogden:</t>
        </r>
        <r>
          <rPr>
            <sz val="9"/>
            <color indexed="81"/>
            <rFont val="Tahoma"/>
            <family val="2"/>
          </rPr>
          <t xml:space="preserve">
Note actual question is 2 marks AO1, 2 marks AO2 &amp; 2 marks AO3.</t>
        </r>
      </text>
    </comment>
    <comment ref="E34" authorId="0">
      <text>
        <r>
          <rPr>
            <b/>
            <sz val="9"/>
            <color indexed="81"/>
            <rFont val="Tahoma"/>
            <family val="2"/>
          </rPr>
          <t>Neil Ogden:</t>
        </r>
        <r>
          <rPr>
            <sz val="9"/>
            <color indexed="81"/>
            <rFont val="Tahoma"/>
            <family val="2"/>
          </rPr>
          <t xml:space="preserve">
Note actual question is 1 mark AO1, 1 mark AO2 &amp; 1 mark AO3.</t>
        </r>
      </text>
    </comment>
    <comment ref="E36" authorId="0">
      <text>
        <r>
          <rPr>
            <b/>
            <sz val="9"/>
            <color indexed="81"/>
            <rFont val="Tahoma"/>
            <family val="2"/>
          </rPr>
          <t>Neil Ogden:</t>
        </r>
        <r>
          <rPr>
            <sz val="9"/>
            <color indexed="81"/>
            <rFont val="Tahoma"/>
            <family val="2"/>
          </rPr>
          <t xml:space="preserve">
Note actual question is 1 mark AO1, 1 mark AO2 &amp; 2 marks AO3.</t>
        </r>
      </text>
    </comment>
    <comment ref="D37" authorId="0">
      <text>
        <r>
          <rPr>
            <b/>
            <sz val="9"/>
            <color indexed="81"/>
            <rFont val="Tahoma"/>
            <family val="2"/>
          </rPr>
          <t>Neil Ogden:</t>
        </r>
        <r>
          <rPr>
            <sz val="9"/>
            <color indexed="81"/>
            <rFont val="Tahoma"/>
            <family val="2"/>
          </rPr>
          <t xml:space="preserve">
Note actual question is 3 marks Algebra &amp; 1 mark Statistics.</t>
        </r>
      </text>
    </comment>
    <comment ref="E37" authorId="0">
      <text>
        <r>
          <rPr>
            <b/>
            <sz val="9"/>
            <color indexed="81"/>
            <rFont val="Tahoma"/>
            <family val="2"/>
          </rPr>
          <t>Neil Ogden:</t>
        </r>
        <r>
          <rPr>
            <sz val="9"/>
            <color indexed="81"/>
            <rFont val="Tahoma"/>
            <family val="2"/>
          </rPr>
          <t xml:space="preserve">
Note actual question is 1 mark AO2 &amp; 3 marks AO3.</t>
        </r>
      </text>
    </comment>
    <comment ref="D38" authorId="0">
      <text>
        <r>
          <rPr>
            <b/>
            <sz val="9"/>
            <color indexed="81"/>
            <rFont val="Tahoma"/>
            <family val="2"/>
          </rPr>
          <t>Neil Ogden:</t>
        </r>
        <r>
          <rPr>
            <sz val="9"/>
            <color indexed="81"/>
            <rFont val="Tahoma"/>
            <family val="2"/>
          </rPr>
          <t xml:space="preserve">
Note actual question is 1 mark Algebra &amp; 4 marks Geometry and measures.</t>
        </r>
      </text>
    </comment>
    <comment ref="E38" authorId="0">
      <text>
        <r>
          <rPr>
            <b/>
            <sz val="9"/>
            <color indexed="81"/>
            <rFont val="Tahoma"/>
            <family val="2"/>
          </rPr>
          <t>Neil Ogden:</t>
        </r>
        <r>
          <rPr>
            <sz val="9"/>
            <color indexed="81"/>
            <rFont val="Tahoma"/>
            <family val="2"/>
          </rPr>
          <t xml:space="preserve">
Note actual question is 2 marks AO1 &amp; 3 marks AO3.</t>
        </r>
      </text>
    </comment>
    <comment ref="E41" authorId="0">
      <text>
        <r>
          <rPr>
            <b/>
            <sz val="9"/>
            <color indexed="81"/>
            <rFont val="Tahoma"/>
            <family val="2"/>
          </rPr>
          <t>Neil Ogden:</t>
        </r>
        <r>
          <rPr>
            <sz val="9"/>
            <color indexed="81"/>
            <rFont val="Tahoma"/>
            <family val="2"/>
          </rPr>
          <t xml:space="preserve">
Note actual question is 3 marks AO1 &amp; 1 mark AO3.</t>
        </r>
      </text>
    </comment>
    <comment ref="E42" authorId="0">
      <text>
        <r>
          <rPr>
            <b/>
            <sz val="9"/>
            <color indexed="81"/>
            <rFont val="Tahoma"/>
            <family val="2"/>
          </rPr>
          <t>Neil Ogden:</t>
        </r>
        <r>
          <rPr>
            <sz val="9"/>
            <color indexed="81"/>
            <rFont val="Tahoma"/>
            <family val="2"/>
          </rPr>
          <t xml:space="preserve">
Note actual question is 1 mark AO1, 1 mark AO2 &amp; 2 marks AO3.</t>
        </r>
      </text>
    </comment>
    <comment ref="D43" authorId="0">
      <text>
        <r>
          <rPr>
            <b/>
            <sz val="9"/>
            <color indexed="81"/>
            <rFont val="Tahoma"/>
            <family val="2"/>
          </rPr>
          <t>Neil Ogden:</t>
        </r>
        <r>
          <rPr>
            <sz val="9"/>
            <color indexed="81"/>
            <rFont val="Tahoma"/>
            <family val="2"/>
          </rPr>
          <t xml:space="preserve">
Note actual question is 2 marks Algebra &amp; 2 marks Geometry and measures.</t>
        </r>
      </text>
    </comment>
    <comment ref="E43" authorId="0">
      <text>
        <r>
          <rPr>
            <b/>
            <sz val="9"/>
            <color indexed="81"/>
            <rFont val="Tahoma"/>
            <family val="2"/>
          </rPr>
          <t>Neil Ogden:</t>
        </r>
        <r>
          <rPr>
            <sz val="9"/>
            <color indexed="81"/>
            <rFont val="Tahoma"/>
            <family val="2"/>
          </rPr>
          <t xml:space="preserve">
Note actual question is 2 marks AO1 &amp; 2 marks AO3.</t>
        </r>
      </text>
    </comment>
    <comment ref="E44" authorId="0">
      <text>
        <r>
          <rPr>
            <b/>
            <sz val="9"/>
            <color indexed="81"/>
            <rFont val="Tahoma"/>
            <family val="2"/>
          </rPr>
          <t>Neil Ogden:</t>
        </r>
        <r>
          <rPr>
            <sz val="9"/>
            <color indexed="81"/>
            <rFont val="Tahoma"/>
            <family val="2"/>
          </rPr>
          <t xml:space="preserve">
Note actual question is 1 mark AO1, 1 mark AO2 &amp; 2 marks AO3.</t>
        </r>
      </text>
    </comment>
    <comment ref="E47" authorId="0">
      <text>
        <r>
          <rPr>
            <b/>
            <sz val="9"/>
            <color indexed="81"/>
            <rFont val="Tahoma"/>
            <family val="2"/>
          </rPr>
          <t>Neil Ogden:</t>
        </r>
        <r>
          <rPr>
            <sz val="9"/>
            <color indexed="81"/>
            <rFont val="Tahoma"/>
            <family val="2"/>
          </rPr>
          <t xml:space="preserve">
Note actual question is 2 marks AO1 &amp; 2 marks AO3.</t>
        </r>
      </text>
    </comment>
    <comment ref="E48" authorId="0">
      <text>
        <r>
          <rPr>
            <b/>
            <sz val="9"/>
            <color indexed="81"/>
            <rFont val="Tahoma"/>
            <family val="2"/>
          </rPr>
          <t>Neil Ogden:</t>
        </r>
        <r>
          <rPr>
            <sz val="9"/>
            <color indexed="81"/>
            <rFont val="Tahoma"/>
            <family val="2"/>
          </rPr>
          <t xml:space="preserve">
Note actual question is 2 marks AO1 &amp; 2 marks AO3.</t>
        </r>
      </text>
    </comment>
    <comment ref="E51" authorId="0">
      <text>
        <r>
          <rPr>
            <b/>
            <sz val="9"/>
            <color indexed="81"/>
            <rFont val="Tahoma"/>
            <family val="2"/>
          </rPr>
          <t>Neil Ogden:</t>
        </r>
        <r>
          <rPr>
            <sz val="9"/>
            <color indexed="81"/>
            <rFont val="Tahoma"/>
            <family val="2"/>
          </rPr>
          <t xml:space="preserve">
Note actual question is 1 mark AO2 &amp; 1 mark AO3.</t>
        </r>
      </text>
    </comment>
    <comment ref="E52" authorId="0">
      <text>
        <r>
          <rPr>
            <b/>
            <sz val="9"/>
            <color indexed="81"/>
            <rFont val="Tahoma"/>
            <family val="2"/>
          </rPr>
          <t>Neil Ogden:</t>
        </r>
        <r>
          <rPr>
            <sz val="9"/>
            <color indexed="81"/>
            <rFont val="Tahoma"/>
            <family val="2"/>
          </rPr>
          <t xml:space="preserve">
Note actual question is 1 mark AO1 &amp; 1 mark AO3.</t>
        </r>
      </text>
    </comment>
  </commentList>
</comments>
</file>

<file path=xl/sharedStrings.xml><?xml version="1.0" encoding="utf-8"?>
<sst xmlns="http://schemas.openxmlformats.org/spreadsheetml/2006/main" count="921" uniqueCount="255">
  <si>
    <t>Question</t>
  </si>
  <si>
    <t>Mark</t>
  </si>
  <si>
    <t>Topic</t>
  </si>
  <si>
    <t>AO</t>
  </si>
  <si>
    <t>Mark scored</t>
  </si>
  <si>
    <t>Statistics</t>
  </si>
  <si>
    <t>AO2</t>
  </si>
  <si>
    <t>Geometry and measures</t>
  </si>
  <si>
    <t>AO1</t>
  </si>
  <si>
    <t>AO3</t>
  </si>
  <si>
    <t>Number</t>
  </si>
  <si>
    <t>Algebra</t>
  </si>
  <si>
    <t>x</t>
  </si>
  <si>
    <t>Max</t>
  </si>
  <si>
    <t>% of max</t>
  </si>
  <si>
    <t>1a</t>
  </si>
  <si>
    <t>3a</t>
  </si>
  <si>
    <t>3b</t>
  </si>
  <si>
    <t>5b</t>
  </si>
  <si>
    <t>10b</t>
  </si>
  <si>
    <t>14a</t>
  </si>
  <si>
    <t>14b</t>
  </si>
  <si>
    <t>16a</t>
  </si>
  <si>
    <t>16b</t>
  </si>
  <si>
    <t>Ratio, proportion and rates of change</t>
  </si>
  <si>
    <t>Probability</t>
  </si>
  <si>
    <t>Total mark</t>
  </si>
  <si>
    <t>5a</t>
  </si>
  <si>
    <t>8a</t>
  </si>
  <si>
    <t>8b</t>
  </si>
  <si>
    <t>Total Number marks</t>
  </si>
  <si>
    <t>Total Algebra marks</t>
  </si>
  <si>
    <t>Total RPR marks</t>
  </si>
  <si>
    <t>Total G&amp;M marks</t>
  </si>
  <si>
    <t>Total Probability marks</t>
  </si>
  <si>
    <t>Total Statistics marks</t>
  </si>
  <si>
    <t>Total</t>
  </si>
  <si>
    <t>Overall</t>
  </si>
  <si>
    <t>Overlap question</t>
  </si>
  <si>
    <t>Marks received</t>
  </si>
  <si>
    <t>Marks available</t>
  </si>
  <si>
    <t>Overlap questions</t>
  </si>
  <si>
    <t>J560/04</t>
  </si>
  <si>
    <t>J560/05</t>
  </si>
  <si>
    <t>J560/06</t>
  </si>
  <si>
    <t>13b</t>
  </si>
  <si>
    <t>Class Average mark</t>
  </si>
  <si>
    <t>Class Average %</t>
  </si>
  <si>
    <t>Class average</t>
  </si>
  <si>
    <t>Total (/300)</t>
  </si>
  <si>
    <t>Max Mark</t>
  </si>
  <si>
    <t>Description</t>
  </si>
  <si>
    <t>Common with Foundation?</t>
  </si>
  <si>
    <t>1b</t>
  </si>
  <si>
    <t>Table 1: Whole class performance</t>
  </si>
  <si>
    <t>Table 2: To look at individual student data, add a x to row 24 in the column for that student. Student data will then appear here for the whole tier &amp; for individual papers on worksheets 2-4.</t>
  </si>
  <si>
    <t>More than 1 'x' has been entered into row 24!</t>
  </si>
  <si>
    <t>U</t>
  </si>
  <si>
    <r>
      <rPr>
        <b/>
        <sz val="11"/>
        <color indexed="8"/>
        <rFont val="Arial"/>
        <family val="2"/>
      </rPr>
      <t>Add x to look at individual student</t>
    </r>
    <r>
      <rPr>
        <b/>
        <sz val="11"/>
        <color indexed="8"/>
        <rFont val="Calibri"/>
        <family val="2"/>
      </rPr>
      <t>→</t>
    </r>
  </si>
  <si>
    <t>Student 1 data</t>
  </si>
  <si>
    <t>Student 2 data</t>
  </si>
  <si>
    <t>Student 3 data</t>
  </si>
  <si>
    <t>Student 4 data</t>
  </si>
  <si>
    <t>Student 5 data</t>
  </si>
  <si>
    <t>Student 6 data</t>
  </si>
  <si>
    <t>Student 7 data</t>
  </si>
  <si>
    <t>Student 8 data</t>
  </si>
  <si>
    <t>Student 9 data</t>
  </si>
  <si>
    <t>Student 10 data</t>
  </si>
  <si>
    <t>Student 11 data</t>
  </si>
  <si>
    <t>Student 12 data</t>
  </si>
  <si>
    <t>Student 13 data</t>
  </si>
  <si>
    <t>Student 14 data</t>
  </si>
  <si>
    <t>Student 15 data</t>
  </si>
  <si>
    <t>Student 16 data</t>
  </si>
  <si>
    <t>Student 17 data</t>
  </si>
  <si>
    <t>Student 18 data</t>
  </si>
  <si>
    <t>Student 19 data</t>
  </si>
  <si>
    <t>Student 20 data</t>
  </si>
  <si>
    <t>Student 21 data</t>
  </si>
  <si>
    <t>Student 22 data</t>
  </si>
  <si>
    <t>Student 23 data</t>
  </si>
  <si>
    <t>Student 24 data</t>
  </si>
  <si>
    <t>Student 25 data</t>
  </si>
  <si>
    <t>Student 26 data</t>
  </si>
  <si>
    <t>Student 27 data</t>
  </si>
  <si>
    <t>Student 28 data</t>
  </si>
  <si>
    <t>Student 29 data</t>
  </si>
  <si>
    <t>Student 30 data</t>
  </si>
  <si>
    <t>Student 31 data</t>
  </si>
  <si>
    <t>Student 32 data</t>
  </si>
  <si>
    <t>Student 33 data</t>
  </si>
  <si>
    <t>Student 34 data</t>
  </si>
  <si>
    <t>Student 35 data</t>
  </si>
  <si>
    <t>Student 36 data</t>
  </si>
  <si>
    <t>Student 37 data</t>
  </si>
  <si>
    <t>Student 38 data</t>
  </si>
  <si>
    <t>Student 39 data</t>
  </si>
  <si>
    <t>Student 40 data</t>
  </si>
  <si>
    <t>↓</t>
  </si>
  <si>
    <t>total (/100)</t>
  </si>
  <si>
    <t>grade</t>
  </si>
  <si>
    <t>Grade</t>
  </si>
  <si>
    <t>Class position</t>
  </si>
  <si>
    <t>u</t>
  </si>
  <si>
    <t>More than 1 'x' has been entered into row 24 of the 'Student data' worksheet!
Please go back to the 'Student data' worksheet and ensure only a single 'x' is entered in row 24 in order to use this worksheet properly.</t>
  </si>
  <si>
    <t>5c</t>
  </si>
  <si>
    <t>6</t>
  </si>
  <si>
    <t>7</t>
  </si>
  <si>
    <t>9</t>
  </si>
  <si>
    <t>14</t>
  </si>
  <si>
    <t>15</t>
  </si>
  <si>
    <t>18</t>
  </si>
  <si>
    <t>10</t>
  </si>
  <si>
    <t>2</t>
  </si>
  <si>
    <t>16</t>
  </si>
  <si>
    <t>4</t>
  </si>
  <si>
    <t>9a</t>
  </si>
  <si>
    <t>9b</t>
  </si>
  <si>
    <t>19a</t>
  </si>
  <si>
    <t>19b</t>
  </si>
  <si>
    <t>20b</t>
  </si>
  <si>
    <t>2a</t>
  </si>
  <si>
    <t>2b</t>
  </si>
  <si>
    <t>5</t>
  </si>
  <si>
    <t>11a</t>
  </si>
  <si>
    <t>11b</t>
  </si>
  <si>
    <t>13</t>
  </si>
  <si>
    <t>20a</t>
  </si>
  <si>
    <t>21</t>
  </si>
  <si>
    <t>RPR</t>
  </si>
  <si>
    <t>Overall summer 2019 Higher J560 grade boundaries</t>
  </si>
  <si>
    <t>Summer 2019 J560/04 grade boundaries</t>
  </si>
  <si>
    <t>Summer 2019 J560/05 grade boundaries</t>
  </si>
  <si>
    <t>Summer 2019 J560/06 grade boundaries</t>
  </si>
  <si>
    <t>4a</t>
  </si>
  <si>
    <t>4b</t>
  </si>
  <si>
    <t>12a</t>
  </si>
  <si>
    <t>12b</t>
  </si>
  <si>
    <t>13ai</t>
  </si>
  <si>
    <t>13aii</t>
  </si>
  <si>
    <t>13aiii</t>
  </si>
  <si>
    <t>14c</t>
  </si>
  <si>
    <t>5d</t>
  </si>
  <si>
    <t>5e</t>
  </si>
  <si>
    <t>6a</t>
  </si>
  <si>
    <t>6b</t>
  </si>
  <si>
    <t>10a</t>
  </si>
  <si>
    <t>17a</t>
  </si>
  <si>
    <t>17b</t>
  </si>
  <si>
    <t>19bi</t>
  </si>
  <si>
    <t>19bii</t>
  </si>
  <si>
    <t>8</t>
  </si>
  <si>
    <t>11ai</t>
  </si>
  <si>
    <t>11aii</t>
  </si>
  <si>
    <t>22a</t>
  </si>
  <si>
    <t>22b</t>
  </si>
  <si>
    <t>22c</t>
  </si>
  <si>
    <t>22d</t>
  </si>
  <si>
    <r>
      <rPr>
        <b/>
        <u/>
        <sz val="12"/>
        <rFont val="Arial"/>
        <family val="2"/>
      </rPr>
      <t>Instructions</t>
    </r>
    <r>
      <rPr>
        <b/>
        <sz val="12"/>
        <rFont val="Arial"/>
        <family val="2"/>
      </rPr>
      <t xml:space="preserve">
</t>
    </r>
    <r>
      <rPr>
        <b/>
        <sz val="12"/>
        <rFont val="Calibri"/>
        <family val="2"/>
      </rPr>
      <t>•</t>
    </r>
    <r>
      <rPr>
        <b/>
        <sz val="12"/>
        <rFont val="Arial"/>
        <family val="2"/>
      </rPr>
      <t>Enter student marks into the grid be</t>
    </r>
    <r>
      <rPr>
        <b/>
        <sz val="12"/>
        <color theme="1"/>
        <rFont val="Arial"/>
        <family val="2"/>
      </rPr>
      <t>l</t>
    </r>
    <r>
      <rPr>
        <b/>
        <sz val="12"/>
        <rFont val="Arial"/>
        <family val="2"/>
      </rPr>
      <t>ow (rows 42-141), one column per student, for each question of OCR GCSE (9-1) Mathematics J560/04, J560/05 &amp; J560/06 summer 2019 question papers.
•The grid below has conditional formatting to highlight marks entered that are greater than the maximum mark available for the question; if copying data into this grid from another source please use 'paste&gt;paste values' to preserve formatting.
•Average marks in each area for the whole class can be read from Table 1 below, or you can review an individual student's data by selecting them in row 24 and then looking to Table 2 plus worksheets 2-4 (J560/04, J560/05 and J560/06).
•Please note performance percentage breakdowns will be estimates, due to the fact many questions assess multiple content areas and Assessment Objectives. Please refer to comments for individual questions in columns D and E of worksheets 2-4.</t>
    </r>
  </si>
  <si>
    <t>Order of operations, with significant figures</t>
  </si>
  <si>
    <r>
      <t xml:space="preserve">Write a ratio in the form 1 : </t>
    </r>
    <r>
      <rPr>
        <i/>
        <sz val="10"/>
        <color theme="1"/>
        <rFont val="Arial"/>
        <family val="2"/>
      </rPr>
      <t>n</t>
    </r>
  </si>
  <si>
    <t>Lowest common multiple problem</t>
  </si>
  <si>
    <t>Lowest common multiple assumption</t>
  </si>
  <si>
    <t>Calculate a fraction given a ratio</t>
  </si>
  <si>
    <t>Calculate a value from a ratio</t>
  </si>
  <si>
    <t>Algebraic problem</t>
  </si>
  <si>
    <t>Compound interest</t>
  </si>
  <si>
    <t>Calculate percentage profit</t>
  </si>
  <si>
    <t>Percentage change</t>
  </si>
  <si>
    <t>Rates of change problem</t>
  </si>
  <si>
    <t>Evaluate answer</t>
  </si>
  <si>
    <t>Complete tree diagram</t>
  </si>
  <si>
    <t>Work out probability from tree diagram</t>
  </si>
  <si>
    <t>RPR problem involving money and percentages</t>
  </si>
  <si>
    <t>Probability problem in context</t>
  </si>
  <si>
    <t>Perimeter of a compound shape</t>
  </si>
  <si>
    <t>Describe a single transformation</t>
  </si>
  <si>
    <t>Angles between parallel lines</t>
  </si>
  <si>
    <r>
      <t>Show that angles of a triangle sum to 180</t>
    </r>
    <r>
      <rPr>
        <sz val="10"/>
        <color theme="1"/>
        <rFont val="Calibri"/>
        <family val="2"/>
      </rPr>
      <t>°</t>
    </r>
    <r>
      <rPr>
        <sz val="10"/>
        <color theme="1"/>
        <rFont val="Arial"/>
        <family val="2"/>
      </rPr>
      <t>, giving reasons</t>
    </r>
  </si>
  <si>
    <t>Upper and lower bounds</t>
  </si>
  <si>
    <r>
      <t xml:space="preserve">Write expression for </t>
    </r>
    <r>
      <rPr>
        <i/>
        <sz val="10"/>
        <color theme="1"/>
        <rFont val="Arial"/>
        <family val="2"/>
      </rPr>
      <t>n</t>
    </r>
    <r>
      <rPr>
        <sz val="10"/>
        <color theme="1"/>
        <rFont val="Arial"/>
        <family val="2"/>
      </rPr>
      <t>th term of a sequence</t>
    </r>
  </si>
  <si>
    <t>Sequence problem</t>
  </si>
  <si>
    <t>Find median from a cumulative frequency graph</t>
  </si>
  <si>
    <t>Find interquartile range from a cumulative frequency graph</t>
  </si>
  <si>
    <t>Interpret a cumulative frequency graph</t>
  </si>
  <si>
    <t>Calculate median from a histogram</t>
  </si>
  <si>
    <t>Interpret straight line gradient as rate of change</t>
  </si>
  <si>
    <t>Interpret a speed-time graph</t>
  </si>
  <si>
    <t>Calculate average speed from a speed-time graph</t>
  </si>
  <si>
    <t>Show that a given line is straight, using vectors</t>
  </si>
  <si>
    <t xml:space="preserve">Show that a relationship is inversely proportional </t>
  </si>
  <si>
    <t>Find a formula, inverse proportion</t>
  </si>
  <si>
    <t>Show that indices simplify</t>
  </si>
  <si>
    <t>Identify region on grid that satisfies three inequalities</t>
  </si>
  <si>
    <t>Solve equation algebraically</t>
  </si>
  <si>
    <t>Standard form</t>
  </si>
  <si>
    <t>Simplify algebraic quotient</t>
  </si>
  <si>
    <t>Solve equation</t>
  </si>
  <si>
    <t>Plot point</t>
  </si>
  <si>
    <t>Describe correlation</t>
  </si>
  <si>
    <t>Identify outlier</t>
  </si>
  <si>
    <t>Draw, and use, line of best fit</t>
  </si>
  <si>
    <t>Explain limitations of extrapolating</t>
  </si>
  <si>
    <t>Fractions problem</t>
  </si>
  <si>
    <t>Write a ratio in its simplest form</t>
  </si>
  <si>
    <t>Work out sets of possible angles in an isosceles triangle</t>
  </si>
  <si>
    <t>Write a fraction as a recurring decimal</t>
  </si>
  <si>
    <t>Recurring decimal problem</t>
  </si>
  <si>
    <t>Simplify expression with surd</t>
  </si>
  <si>
    <t>Calculate fractional power</t>
  </si>
  <si>
    <t>Find algebraic expression for inverse function</t>
  </si>
  <si>
    <t>Composite function</t>
  </si>
  <si>
    <t>Properties of exponential function graph</t>
  </si>
  <si>
    <t>Angle proof</t>
  </si>
  <si>
    <t>Show that length of a line in a sector is a given value</t>
  </si>
  <si>
    <t>Show that angle is a given value, giving reasons</t>
  </si>
  <si>
    <t>Calculate angle, giving reasons</t>
  </si>
  <si>
    <r>
      <t xml:space="preserve">Sketch graph, show turning points and </t>
    </r>
    <r>
      <rPr>
        <i/>
        <sz val="10"/>
        <color theme="1"/>
        <rFont val="Arial"/>
        <family val="2"/>
      </rPr>
      <t>y</t>
    </r>
    <r>
      <rPr>
        <sz val="10"/>
        <color theme="1"/>
        <rFont val="Arial"/>
        <family val="2"/>
      </rPr>
      <t xml:space="preserve"> intercept</t>
    </r>
  </si>
  <si>
    <t>Probability problem</t>
  </si>
  <si>
    <t>Approximate solutions using a graph</t>
  </si>
  <si>
    <t>Complete the square on a quadratic expression</t>
  </si>
  <si>
    <t>Standard form calculation</t>
  </si>
  <si>
    <t>Standard form and unit conversions</t>
  </si>
  <si>
    <t>Probability explanation</t>
  </si>
  <si>
    <t>Recognise graphical misrepresentation</t>
  </si>
  <si>
    <t>Show that a probability calculation is incorrect</t>
  </si>
  <si>
    <t>Probability and ratio</t>
  </si>
  <si>
    <t>Construct perpendicular from a point to a line</t>
  </si>
  <si>
    <t>Find equation of a parallel line</t>
  </si>
  <si>
    <t>Calculate angle using trigonometry</t>
  </si>
  <si>
    <t>Inequality solution on a number line</t>
  </si>
  <si>
    <t xml:space="preserve">Show that given percentage change (growth and decay) is incorrect </t>
  </si>
  <si>
    <t>Lowest common multiple</t>
  </si>
  <si>
    <t>Write number as a product of its prime factors</t>
  </si>
  <si>
    <t>Laws of indices problem</t>
  </si>
  <si>
    <t>Complete sample space</t>
  </si>
  <si>
    <t>Algebraic proof</t>
  </si>
  <si>
    <t>Pythagoras' theorem in 3D shape</t>
  </si>
  <si>
    <t>Factorise, then solve, a quadratic expression</t>
  </si>
  <si>
    <t>Sketch a trigonometric function</t>
  </si>
  <si>
    <t>Use speed = distance ÷ time</t>
  </si>
  <si>
    <t>Geometry problem involving the cosine rule</t>
  </si>
  <si>
    <t>Calculate radius of a cone given its volume</t>
  </si>
  <si>
    <t>Find equation of a circle</t>
  </si>
  <si>
    <t>Calculate equation if a tangent to a circle at a given point</t>
  </si>
  <si>
    <t>Show that a solution to an equation lies between two given values</t>
  </si>
  <si>
    <t>Find solution to equation using systematic sign-change method</t>
  </si>
  <si>
    <t>Similar shapes</t>
  </si>
  <si>
    <t>Growth and decay, interpret formula</t>
  </si>
  <si>
    <t>Growth and decay problem</t>
  </si>
  <si>
    <t>Show that a constant is the given value (growth and decay)</t>
  </si>
  <si>
    <t>Show that a value is correct (growth and decay)</t>
  </si>
  <si>
    <r>
      <rPr>
        <b/>
        <sz val="12"/>
        <rFont val="Arial"/>
        <family val="2"/>
      </rPr>
      <t>No data should need to be added to this worksheet.</t>
    </r>
    <r>
      <rPr>
        <sz val="12"/>
        <rFont val="Arial"/>
        <family val="2"/>
      </rPr>
      <t xml:space="preserve"> To look at individual student data, on the 'Student data' worksheet add a x to row 24 for that student. Their performance statistics for the whole paper can then be read off from the grid underneath, or for the whole tier on the 'Student data' worksheet.</t>
    </r>
  </si>
  <si>
    <r>
      <rPr>
        <b/>
        <sz val="12"/>
        <rFont val="Arial"/>
        <family val="2"/>
      </rPr>
      <t xml:space="preserve">No data should need to be added to this worksheet. </t>
    </r>
    <r>
      <rPr>
        <sz val="12"/>
        <rFont val="Arial"/>
        <family val="2"/>
      </rPr>
      <t>To look at individual student data, on the 'Student data' worksheet add a x to row 24 for that student. Their performance statistics for the whole paper can then be read off from the grid underneath, or for the whole tier on the 'Student data' worksheet.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</si>
</sst>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6" x14ac:knownFonts="1">
    <font>
      <sz val="11"/>
      <color theme="1"/>
      <name val="Calibri"/>
      <family val="2"/>
      <scheme val="minor"/>
    </font>
    <font>
      <sz val="12"/>
      <name val="Arial"/>
      <family val="2"/>
    </font>
    <font>
      <b/>
      <sz val="12"/>
      <name val="Arial"/>
      <family val="2"/>
    </font>
    <font>
      <b/>
      <sz val="11"/>
      <name val="Arial"/>
      <family val="2"/>
    </font>
    <font>
      <u/>
      <sz val="10"/>
      <color indexed="12"/>
      <name val="Arial"/>
      <family val="2"/>
    </font>
    <font>
      <sz val="11"/>
      <name val="Arial"/>
      <family val="2"/>
    </font>
    <font>
      <b/>
      <sz val="10"/>
      <name val="Arial"/>
      <family val="2"/>
    </font>
    <font>
      <b/>
      <sz val="9"/>
      <color indexed="81"/>
      <name val="Tahoma"/>
      <family val="2"/>
    </font>
    <font>
      <sz val="9"/>
      <color indexed="81"/>
      <name val="Tahoma"/>
      <family val="2"/>
    </font>
    <font>
      <b/>
      <sz val="48"/>
      <name val="Arial"/>
      <family val="2"/>
    </font>
    <font>
      <sz val="48"/>
      <name val="Arial"/>
      <family val="2"/>
    </font>
    <font>
      <b/>
      <sz val="16"/>
      <color theme="0"/>
      <name val="Calibri"/>
      <family val="2"/>
      <scheme val="minor"/>
    </font>
    <font>
      <sz val="11"/>
      <color theme="1"/>
      <name val="Arial"/>
      <family val="2"/>
    </font>
    <font>
      <b/>
      <sz val="11"/>
      <color theme="1"/>
      <name val="Arial"/>
      <family val="2"/>
    </font>
    <font>
      <u/>
      <sz val="11"/>
      <color indexed="12"/>
      <name val="Arial"/>
      <family val="2"/>
    </font>
    <font>
      <b/>
      <u/>
      <sz val="12"/>
      <name val="Arial"/>
      <family val="2"/>
    </font>
    <font>
      <b/>
      <sz val="12"/>
      <name val="Calibri"/>
      <family val="2"/>
    </font>
    <font>
      <b/>
      <sz val="11"/>
      <name val="Calibri"/>
      <family val="2"/>
    </font>
    <font>
      <b/>
      <sz val="12"/>
      <color theme="0"/>
      <name val="Calibri"/>
      <family val="2"/>
      <scheme val="minor"/>
    </font>
    <font>
      <sz val="12"/>
      <color theme="0"/>
      <name val="Calibri"/>
      <family val="2"/>
      <scheme val="minor"/>
    </font>
    <font>
      <b/>
      <sz val="11"/>
      <color indexed="8"/>
      <name val="Arial"/>
      <family val="2"/>
    </font>
    <font>
      <b/>
      <sz val="11"/>
      <color indexed="8"/>
      <name val="Calibri"/>
      <family val="2"/>
    </font>
    <font>
      <sz val="11"/>
      <color indexed="8"/>
      <name val="Calibri"/>
      <family val="2"/>
    </font>
    <font>
      <sz val="11"/>
      <color indexed="8"/>
      <name val="Arial"/>
      <family val="2"/>
    </font>
    <font>
      <sz val="10"/>
      <color theme="1"/>
      <name val="Arial"/>
      <family val="2"/>
    </font>
    <font>
      <b/>
      <sz val="11"/>
      <color theme="1"/>
      <name val="Calibri"/>
      <family val="2"/>
      <scheme val="minor"/>
    </font>
    <font>
      <sz val="12"/>
      <color indexed="8"/>
      <name val="Calibri"/>
      <family val="2"/>
    </font>
    <font>
      <sz val="12"/>
      <color theme="1"/>
      <name val="Calibri"/>
      <family val="2"/>
      <scheme val="minor"/>
    </font>
    <font>
      <sz val="12"/>
      <color indexed="8"/>
      <name val="Arial"/>
      <family val="2"/>
    </font>
    <font>
      <sz val="13.5"/>
      <color indexed="8"/>
      <name val="Calibri"/>
      <family val="2"/>
    </font>
    <font>
      <b/>
      <sz val="13.5"/>
      <name val="Arial"/>
      <family val="2"/>
    </font>
    <font>
      <sz val="13.5"/>
      <color theme="1"/>
      <name val="Calibri"/>
      <family val="2"/>
      <scheme val="minor"/>
    </font>
    <font>
      <sz val="13.5"/>
      <color indexed="8"/>
      <name val="Arial"/>
      <family val="2"/>
    </font>
    <font>
      <b/>
      <sz val="12"/>
      <color theme="1"/>
      <name val="Arial"/>
      <family val="2"/>
    </font>
    <font>
      <i/>
      <sz val="10"/>
      <color theme="1"/>
      <name val="Arial"/>
      <family val="2"/>
    </font>
    <font>
      <sz val="10"/>
      <color theme="1"/>
      <name val="Calibri"/>
      <family val="2"/>
    </font>
  </fonts>
  <fills count="25">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8" tint="-0.249977111117893"/>
        <bgColor indexed="64"/>
      </patternFill>
    </fill>
    <fill>
      <patternFill patternType="solid">
        <fgColor theme="4" tint="-0.249977111117893"/>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indexed="42"/>
        <bgColor indexed="64"/>
      </patternFill>
    </fill>
    <fill>
      <patternFill patternType="solid">
        <fgColor indexed="22"/>
        <bgColor indexed="64"/>
      </patternFill>
    </fill>
    <fill>
      <patternFill patternType="solid">
        <fgColor indexed="23"/>
        <bgColor indexed="64"/>
      </patternFill>
    </fill>
    <fill>
      <patternFill patternType="solid">
        <fgColor rgb="FF99FF99"/>
        <bgColor indexed="64"/>
      </patternFill>
    </fill>
    <fill>
      <patternFill patternType="solid">
        <fgColor rgb="FFFFFF66"/>
        <bgColor indexed="64"/>
      </patternFill>
    </fill>
    <fill>
      <patternFill patternType="solid">
        <fgColor rgb="FFCCFF99"/>
        <bgColor indexed="64"/>
      </patternFill>
    </fill>
    <fill>
      <patternFill patternType="solid">
        <fgColor rgb="FFCCFFCC"/>
        <bgColor indexed="64"/>
      </patternFill>
    </fill>
    <fill>
      <patternFill patternType="solid">
        <fgColor rgb="FFFFFFCC"/>
        <bgColor indexed="64"/>
      </patternFill>
    </fill>
    <fill>
      <patternFill patternType="solid">
        <fgColor rgb="FFFFCCFF"/>
        <bgColor indexed="64"/>
      </patternFill>
    </fill>
    <fill>
      <patternFill patternType="solid">
        <fgColor rgb="FFFF99FF"/>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dotted">
        <color indexed="64"/>
      </right>
      <top/>
      <bottom/>
      <diagonal/>
    </border>
    <border>
      <left style="dotted">
        <color indexed="64"/>
      </left>
      <right style="dotted">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dotted">
        <color indexed="64"/>
      </left>
      <right style="dotted">
        <color indexed="64"/>
      </right>
      <top/>
      <bottom/>
      <diagonal/>
    </border>
    <border>
      <left/>
      <right style="thin">
        <color indexed="64"/>
      </right>
      <top/>
      <bottom/>
      <diagonal/>
    </border>
    <border>
      <left/>
      <right style="thin">
        <color auto="1"/>
      </right>
      <top style="thin">
        <color auto="1"/>
      </top>
      <bottom/>
      <diagonal/>
    </border>
    <border>
      <left/>
      <right/>
      <top/>
      <bottom style="thin">
        <color auto="1"/>
      </bottom>
      <diagonal/>
    </border>
    <border>
      <left style="thin">
        <color indexed="64"/>
      </left>
      <right style="thick">
        <color auto="1"/>
      </right>
      <top style="thin">
        <color indexed="64"/>
      </top>
      <bottom style="thin">
        <color indexed="64"/>
      </bottom>
      <diagonal/>
    </border>
    <border>
      <left style="thick">
        <color auto="1"/>
      </left>
      <right style="thick">
        <color auto="1"/>
      </right>
      <top/>
      <bottom/>
      <diagonal/>
    </border>
    <border>
      <left style="thick">
        <color auto="1"/>
      </left>
      <right style="thin">
        <color indexed="64"/>
      </right>
      <top style="thin">
        <color indexed="64"/>
      </top>
      <bottom style="thin">
        <color indexed="64"/>
      </bottom>
      <diagonal/>
    </border>
    <border>
      <left style="dotted">
        <color indexed="64"/>
      </left>
      <right style="thick">
        <color auto="1"/>
      </right>
      <top style="thin">
        <color indexed="64"/>
      </top>
      <bottom style="thin">
        <color indexed="64"/>
      </bottom>
      <diagonal/>
    </border>
    <border>
      <left style="thick">
        <color auto="1"/>
      </left>
      <right style="dotted">
        <color indexed="64"/>
      </right>
      <top/>
      <bottom/>
      <diagonal/>
    </border>
    <border>
      <left style="medium">
        <color indexed="64"/>
      </left>
      <right/>
      <top/>
      <bottom/>
      <diagonal/>
    </border>
    <border>
      <left style="thin">
        <color indexed="64"/>
      </left>
      <right style="thin">
        <color indexed="64"/>
      </right>
      <top style="thin">
        <color indexed="64"/>
      </top>
      <bottom/>
      <diagonal/>
    </border>
    <border>
      <left style="dotted">
        <color indexed="64"/>
      </left>
      <right style="dotted">
        <color indexed="64"/>
      </right>
      <top/>
      <bottom style="thin">
        <color indexed="64"/>
      </bottom>
      <diagonal/>
    </border>
    <border>
      <left style="dotted">
        <color indexed="64"/>
      </left>
      <right style="thick">
        <color auto="1"/>
      </right>
      <top/>
      <bottom style="thin">
        <color indexed="64"/>
      </bottom>
      <diagonal/>
    </border>
    <border>
      <left style="thick">
        <color auto="1"/>
      </left>
      <right style="dotted">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ck">
        <color indexed="64"/>
      </right>
      <top/>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n">
        <color indexed="64"/>
      </right>
      <top style="thick">
        <color indexed="64"/>
      </top>
      <bottom style="thin">
        <color indexed="64"/>
      </bottom>
      <diagonal/>
    </border>
    <border>
      <left/>
      <right style="thin">
        <color indexed="64"/>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style="thick">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medium">
        <color auto="1"/>
      </top>
      <bottom/>
      <diagonal/>
    </border>
    <border>
      <left/>
      <right style="medium">
        <color indexed="64"/>
      </right>
      <top style="medium">
        <color indexed="64"/>
      </top>
      <bottom/>
      <diagonal/>
    </border>
    <border>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style="dotted">
        <color indexed="64"/>
      </left>
      <right style="medium">
        <color auto="1"/>
      </right>
      <top style="thin">
        <color indexed="64"/>
      </top>
      <bottom style="thin">
        <color indexed="64"/>
      </bottom>
      <diagonal/>
    </border>
    <border>
      <left/>
      <right style="medium">
        <color indexed="64"/>
      </right>
      <top/>
      <bottom style="medium">
        <color indexed="64"/>
      </bottom>
      <diagonal/>
    </border>
    <border>
      <left style="thick">
        <color auto="1"/>
      </left>
      <right/>
      <top/>
      <bottom/>
      <diagonal/>
    </border>
    <border>
      <left/>
      <right/>
      <top/>
      <bottom style="thick">
        <color indexed="64"/>
      </bottom>
      <diagonal/>
    </border>
    <border>
      <left style="thick">
        <color auto="1"/>
      </left>
      <right style="thin">
        <color indexed="64"/>
      </right>
      <top style="thin">
        <color indexed="64"/>
      </top>
      <bottom/>
      <diagonal/>
    </border>
    <border>
      <left style="thin">
        <color indexed="64"/>
      </left>
      <right style="thick">
        <color indexed="64"/>
      </right>
      <top style="thick">
        <color indexed="64"/>
      </top>
      <bottom/>
      <diagonal/>
    </border>
    <border>
      <left style="thin">
        <color indexed="64"/>
      </left>
      <right style="thin">
        <color indexed="64"/>
      </right>
      <top/>
      <bottom style="thin">
        <color indexed="64"/>
      </bottom>
      <diagonal/>
    </border>
    <border>
      <left style="thick">
        <color auto="1"/>
      </left>
      <right style="thin">
        <color indexed="64"/>
      </right>
      <top/>
      <bottom style="thin">
        <color indexed="64"/>
      </bottom>
      <diagonal/>
    </border>
    <border>
      <left style="thin">
        <color indexed="64"/>
      </left>
      <right style="thick">
        <color indexed="64"/>
      </right>
      <top/>
      <bottom style="thick">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ck">
        <color indexed="64"/>
      </left>
      <right style="dashed">
        <color indexed="64"/>
      </right>
      <top style="thick">
        <color indexed="64"/>
      </top>
      <bottom/>
      <diagonal/>
    </border>
    <border>
      <left style="dashed">
        <color indexed="64"/>
      </left>
      <right style="dashed">
        <color indexed="64"/>
      </right>
      <top style="thick">
        <color indexed="64"/>
      </top>
      <bottom/>
      <diagonal/>
    </border>
    <border>
      <left style="medium">
        <color indexed="64"/>
      </left>
      <right style="medium">
        <color indexed="64"/>
      </right>
      <top/>
      <bottom style="thick">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ck">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medium">
        <color indexed="64"/>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332">
    <xf numFmtId="0" fontId="0" fillId="0" borderId="0" xfId="0"/>
    <xf numFmtId="0" fontId="0" fillId="0" borderId="0" xfId="0" applyProtection="1">
      <protection hidden="1"/>
    </xf>
    <xf numFmtId="0" fontId="5" fillId="4" borderId="1" xfId="0" applyFont="1" applyFill="1" applyBorder="1" applyAlignment="1" applyProtection="1">
      <alignment horizontal="center"/>
      <protection hidden="1"/>
    </xf>
    <xf numFmtId="0" fontId="5" fillId="5" borderId="1" xfId="0" applyFont="1" applyFill="1" applyBorder="1" applyAlignment="1" applyProtection="1">
      <alignment horizontal="center"/>
      <protection hidden="1"/>
    </xf>
    <xf numFmtId="0" fontId="5" fillId="6" borderId="1" xfId="0" applyFont="1" applyFill="1" applyBorder="1" applyAlignment="1" applyProtection="1">
      <alignment horizontal="center"/>
      <protection hidden="1"/>
    </xf>
    <xf numFmtId="0" fontId="5" fillId="7" borderId="1" xfId="0" applyFont="1" applyFill="1" applyBorder="1" applyAlignment="1" applyProtection="1">
      <alignment horizontal="center"/>
      <protection hidden="1"/>
    </xf>
    <xf numFmtId="0" fontId="5" fillId="2" borderId="1" xfId="0" applyFont="1" applyFill="1" applyBorder="1" applyAlignment="1" applyProtection="1">
      <alignment horizontal="center"/>
      <protection hidden="1"/>
    </xf>
    <xf numFmtId="0" fontId="5" fillId="12" borderId="1" xfId="0" applyFont="1" applyFill="1" applyBorder="1" applyAlignment="1" applyProtection="1">
      <alignment horizontal="center"/>
      <protection hidden="1"/>
    </xf>
    <xf numFmtId="0" fontId="3" fillId="0" borderId="4" xfId="0" applyFont="1" applyBorder="1" applyAlignment="1" applyProtection="1">
      <alignment horizontal="right"/>
      <protection hidden="1"/>
    </xf>
    <xf numFmtId="0" fontId="5" fillId="0" borderId="5" xfId="0" applyFont="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9" borderId="1" xfId="0" applyFont="1" applyFill="1" applyBorder="1" applyAlignment="1" applyProtection="1">
      <alignment horizontal="center"/>
      <protection hidden="1"/>
    </xf>
    <xf numFmtId="0" fontId="5" fillId="10" borderId="1" xfId="0" applyFont="1" applyFill="1" applyBorder="1" applyAlignment="1" applyProtection="1">
      <alignment horizontal="center"/>
      <protection hidden="1"/>
    </xf>
    <xf numFmtId="0" fontId="13" fillId="13" borderId="0" xfId="0" applyFont="1" applyFill="1" applyAlignment="1" applyProtection="1">
      <alignment horizontal="right"/>
      <protection hidden="1"/>
    </xf>
    <xf numFmtId="0" fontId="0" fillId="0" borderId="2" xfId="0" applyBorder="1" applyProtection="1">
      <protection hidden="1"/>
    </xf>
    <xf numFmtId="0" fontId="5" fillId="0" borderId="3" xfId="0" applyFont="1" applyBorder="1" applyAlignment="1" applyProtection="1">
      <alignment horizontal="center"/>
      <protection hidden="1"/>
    </xf>
    <xf numFmtId="0" fontId="5" fillId="0" borderId="0" xfId="0" applyFont="1" applyBorder="1" applyAlignment="1" applyProtection="1">
      <alignment horizontal="center"/>
      <protection hidden="1"/>
    </xf>
    <xf numFmtId="0" fontId="1" fillId="0" borderId="0" xfId="0" applyFont="1" applyFill="1" applyAlignment="1" applyProtection="1">
      <alignment horizontal="left" vertical="center" wrapText="1"/>
      <protection hidden="1"/>
    </xf>
    <xf numFmtId="0" fontId="0" fillId="0" borderId="0" xfId="0" applyAlignment="1" applyProtection="1">
      <alignment horizontal="center"/>
      <protection hidden="1"/>
    </xf>
    <xf numFmtId="0" fontId="3" fillId="0" borderId="1" xfId="0" applyFont="1" applyBorder="1" applyAlignment="1" applyProtection="1">
      <alignment horizontal="center" vertical="top" wrapText="1"/>
      <protection hidden="1"/>
    </xf>
    <xf numFmtId="0" fontId="5" fillId="0" borderId="0" xfId="0" applyFont="1" applyBorder="1" applyProtection="1">
      <protection hidden="1"/>
    </xf>
    <xf numFmtId="0" fontId="0" fillId="0" borderId="0" xfId="0" applyAlignment="1" applyProtection="1">
      <alignment wrapText="1"/>
      <protection hidden="1"/>
    </xf>
    <xf numFmtId="0" fontId="3" fillId="3" borderId="1" xfId="0" applyFont="1" applyFill="1" applyBorder="1" applyAlignment="1" applyProtection="1">
      <alignment horizontal="center" vertical="center"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protection hidden="1"/>
    </xf>
    <xf numFmtId="0" fontId="3" fillId="4" borderId="0" xfId="0" applyFont="1" applyFill="1" applyBorder="1" applyAlignment="1" applyProtection="1">
      <alignment horizontal="right"/>
      <protection hidden="1"/>
    </xf>
    <xf numFmtId="0" fontId="3" fillId="5" borderId="0" xfId="0" applyFont="1" applyFill="1" applyBorder="1" applyAlignment="1" applyProtection="1">
      <alignment horizontal="right" vertical="center"/>
      <protection hidden="1"/>
    </xf>
    <xf numFmtId="0" fontId="3" fillId="6" borderId="0" xfId="0" applyFont="1" applyFill="1" applyBorder="1" applyAlignment="1" applyProtection="1">
      <alignment horizontal="right" vertical="center"/>
      <protection hidden="1"/>
    </xf>
    <xf numFmtId="0" fontId="3" fillId="7" borderId="0" xfId="0" applyFont="1" applyFill="1" applyBorder="1" applyAlignment="1" applyProtection="1">
      <alignment horizontal="right" vertical="center"/>
      <protection hidden="1"/>
    </xf>
    <xf numFmtId="0" fontId="3" fillId="2" borderId="0" xfId="0" applyFont="1" applyFill="1" applyBorder="1" applyAlignment="1" applyProtection="1">
      <alignment horizontal="right" vertical="center"/>
      <protection hidden="1"/>
    </xf>
    <xf numFmtId="0" fontId="3" fillId="0" borderId="1" xfId="0" applyFont="1" applyBorder="1" applyAlignment="1" applyProtection="1">
      <alignment horizontal="center" vertical="center" wrapText="1"/>
      <protection hidden="1"/>
    </xf>
    <xf numFmtId="0" fontId="3" fillId="12" borderId="0" xfId="0" applyFont="1" applyFill="1" applyBorder="1" applyAlignment="1" applyProtection="1">
      <alignment horizontal="right" vertical="center"/>
      <protection hidden="1"/>
    </xf>
    <xf numFmtId="0" fontId="3" fillId="8" borderId="0" xfId="0" applyFont="1" applyFill="1" applyBorder="1" applyAlignment="1" applyProtection="1">
      <alignment horizontal="right" vertical="center"/>
      <protection hidden="1"/>
    </xf>
    <xf numFmtId="0" fontId="3" fillId="9" borderId="0"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0" fontId="3" fillId="0" borderId="1" xfId="0" applyFont="1" applyFill="1" applyBorder="1" applyAlignment="1" applyProtection="1">
      <alignment horizontal="center" vertical="center" wrapText="1"/>
      <protection hidden="1"/>
    </xf>
    <xf numFmtId="0" fontId="5" fillId="0" borderId="0" xfId="0" applyFont="1" applyBorder="1" applyAlignment="1" applyProtection="1">
      <alignment horizontal="center" vertical="center" wrapText="1"/>
      <protection hidden="1"/>
    </xf>
    <xf numFmtId="0" fontId="5" fillId="0" borderId="0" xfId="0" applyFont="1" applyBorder="1" applyAlignment="1" applyProtection="1">
      <alignment horizontal="center" vertical="center"/>
      <protection hidden="1"/>
    </xf>
    <xf numFmtId="0" fontId="3" fillId="0" borderId="0" xfId="0" applyFont="1" applyBorder="1" applyAlignment="1" applyProtection="1">
      <alignment horizontal="right"/>
      <protection hidden="1"/>
    </xf>
    <xf numFmtId="0" fontId="12" fillId="0" borderId="1" xfId="0" applyFont="1" applyBorder="1" applyAlignment="1" applyProtection="1">
      <alignment horizontal="center" vertical="center"/>
      <protection hidden="1"/>
    </xf>
    <xf numFmtId="10" fontId="12" fillId="0" borderId="5" xfId="0" applyNumberFormat="1" applyFont="1" applyBorder="1" applyProtection="1">
      <protection hidden="1"/>
    </xf>
    <xf numFmtId="0" fontId="12" fillId="0" borderId="5" xfId="0" applyFont="1" applyBorder="1" applyProtection="1">
      <protection hidden="1"/>
    </xf>
    <xf numFmtId="0" fontId="12" fillId="13" borderId="1" xfId="0" applyFont="1" applyFill="1" applyBorder="1" applyAlignment="1" applyProtection="1">
      <alignment horizontal="center" vertical="center"/>
      <protection hidden="1"/>
    </xf>
    <xf numFmtId="0" fontId="12" fillId="0" borderId="2" xfId="0" applyFont="1" applyBorder="1" applyProtection="1">
      <protection hidden="1"/>
    </xf>
    <xf numFmtId="0" fontId="12" fillId="0" borderId="0" xfId="0" applyFont="1" applyProtection="1">
      <protection hidden="1"/>
    </xf>
    <xf numFmtId="10" fontId="12" fillId="0" borderId="0" xfId="0" applyNumberFormat="1" applyFont="1" applyBorder="1" applyProtection="1">
      <protection hidden="1"/>
    </xf>
    <xf numFmtId="0" fontId="5" fillId="3" borderId="1" xfId="1" applyFont="1" applyFill="1" applyBorder="1" applyAlignment="1" applyProtection="1">
      <alignment horizontal="center" vertical="center" wrapText="1"/>
      <protection hidden="1"/>
    </xf>
    <xf numFmtId="0" fontId="5" fillId="0" borderId="1" xfId="1" applyFont="1" applyBorder="1" applyAlignment="1" applyProtection="1">
      <alignment horizontal="center" vertical="center" wrapText="1"/>
      <protection hidden="1"/>
    </xf>
    <xf numFmtId="0" fontId="5" fillId="0" borderId="1" xfId="1" applyFont="1" applyFill="1" applyBorder="1" applyAlignment="1" applyProtection="1">
      <alignment horizontal="center" vertical="center" wrapText="1"/>
      <protection hidden="1"/>
    </xf>
    <xf numFmtId="0" fontId="14" fillId="0" borderId="0" xfId="1" applyFont="1" applyBorder="1" applyAlignment="1" applyProtection="1">
      <alignment horizontal="center" vertical="center" wrapText="1"/>
      <protection hidden="1"/>
    </xf>
    <xf numFmtId="0" fontId="23" fillId="0" borderId="46" xfId="0" applyFont="1" applyBorder="1" applyProtection="1">
      <protection hidden="1"/>
    </xf>
    <xf numFmtId="0" fontId="5" fillId="15" borderId="3" xfId="0" applyFont="1" applyFill="1" applyBorder="1" applyAlignment="1" applyProtection="1">
      <alignment horizontal="center"/>
      <protection hidden="1"/>
    </xf>
    <xf numFmtId="0" fontId="0" fillId="0" borderId="0" xfId="0" applyProtection="1">
      <protection locked="0" hidden="1"/>
    </xf>
    <xf numFmtId="0" fontId="0" fillId="0" borderId="0" xfId="0" applyBorder="1" applyProtection="1">
      <protection locked="0" hidden="1"/>
    </xf>
    <xf numFmtId="0" fontId="12" fillId="0" borderId="0" xfId="0" applyFont="1" applyProtection="1">
      <protection locked="0" hidden="1"/>
    </xf>
    <xf numFmtId="0" fontId="3" fillId="0" borderId="0" xfId="0" applyFont="1" applyFill="1" applyBorder="1" applyAlignment="1" applyProtection="1">
      <alignment horizontal="center" vertical="top" wrapText="1"/>
      <protection locked="0" hidden="1"/>
    </xf>
    <xf numFmtId="0" fontId="0" fillId="0" borderId="13" xfId="0" applyBorder="1" applyProtection="1">
      <protection locked="0" hidden="1"/>
    </xf>
    <xf numFmtId="0" fontId="3" fillId="0" borderId="13" xfId="0" applyFont="1" applyFill="1" applyBorder="1" applyAlignment="1" applyProtection="1">
      <alignment horizontal="center" vertical="top" wrapText="1"/>
      <protection locked="0" hidden="1"/>
    </xf>
    <xf numFmtId="0" fontId="22" fillId="0" borderId="0" xfId="0" applyFont="1" applyBorder="1" applyAlignment="1" applyProtection="1">
      <alignment wrapText="1"/>
      <protection locked="0" hidden="1"/>
    </xf>
    <xf numFmtId="0" fontId="3" fillId="16" borderId="42" xfId="0" applyFont="1" applyFill="1" applyBorder="1" applyAlignment="1" applyProtection="1">
      <alignment horizontal="center" vertical="top" wrapText="1"/>
      <protection locked="0" hidden="1"/>
    </xf>
    <xf numFmtId="0" fontId="3" fillId="16" borderId="43" xfId="0" applyFont="1" applyFill="1" applyBorder="1" applyAlignment="1" applyProtection="1">
      <alignment horizontal="center" vertical="top" wrapText="1"/>
      <protection locked="0" hidden="1"/>
    </xf>
    <xf numFmtId="0" fontId="3" fillId="17" borderId="7" xfId="0" applyFont="1" applyFill="1" applyBorder="1" applyAlignment="1" applyProtection="1">
      <alignment horizontal="center" vertical="top" wrapText="1"/>
      <protection locked="0" hidden="1"/>
    </xf>
    <xf numFmtId="0" fontId="3" fillId="17" borderId="1" xfId="0" applyFont="1" applyFill="1" applyBorder="1" applyAlignment="1" applyProtection="1">
      <alignment horizontal="center" vertical="top" wrapText="1"/>
      <protection locked="0" hidden="1"/>
    </xf>
    <xf numFmtId="0" fontId="3" fillId="17" borderId="12" xfId="0" applyFont="1" applyFill="1" applyBorder="1" applyAlignment="1" applyProtection="1">
      <alignment horizontal="center" vertical="top" wrapText="1"/>
      <protection locked="0" hidden="1"/>
    </xf>
    <xf numFmtId="0" fontId="0" fillId="17" borderId="13" xfId="0" applyFill="1" applyBorder="1" applyProtection="1">
      <protection locked="0" hidden="1"/>
    </xf>
    <xf numFmtId="0" fontId="12" fillId="0" borderId="1" xfId="0" applyFont="1" applyBorder="1" applyProtection="1">
      <protection locked="0" hidden="1"/>
    </xf>
    <xf numFmtId="0" fontId="0" fillId="14" borderId="13" xfId="0" applyFill="1" applyBorder="1" applyProtection="1">
      <protection locked="0" hidden="1"/>
    </xf>
    <xf numFmtId="0" fontId="12" fillId="0" borderId="13" xfId="0" applyFont="1" applyBorder="1" applyProtection="1">
      <protection locked="0" hidden="1"/>
    </xf>
    <xf numFmtId="0" fontId="12" fillId="14" borderId="13" xfId="0" applyFont="1" applyFill="1" applyBorder="1" applyProtection="1">
      <protection locked="0" hidden="1"/>
    </xf>
    <xf numFmtId="0" fontId="5" fillId="0" borderId="0" xfId="0" applyFont="1" applyFill="1" applyBorder="1" applyAlignment="1" applyProtection="1">
      <alignment horizontal="center" vertical="center"/>
      <protection locked="0" hidden="1"/>
    </xf>
    <xf numFmtId="0" fontId="11" fillId="0" borderId="0" xfId="0" applyFont="1" applyProtection="1">
      <protection hidden="1"/>
    </xf>
    <xf numFmtId="10" fontId="0" fillId="0" borderId="0" xfId="0" applyNumberFormat="1" applyBorder="1" applyProtection="1">
      <protection hidden="1"/>
    </xf>
    <xf numFmtId="0" fontId="3" fillId="15" borderId="0" xfId="0" applyFont="1" applyFill="1" applyBorder="1" applyAlignment="1" applyProtection="1">
      <alignment horizontal="right"/>
      <protection hidden="1"/>
    </xf>
    <xf numFmtId="0" fontId="23" fillId="15" borderId="3" xfId="0" applyFont="1" applyFill="1" applyBorder="1" applyAlignment="1" applyProtection="1">
      <alignment horizontal="center"/>
      <protection hidden="1"/>
    </xf>
    <xf numFmtId="0" fontId="12" fillId="0" borderId="1" xfId="0" applyFont="1" applyBorder="1" applyAlignment="1" applyProtection="1">
      <alignment horizontal="center"/>
      <protection hidden="1"/>
    </xf>
    <xf numFmtId="0" fontId="0" fillId="0" borderId="1" xfId="0" applyBorder="1" applyProtection="1">
      <protection hidden="1"/>
    </xf>
    <xf numFmtId="0" fontId="4" fillId="0" borderId="0" xfId="1" applyBorder="1" applyAlignment="1" applyProtection="1">
      <alignment horizontal="center" vertical="center" wrapText="1"/>
      <protection hidden="1"/>
    </xf>
    <xf numFmtId="0" fontId="0" fillId="0" borderId="0" xfId="0" applyBorder="1" applyProtection="1">
      <protection hidden="1"/>
    </xf>
    <xf numFmtId="0" fontId="0" fillId="0" borderId="6" xfId="0" applyBorder="1" applyAlignment="1" applyProtection="1">
      <alignment horizontal="center"/>
      <protection hidden="1"/>
    </xf>
    <xf numFmtId="0" fontId="0" fillId="0" borderId="0" xfId="0" applyBorder="1" applyAlignment="1" applyProtection="1">
      <alignment horizontal="center"/>
      <protection hidden="1"/>
    </xf>
    <xf numFmtId="0" fontId="12" fillId="0" borderId="0" xfId="0" applyFont="1" applyBorder="1" applyAlignment="1" applyProtection="1">
      <alignment horizontal="center"/>
      <protection hidden="1"/>
    </xf>
    <xf numFmtId="0" fontId="12" fillId="0" borderId="0" xfId="0" applyFont="1" applyBorder="1" applyProtection="1">
      <protection hidden="1"/>
    </xf>
    <xf numFmtId="9" fontId="12" fillId="4" borderId="1" xfId="0" applyNumberFormat="1" applyFont="1" applyFill="1" applyBorder="1" applyProtection="1">
      <protection hidden="1"/>
    </xf>
    <xf numFmtId="9" fontId="12" fillId="5" borderId="1" xfId="0" applyNumberFormat="1" applyFont="1" applyFill="1" applyBorder="1" applyProtection="1">
      <protection hidden="1"/>
    </xf>
    <xf numFmtId="9" fontId="12" fillId="6" borderId="1" xfId="0" applyNumberFormat="1" applyFont="1" applyFill="1" applyBorder="1" applyProtection="1">
      <protection hidden="1"/>
    </xf>
    <xf numFmtId="9" fontId="12" fillId="7" borderId="1" xfId="0" applyNumberFormat="1" applyFont="1" applyFill="1" applyBorder="1" applyProtection="1">
      <protection hidden="1"/>
    </xf>
    <xf numFmtId="9" fontId="12" fillId="2" borderId="1" xfId="0" applyNumberFormat="1" applyFont="1" applyFill="1" applyBorder="1" applyProtection="1">
      <protection hidden="1"/>
    </xf>
    <xf numFmtId="9" fontId="12" fillId="12" borderId="1" xfId="0" applyNumberFormat="1" applyFont="1" applyFill="1" applyBorder="1" applyProtection="1">
      <protection hidden="1"/>
    </xf>
    <xf numFmtId="9" fontId="12" fillId="8" borderId="1" xfId="0" applyNumberFormat="1" applyFont="1" applyFill="1" applyBorder="1" applyProtection="1">
      <protection hidden="1"/>
    </xf>
    <xf numFmtId="9" fontId="12" fillId="9" borderId="1" xfId="0" applyNumberFormat="1" applyFont="1" applyFill="1" applyBorder="1" applyProtection="1">
      <protection hidden="1"/>
    </xf>
    <xf numFmtId="9" fontId="12" fillId="10" borderId="1" xfId="0" applyNumberFormat="1" applyFont="1" applyFill="1" applyBorder="1" applyProtection="1">
      <protection hidden="1"/>
    </xf>
    <xf numFmtId="0" fontId="12" fillId="0" borderId="2" xfId="0" applyFont="1" applyBorder="1" applyAlignment="1" applyProtection="1">
      <alignment horizontal="center"/>
      <protection hidden="1"/>
    </xf>
    <xf numFmtId="0" fontId="0" fillId="0" borderId="2" xfId="0" applyBorder="1" applyAlignment="1" applyProtection="1">
      <alignment horizontal="center"/>
      <protection hidden="1"/>
    </xf>
    <xf numFmtId="0" fontId="6" fillId="0" borderId="0" xfId="0" applyFont="1" applyBorder="1" applyAlignment="1" applyProtection="1">
      <alignment horizontal="right"/>
      <protection hidden="1"/>
    </xf>
    <xf numFmtId="0" fontId="0" fillId="0" borderId="9" xfId="0" applyBorder="1" applyProtection="1">
      <protection hidden="1"/>
    </xf>
    <xf numFmtId="0" fontId="5" fillId="0" borderId="4" xfId="0" applyFont="1" applyBorder="1" applyProtection="1">
      <protection hidden="1"/>
    </xf>
    <xf numFmtId="0" fontId="3" fillId="0" borderId="5" xfId="0" applyFont="1" applyBorder="1" applyAlignment="1" applyProtection="1">
      <alignment horizontal="center" vertical="top" wrapText="1"/>
      <protection hidden="1"/>
    </xf>
    <xf numFmtId="0" fontId="23" fillId="0" borderId="19" xfId="0" applyFont="1" applyBorder="1" applyProtection="1">
      <protection hidden="1"/>
    </xf>
    <xf numFmtId="0" fontId="23" fillId="17" borderId="14" xfId="0" applyFont="1" applyFill="1" applyBorder="1" applyProtection="1">
      <protection hidden="1"/>
    </xf>
    <xf numFmtId="0" fontId="23" fillId="17" borderId="1" xfId="0" applyFont="1" applyFill="1" applyBorder="1" applyProtection="1">
      <protection hidden="1"/>
    </xf>
    <xf numFmtId="2" fontId="12" fillId="0" borderId="1" xfId="0" applyNumberFormat="1" applyFont="1" applyBorder="1" applyProtection="1">
      <protection hidden="1"/>
    </xf>
    <xf numFmtId="164" fontId="12" fillId="0" borderId="1" xfId="0" applyNumberFormat="1" applyFont="1" applyBorder="1" applyProtection="1">
      <protection hidden="1"/>
    </xf>
    <xf numFmtId="2" fontId="0" fillId="14" borderId="21" xfId="0" applyNumberFormat="1" applyFill="1" applyBorder="1" applyProtection="1">
      <protection hidden="1"/>
    </xf>
    <xf numFmtId="164" fontId="0" fillId="14" borderId="19" xfId="0" applyNumberFormat="1" applyFill="1" applyBorder="1" applyProtection="1">
      <protection hidden="1"/>
    </xf>
    <xf numFmtId="2" fontId="12" fillId="0" borderId="14" xfId="0" applyNumberFormat="1" applyFont="1" applyBorder="1" applyProtection="1">
      <protection hidden="1"/>
    </xf>
    <xf numFmtId="2" fontId="12" fillId="14" borderId="16" xfId="0" applyNumberFormat="1" applyFont="1" applyFill="1" applyBorder="1" applyProtection="1">
      <protection hidden="1"/>
    </xf>
    <xf numFmtId="164" fontId="12" fillId="14" borderId="8" xfId="0" applyNumberFormat="1" applyFont="1" applyFill="1" applyBorder="1" applyProtection="1">
      <protection hidden="1"/>
    </xf>
    <xf numFmtId="0" fontId="5" fillId="11" borderId="26" xfId="1" applyFont="1" applyFill="1" applyBorder="1" applyAlignment="1" applyProtection="1">
      <alignment horizontal="center" vertical="center" wrapText="1"/>
      <protection hidden="1"/>
    </xf>
    <xf numFmtId="0" fontId="5" fillId="11" borderId="27" xfId="0" applyFont="1" applyFill="1" applyBorder="1" applyAlignment="1" applyProtection="1">
      <alignment horizontal="center" vertical="center"/>
      <protection hidden="1"/>
    </xf>
    <xf numFmtId="0" fontId="10" fillId="14" borderId="8" xfId="0" applyFont="1" applyFill="1" applyBorder="1" applyAlignment="1" applyProtection="1">
      <alignment textRotation="90"/>
      <protection hidden="1"/>
    </xf>
    <xf numFmtId="0" fontId="4" fillId="14" borderId="8" xfId="1" applyFill="1" applyBorder="1" applyAlignment="1" applyProtection="1">
      <alignment horizontal="center" vertical="center" wrapText="1"/>
      <protection hidden="1"/>
    </xf>
    <xf numFmtId="0" fontId="5" fillId="14" borderId="8" xfId="0" applyFont="1" applyFill="1" applyBorder="1" applyAlignment="1" applyProtection="1">
      <alignment horizontal="center" vertical="center"/>
      <protection hidden="1"/>
    </xf>
    <xf numFmtId="0" fontId="12" fillId="11" borderId="24" xfId="0" applyFont="1" applyFill="1" applyBorder="1" applyAlignment="1" applyProtection="1">
      <alignment horizontal="center"/>
      <protection hidden="1"/>
    </xf>
    <xf numFmtId="0" fontId="12" fillId="11" borderId="25" xfId="0" applyFont="1" applyFill="1" applyBorder="1" applyAlignment="1" applyProtection="1">
      <alignment horizontal="center"/>
      <protection hidden="1"/>
    </xf>
    <xf numFmtId="0" fontId="12" fillId="11" borderId="26" xfId="0" applyFont="1" applyFill="1" applyBorder="1" applyAlignment="1" applyProtection="1">
      <alignment horizontal="center"/>
      <protection hidden="1"/>
    </xf>
    <xf numFmtId="0" fontId="12" fillId="11" borderId="27" xfId="0" applyFont="1" applyFill="1" applyBorder="1" applyAlignment="1" applyProtection="1">
      <alignment horizontal="center"/>
      <protection hidden="1"/>
    </xf>
    <xf numFmtId="0" fontId="14" fillId="14" borderId="8" xfId="1" applyFont="1" applyFill="1" applyBorder="1" applyAlignment="1" applyProtection="1">
      <alignment horizontal="center" vertical="center" wrapText="1"/>
      <protection hidden="1"/>
    </xf>
    <xf numFmtId="0" fontId="5" fillId="11" borderId="24" xfId="1" applyFont="1" applyFill="1" applyBorder="1" applyAlignment="1" applyProtection="1">
      <alignment horizontal="center" vertical="center" wrapText="1"/>
      <protection hidden="1"/>
    </xf>
    <xf numFmtId="0" fontId="5" fillId="11" borderId="25" xfId="0" applyFont="1" applyFill="1" applyBorder="1" applyAlignment="1" applyProtection="1">
      <alignment horizontal="center" vertical="center"/>
      <protection hidden="1"/>
    </xf>
    <xf numFmtId="0" fontId="5" fillId="11" borderId="28" xfId="1" applyFont="1" applyFill="1" applyBorder="1" applyAlignment="1" applyProtection="1">
      <alignment horizontal="center" vertical="center" wrapText="1"/>
      <protection hidden="1"/>
    </xf>
    <xf numFmtId="0" fontId="5" fillId="11" borderId="29" xfId="0" applyFont="1" applyFill="1" applyBorder="1" applyAlignment="1" applyProtection="1">
      <alignment horizontal="center" vertical="center"/>
      <protection hidden="1"/>
    </xf>
    <xf numFmtId="0" fontId="0" fillId="0" borderId="0" xfId="0" applyAlignment="1" applyProtection="1">
      <alignment horizontal="left" vertical="top"/>
      <protection hidden="1"/>
    </xf>
    <xf numFmtId="0" fontId="3" fillId="0" borderId="17" xfId="0" applyFont="1" applyBorder="1" applyAlignment="1" applyProtection="1">
      <alignment horizontal="right"/>
      <protection hidden="1"/>
    </xf>
    <xf numFmtId="0" fontId="0" fillId="0" borderId="50" xfId="0" applyBorder="1" applyProtection="1">
      <protection hidden="1"/>
    </xf>
    <xf numFmtId="0" fontId="11" fillId="0" borderId="17" xfId="0" applyFont="1" applyBorder="1" applyProtection="1">
      <protection hidden="1"/>
    </xf>
    <xf numFmtId="0" fontId="3" fillId="0" borderId="27" xfId="0" applyFont="1" applyFill="1" applyBorder="1" applyAlignment="1" applyProtection="1">
      <alignment horizontal="center" vertical="top" wrapText="1"/>
      <protection hidden="1"/>
    </xf>
    <xf numFmtId="0" fontId="2" fillId="18" borderId="3" xfId="0" applyFont="1" applyFill="1" applyBorder="1" applyAlignment="1" applyProtection="1">
      <alignment horizontal="center"/>
      <protection hidden="1"/>
    </xf>
    <xf numFmtId="0" fontId="2" fillId="19" borderId="3" xfId="0" applyFont="1" applyFill="1" applyBorder="1" applyAlignment="1" applyProtection="1">
      <alignment horizontal="center"/>
      <protection hidden="1"/>
    </xf>
    <xf numFmtId="10" fontId="3" fillId="20" borderId="1" xfId="0" applyNumberFormat="1" applyFont="1" applyFill="1" applyBorder="1" applyAlignment="1" applyProtection="1">
      <alignment horizontal="center" vertical="top" wrapText="1"/>
      <protection hidden="1"/>
    </xf>
    <xf numFmtId="10" fontId="3" fillId="20" borderId="27" xfId="0" applyNumberFormat="1" applyFont="1" applyFill="1" applyBorder="1" applyAlignment="1" applyProtection="1">
      <alignment horizontal="center" vertical="top" wrapText="1"/>
      <protection hidden="1"/>
    </xf>
    <xf numFmtId="0" fontId="0" fillId="0" borderId="17" xfId="0" applyBorder="1" applyProtection="1">
      <protection hidden="1"/>
    </xf>
    <xf numFmtId="0" fontId="3" fillId="0" borderId="53" xfId="0" applyFont="1" applyBorder="1" applyAlignment="1" applyProtection="1">
      <alignment horizontal="center" vertical="top" wrapText="1"/>
      <protection hidden="1"/>
    </xf>
    <xf numFmtId="0" fontId="3" fillId="0" borderId="27" xfId="0" applyFont="1" applyBorder="1" applyAlignment="1" applyProtection="1">
      <alignment horizontal="center" vertical="top" wrapText="1"/>
      <protection hidden="1"/>
    </xf>
    <xf numFmtId="9" fontId="12" fillId="4" borderId="27" xfId="0" applyNumberFormat="1" applyFont="1" applyFill="1" applyBorder="1" applyProtection="1">
      <protection hidden="1"/>
    </xf>
    <xf numFmtId="9" fontId="12" fillId="5" borderId="27" xfId="0" applyNumberFormat="1" applyFont="1" applyFill="1" applyBorder="1" applyProtection="1">
      <protection hidden="1"/>
    </xf>
    <xf numFmtId="0" fontId="25" fillId="0" borderId="24" xfId="0" applyFont="1" applyBorder="1" applyAlignment="1" applyProtection="1">
      <alignment horizontal="center" vertical="center"/>
      <protection hidden="1"/>
    </xf>
    <xf numFmtId="0" fontId="0" fillId="0" borderId="25" xfId="0" applyBorder="1" applyAlignment="1" applyProtection="1">
      <alignment horizontal="center" vertical="center"/>
      <protection hidden="1"/>
    </xf>
    <xf numFmtId="9" fontId="12" fillId="6" borderId="27" xfId="0" applyNumberFormat="1" applyFont="1" applyFill="1" applyBorder="1" applyProtection="1">
      <protection hidden="1"/>
    </xf>
    <xf numFmtId="0" fontId="25" fillId="0" borderId="26" xfId="0" applyFont="1" applyBorder="1" applyAlignment="1" applyProtection="1">
      <alignment horizontal="center" vertical="center"/>
      <protection hidden="1"/>
    </xf>
    <xf numFmtId="0" fontId="0" fillId="0" borderId="27" xfId="0" applyBorder="1" applyAlignment="1" applyProtection="1">
      <alignment horizontal="center" vertical="center"/>
      <protection hidden="1"/>
    </xf>
    <xf numFmtId="9" fontId="12" fillId="7" borderId="27" xfId="0" applyNumberFormat="1" applyFont="1" applyFill="1" applyBorder="1" applyProtection="1">
      <protection hidden="1"/>
    </xf>
    <xf numFmtId="9" fontId="12" fillId="2" borderId="27" xfId="0" applyNumberFormat="1" applyFont="1" applyFill="1" applyBorder="1" applyProtection="1">
      <protection hidden="1"/>
    </xf>
    <xf numFmtId="9" fontId="12" fillId="12" borderId="27" xfId="0" applyNumberFormat="1" applyFont="1" applyFill="1" applyBorder="1" applyProtection="1">
      <protection hidden="1"/>
    </xf>
    <xf numFmtId="0" fontId="12" fillId="0" borderId="17" xfId="0" applyFont="1" applyBorder="1" applyProtection="1">
      <protection hidden="1"/>
    </xf>
    <xf numFmtId="10" fontId="12" fillId="0" borderId="53" xfId="0" applyNumberFormat="1" applyFont="1" applyBorder="1" applyProtection="1">
      <protection hidden="1"/>
    </xf>
    <xf numFmtId="0" fontId="25" fillId="0" borderId="28" xfId="0" applyFont="1" applyBorder="1" applyAlignment="1" applyProtection="1">
      <alignment horizontal="center" vertical="center"/>
      <protection hidden="1"/>
    </xf>
    <xf numFmtId="0" fontId="0" fillId="0" borderId="29" xfId="0" applyBorder="1" applyAlignment="1" applyProtection="1">
      <alignment horizontal="center" vertical="center"/>
      <protection hidden="1"/>
    </xf>
    <xf numFmtId="9" fontId="12" fillId="8" borderId="27" xfId="0" applyNumberFormat="1" applyFont="1" applyFill="1" applyBorder="1" applyProtection="1">
      <protection hidden="1"/>
    </xf>
    <xf numFmtId="9" fontId="12" fillId="9" borderId="27" xfId="0" applyNumberFormat="1" applyFont="1" applyFill="1" applyBorder="1" applyProtection="1">
      <protection hidden="1"/>
    </xf>
    <xf numFmtId="9" fontId="12" fillId="10" borderId="27" xfId="0" applyNumberFormat="1" applyFont="1" applyFill="1" applyBorder="1" applyProtection="1">
      <protection hidden="1"/>
    </xf>
    <xf numFmtId="0" fontId="12" fillId="0" borderId="53" xfId="0" applyFont="1" applyBorder="1" applyProtection="1">
      <protection hidden="1"/>
    </xf>
    <xf numFmtId="0" fontId="12" fillId="13" borderId="23" xfId="0" applyFont="1" applyFill="1" applyBorder="1" applyProtection="1">
      <protection hidden="1"/>
    </xf>
    <xf numFmtId="0" fontId="12" fillId="13" borderId="44" xfId="0" applyFont="1" applyFill="1" applyBorder="1" applyProtection="1">
      <protection hidden="1"/>
    </xf>
    <xf numFmtId="0" fontId="13" fillId="13" borderId="44" xfId="0" applyFont="1" applyFill="1" applyBorder="1" applyAlignment="1" applyProtection="1">
      <alignment horizontal="right"/>
      <protection hidden="1"/>
    </xf>
    <xf numFmtId="9" fontId="12" fillId="13" borderId="35" xfId="0" applyNumberFormat="1" applyFont="1" applyFill="1" applyBorder="1" applyProtection="1">
      <protection hidden="1"/>
    </xf>
    <xf numFmtId="9" fontId="12" fillId="13" borderId="29" xfId="0" applyNumberFormat="1" applyFont="1" applyFill="1" applyBorder="1" applyProtection="1">
      <protection hidden="1"/>
    </xf>
    <xf numFmtId="0" fontId="12" fillId="13" borderId="35" xfId="0" applyFont="1" applyFill="1" applyBorder="1" applyAlignment="1" applyProtection="1">
      <alignment horizontal="center" vertical="center"/>
      <protection hidden="1"/>
    </xf>
    <xf numFmtId="9" fontId="12" fillId="13" borderId="29" xfId="0" applyNumberFormat="1" applyFont="1" applyFill="1" applyBorder="1" applyAlignment="1" applyProtection="1">
      <alignment horizontal="right" vertical="center"/>
      <protection hidden="1"/>
    </xf>
    <xf numFmtId="0" fontId="0" fillId="0" borderId="32" xfId="0" applyBorder="1" applyProtection="1">
      <protection locked="0" hidden="1"/>
    </xf>
    <xf numFmtId="0" fontId="0" fillId="0" borderId="55" xfId="0" applyBorder="1" applyProtection="1">
      <protection locked="0" hidden="1"/>
    </xf>
    <xf numFmtId="0" fontId="3" fillId="0" borderId="10" xfId="0" applyFont="1" applyBorder="1" applyAlignment="1" applyProtection="1">
      <alignment horizontal="center" vertical="top" wrapText="1"/>
      <protection locked="0"/>
    </xf>
    <xf numFmtId="0" fontId="17" fillId="0" borderId="59" xfId="0" applyFont="1" applyBorder="1" applyAlignment="1" applyProtection="1">
      <alignment horizontal="center" vertical="top" wrapText="1"/>
      <protection locked="0" hidden="1"/>
    </xf>
    <xf numFmtId="0" fontId="1" fillId="0" borderId="30" xfId="0" applyFont="1" applyFill="1" applyBorder="1" applyAlignment="1" applyProtection="1">
      <alignment horizontal="center" vertical="top" wrapText="1"/>
      <protection hidden="1"/>
    </xf>
    <xf numFmtId="0" fontId="2" fillId="21" borderId="24" xfId="0" applyNumberFormat="1" applyFont="1" applyFill="1" applyBorder="1" applyAlignment="1" applyProtection="1">
      <alignment horizontal="center" vertical="top" wrapText="1"/>
      <protection hidden="1"/>
    </xf>
    <xf numFmtId="0" fontId="2" fillId="21" borderId="31" xfId="0" applyNumberFormat="1" applyFont="1" applyFill="1" applyBorder="1" applyAlignment="1" applyProtection="1">
      <alignment horizontal="center" vertical="top" wrapText="1"/>
      <protection hidden="1"/>
    </xf>
    <xf numFmtId="0" fontId="27" fillId="0" borderId="32" xfId="0" applyFont="1" applyBorder="1" applyProtection="1">
      <protection hidden="1"/>
    </xf>
    <xf numFmtId="0" fontId="27" fillId="0" borderId="13" xfId="0" applyFont="1" applyBorder="1" applyProtection="1">
      <protection hidden="1"/>
    </xf>
    <xf numFmtId="2" fontId="28" fillId="0" borderId="33" xfId="0" applyNumberFormat="1" applyFont="1" applyBorder="1" applyProtection="1">
      <protection hidden="1"/>
    </xf>
    <xf numFmtId="10" fontId="28" fillId="0" borderId="34" xfId="0" applyNumberFormat="1" applyFont="1" applyBorder="1" applyProtection="1">
      <protection hidden="1"/>
    </xf>
    <xf numFmtId="0" fontId="1" fillId="0" borderId="62" xfId="0" applyFont="1" applyFill="1" applyBorder="1" applyAlignment="1" applyProtection="1">
      <alignment horizontal="center" vertical="top" wrapText="1"/>
      <protection hidden="1"/>
    </xf>
    <xf numFmtId="0" fontId="1" fillId="22" borderId="63" xfId="0" applyNumberFormat="1" applyFont="1" applyFill="1" applyBorder="1" applyAlignment="1" applyProtection="1">
      <alignment horizontal="center" vertical="top" wrapText="1"/>
      <protection hidden="1"/>
    </xf>
    <xf numFmtId="0" fontId="1" fillId="22" borderId="64" xfId="0" applyNumberFormat="1" applyFont="1" applyFill="1" applyBorder="1" applyAlignment="1" applyProtection="1">
      <alignment horizontal="center" vertical="top" wrapText="1"/>
      <protection hidden="1"/>
    </xf>
    <xf numFmtId="0" fontId="1" fillId="22" borderId="6" xfId="0" applyNumberFormat="1" applyFont="1" applyFill="1" applyBorder="1" applyAlignment="1" applyProtection="1">
      <alignment horizontal="center" vertical="top" wrapText="1"/>
      <protection hidden="1"/>
    </xf>
    <xf numFmtId="2" fontId="28" fillId="0" borderId="65" xfId="0" applyNumberFormat="1" applyFont="1" applyBorder="1" applyProtection="1">
      <protection hidden="1"/>
    </xf>
    <xf numFmtId="10" fontId="28" fillId="0" borderId="66" xfId="0" applyNumberFormat="1" applyFont="1" applyBorder="1" applyProtection="1">
      <protection hidden="1"/>
    </xf>
    <xf numFmtId="0" fontId="2" fillId="21" borderId="24" xfId="0" applyFont="1" applyFill="1" applyBorder="1" applyAlignment="1" applyProtection="1">
      <alignment horizontal="center" vertical="top" wrapText="1"/>
      <protection hidden="1"/>
    </xf>
    <xf numFmtId="0" fontId="2" fillId="21" borderId="31" xfId="0" applyFont="1" applyFill="1" applyBorder="1" applyAlignment="1" applyProtection="1">
      <alignment horizontal="center" vertical="top" wrapText="1"/>
      <protection hidden="1"/>
    </xf>
    <xf numFmtId="0" fontId="1" fillId="22" borderId="63" xfId="0" applyFont="1" applyFill="1" applyBorder="1" applyAlignment="1" applyProtection="1">
      <alignment horizontal="center" vertical="top" wrapText="1"/>
      <protection hidden="1"/>
    </xf>
    <xf numFmtId="0" fontId="1" fillId="22" borderId="64" xfId="0" applyFont="1" applyFill="1" applyBorder="1" applyAlignment="1" applyProtection="1">
      <alignment horizontal="center" vertical="top" wrapText="1"/>
      <protection hidden="1"/>
    </xf>
    <xf numFmtId="0" fontId="27" fillId="0" borderId="0" xfId="0" applyFont="1" applyBorder="1" applyProtection="1">
      <protection hidden="1"/>
    </xf>
    <xf numFmtId="0" fontId="30" fillId="18" borderId="38" xfId="0" applyFont="1" applyFill="1" applyBorder="1" applyAlignment="1" applyProtection="1">
      <alignment horizontal="center" vertical="top" wrapText="1"/>
      <protection hidden="1"/>
    </xf>
    <xf numFmtId="0" fontId="30" fillId="18" borderId="39" xfId="0" applyFont="1" applyFill="1" applyBorder="1" applyAlignment="1" applyProtection="1">
      <alignment horizontal="center" vertical="top" wrapText="1"/>
      <protection hidden="1"/>
    </xf>
    <xf numFmtId="0" fontId="30" fillId="18" borderId="40" xfId="0" applyFont="1" applyFill="1" applyBorder="1" applyAlignment="1" applyProtection="1">
      <alignment horizontal="center" vertical="top" wrapText="1"/>
      <protection hidden="1"/>
    </xf>
    <xf numFmtId="0" fontId="31" fillId="0" borderId="32" xfId="0" applyFont="1" applyBorder="1" applyProtection="1">
      <protection hidden="1"/>
    </xf>
    <xf numFmtId="0" fontId="31" fillId="0" borderId="13" xfId="0" applyFont="1" applyBorder="1" applyProtection="1">
      <protection hidden="1"/>
    </xf>
    <xf numFmtId="2" fontId="32" fillId="0" borderId="33" xfId="0" applyNumberFormat="1" applyFont="1" applyBorder="1" applyProtection="1">
      <protection hidden="1"/>
    </xf>
    <xf numFmtId="10" fontId="32" fillId="0" borderId="34" xfId="0" applyNumberFormat="1" applyFont="1" applyBorder="1" applyProtection="1">
      <protection hidden="1"/>
    </xf>
    <xf numFmtId="0" fontId="30" fillId="0" borderId="68" xfId="0" applyFont="1" applyFill="1" applyBorder="1" applyAlignment="1" applyProtection="1">
      <alignment horizontal="center" vertical="top" wrapText="1"/>
      <protection hidden="1"/>
    </xf>
    <xf numFmtId="0" fontId="30" fillId="19" borderId="69" xfId="0" applyFont="1" applyFill="1" applyBorder="1" applyAlignment="1" applyProtection="1">
      <alignment horizontal="center" vertical="top" wrapText="1"/>
      <protection hidden="1"/>
    </xf>
    <xf numFmtId="0" fontId="30" fillId="19" borderId="45" xfId="0" applyFont="1" applyFill="1" applyBorder="1" applyAlignment="1" applyProtection="1">
      <alignment horizontal="center" vertical="top" wrapText="1"/>
      <protection hidden="1"/>
    </xf>
    <xf numFmtId="0" fontId="30" fillId="19" borderId="44" xfId="0" applyFont="1" applyFill="1" applyBorder="1" applyAlignment="1" applyProtection="1">
      <alignment horizontal="center" vertical="top" wrapText="1"/>
      <protection hidden="1"/>
    </xf>
    <xf numFmtId="0" fontId="31" fillId="0" borderId="0" xfId="0" applyFont="1" applyBorder="1" applyProtection="1">
      <protection hidden="1"/>
    </xf>
    <xf numFmtId="2" fontId="32" fillId="0" borderId="65" xfId="0" applyNumberFormat="1" applyFont="1" applyBorder="1" applyProtection="1">
      <protection hidden="1"/>
    </xf>
    <xf numFmtId="10" fontId="32" fillId="0" borderId="66" xfId="0" applyNumberFormat="1" applyFont="1" applyBorder="1" applyProtection="1">
      <protection hidden="1"/>
    </xf>
    <xf numFmtId="0" fontId="0" fillId="0" borderId="0" xfId="0" applyBorder="1" applyAlignment="1" applyProtection="1">
      <alignment horizontal="center" vertical="top" wrapText="1"/>
      <protection hidden="1"/>
    </xf>
    <xf numFmtId="0" fontId="3" fillId="0" borderId="0" xfId="0" applyFont="1" applyFill="1" applyBorder="1" applyAlignment="1" applyProtection="1">
      <alignment horizontal="center" vertical="top" wrapText="1"/>
      <protection hidden="1"/>
    </xf>
    <xf numFmtId="0" fontId="3" fillId="0" borderId="8" xfId="0" applyFont="1" applyBorder="1" applyAlignment="1" applyProtection="1">
      <alignment horizontal="center" vertical="top" wrapText="1"/>
      <protection hidden="1"/>
    </xf>
    <xf numFmtId="0" fontId="0" fillId="0" borderId="8" xfId="0" applyBorder="1" applyProtection="1">
      <protection hidden="1"/>
    </xf>
    <xf numFmtId="0" fontId="23" fillId="0" borderId="8" xfId="0" applyFont="1" applyBorder="1" applyProtection="1">
      <protection hidden="1"/>
    </xf>
    <xf numFmtId="0" fontId="5" fillId="0" borderId="30" xfId="0" applyFont="1" applyFill="1" applyBorder="1" applyAlignment="1" applyProtection="1">
      <alignment horizontal="center" vertical="top" wrapText="1"/>
      <protection hidden="1"/>
    </xf>
    <xf numFmtId="0" fontId="5" fillId="23" borderId="24" xfId="0" applyFont="1" applyFill="1" applyBorder="1" applyAlignment="1" applyProtection="1">
      <alignment horizontal="center" vertical="top" wrapText="1"/>
      <protection hidden="1"/>
    </xf>
    <xf numFmtId="0" fontId="5" fillId="23" borderId="31" xfId="0" applyFont="1" applyFill="1" applyBorder="1" applyAlignment="1" applyProtection="1">
      <alignment horizontal="center" vertical="top" wrapText="1"/>
      <protection hidden="1"/>
    </xf>
    <xf numFmtId="0" fontId="5" fillId="23" borderId="25" xfId="0" applyFont="1" applyFill="1" applyBorder="1" applyAlignment="1" applyProtection="1">
      <alignment horizontal="center" vertical="top" wrapText="1"/>
      <protection hidden="1"/>
    </xf>
    <xf numFmtId="0" fontId="5" fillId="0" borderId="71" xfId="0" applyFont="1" applyFill="1" applyBorder="1" applyAlignment="1" applyProtection="1">
      <alignment horizontal="center" vertical="top" wrapText="1"/>
      <protection hidden="1"/>
    </xf>
    <xf numFmtId="0" fontId="5" fillId="23" borderId="26" xfId="0" applyFont="1" applyFill="1" applyBorder="1" applyAlignment="1" applyProtection="1">
      <alignment horizontal="center" vertical="top" wrapText="1"/>
      <protection hidden="1"/>
    </xf>
    <xf numFmtId="0" fontId="5" fillId="23" borderId="1" xfId="0" applyFont="1" applyFill="1" applyBorder="1" applyAlignment="1" applyProtection="1">
      <alignment horizontal="center" vertical="top" wrapText="1"/>
      <protection hidden="1"/>
    </xf>
    <xf numFmtId="0" fontId="5" fillId="23" borderId="27" xfId="0" applyFont="1" applyFill="1" applyBorder="1" applyAlignment="1" applyProtection="1">
      <alignment horizontal="center" vertical="top" wrapText="1"/>
      <protection hidden="1"/>
    </xf>
    <xf numFmtId="0" fontId="5" fillId="0" borderId="72" xfId="0" applyFont="1" applyFill="1" applyBorder="1" applyAlignment="1" applyProtection="1">
      <alignment horizontal="center" vertical="top" wrapText="1"/>
      <protection hidden="1"/>
    </xf>
    <xf numFmtId="0" fontId="5" fillId="23" borderId="73" xfId="0" applyFont="1" applyFill="1" applyBorder="1" applyAlignment="1" applyProtection="1">
      <alignment horizontal="center" vertical="top" wrapText="1"/>
      <protection hidden="1"/>
    </xf>
    <xf numFmtId="0" fontId="5" fillId="23" borderId="18" xfId="0" applyFont="1" applyFill="1" applyBorder="1" applyAlignment="1" applyProtection="1">
      <alignment horizontal="center" vertical="top" wrapText="1"/>
      <protection hidden="1"/>
    </xf>
    <xf numFmtId="0" fontId="5" fillId="23" borderId="74" xfId="0" applyFont="1" applyFill="1" applyBorder="1" applyAlignment="1" applyProtection="1">
      <alignment horizontal="center" vertical="top" wrapText="1"/>
      <protection hidden="1"/>
    </xf>
    <xf numFmtId="0" fontId="5" fillId="0" borderId="3" xfId="0" applyFont="1" applyFill="1" applyBorder="1" applyAlignment="1" applyProtection="1">
      <alignment horizontal="center" vertical="top" wrapText="1"/>
      <protection hidden="1"/>
    </xf>
    <xf numFmtId="0" fontId="2" fillId="24" borderId="42" xfId="0" applyFont="1" applyFill="1" applyBorder="1" applyAlignment="1" applyProtection="1">
      <alignment horizontal="center" vertical="top" wrapText="1"/>
      <protection hidden="1"/>
    </xf>
    <xf numFmtId="0" fontId="2" fillId="24" borderId="75" xfId="0" applyFont="1" applyFill="1" applyBorder="1" applyAlignment="1" applyProtection="1">
      <alignment horizontal="center" vertical="top" wrapText="1"/>
      <protection hidden="1"/>
    </xf>
    <xf numFmtId="0" fontId="2" fillId="24" borderId="43" xfId="0" applyFont="1" applyFill="1" applyBorder="1" applyAlignment="1" applyProtection="1">
      <alignment horizontal="center" vertical="top" wrapText="1"/>
      <protection hidden="1"/>
    </xf>
    <xf numFmtId="0" fontId="3" fillId="22" borderId="3" xfId="0" applyFont="1" applyFill="1" applyBorder="1" applyAlignment="1" applyProtection="1">
      <alignment horizontal="center" vertical="top" wrapText="1"/>
      <protection hidden="1"/>
    </xf>
    <xf numFmtId="0" fontId="5" fillId="0" borderId="3" xfId="0" applyFont="1" applyBorder="1" applyAlignment="1" applyProtection="1">
      <alignment wrapText="1"/>
      <protection hidden="1"/>
    </xf>
    <xf numFmtId="0" fontId="2" fillId="0" borderId="7" xfId="0" applyFont="1" applyBorder="1" applyAlignment="1" applyProtection="1">
      <alignment horizontal="center" vertical="top" wrapText="1"/>
      <protection locked="0"/>
    </xf>
    <xf numFmtId="0" fontId="2" fillId="0" borderId="1" xfId="0" applyFont="1" applyBorder="1" applyAlignment="1" applyProtection="1">
      <alignment horizontal="center" vertical="top" wrapText="1"/>
      <protection locked="0"/>
    </xf>
    <xf numFmtId="0" fontId="26" fillId="0" borderId="0" xfId="0" applyFont="1" applyBorder="1" applyAlignment="1" applyProtection="1">
      <alignment wrapText="1"/>
      <protection hidden="1"/>
    </xf>
    <xf numFmtId="0" fontId="27" fillId="0" borderId="0" xfId="0" applyFont="1" applyProtection="1">
      <protection hidden="1"/>
    </xf>
    <xf numFmtId="0" fontId="29" fillId="0" borderId="0" xfId="0" applyFont="1" applyBorder="1" applyAlignment="1" applyProtection="1">
      <alignment wrapText="1"/>
      <protection hidden="1"/>
    </xf>
    <xf numFmtId="0" fontId="31" fillId="0" borderId="0" xfId="0" applyFont="1" applyProtection="1">
      <protection hidden="1"/>
    </xf>
    <xf numFmtId="0" fontId="22" fillId="0" borderId="0" xfId="0" applyFont="1" applyBorder="1" applyAlignment="1" applyProtection="1">
      <alignment wrapText="1"/>
      <protection hidden="1"/>
    </xf>
    <xf numFmtId="0" fontId="3" fillId="0" borderId="19" xfId="0" applyFont="1" applyBorder="1" applyAlignment="1" applyProtection="1">
      <alignment horizontal="center" vertical="top" wrapText="1"/>
      <protection hidden="1"/>
    </xf>
    <xf numFmtId="0" fontId="12" fillId="0" borderId="7" xfId="0" applyFont="1" applyBorder="1" applyAlignment="1" applyProtection="1">
      <alignment horizontal="center" vertical="center"/>
      <protection locked="0"/>
    </xf>
    <xf numFmtId="0" fontId="12" fillId="0" borderId="1"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12" fillId="0" borderId="12" xfId="0" applyFont="1" applyBorder="1" applyAlignment="1" applyProtection="1">
      <alignment horizontal="center" vertical="center"/>
      <protection locked="0"/>
    </xf>
    <xf numFmtId="0" fontId="12" fillId="14" borderId="19" xfId="0" applyFont="1" applyFill="1" applyBorder="1" applyAlignment="1" applyProtection="1">
      <alignment horizontal="center" vertical="center"/>
      <protection locked="0"/>
    </xf>
    <xf numFmtId="0" fontId="12" fillId="14" borderId="20" xfId="0" applyFont="1" applyFill="1" applyBorder="1" applyAlignment="1" applyProtection="1">
      <alignment horizontal="center" vertical="center"/>
      <protection locked="0"/>
    </xf>
    <xf numFmtId="0" fontId="12" fillId="14" borderId="5" xfId="0" applyFont="1" applyFill="1" applyBorder="1" applyAlignment="1" applyProtection="1">
      <alignment horizontal="center" vertical="center"/>
      <protection locked="0"/>
    </xf>
    <xf numFmtId="0" fontId="12" fillId="14" borderId="15" xfId="0" applyFont="1" applyFill="1" applyBorder="1" applyAlignment="1" applyProtection="1">
      <alignment horizontal="center" vertical="center"/>
      <protection locked="0"/>
    </xf>
    <xf numFmtId="0" fontId="12" fillId="0" borderId="56" xfId="0" applyFont="1" applyBorder="1" applyProtection="1">
      <protection hidden="1"/>
    </xf>
    <xf numFmtId="0" fontId="2" fillId="0" borderId="76" xfId="0" applyFont="1" applyFill="1" applyBorder="1" applyAlignment="1" applyProtection="1">
      <alignment horizontal="center" vertical="top" wrapText="1"/>
      <protection hidden="1"/>
    </xf>
    <xf numFmtId="9" fontId="12" fillId="13" borderId="1" xfId="0" applyNumberFormat="1" applyFont="1" applyFill="1" applyBorder="1" applyAlignment="1" applyProtection="1">
      <alignment horizontal="center" vertical="center"/>
      <protection hidden="1"/>
    </xf>
    <xf numFmtId="0" fontId="23" fillId="0" borderId="46" xfId="0" applyFont="1" applyBorder="1" applyAlignment="1" applyProtection="1">
      <alignment horizontal="center"/>
      <protection hidden="1"/>
    </xf>
    <xf numFmtId="9" fontId="23" fillId="15" borderId="3" xfId="0" applyNumberFormat="1" applyFont="1" applyFill="1" applyBorder="1" applyAlignment="1" applyProtection="1">
      <alignment horizontal="center"/>
      <protection hidden="1"/>
    </xf>
    <xf numFmtId="9" fontId="12" fillId="4" borderId="1" xfId="0" applyNumberFormat="1" applyFont="1" applyFill="1" applyBorder="1" applyAlignment="1" applyProtection="1">
      <alignment horizontal="center"/>
      <protection hidden="1"/>
    </xf>
    <xf numFmtId="9" fontId="12" fillId="5" borderId="1" xfId="0" applyNumberFormat="1" applyFont="1" applyFill="1" applyBorder="1" applyAlignment="1" applyProtection="1">
      <alignment horizontal="center"/>
      <protection hidden="1"/>
    </xf>
    <xf numFmtId="9" fontId="12" fillId="6" borderId="1" xfId="0" applyNumberFormat="1" applyFont="1" applyFill="1" applyBorder="1" applyAlignment="1" applyProtection="1">
      <alignment horizontal="center"/>
      <protection hidden="1"/>
    </xf>
    <xf numFmtId="9" fontId="12" fillId="7" borderId="1" xfId="0" applyNumberFormat="1" applyFont="1" applyFill="1" applyBorder="1" applyAlignment="1" applyProtection="1">
      <alignment horizontal="center"/>
      <protection hidden="1"/>
    </xf>
    <xf numFmtId="9" fontId="12" fillId="2" borderId="1" xfId="0" applyNumberFormat="1" applyFont="1" applyFill="1" applyBorder="1" applyAlignment="1" applyProtection="1">
      <alignment horizontal="center"/>
      <protection hidden="1"/>
    </xf>
    <xf numFmtId="9" fontId="12" fillId="12" borderId="1" xfId="0" applyNumberFormat="1" applyFont="1" applyFill="1" applyBorder="1" applyAlignment="1" applyProtection="1">
      <alignment horizontal="center"/>
      <protection hidden="1"/>
    </xf>
    <xf numFmtId="10" fontId="12" fillId="0" borderId="5" xfId="0" applyNumberFormat="1" applyFont="1" applyBorder="1" applyAlignment="1" applyProtection="1">
      <alignment horizontal="center"/>
      <protection hidden="1"/>
    </xf>
    <xf numFmtId="9" fontId="12" fillId="8" borderId="1" xfId="0" applyNumberFormat="1" applyFont="1" applyFill="1" applyBorder="1" applyAlignment="1" applyProtection="1">
      <alignment horizontal="center"/>
      <protection hidden="1"/>
    </xf>
    <xf numFmtId="9" fontId="12" fillId="9" borderId="1" xfId="0" applyNumberFormat="1" applyFont="1" applyFill="1" applyBorder="1" applyAlignment="1" applyProtection="1">
      <alignment horizontal="center"/>
      <protection hidden="1"/>
    </xf>
    <xf numFmtId="9" fontId="12" fillId="10" borderId="1" xfId="0" applyNumberFormat="1" applyFont="1" applyFill="1" applyBorder="1" applyAlignment="1" applyProtection="1">
      <alignment horizontal="center"/>
      <protection hidden="1"/>
    </xf>
    <xf numFmtId="0" fontId="12" fillId="0" borderId="5" xfId="0" applyFont="1" applyBorder="1" applyAlignment="1" applyProtection="1">
      <alignment horizontal="center"/>
      <protection hidden="1"/>
    </xf>
    <xf numFmtId="0" fontId="12" fillId="11" borderId="28" xfId="0" applyFont="1" applyFill="1" applyBorder="1" applyAlignment="1" applyProtection="1">
      <alignment horizontal="center"/>
      <protection hidden="1"/>
    </xf>
    <xf numFmtId="0" fontId="12" fillId="11" borderId="29" xfId="0" applyFont="1" applyFill="1" applyBorder="1" applyAlignment="1" applyProtection="1">
      <alignment horizontal="center"/>
      <protection hidden="1"/>
    </xf>
    <xf numFmtId="0" fontId="20" fillId="20" borderId="17" xfId="0" applyFont="1" applyFill="1" applyBorder="1" applyAlignment="1" applyProtection="1">
      <alignment horizontal="right"/>
      <protection hidden="1"/>
    </xf>
    <xf numFmtId="0" fontId="21" fillId="20" borderId="0" xfId="0" applyFont="1" applyFill="1" applyBorder="1" applyAlignment="1" applyProtection="1">
      <alignment horizontal="right"/>
      <protection hidden="1"/>
    </xf>
    <xf numFmtId="0" fontId="21" fillId="20" borderId="9" xfId="0" applyFont="1" applyFill="1" applyBorder="1" applyAlignment="1" applyProtection="1">
      <alignment horizontal="right"/>
      <protection hidden="1"/>
    </xf>
    <xf numFmtId="0" fontId="9" fillId="0" borderId="77" xfId="0" applyFont="1" applyBorder="1" applyAlignment="1" applyProtection="1">
      <alignment horizontal="center" vertical="center" textRotation="90"/>
      <protection hidden="1"/>
    </xf>
    <xf numFmtId="0" fontId="10" fillId="0" borderId="62" xfId="0" applyFont="1" applyBorder="1" applyAlignment="1" applyProtection="1">
      <alignment horizontal="center" vertical="center" textRotation="90"/>
      <protection hidden="1"/>
    </xf>
    <xf numFmtId="0" fontId="10" fillId="0" borderId="68" xfId="0" applyFont="1" applyBorder="1" applyAlignment="1" applyProtection="1">
      <alignment horizontal="center" vertical="center" textRotation="90"/>
      <protection hidden="1"/>
    </xf>
    <xf numFmtId="0" fontId="9" fillId="0" borderId="22" xfId="0" applyFont="1" applyBorder="1" applyAlignment="1" applyProtection="1">
      <alignment horizontal="center" vertical="center" textRotation="90"/>
      <protection hidden="1"/>
    </xf>
    <xf numFmtId="0" fontId="10" fillId="0" borderId="17" xfId="0" applyFont="1" applyBorder="1" applyAlignment="1" applyProtection="1">
      <alignment horizontal="center" vertical="center" textRotation="90"/>
      <protection hidden="1"/>
    </xf>
    <xf numFmtId="0" fontId="10" fillId="0" borderId="23" xfId="0" applyFont="1" applyBorder="1" applyAlignment="1" applyProtection="1">
      <alignment horizontal="center" vertical="center" textRotation="90"/>
      <protection hidden="1"/>
    </xf>
    <xf numFmtId="0" fontId="3" fillId="4" borderId="17" xfId="0" applyFont="1" applyFill="1" applyBorder="1" applyAlignment="1" applyProtection="1">
      <alignment horizontal="right"/>
      <protection hidden="1"/>
    </xf>
    <xf numFmtId="0" fontId="12" fillId="0" borderId="0" xfId="0" applyFont="1" applyBorder="1" applyAlignment="1" applyProtection="1">
      <protection hidden="1"/>
    </xf>
    <xf numFmtId="0" fontId="12" fillId="0" borderId="9" xfId="0" applyFont="1" applyBorder="1" applyAlignment="1" applyProtection="1">
      <protection hidden="1"/>
    </xf>
    <xf numFmtId="0" fontId="3" fillId="7" borderId="17" xfId="0" applyFont="1" applyFill="1" applyBorder="1" applyAlignment="1" applyProtection="1">
      <alignment horizontal="right" vertical="center"/>
      <protection hidden="1"/>
    </xf>
    <xf numFmtId="0" fontId="3" fillId="2" borderId="17" xfId="0" applyFont="1" applyFill="1" applyBorder="1" applyAlignment="1" applyProtection="1">
      <alignment horizontal="right" vertical="center"/>
      <protection hidden="1"/>
    </xf>
    <xf numFmtId="0" fontId="3" fillId="12" borderId="17" xfId="0" applyFont="1" applyFill="1" applyBorder="1" applyAlignment="1" applyProtection="1">
      <alignment horizontal="right" vertical="center"/>
      <protection hidden="1"/>
    </xf>
    <xf numFmtId="0" fontId="3" fillId="8" borderId="17" xfId="0" applyFont="1" applyFill="1" applyBorder="1" applyAlignment="1" applyProtection="1">
      <alignment horizontal="right" vertical="center"/>
      <protection hidden="1"/>
    </xf>
    <xf numFmtId="0" fontId="2" fillId="0" borderId="30" xfId="0" applyFont="1" applyFill="1" applyBorder="1" applyAlignment="1" applyProtection="1">
      <alignment horizontal="center" vertical="center" wrapText="1"/>
      <protection hidden="1"/>
    </xf>
    <xf numFmtId="0" fontId="2" fillId="0" borderId="62" xfId="0" applyFont="1" applyFill="1" applyBorder="1" applyAlignment="1" applyProtection="1">
      <alignment horizontal="center" vertical="center" wrapText="1"/>
      <protection hidden="1"/>
    </xf>
    <xf numFmtId="0" fontId="2" fillId="0" borderId="36" xfId="0" applyFont="1" applyFill="1" applyBorder="1" applyAlignment="1" applyProtection="1">
      <alignment horizontal="center" vertical="center" wrapText="1"/>
      <protection hidden="1"/>
    </xf>
    <xf numFmtId="0" fontId="2" fillId="0" borderId="67" xfId="0" applyFont="1" applyFill="1" applyBorder="1" applyAlignment="1" applyProtection="1">
      <alignment horizontal="center" vertical="center" wrapText="1"/>
      <protection hidden="1"/>
    </xf>
    <xf numFmtId="0" fontId="30" fillId="0" borderId="37" xfId="0" applyFont="1" applyFill="1" applyBorder="1" applyAlignment="1" applyProtection="1">
      <alignment horizontal="center" vertical="center" wrapText="1"/>
      <protection hidden="1"/>
    </xf>
    <xf numFmtId="0" fontId="30" fillId="0" borderId="41" xfId="0" applyFont="1" applyFill="1" applyBorder="1" applyAlignment="1" applyProtection="1">
      <alignment horizontal="center" vertical="center" wrapText="1"/>
      <protection hidden="1"/>
    </xf>
    <xf numFmtId="0" fontId="3" fillId="0" borderId="36" xfId="0" applyFont="1" applyFill="1" applyBorder="1" applyAlignment="1" applyProtection="1">
      <alignment horizontal="center" vertical="center" wrapText="1"/>
      <protection hidden="1"/>
    </xf>
    <xf numFmtId="0" fontId="3" fillId="0" borderId="70" xfId="0" applyFont="1" applyFill="1" applyBorder="1" applyAlignment="1" applyProtection="1">
      <alignment horizontal="center" vertical="center" wrapText="1"/>
      <protection hidden="1"/>
    </xf>
    <xf numFmtId="0" fontId="0" fillId="0" borderId="41" xfId="0" applyBorder="1" applyAlignment="1" applyProtection="1">
      <alignment horizontal="center" vertical="center" wrapText="1"/>
      <protection hidden="1"/>
    </xf>
    <xf numFmtId="0" fontId="2" fillId="2" borderId="22" xfId="0" applyFont="1" applyFill="1" applyBorder="1" applyAlignment="1" applyProtection="1">
      <alignment vertical="top"/>
      <protection hidden="1"/>
    </xf>
    <xf numFmtId="0" fontId="2" fillId="2" borderId="48" xfId="0" applyFont="1" applyFill="1" applyBorder="1" applyAlignment="1" applyProtection="1">
      <alignment vertical="top"/>
      <protection hidden="1"/>
    </xf>
    <xf numFmtId="0" fontId="2" fillId="2" borderId="49" xfId="0" applyFont="1" applyFill="1" applyBorder="1" applyAlignment="1" applyProtection="1">
      <alignment vertical="top"/>
      <protection hidden="1"/>
    </xf>
    <xf numFmtId="0" fontId="2" fillId="2" borderId="17" xfId="0" applyFont="1" applyFill="1" applyBorder="1" applyAlignment="1" applyProtection="1">
      <alignment vertical="top"/>
      <protection hidden="1"/>
    </xf>
    <xf numFmtId="0" fontId="2" fillId="2" borderId="0" xfId="0" applyFont="1" applyFill="1" applyBorder="1" applyAlignment="1" applyProtection="1">
      <alignment vertical="top"/>
      <protection hidden="1"/>
    </xf>
    <xf numFmtId="0" fontId="2" fillId="2" borderId="50" xfId="0" applyFont="1" applyFill="1" applyBorder="1" applyAlignment="1" applyProtection="1">
      <alignment vertical="top"/>
      <protection hidden="1"/>
    </xf>
    <xf numFmtId="0" fontId="2" fillId="2" borderId="51" xfId="0" applyFont="1" applyFill="1" applyBorder="1" applyAlignment="1" applyProtection="1">
      <alignment vertical="top"/>
      <protection hidden="1"/>
    </xf>
    <xf numFmtId="0" fontId="2" fillId="2" borderId="11" xfId="0" applyFont="1" applyFill="1" applyBorder="1" applyAlignment="1" applyProtection="1">
      <alignment vertical="top"/>
      <protection hidden="1"/>
    </xf>
    <xf numFmtId="0" fontId="2" fillId="2" borderId="52" xfId="0" applyFont="1" applyFill="1" applyBorder="1" applyAlignment="1" applyProtection="1">
      <alignment vertical="top"/>
      <protection hidden="1"/>
    </xf>
    <xf numFmtId="0" fontId="3" fillId="10" borderId="17" xfId="0" applyFont="1" applyFill="1" applyBorder="1" applyAlignment="1" applyProtection="1">
      <alignment horizontal="right" vertical="center"/>
      <protection hidden="1"/>
    </xf>
    <xf numFmtId="0" fontId="2" fillId="2" borderId="22" xfId="0" applyFont="1" applyFill="1" applyBorder="1" applyAlignment="1" applyProtection="1">
      <alignment vertical="top" wrapText="1"/>
      <protection hidden="1"/>
    </xf>
    <xf numFmtId="0" fontId="0" fillId="0" borderId="48" xfId="0" applyBorder="1" applyAlignment="1" applyProtection="1">
      <alignment vertical="top" wrapText="1"/>
      <protection hidden="1"/>
    </xf>
    <xf numFmtId="0" fontId="0" fillId="0" borderId="49" xfId="0" applyBorder="1" applyAlignment="1" applyProtection="1">
      <alignment vertical="top" wrapText="1"/>
      <protection hidden="1"/>
    </xf>
    <xf numFmtId="0" fontId="0" fillId="0" borderId="17" xfId="0" applyBorder="1" applyAlignment="1" applyProtection="1">
      <alignment vertical="top" wrapText="1"/>
      <protection hidden="1"/>
    </xf>
    <xf numFmtId="0" fontId="0" fillId="0" borderId="0" xfId="0" applyBorder="1" applyAlignment="1" applyProtection="1">
      <alignment vertical="top" wrapText="1"/>
      <protection hidden="1"/>
    </xf>
    <xf numFmtId="0" fontId="0" fillId="0" borderId="50" xfId="0" applyBorder="1" applyAlignment="1" applyProtection="1">
      <alignment vertical="top" wrapText="1"/>
      <protection hidden="1"/>
    </xf>
    <xf numFmtId="0" fontId="0" fillId="0" borderId="51" xfId="0" applyBorder="1" applyAlignment="1" applyProtection="1">
      <alignment vertical="top" wrapText="1"/>
      <protection hidden="1"/>
    </xf>
    <xf numFmtId="0" fontId="0" fillId="0" borderId="11" xfId="0" applyBorder="1" applyAlignment="1" applyProtection="1">
      <alignment vertical="top" wrapText="1"/>
      <protection hidden="1"/>
    </xf>
    <xf numFmtId="0" fontId="0" fillId="0" borderId="52" xfId="0" applyBorder="1" applyAlignment="1" applyProtection="1">
      <alignment vertical="top" wrapText="1"/>
      <protection hidden="1"/>
    </xf>
    <xf numFmtId="0" fontId="2" fillId="2" borderId="1" xfId="0" applyFont="1"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protection hidden="1"/>
    </xf>
    <xf numFmtId="0" fontId="3" fillId="9" borderId="17"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0" fontId="3" fillId="10" borderId="9" xfId="0" applyFont="1" applyFill="1" applyBorder="1" applyAlignment="1" applyProtection="1">
      <alignment horizontal="right" vertical="center"/>
      <protection hidden="1"/>
    </xf>
    <xf numFmtId="0" fontId="3" fillId="5" borderId="17" xfId="0" applyFont="1" applyFill="1" applyBorder="1" applyAlignment="1" applyProtection="1">
      <alignment horizontal="right" vertical="center"/>
      <protection hidden="1"/>
    </xf>
    <xf numFmtId="0" fontId="3" fillId="6" borderId="17" xfId="0" applyFont="1" applyFill="1" applyBorder="1" applyAlignment="1" applyProtection="1">
      <alignment horizontal="right" vertical="center"/>
      <protection hidden="1"/>
    </xf>
    <xf numFmtId="0" fontId="25" fillId="0" borderId="22" xfId="0" applyFont="1" applyBorder="1" applyAlignment="1" applyProtection="1">
      <alignment horizontal="center" wrapText="1"/>
      <protection hidden="1"/>
    </xf>
    <xf numFmtId="0" fontId="0" fillId="0" borderId="49" xfId="0" applyBorder="1" applyAlignment="1" applyProtection="1">
      <alignment horizontal="center" wrapText="1"/>
      <protection hidden="1"/>
    </xf>
    <xf numFmtId="0" fontId="0" fillId="0" borderId="23" xfId="0" applyBorder="1" applyAlignment="1" applyProtection="1">
      <alignment horizontal="center" wrapText="1"/>
      <protection hidden="1"/>
    </xf>
    <xf numFmtId="0" fontId="0" fillId="0" borderId="54" xfId="0" applyBorder="1" applyAlignment="1" applyProtection="1">
      <alignment horizontal="center" wrapText="1"/>
      <protection hidden="1"/>
    </xf>
    <xf numFmtId="0" fontId="21" fillId="0" borderId="0" xfId="0" applyFont="1" applyBorder="1" applyAlignment="1" applyProtection="1">
      <alignment horizontal="right" wrapText="1"/>
      <protection locked="0" hidden="1"/>
    </xf>
    <xf numFmtId="0" fontId="25" fillId="0" borderId="9" xfId="0" applyFont="1" applyBorder="1" applyAlignment="1" applyProtection="1">
      <alignment horizontal="right" wrapText="1"/>
      <protection locked="0" hidden="1"/>
    </xf>
    <xf numFmtId="0" fontId="3" fillId="0" borderId="57" xfId="0" applyFont="1" applyBorder="1" applyAlignment="1" applyProtection="1">
      <alignment horizontal="center" vertical="top" wrapText="1"/>
      <protection hidden="1"/>
    </xf>
    <xf numFmtId="0" fontId="3" fillId="0" borderId="60" xfId="0" applyFont="1" applyBorder="1" applyAlignment="1" applyProtection="1">
      <alignment horizontal="center" vertical="top" wrapText="1"/>
      <protection hidden="1"/>
    </xf>
    <xf numFmtId="0" fontId="3" fillId="0" borderId="58" xfId="0" applyFont="1" applyBorder="1" applyAlignment="1" applyProtection="1">
      <alignment horizontal="center" vertical="top" wrapText="1"/>
      <protection hidden="1"/>
    </xf>
    <xf numFmtId="0" fontId="3" fillId="0" borderId="61" xfId="0" applyFont="1" applyBorder="1" applyAlignment="1" applyProtection="1">
      <alignment horizontal="center" vertical="top" wrapText="1"/>
      <protection hidden="1"/>
    </xf>
    <xf numFmtId="0" fontId="24" fillId="0" borderId="1" xfId="0" applyFont="1" applyFill="1" applyBorder="1" applyAlignment="1">
      <alignment vertical="top" wrapText="1" readingOrder="1"/>
    </xf>
    <xf numFmtId="0" fontId="0" fillId="0" borderId="1" xfId="0" applyBorder="1" applyAlignment="1">
      <alignment vertical="top" wrapText="1" readingOrder="1"/>
    </xf>
    <xf numFmtId="0" fontId="24" fillId="0" borderId="47" xfId="0" applyFont="1" applyFill="1" applyBorder="1" applyAlignment="1">
      <alignment vertical="top" wrapText="1" readingOrder="1"/>
    </xf>
    <xf numFmtId="0" fontId="24" fillId="0" borderId="7" xfId="0" applyFont="1" applyFill="1" applyBorder="1" applyAlignment="1">
      <alignment vertical="top" wrapText="1" readingOrder="1"/>
    </xf>
    <xf numFmtId="0" fontId="0" fillId="0" borderId="7" xfId="0" applyBorder="1" applyAlignment="1"/>
    <xf numFmtId="0" fontId="0" fillId="0" borderId="7" xfId="0" applyBorder="1" applyAlignment="1">
      <alignment vertical="top" wrapText="1" readingOrder="1"/>
    </xf>
    <xf numFmtId="0" fontId="1" fillId="2" borderId="0" xfId="0" applyFont="1" applyFill="1" applyAlignment="1" applyProtection="1">
      <alignment horizontal="left" vertical="center" wrapText="1"/>
      <protection hidden="1"/>
    </xf>
    <xf numFmtId="0" fontId="0" fillId="0" borderId="0" xfId="0" applyAlignment="1" applyProtection="1">
      <alignment horizontal="left" vertical="center" wrapText="1"/>
      <protection hidden="1"/>
    </xf>
    <xf numFmtId="0" fontId="0" fillId="0" borderId="0" xfId="0" applyAlignment="1">
      <alignment wrapText="1"/>
    </xf>
    <xf numFmtId="0" fontId="18" fillId="0" borderId="0" xfId="0" applyFont="1" applyBorder="1" applyAlignment="1" applyProtection="1">
      <alignment wrapText="1"/>
      <protection hidden="1"/>
    </xf>
    <xf numFmtId="0" fontId="19" fillId="0" borderId="0" xfId="0" applyFont="1" applyBorder="1" applyAlignment="1" applyProtection="1">
      <protection hidden="1"/>
    </xf>
    <xf numFmtId="0" fontId="3" fillId="0" borderId="47" xfId="0" applyFont="1" applyBorder="1" applyAlignment="1" applyProtection="1">
      <alignment horizontal="center" vertical="top" wrapText="1"/>
      <protection hidden="1"/>
    </xf>
    <xf numFmtId="0" fontId="0" fillId="0" borderId="49" xfId="0" applyBorder="1" applyAlignment="1">
      <alignment horizontal="center" wrapText="1"/>
    </xf>
    <xf numFmtId="0" fontId="0" fillId="0" borderId="7" xfId="0" applyFill="1" applyBorder="1" applyAlignment="1"/>
    <xf numFmtId="0" fontId="12" fillId="0" borderId="7" xfId="0" applyFont="1" applyBorder="1" applyAlignment="1"/>
    <xf numFmtId="0" fontId="0" fillId="0" borderId="0" xfId="0" applyAlignment="1">
      <alignment horizontal="left" vertical="center" wrapText="1"/>
    </xf>
    <xf numFmtId="0" fontId="24" fillId="0" borderId="47" xfId="0" applyFont="1" applyBorder="1" applyAlignment="1" applyProtection="1">
      <protection hidden="1"/>
    </xf>
    <xf numFmtId="0" fontId="24" fillId="0" borderId="7" xfId="0" applyFont="1" applyBorder="1" applyAlignment="1"/>
    <xf numFmtId="0" fontId="24" fillId="0" borderId="7" xfId="0" applyFont="1" applyBorder="1" applyAlignment="1" applyProtection="1">
      <protection hidden="1"/>
    </xf>
  </cellXfs>
  <cellStyles count="2">
    <cellStyle name="Hyperlink" xfId="1" builtinId="8"/>
    <cellStyle name="Normal" xfId="0" builtinId="0"/>
  </cellStyles>
  <dxfs count="1246">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rgb="FFC0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3" tint="0.79998168889431442"/>
        </patternFill>
      </fill>
    </dxf>
    <dxf>
      <font>
        <color rgb="FFC0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3" tint="0.79998168889431442"/>
        </patternFill>
      </fill>
    </dxf>
    <dxf>
      <font>
        <color rgb="FFFF0000"/>
      </font>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8" tint="0.59996337778862885"/>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FF0000"/>
      </font>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Y148"/>
  <sheetViews>
    <sheetView tabSelected="1" workbookViewId="0">
      <pane xSplit="3" topLeftCell="D1" activePane="topRight" state="frozen"/>
      <selection pane="topRight" activeCell="B3" sqref="B3"/>
    </sheetView>
  </sheetViews>
  <sheetFormatPr defaultColWidth="10.140625" defaultRowHeight="15" x14ac:dyDescent="0.25"/>
  <cols>
    <col min="1" max="2" width="10.140625" style="52"/>
    <col min="3" max="3" width="12.42578125" style="52" customWidth="1"/>
    <col min="4" max="43" width="10.140625" style="52"/>
    <col min="44" max="48" width="10.140625" style="52" hidden="1" customWidth="1"/>
    <col min="49" max="49" width="10.140625" style="1" customWidth="1"/>
    <col min="50" max="50" width="13.28515625" style="1" customWidth="1"/>
    <col min="51" max="16384" width="10.140625" style="52"/>
  </cols>
  <sheetData>
    <row r="1" spans="1:20" s="1" customFormat="1" x14ac:dyDescent="0.25"/>
    <row r="2" spans="1:20" s="1" customFormat="1" ht="143.1" customHeight="1" x14ac:dyDescent="0.25">
      <c r="B2" s="295" t="s">
        <v>159</v>
      </c>
      <c r="C2" s="296"/>
      <c r="D2" s="296"/>
      <c r="E2" s="296"/>
      <c r="F2" s="296"/>
      <c r="G2" s="296"/>
      <c r="H2" s="296"/>
      <c r="I2" s="296"/>
      <c r="J2" s="296"/>
      <c r="K2" s="296"/>
      <c r="L2" s="297"/>
      <c r="M2" s="297"/>
      <c r="N2" s="297"/>
      <c r="O2" s="297"/>
      <c r="P2" s="297"/>
      <c r="Q2" s="297"/>
    </row>
    <row r="3" spans="1:20" s="1" customFormat="1" ht="15.75" thickBot="1" x14ac:dyDescent="0.3"/>
    <row r="4" spans="1:20" s="1" customFormat="1" ht="15.75" customHeight="1" x14ac:dyDescent="0.25">
      <c r="B4" s="276" t="s">
        <v>54</v>
      </c>
      <c r="C4" s="277"/>
      <c r="D4" s="277"/>
      <c r="E4" s="277"/>
      <c r="F4" s="277"/>
      <c r="G4" s="277"/>
      <c r="H4" s="277"/>
      <c r="I4" s="278"/>
      <c r="K4" s="286" t="s">
        <v>55</v>
      </c>
      <c r="L4" s="287"/>
      <c r="M4" s="287"/>
      <c r="N4" s="287"/>
      <c r="O4" s="287"/>
      <c r="P4" s="287"/>
      <c r="Q4" s="288"/>
    </row>
    <row r="5" spans="1:20" s="1" customFormat="1" ht="15" customHeight="1" x14ac:dyDescent="0.25">
      <c r="B5" s="279"/>
      <c r="C5" s="280"/>
      <c r="D5" s="280"/>
      <c r="E5" s="280"/>
      <c r="F5" s="280"/>
      <c r="G5" s="280"/>
      <c r="H5" s="280"/>
      <c r="I5" s="281"/>
      <c r="J5" s="121"/>
      <c r="K5" s="289"/>
      <c r="L5" s="290"/>
      <c r="M5" s="290"/>
      <c r="N5" s="290"/>
      <c r="O5" s="290"/>
      <c r="P5" s="290"/>
      <c r="Q5" s="291"/>
    </row>
    <row r="6" spans="1:20" s="1" customFormat="1" ht="15" customHeight="1" x14ac:dyDescent="0.25">
      <c r="B6" s="282"/>
      <c r="C6" s="283"/>
      <c r="D6" s="283"/>
      <c r="E6" s="283"/>
      <c r="F6" s="283"/>
      <c r="G6" s="283"/>
      <c r="H6" s="283"/>
      <c r="I6" s="284"/>
      <c r="J6" s="121"/>
      <c r="K6" s="292"/>
      <c r="L6" s="293"/>
      <c r="M6" s="293"/>
      <c r="N6" s="293"/>
      <c r="O6" s="293"/>
      <c r="P6" s="293"/>
      <c r="Q6" s="294"/>
    </row>
    <row r="7" spans="1:20" s="1" customFormat="1" ht="21.75" thickBot="1" x14ac:dyDescent="0.4">
      <c r="B7" s="122"/>
      <c r="C7" s="77"/>
      <c r="D7" s="77"/>
      <c r="E7" s="77"/>
      <c r="F7" s="77"/>
      <c r="G7" s="77"/>
      <c r="H7" s="77"/>
      <c r="I7" s="123"/>
      <c r="K7" s="124" t="s">
        <v>56</v>
      </c>
      <c r="L7" s="38"/>
      <c r="M7" s="16"/>
      <c r="N7" s="77"/>
      <c r="O7" s="77"/>
      <c r="P7" s="77"/>
      <c r="Q7" s="123"/>
    </row>
    <row r="8" spans="1:20" s="1" customFormat="1" ht="16.5" thickBot="1" x14ac:dyDescent="0.3">
      <c r="B8" s="122"/>
      <c r="C8" s="38"/>
      <c r="D8" s="16"/>
      <c r="E8" s="93"/>
      <c r="F8" s="19" t="s">
        <v>42</v>
      </c>
      <c r="G8" s="19" t="s">
        <v>43</v>
      </c>
      <c r="H8" s="19" t="s">
        <v>44</v>
      </c>
      <c r="I8" s="125" t="s">
        <v>37</v>
      </c>
      <c r="K8" s="122"/>
      <c r="L8" s="38"/>
      <c r="M8" s="38" t="str">
        <f>IF(COUNTBLANK(D24:AQ24)=40,"No student",HLOOKUP("x",D24:AQ25,2,FALSE))&amp;" is selected"</f>
        <v>No student is selected</v>
      </c>
      <c r="N8" s="126" t="str">
        <f>'J560-04'!F51+'J560-05'!F56+'J560-06'!F54&amp;"/300"</f>
        <v>0/300</v>
      </c>
      <c r="O8" s="127" t="str">
        <f>"Grade "&amp;IF('J560-04'!F51+'J560-05'!F56+'J560-06'!F54&lt;T18,"U",IF('J560-04'!F51+'J560-05'!F56+'J560-06'!F54&lt;T17,"3",IF('J560-04'!F51+'J560-05'!F56+'J560-06'!F54&lt;T16,"4",IF('J560-04'!F51+'J560-05'!F56+'J560-06'!F54&lt;T15,"5",IF('J560-04'!F51+'J560-05'!F56+'J560-06'!F54&lt;T14,"6",IF('J560-04'!F51+'J560-05'!F56+'J560-06'!F54&lt;T13,"7",IF('J560-04'!F51+'J560-05'!F56+'J560-06'!F54&lt;T12,"8","9")))))))</f>
        <v>Grade U</v>
      </c>
      <c r="P8" s="77"/>
      <c r="Q8" s="123"/>
    </row>
    <row r="9" spans="1:20" s="1" customFormat="1" ht="15.75" thickBot="1" x14ac:dyDescent="0.3">
      <c r="B9" s="251" t="s">
        <v>48</v>
      </c>
      <c r="C9" s="252"/>
      <c r="D9" s="252"/>
      <c r="E9" s="253"/>
      <c r="F9" s="128" t="str">
        <f>AX27</f>
        <v/>
      </c>
      <c r="G9" s="128" t="str">
        <f>AX29</f>
        <v/>
      </c>
      <c r="H9" s="128" t="str">
        <f>AX31</f>
        <v/>
      </c>
      <c r="I9" s="129" t="str">
        <f>AX33</f>
        <v/>
      </c>
      <c r="K9" s="122"/>
      <c r="O9" s="77"/>
      <c r="P9" s="77"/>
      <c r="Q9" s="123"/>
    </row>
    <row r="10" spans="1:20" s="1" customFormat="1" ht="30" x14ac:dyDescent="0.25">
      <c r="B10" s="130"/>
      <c r="C10" s="77"/>
      <c r="D10" s="77"/>
      <c r="E10" s="95"/>
      <c r="F10" s="96"/>
      <c r="G10" s="96"/>
      <c r="H10" s="96"/>
      <c r="I10" s="131"/>
      <c r="K10" s="130"/>
      <c r="L10" s="77"/>
      <c r="M10" s="77"/>
      <c r="N10" s="20"/>
      <c r="O10" s="19" t="s">
        <v>13</v>
      </c>
      <c r="P10" s="19" t="s">
        <v>4</v>
      </c>
      <c r="Q10" s="132" t="s">
        <v>14</v>
      </c>
      <c r="S10" s="303" t="s">
        <v>131</v>
      </c>
      <c r="T10" s="304"/>
    </row>
    <row r="11" spans="1:20" s="1" customFormat="1" ht="15.75" thickBot="1" x14ac:dyDescent="0.3">
      <c r="A11" s="44"/>
      <c r="B11" s="260" t="s">
        <v>10</v>
      </c>
      <c r="C11" s="261"/>
      <c r="D11" s="261"/>
      <c r="E11" s="262"/>
      <c r="F11" s="82" t="str">
        <f>IF(SUMIF($AR$42:$AR$71,"Number",$AV$42:$AV$71)=0," ",SUMIF($AR$42:$AR$71,"Number",$AU$42:$AU$71)/SUMIF($AR$42:$AR$71,"Number",$AV$42:$AV$71))</f>
        <v xml:space="preserve"> </v>
      </c>
      <c r="G11" s="82" t="str">
        <f>IF(SUMIF($AR$73:$AR$107,"Number",$AV$73:$AV$107)=0," ",SUMIF($AR$73:$AR$107,"Number",$AU$73:$AU107)/SUMIF($AR$73:$AR$107,"Number",$AV$73:$AV$107))</f>
        <v xml:space="preserve"> </v>
      </c>
      <c r="H11" s="82" t="str">
        <f>IF(SUMIF($AR$109:$AR$141,"Number",$AV$109:$AV$141)=0," ",SUMIF($AR$109:$AR$141,"Number",$AU$109:$AU$141)/SUMIF($AR$109:$AR$141,"Number",$AV$109:$AV$141))</f>
        <v xml:space="preserve"> </v>
      </c>
      <c r="I11" s="133" t="str">
        <f>IF(SUMIF($AR$42:$AR$141,"Number",$AV$42:$AV$141)=0," ",SUMIF($AR$42:$AR$141,"Number",$AU$42:$AU$141)/SUMIF($AR$42:$AR$141,"Number",$AV$42:$AV$141))</f>
        <v xml:space="preserve"> </v>
      </c>
      <c r="J11" s="44"/>
      <c r="K11" s="260" t="s">
        <v>10</v>
      </c>
      <c r="L11" s="261"/>
      <c r="M11" s="261"/>
      <c r="N11" s="262"/>
      <c r="O11" s="2">
        <f>'J560-04'!E4+'J560-05'!E4+'J560-06'!E4</f>
        <v>42</v>
      </c>
      <c r="P11" s="2">
        <f>'J560-04'!F4+'J560-05'!F4+'J560-06'!F4</f>
        <v>0</v>
      </c>
      <c r="Q11" s="133">
        <f t="shared" ref="Q11:Q16" si="0">P11/O11</f>
        <v>0</v>
      </c>
      <c r="S11" s="305"/>
      <c r="T11" s="306"/>
    </row>
    <row r="12" spans="1:20" s="1" customFormat="1" x14ac:dyDescent="0.25">
      <c r="A12" s="44"/>
      <c r="B12" s="301" t="s">
        <v>11</v>
      </c>
      <c r="C12" s="261"/>
      <c r="D12" s="261"/>
      <c r="E12" s="262"/>
      <c r="F12" s="83" t="str">
        <f>IF(SUMIF($AR$42:$AR$71,"Algebra",$AV$42:$AV$71)=0," ",SUMIF($AR$42:$AR$71,"Algebra",$AU$42:$AU$71)/SUMIF($AR$42:$AR$71,"Algebra",$AV$42:$AV$71))</f>
        <v xml:space="preserve"> </v>
      </c>
      <c r="G12" s="83" t="str">
        <f>IF(SUMIF($AR$73:$AR$107,"Algebra",$AV$73:$AV$107)=0," ",SUMIF($AR$73:$AR$107,"Algebra",$AU$73:$AU$107)/SUMIF($AR$73:$AR$107,"Algebra",$AV$73:$AV$107))</f>
        <v xml:space="preserve"> </v>
      </c>
      <c r="H12" s="83" t="str">
        <f>IF(SUMIF($AR$109:$AR$141,"Algebra",$AV$109:$AV$141)=0," ",SUMIF($AR$109:$AR$141,"Algebra",$AU$109:$AU$141)/SUMIF($AR$109:$AR$141,"Algebra",$AV$109:$AV$141))</f>
        <v xml:space="preserve"> </v>
      </c>
      <c r="I12" s="134" t="str">
        <f>IF(SUMIF($AR$42:$AR$141,"Algebra",$AV$42:$AV$141)=0," ",SUMIF($AR$42:$AR$141,"Algebra",$AU$42:$AU$141)/SUMIF($AR$42:$AR$141,"Algebra",$AV$42:$AV$141))</f>
        <v xml:space="preserve"> </v>
      </c>
      <c r="J12" s="44"/>
      <c r="K12" s="301" t="s">
        <v>11</v>
      </c>
      <c r="L12" s="261"/>
      <c r="M12" s="261"/>
      <c r="N12" s="262"/>
      <c r="O12" s="3">
        <f>'J560-04'!E5+'J560-05'!E5+'J560-06'!E5</f>
        <v>96</v>
      </c>
      <c r="P12" s="3">
        <f>'J560-04'!F5+'J560-05'!F5+'J560-06'!F5</f>
        <v>0</v>
      </c>
      <c r="Q12" s="134">
        <f t="shared" si="0"/>
        <v>0</v>
      </c>
      <c r="S12" s="135">
        <v>9</v>
      </c>
      <c r="T12" s="136">
        <v>256</v>
      </c>
    </row>
    <row r="13" spans="1:20" s="1" customFormat="1" x14ac:dyDescent="0.25">
      <c r="A13" s="44"/>
      <c r="B13" s="302" t="s">
        <v>24</v>
      </c>
      <c r="C13" s="261"/>
      <c r="D13" s="261"/>
      <c r="E13" s="262"/>
      <c r="F13" s="84" t="str">
        <f>IF(SUMIF($AR$42:$AR$71,"RPR",$AV$42:$AV$71)=0," ",SUMIF($AR$42:$AR$71,"RPR",$AU$42:$AU$71)/SUMIF($AR$42:$AR$71,"RPR",$AV$42:$AV$71))</f>
        <v xml:space="preserve"> </v>
      </c>
      <c r="G13" s="84" t="str">
        <f>IF(SUMIF($AR$73:$AR$107,"RPR",$AV$73:$AV$107)=0," ",SUMIF($AR$73:$AR$107,"RPR",$AU$73:$AU$107)/SUMIF($AR$73:$AR$107,"RPR",$AV$73:$AV$107))</f>
        <v xml:space="preserve"> </v>
      </c>
      <c r="H13" s="84" t="str">
        <f>IF(SUMIF($AR$109:$AR$141,"RPR",$AV$109:$AV$141)=0," ",SUMIF($AR$109:$AR$141,"RPR",$AU$109:$AU$141)/SUMIF($AR$109:$AR$141,"RPR",$AV$109:$AV$141))</f>
        <v xml:space="preserve"> </v>
      </c>
      <c r="I13" s="137" t="str">
        <f>IF(SUMIF($AR$42:$AR$141,"RPR",$AV$42:$AV$141)=0," ",SUMIF($AR$42:$AR$141,"RPR",$AU$42:$AU$141)/SUMIF($AR$42:$AR$141,"RPR",$AV$42:$AV$141))</f>
        <v xml:space="preserve"> </v>
      </c>
      <c r="J13" s="44"/>
      <c r="K13" s="302" t="s">
        <v>24</v>
      </c>
      <c r="L13" s="261"/>
      <c r="M13" s="261"/>
      <c r="N13" s="262"/>
      <c r="O13" s="4">
        <f>'J560-04'!E6+'J560-05'!E6+'J560-06'!E6</f>
        <v>58</v>
      </c>
      <c r="P13" s="4">
        <f>'J560-04'!F6+'J560-05'!F6+'J560-06'!F6</f>
        <v>0</v>
      </c>
      <c r="Q13" s="137">
        <f t="shared" si="0"/>
        <v>0</v>
      </c>
      <c r="S13" s="138">
        <v>8</v>
      </c>
      <c r="T13" s="139">
        <v>213</v>
      </c>
    </row>
    <row r="14" spans="1:20" s="1" customFormat="1" x14ac:dyDescent="0.25">
      <c r="A14" s="44"/>
      <c r="B14" s="263" t="s">
        <v>7</v>
      </c>
      <c r="C14" s="261"/>
      <c r="D14" s="261"/>
      <c r="E14" s="262"/>
      <c r="F14" s="85" t="str">
        <f>IF(SUMIF($AR$42:$AR$71,"Geometry and measures",$AV$42:$AV$71)=0," ",SUMIF($AR$42:$AR$71,"Geometry and measures",$AU$42:$AU$71)/SUMIF($AR$42:$AR$71,"Geometry and measures",$AV$42:$AV$71))</f>
        <v xml:space="preserve"> </v>
      </c>
      <c r="G14" s="85" t="str">
        <f>IF(SUMIF($AR$73:$AR$107,"Geometry and measures",$AV$73:$AV$107)=0," ",SUMIF($AR$73:$AR$107,"Geometry and measures",$AU$73:$AU$107)/SUMIF($AR$73:$AR$107,"Geometry and measures",$AV$73:$AV$107))</f>
        <v xml:space="preserve"> </v>
      </c>
      <c r="H14" s="85" t="str">
        <f>IF(SUMIF($AR$109:$AR$141,"Geometry and measures",$AV$109:$AV$141)=0," ",SUMIF($AR$109:$AR$141,"Geometry and measures",$AU$109:$AU$141)/SUMIF($AR$109:$AR$141,"Geometry and measures",$AV$109:$AV$141))</f>
        <v xml:space="preserve"> </v>
      </c>
      <c r="I14" s="140" t="str">
        <f>IF(SUMIF($AR$42:$AR$141,"Geometry and measures",$AV$42:$AV$141)=0," ",SUMIF($AR$42:$AR$141,"Geometry and measures",$AU$42:$AU$141)/SUMIF($AR$42:$AR$141,"Geometry and measures",$AV$42:$AV$141))</f>
        <v xml:space="preserve"> </v>
      </c>
      <c r="J14" s="44"/>
      <c r="K14" s="263" t="s">
        <v>7</v>
      </c>
      <c r="L14" s="261"/>
      <c r="M14" s="261"/>
      <c r="N14" s="262"/>
      <c r="O14" s="5">
        <f>'J560-04'!E7+'J560-05'!E7+'J560-06'!E7</f>
        <v>60</v>
      </c>
      <c r="P14" s="5">
        <f>'J560-04'!F7+'J560-05'!F7+'J560-06'!F7</f>
        <v>0</v>
      </c>
      <c r="Q14" s="140">
        <f t="shared" si="0"/>
        <v>0</v>
      </c>
      <c r="S14" s="138">
        <v>7</v>
      </c>
      <c r="T14" s="139">
        <v>171</v>
      </c>
    </row>
    <row r="15" spans="1:20" s="1" customFormat="1" x14ac:dyDescent="0.25">
      <c r="A15" s="44"/>
      <c r="B15" s="264" t="s">
        <v>25</v>
      </c>
      <c r="C15" s="261"/>
      <c r="D15" s="261"/>
      <c r="E15" s="262"/>
      <c r="F15" s="86" t="str">
        <f>IF(SUMIF($AR$42:$AR$71,"Probability",$AV$42:$AV$71)=0," ",SUMIF($AR$42:$AR$71,"Probability",$AU$42:$AU$71)/SUMIF($AR$42:$AR$71,"Probability",$AV$42:$AV$71))</f>
        <v xml:space="preserve"> </v>
      </c>
      <c r="G15" s="86" t="str">
        <f>IF(SUMIF($AR$73:$AR$107,"Probability",$AV$73:$AV$107)=0," ",SUMIF($AR$73:$AR$107,"Probability",$AU$73:$AU$107)/SUMIF($AR$73:$AR$107,"Probability",$AV$73:$AV$107))</f>
        <v xml:space="preserve"> </v>
      </c>
      <c r="H15" s="86" t="str">
        <f>IF(SUMIF($AR$109:$AR$141,"Probability",$AV$109:$AV$141)=0," ",SUMIF($AR$109:$AR$141,"Probability",$AU$109:$AU$141)/SUMIF($AR$109:$AR$141,"Probability",$AV$109:$AV$141))</f>
        <v xml:space="preserve"> </v>
      </c>
      <c r="I15" s="141" t="str">
        <f>IF(SUMIF($AR$42:$AR$141,"Probability",$AV$42:$AV$141)=0," ",SUMIF($AR$42:$AR$141,"Probability",$AU$42:$AU$141)/SUMIF($AR$42:$AR$141,"Probability",$AV$42:$AV$141))</f>
        <v xml:space="preserve"> </v>
      </c>
      <c r="J15" s="44"/>
      <c r="K15" s="264" t="s">
        <v>25</v>
      </c>
      <c r="L15" s="261"/>
      <c r="M15" s="261"/>
      <c r="N15" s="262"/>
      <c r="O15" s="6">
        <f>'J560-04'!E8+'J560-05'!E8+'J560-06'!E8</f>
        <v>27</v>
      </c>
      <c r="P15" s="6">
        <f>'J560-04'!F8+'J560-05'!F8+'J560-06'!F8</f>
        <v>0</v>
      </c>
      <c r="Q15" s="141">
        <f t="shared" si="0"/>
        <v>0</v>
      </c>
      <c r="S15" s="138">
        <v>6</v>
      </c>
      <c r="T15" s="139">
        <v>136</v>
      </c>
    </row>
    <row r="16" spans="1:20" s="1" customFormat="1" x14ac:dyDescent="0.25">
      <c r="A16" s="44"/>
      <c r="B16" s="265" t="s">
        <v>5</v>
      </c>
      <c r="C16" s="261"/>
      <c r="D16" s="261"/>
      <c r="E16" s="262"/>
      <c r="F16" s="87" t="str">
        <f>IF(SUMIF($AR$42:$AR$71,"Statistics",$AV$42:$AV$71)=0," ",SUMIF($AR$42:$AR$71,"Statistics",$AU$42:$AU$71)/SUMIF($AR$42:$AR$71,"Statistics",$AV$42:$AV$71))</f>
        <v xml:space="preserve"> </v>
      </c>
      <c r="G16" s="87" t="str">
        <f>IF(SUMIF($AR$73:$AR$107,"Statistics",$AV$73:$AV$107)=0," ",SUMIF($AR$73:$AR$107,"Statistics",$AU$73:$AU$107)/SUMIF($AR$73:$AR$107,"Statistics",$AV$73:$AV$107))</f>
        <v xml:space="preserve"> </v>
      </c>
      <c r="H16" s="87" t="str">
        <f>IF(SUMIF($AR$109:$AR$141,"Statistics",$AV$109:$AV$141)=0," ",SUMIF($AR$109:$AR$141,"Statistics",$AU$109:$AU$141)/SUMIF($AR$109:$AR$141,"Statistics",$AV$109:$AV$141))</f>
        <v xml:space="preserve"> </v>
      </c>
      <c r="I16" s="142" t="str">
        <f>IF(SUMIF($AR$42:$AR$141,"Statistics",$AV$42:$AV$141)=0," ",SUMIF($AR$42:$AR$141,"Statistics",$AU$42:$AU$141)/SUMIF($AR$42:$AR$141,"Statistics",$AV$42:$AV$141))</f>
        <v xml:space="preserve"> </v>
      </c>
      <c r="J16" s="44"/>
      <c r="K16" s="265" t="s">
        <v>5</v>
      </c>
      <c r="L16" s="261"/>
      <c r="M16" s="261"/>
      <c r="N16" s="262"/>
      <c r="O16" s="7">
        <f>'J560-04'!E9+'J560-05'!E9+'J560-06'!E9</f>
        <v>17</v>
      </c>
      <c r="P16" s="7">
        <f>'J560-04'!F9+'J560-05'!F9+'J560-06'!F9</f>
        <v>0</v>
      </c>
      <c r="Q16" s="142">
        <f t="shared" si="0"/>
        <v>0</v>
      </c>
      <c r="S16" s="138">
        <v>5</v>
      </c>
      <c r="T16" s="139">
        <v>102</v>
      </c>
    </row>
    <row r="17" spans="1:50" s="1" customFormat="1" x14ac:dyDescent="0.25">
      <c r="A17" s="44"/>
      <c r="B17" s="143"/>
      <c r="C17" s="81"/>
      <c r="D17" s="81"/>
      <c r="E17" s="8"/>
      <c r="F17" s="40"/>
      <c r="G17" s="40"/>
      <c r="H17" s="40"/>
      <c r="I17" s="144"/>
      <c r="J17" s="44"/>
      <c r="K17" s="143"/>
      <c r="L17" s="81"/>
      <c r="M17" s="81"/>
      <c r="N17" s="8"/>
      <c r="O17" s="9"/>
      <c r="P17" s="9"/>
      <c r="Q17" s="144"/>
      <c r="S17" s="138">
        <v>4</v>
      </c>
      <c r="T17" s="139">
        <v>68</v>
      </c>
    </row>
    <row r="18" spans="1:50" s="1" customFormat="1" x14ac:dyDescent="0.25">
      <c r="A18" s="44"/>
      <c r="B18" s="266" t="s">
        <v>8</v>
      </c>
      <c r="C18" s="261"/>
      <c r="D18" s="261"/>
      <c r="E18" s="262"/>
      <c r="F18" s="88" t="str">
        <f>IF(SUMIF($AS$42:$AS$71,"AO1",$AV$42:$AV$71)=0," ",SUMIF($AS$42:$AS$71,"AO1",$AU$42:$AU$71)/SUMIF($AS$42:$AS$71,"AO1",$AV$42:$AV$71))</f>
        <v xml:space="preserve"> </v>
      </c>
      <c r="G18" s="88" t="str">
        <f>IF(SUMIF($AS$73:$AS$107,"AO1",$AV$73:$AV$107)=0," ",SUMIF($AS$73:$AS$107,"AO1",$AU$73:$AU$107)/SUMIF($AS$73:$AS$107,"AO1",$AV$73:$AV$107))</f>
        <v xml:space="preserve"> </v>
      </c>
      <c r="H18" s="88" t="str">
        <f>IF(SUMIF($AS$109:$AS$141,"AO1",$AV$109:$AV$141)=0," ",SUMIF($AS$109:$AS$141,"AO1",$AU$109:$AU$141)/SUMIF($AS$109:$AS$141,"AO1",$AV$109:$AV$141))</f>
        <v xml:space="preserve"> </v>
      </c>
      <c r="I18" s="147" t="str">
        <f>IF(SUMIF($AS$42:$AS$141,"AO1",$AV$42:$AV$141)=0," ",SUMIF($AS$42:$AS$141,"AO1",$AU$42:$AU$141)/SUMIF($AS$42:$AS$141,"AO1",$AV$42:$AV$141))</f>
        <v xml:space="preserve"> </v>
      </c>
      <c r="J18" s="44"/>
      <c r="K18" s="266" t="s">
        <v>8</v>
      </c>
      <c r="L18" s="261"/>
      <c r="M18" s="261"/>
      <c r="N18" s="262"/>
      <c r="O18" s="10">
        <f>'J560-04'!E11+'J560-05'!E11+'J560-06'!E11</f>
        <v>84</v>
      </c>
      <c r="P18" s="10">
        <f>'J560-04'!F11+'J560-05'!F11+'J560-06'!F11</f>
        <v>0</v>
      </c>
      <c r="Q18" s="147">
        <f>P18/O18</f>
        <v>0</v>
      </c>
      <c r="S18" s="138">
        <v>3</v>
      </c>
      <c r="T18" s="139">
        <v>51</v>
      </c>
    </row>
    <row r="19" spans="1:50" s="1" customFormat="1" ht="15.75" thickBot="1" x14ac:dyDescent="0.3">
      <c r="A19" s="44"/>
      <c r="B19" s="298" t="s">
        <v>6</v>
      </c>
      <c r="C19" s="261"/>
      <c r="D19" s="261"/>
      <c r="E19" s="262"/>
      <c r="F19" s="89" t="str">
        <f>IF(SUMIF($AS$42:$AS$71,"AO2",$AV$42:$AV$71)=0," ",SUMIF($AS$42:$AS$71,"AO2",$AU$42:$AU$71)/SUMIF($AS$42:$AS$71,"AO2",$AV$42:$AV$71))</f>
        <v xml:space="preserve"> </v>
      </c>
      <c r="G19" s="89" t="str">
        <f>IF(SUMIF($AS$73:$AS$107,"AO2",$AV$73:$AV$107)=0," ",SUMIF($AS$73:$AS$107,"AO2",$AU$73:$AU$107)/SUMIF($AS$73:$AS$107,"AO2",$AV$73:$AV$107))</f>
        <v xml:space="preserve"> </v>
      </c>
      <c r="H19" s="89" t="str">
        <f>IF(SUMIF($AS$109:$AS$141,"AO2",$AV$109:$AV$141)=0," ",SUMIF($AS$109:$AS$141,"AO2",$AU$109:$AU$141)/SUMIF($AS$109:$AS$141,"AO2",$AV$109:$AV$141))</f>
        <v xml:space="preserve"> </v>
      </c>
      <c r="I19" s="148" t="str">
        <f>IF(SUMIF($AS$42:$AS$141,"AO2",$AV$42:$AV$141)=0," ",SUMIF($AS$42:$AS$141,"AO2",$AU$42:$AU$141)/SUMIF($AS$42:$AS$141,"AO2",$AV$42:$AV$141))</f>
        <v xml:space="preserve"> </v>
      </c>
      <c r="J19" s="44"/>
      <c r="K19" s="298" t="s">
        <v>6</v>
      </c>
      <c r="L19" s="261"/>
      <c r="M19" s="261"/>
      <c r="N19" s="262"/>
      <c r="O19" s="11">
        <f>'J560-04'!E12+'J560-05'!E12+'J560-06'!E12</f>
        <v>80</v>
      </c>
      <c r="P19" s="11">
        <f>'J560-04'!F12+'J560-05'!F12+'J560-06'!F12</f>
        <v>0</v>
      </c>
      <c r="Q19" s="148">
        <f>P19/O19</f>
        <v>0</v>
      </c>
      <c r="S19" s="145" t="s">
        <v>57</v>
      </c>
      <c r="T19" s="146">
        <v>0</v>
      </c>
    </row>
    <row r="20" spans="1:50" s="1" customFormat="1" x14ac:dyDescent="0.25">
      <c r="A20" s="44"/>
      <c r="B20" s="285" t="s">
        <v>9</v>
      </c>
      <c r="C20" s="299"/>
      <c r="D20" s="299"/>
      <c r="E20" s="300"/>
      <c r="F20" s="90" t="str">
        <f>IF(SUMIF($AS$42:$AS$71,"AO3",$AV$42:$AV$71)=0," ",SUMIF($AS$42:$AS$71,"AO3",$AU$42:$AU$71)/SUMIF($AS$42:$AS$71,"AO3",$AV$42:$AV$71))</f>
        <v xml:space="preserve"> </v>
      </c>
      <c r="G20" s="90" t="str">
        <f>IF(SUMIF($AS$73:$AS$107,"AO3",$AV$73:$AV$107)=0," ",SUMIF($AS$73:$AS$107,"AO3",$AU$73:$AU$107)/SUMIF($AS$73:$AS$107,"AO3",$AV$73:$AV$107))</f>
        <v xml:space="preserve"> </v>
      </c>
      <c r="H20" s="90" t="str">
        <f>IF(SUMIF($AS$109:$AS$141,"AO3",$AV$109:$AV$141)=0," ",SUMIF($AS$109:$AS$141,"AO3",$AU$109:$AU$141)/SUMIF($AS$109:$AS$141,"AO3",$AV$109:$AV$141))</f>
        <v xml:space="preserve"> </v>
      </c>
      <c r="I20" s="149" t="str">
        <f>IF(SUMIF($AS$42:$AS$141,"AO3",$AV$42:$AV$141)=0," ",SUMIF($AS$42:$AS$141,"AO3",$AU$42:$AU$141)/SUMIF($AS$42:$AS$141,"AO3",$AV$42:$AV$141))</f>
        <v xml:space="preserve"> </v>
      </c>
      <c r="J20" s="44"/>
      <c r="K20" s="285" t="s">
        <v>9</v>
      </c>
      <c r="L20" s="261"/>
      <c r="M20" s="261"/>
      <c r="N20" s="262"/>
      <c r="O20" s="12">
        <f>'J560-04'!E13+'J560-05'!E13+'J560-06'!E13</f>
        <v>136</v>
      </c>
      <c r="P20" s="12">
        <f>'J560-04'!F13+'J560-05'!F13+'J560-06'!F13</f>
        <v>0</v>
      </c>
      <c r="Q20" s="149">
        <f>P20/O20</f>
        <v>0</v>
      </c>
    </row>
    <row r="21" spans="1:50" s="1" customFormat="1" x14ac:dyDescent="0.25">
      <c r="A21" s="44"/>
      <c r="B21" s="143"/>
      <c r="C21" s="81"/>
      <c r="D21" s="81"/>
      <c r="E21" s="8"/>
      <c r="F21" s="9"/>
      <c r="G21" s="9"/>
      <c r="H21" s="41"/>
      <c r="I21" s="150"/>
      <c r="J21" s="44"/>
      <c r="K21" s="143"/>
      <c r="L21" s="81"/>
      <c r="M21" s="81"/>
      <c r="N21" s="8"/>
      <c r="O21" s="9"/>
      <c r="P21" s="9"/>
      <c r="Q21" s="150"/>
    </row>
    <row r="22" spans="1:50" s="1" customFormat="1" ht="15.75" thickBot="1" x14ac:dyDescent="0.3">
      <c r="A22" s="44"/>
      <c r="B22" s="151"/>
      <c r="C22" s="152"/>
      <c r="D22" s="152"/>
      <c r="E22" s="153" t="s">
        <v>41</v>
      </c>
      <c r="F22" s="154" t="str">
        <f>IF(SUMIF($AT$42:$AT$71,"x",$AV$42:$AV$71)=0," ",SUMIF($AT$42:$AT$71,"x",$AU$42:$AU$71)/SUMIF($AT$42:$AT$71,"x",$AV$42:$AV$71))</f>
        <v xml:space="preserve"> </v>
      </c>
      <c r="G22" s="154" t="str">
        <f>IF(SUMIF($AT$73:$AT$107,"x",$AV$73:$AV$107)=0," ",SUMIF($AT$73:$AT$107,"x",$AU$73:$AU$107)/SUMIF($AT$73:$AT$107,"x",$AV$73:$AV$107))</f>
        <v xml:space="preserve"> </v>
      </c>
      <c r="H22" s="154" t="str">
        <f>IF(SUMIF($AT$109:$AT$141,"x",$AV$109:$AV$141)=0," ",SUMIF($AT$109:$AT$141,"x",$AU$109:$AU$141)/SUMIF($AT$109:$AT$141,"x",$AV$109:$AV$141))</f>
        <v xml:space="preserve"> </v>
      </c>
      <c r="I22" s="155" t="str">
        <f>IF(SUMIF($AT$42:$AT$141,"x",$AV$42:$AV$141)=0," ",SUMIF($AT$42:$AT$141,"x",$AU$42:$AU$141)/SUMIF($AT$42:$AT$141,"x",$AV$42:$AV$141))</f>
        <v xml:space="preserve"> </v>
      </c>
      <c r="J22" s="44"/>
      <c r="K22" s="151"/>
      <c r="L22" s="152"/>
      <c r="M22" s="152"/>
      <c r="N22" s="153" t="s">
        <v>41</v>
      </c>
      <c r="O22" s="156">
        <f>'J560-04'!E15+'J560-05'!E15+'J560-06'!E15</f>
        <v>63</v>
      </c>
      <c r="P22" s="156">
        <f>'J560-04'!F15+'J560-05'!F15+'J560-06'!F15</f>
        <v>0</v>
      </c>
      <c r="Q22" s="157">
        <f>P22/O22</f>
        <v>0</v>
      </c>
    </row>
    <row r="23" spans="1:50" s="1" customFormat="1" ht="21" x14ac:dyDescent="0.35">
      <c r="D23" s="70" t="s">
        <v>56</v>
      </c>
    </row>
    <row r="24" spans="1:50" ht="31.5" customHeight="1" thickBot="1" x14ac:dyDescent="0.3">
      <c r="A24" s="53"/>
      <c r="B24" s="307" t="s">
        <v>58</v>
      </c>
      <c r="C24" s="308"/>
      <c r="D24" s="217"/>
      <c r="E24" s="218"/>
      <c r="F24" s="218"/>
      <c r="G24" s="218"/>
      <c r="H24" s="218"/>
      <c r="I24" s="218"/>
      <c r="J24" s="218"/>
      <c r="K24" s="218"/>
      <c r="L24" s="218"/>
      <c r="M24" s="218"/>
      <c r="N24" s="218"/>
      <c r="O24" s="218"/>
      <c r="P24" s="218"/>
      <c r="Q24" s="218"/>
      <c r="R24" s="218"/>
      <c r="S24" s="218"/>
      <c r="T24" s="218"/>
      <c r="U24" s="218"/>
      <c r="V24" s="218"/>
      <c r="W24" s="218"/>
      <c r="X24" s="218"/>
      <c r="Y24" s="218"/>
      <c r="Z24" s="218"/>
      <c r="AA24" s="218"/>
      <c r="AB24" s="218"/>
      <c r="AC24" s="218"/>
      <c r="AD24" s="218"/>
      <c r="AE24" s="218"/>
      <c r="AF24" s="218"/>
      <c r="AG24" s="218"/>
      <c r="AH24" s="218"/>
      <c r="AI24" s="218"/>
      <c r="AJ24" s="218"/>
      <c r="AK24" s="218"/>
      <c r="AL24" s="218"/>
      <c r="AM24" s="218"/>
      <c r="AN24" s="218"/>
      <c r="AO24" s="218"/>
      <c r="AP24" s="218"/>
      <c r="AQ24" s="218"/>
      <c r="AR24" s="158"/>
      <c r="AS24" s="56"/>
      <c r="AT24" s="56"/>
      <c r="AU24" s="56" t="s">
        <v>36</v>
      </c>
      <c r="AV24" s="159"/>
      <c r="AW24" s="233"/>
      <c r="AX24" s="233"/>
    </row>
    <row r="25" spans="1:50" s="1" customFormat="1" ht="30" customHeight="1" thickTop="1" x14ac:dyDescent="0.25">
      <c r="A25" s="77"/>
      <c r="B25" s="77"/>
      <c r="C25" s="94"/>
      <c r="D25" s="160" t="s">
        <v>59</v>
      </c>
      <c r="E25" s="160" t="s">
        <v>60</v>
      </c>
      <c r="F25" s="160" t="s">
        <v>61</v>
      </c>
      <c r="G25" s="160" t="s">
        <v>62</v>
      </c>
      <c r="H25" s="160" t="s">
        <v>63</v>
      </c>
      <c r="I25" s="160" t="s">
        <v>64</v>
      </c>
      <c r="J25" s="160" t="s">
        <v>65</v>
      </c>
      <c r="K25" s="160" t="s">
        <v>66</v>
      </c>
      <c r="L25" s="160" t="s">
        <v>67</v>
      </c>
      <c r="M25" s="160" t="s">
        <v>68</v>
      </c>
      <c r="N25" s="160" t="s">
        <v>69</v>
      </c>
      <c r="O25" s="160" t="s">
        <v>70</v>
      </c>
      <c r="P25" s="160" t="s">
        <v>71</v>
      </c>
      <c r="Q25" s="160" t="s">
        <v>72</v>
      </c>
      <c r="R25" s="160" t="s">
        <v>73</v>
      </c>
      <c r="S25" s="160" t="s">
        <v>74</v>
      </c>
      <c r="T25" s="160" t="s">
        <v>75</v>
      </c>
      <c r="U25" s="160" t="s">
        <v>76</v>
      </c>
      <c r="V25" s="160" t="s">
        <v>77</v>
      </c>
      <c r="W25" s="160" t="s">
        <v>78</v>
      </c>
      <c r="X25" s="160" t="s">
        <v>79</v>
      </c>
      <c r="Y25" s="160" t="s">
        <v>80</v>
      </c>
      <c r="Z25" s="160" t="s">
        <v>81</v>
      </c>
      <c r="AA25" s="160" t="s">
        <v>82</v>
      </c>
      <c r="AB25" s="160" t="s">
        <v>83</v>
      </c>
      <c r="AC25" s="160" t="s">
        <v>84</v>
      </c>
      <c r="AD25" s="160" t="s">
        <v>85</v>
      </c>
      <c r="AE25" s="160" t="s">
        <v>86</v>
      </c>
      <c r="AF25" s="160" t="s">
        <v>87</v>
      </c>
      <c r="AG25" s="160" t="s">
        <v>88</v>
      </c>
      <c r="AH25" s="160" t="s">
        <v>89</v>
      </c>
      <c r="AI25" s="160" t="s">
        <v>90</v>
      </c>
      <c r="AJ25" s="160" t="s">
        <v>91</v>
      </c>
      <c r="AK25" s="160" t="s">
        <v>92</v>
      </c>
      <c r="AL25" s="160" t="s">
        <v>93</v>
      </c>
      <c r="AM25" s="160" t="s">
        <v>94</v>
      </c>
      <c r="AN25" s="160" t="s">
        <v>95</v>
      </c>
      <c r="AO25" s="160" t="s">
        <v>96</v>
      </c>
      <c r="AP25" s="160" t="s">
        <v>97</v>
      </c>
      <c r="AQ25" s="160" t="s">
        <v>98</v>
      </c>
      <c r="AW25" s="309" t="s">
        <v>46</v>
      </c>
      <c r="AX25" s="311" t="s">
        <v>47</v>
      </c>
    </row>
    <row r="26" spans="1:50" ht="16.5" customHeight="1" thickBot="1" x14ac:dyDescent="0.3">
      <c r="B26" s="55"/>
      <c r="C26" s="55"/>
      <c r="D26" s="161" t="s">
        <v>99</v>
      </c>
      <c r="E26" s="161" t="s">
        <v>99</v>
      </c>
      <c r="F26" s="161" t="s">
        <v>99</v>
      </c>
      <c r="G26" s="161" t="s">
        <v>99</v>
      </c>
      <c r="H26" s="161" t="s">
        <v>99</v>
      </c>
      <c r="I26" s="161" t="s">
        <v>99</v>
      </c>
      <c r="J26" s="161" t="s">
        <v>99</v>
      </c>
      <c r="K26" s="161" t="s">
        <v>99</v>
      </c>
      <c r="L26" s="161" t="s">
        <v>99</v>
      </c>
      <c r="M26" s="161" t="s">
        <v>99</v>
      </c>
      <c r="N26" s="161" t="s">
        <v>99</v>
      </c>
      <c r="O26" s="161" t="s">
        <v>99</v>
      </c>
      <c r="P26" s="161" t="s">
        <v>99</v>
      </c>
      <c r="Q26" s="161" t="s">
        <v>99</v>
      </c>
      <c r="R26" s="161" t="s">
        <v>99</v>
      </c>
      <c r="S26" s="161" t="s">
        <v>99</v>
      </c>
      <c r="T26" s="161" t="s">
        <v>99</v>
      </c>
      <c r="U26" s="161" t="s">
        <v>99</v>
      </c>
      <c r="V26" s="161" t="s">
        <v>99</v>
      </c>
      <c r="W26" s="161" t="s">
        <v>99</v>
      </c>
      <c r="X26" s="161" t="s">
        <v>99</v>
      </c>
      <c r="Y26" s="161" t="s">
        <v>99</v>
      </c>
      <c r="Z26" s="161" t="s">
        <v>99</v>
      </c>
      <c r="AA26" s="161" t="s">
        <v>99</v>
      </c>
      <c r="AB26" s="161" t="s">
        <v>99</v>
      </c>
      <c r="AC26" s="161" t="s">
        <v>99</v>
      </c>
      <c r="AD26" s="161" t="s">
        <v>99</v>
      </c>
      <c r="AE26" s="161" t="s">
        <v>99</v>
      </c>
      <c r="AF26" s="161" t="s">
        <v>99</v>
      </c>
      <c r="AG26" s="161" t="s">
        <v>99</v>
      </c>
      <c r="AH26" s="161" t="s">
        <v>99</v>
      </c>
      <c r="AI26" s="161" t="s">
        <v>99</v>
      </c>
      <c r="AJ26" s="161" t="s">
        <v>99</v>
      </c>
      <c r="AK26" s="161" t="s">
        <v>99</v>
      </c>
      <c r="AL26" s="161" t="s">
        <v>99</v>
      </c>
      <c r="AM26" s="161" t="s">
        <v>99</v>
      </c>
      <c r="AN26" s="161" t="s">
        <v>99</v>
      </c>
      <c r="AO26" s="161" t="s">
        <v>99</v>
      </c>
      <c r="AP26" s="161" t="s">
        <v>99</v>
      </c>
      <c r="AQ26" s="161" t="s">
        <v>99</v>
      </c>
      <c r="AR26" s="56"/>
      <c r="AS26" s="56"/>
      <c r="AT26" s="56"/>
      <c r="AU26" s="57" t="s">
        <v>39</v>
      </c>
      <c r="AV26" s="57" t="s">
        <v>40</v>
      </c>
      <c r="AW26" s="310"/>
      <c r="AX26" s="312"/>
    </row>
    <row r="27" spans="1:50" s="220" customFormat="1" ht="15.95" customHeight="1" thickTop="1" thickBot="1" x14ac:dyDescent="0.3">
      <c r="A27" s="219"/>
      <c r="B27" s="267" t="s">
        <v>42</v>
      </c>
      <c r="C27" s="162" t="s">
        <v>100</v>
      </c>
      <c r="D27" s="163" t="str">
        <f>IF(COUNTBLANK(D42:D71)=30,"",SUM(D42:D71))</f>
        <v/>
      </c>
      <c r="E27" s="164" t="str">
        <f t="shared" ref="E27:AP27" si="1">IF(COUNTBLANK(E42:E71)=30,"",SUM(E42:E71))</f>
        <v/>
      </c>
      <c r="F27" s="164" t="str">
        <f t="shared" si="1"/>
        <v/>
      </c>
      <c r="G27" s="164" t="str">
        <f t="shared" si="1"/>
        <v/>
      </c>
      <c r="H27" s="164" t="str">
        <f t="shared" si="1"/>
        <v/>
      </c>
      <c r="I27" s="164" t="str">
        <f t="shared" si="1"/>
        <v/>
      </c>
      <c r="J27" s="164" t="str">
        <f t="shared" si="1"/>
        <v/>
      </c>
      <c r="K27" s="164" t="str">
        <f t="shared" si="1"/>
        <v/>
      </c>
      <c r="L27" s="164" t="str">
        <f t="shared" si="1"/>
        <v/>
      </c>
      <c r="M27" s="164" t="str">
        <f t="shared" si="1"/>
        <v/>
      </c>
      <c r="N27" s="164" t="str">
        <f t="shared" si="1"/>
        <v/>
      </c>
      <c r="O27" s="164" t="str">
        <f t="shared" si="1"/>
        <v/>
      </c>
      <c r="P27" s="164" t="str">
        <f t="shared" si="1"/>
        <v/>
      </c>
      <c r="Q27" s="164" t="str">
        <f t="shared" si="1"/>
        <v/>
      </c>
      <c r="R27" s="164" t="str">
        <f t="shared" si="1"/>
        <v/>
      </c>
      <c r="S27" s="164" t="str">
        <f t="shared" si="1"/>
        <v/>
      </c>
      <c r="T27" s="164" t="str">
        <f t="shared" si="1"/>
        <v/>
      </c>
      <c r="U27" s="164" t="str">
        <f t="shared" si="1"/>
        <v/>
      </c>
      <c r="V27" s="164" t="str">
        <f t="shared" si="1"/>
        <v/>
      </c>
      <c r="W27" s="164" t="str">
        <f t="shared" si="1"/>
        <v/>
      </c>
      <c r="X27" s="164" t="str">
        <f t="shared" si="1"/>
        <v/>
      </c>
      <c r="Y27" s="164" t="str">
        <f t="shared" si="1"/>
        <v/>
      </c>
      <c r="Z27" s="164" t="str">
        <f t="shared" si="1"/>
        <v/>
      </c>
      <c r="AA27" s="164" t="str">
        <f t="shared" si="1"/>
        <v/>
      </c>
      <c r="AB27" s="164" t="str">
        <f t="shared" si="1"/>
        <v/>
      </c>
      <c r="AC27" s="164" t="str">
        <f t="shared" si="1"/>
        <v/>
      </c>
      <c r="AD27" s="164" t="str">
        <f t="shared" si="1"/>
        <v/>
      </c>
      <c r="AE27" s="164" t="str">
        <f t="shared" si="1"/>
        <v/>
      </c>
      <c r="AF27" s="164" t="str">
        <f t="shared" si="1"/>
        <v/>
      </c>
      <c r="AG27" s="164" t="str">
        <f t="shared" si="1"/>
        <v/>
      </c>
      <c r="AH27" s="164" t="str">
        <f t="shared" si="1"/>
        <v/>
      </c>
      <c r="AI27" s="164" t="str">
        <f t="shared" si="1"/>
        <v/>
      </c>
      <c r="AJ27" s="164" t="str">
        <f t="shared" si="1"/>
        <v/>
      </c>
      <c r="AK27" s="164" t="str">
        <f t="shared" si="1"/>
        <v/>
      </c>
      <c r="AL27" s="164" t="str">
        <f t="shared" si="1"/>
        <v/>
      </c>
      <c r="AM27" s="164" t="str">
        <f t="shared" si="1"/>
        <v/>
      </c>
      <c r="AN27" s="164" t="str">
        <f t="shared" si="1"/>
        <v/>
      </c>
      <c r="AO27" s="164" t="str">
        <f t="shared" si="1"/>
        <v/>
      </c>
      <c r="AP27" s="164" t="str">
        <f t="shared" si="1"/>
        <v/>
      </c>
      <c r="AQ27" s="164" t="str">
        <f t="shared" ref="AQ27" si="2">IF(COUNTBLANK(AQ42:AQ71)=30,"",SUM(AQ42:AQ71))</f>
        <v/>
      </c>
      <c r="AR27" s="165"/>
      <c r="AS27" s="166"/>
      <c r="AT27" s="166"/>
      <c r="AU27" s="166"/>
      <c r="AV27" s="166"/>
      <c r="AW27" s="167" t="str">
        <f>IF(COUNTBLANK(D27:AQ27)=40,"",SUMIF(D27:AQ27,"&lt;&gt;",D27:AQ27)/COUNTIF(D27:AQ27,"&gt;=0"))</f>
        <v/>
      </c>
      <c r="AX27" s="168" t="str">
        <f>IF(COUNTBLANK(D27:AQ27)=40,"",AW27/100)</f>
        <v/>
      </c>
    </row>
    <row r="28" spans="1:50" s="220" customFormat="1" ht="15.95" customHeight="1" thickTop="1" thickBot="1" x14ac:dyDescent="0.3">
      <c r="A28" s="219"/>
      <c r="B28" s="268"/>
      <c r="C28" s="169" t="s">
        <v>101</v>
      </c>
      <c r="D28" s="170" t="str">
        <f>IF(COUNTBLANK(D42:D71)=30,"",IF(SUM(D42:D71)&lt;'J560-04'!$J10,"u",IF(SUM(D42:D71)&lt;'J560-04'!$J9,"3",IF(SUM(D42:D71)&lt;'J560-04'!$J8,"4",IF(SUM(D42:D71)&lt;'J560-04'!$J7,"5",IF(SUM(D42:D71)&lt;'J560-04'!$J6,"6",IF(SUM(D42:D71)&lt;'J560-04'!$J5,"7",IF(SUM(D42:D71)&lt;'J560-04'!$J4,"8","9"))))))))</f>
        <v/>
      </c>
      <c r="E28" s="171" t="str">
        <f>IF(COUNTBLANK(E42:E71)=30,"",IF(SUM(E42:E71)&lt;'J560-04'!$J10,"u",IF(SUM(E42:E71)&lt;'J560-04'!$J9,"3",IF(SUM(E42:E71)&lt;'J560-04'!$J8,"4",IF(SUM(E42:E71)&lt;'J560-04'!$J7,"5",IF(SUM(E42:E71)&lt;'J560-04'!$J6,"6",IF(SUM(E42:E71)&lt;'J560-04'!$J5,"7",IF(SUM(E42:E71)&lt;'J560-04'!$J4,"8","9"))))))))</f>
        <v/>
      </c>
      <c r="F28" s="171" t="str">
        <f>IF(COUNTBLANK(F42:F71)=30,"",IF(SUM(F42:F71)&lt;'J560-04'!$J10,"u",IF(SUM(F42:F71)&lt;'J560-04'!$J9,"3",IF(SUM(F42:F71)&lt;'J560-04'!$J8,"4",IF(SUM(F42:F71)&lt;'J560-04'!$J7,"5",IF(SUM(F42:F71)&lt;'J560-04'!$J6,"6",IF(SUM(F42:F71)&lt;'J560-04'!$J5,"7",IF(SUM(F42:F71)&lt;'J560-04'!$J4,"8","9"))))))))</f>
        <v/>
      </c>
      <c r="G28" s="171" t="str">
        <f>IF(COUNTBLANK(G42:G71)=30,"",IF(SUM(G42:G71)&lt;'J560-04'!$J10,"u",IF(SUM(G42:G71)&lt;'J560-04'!$J9,"3",IF(SUM(G42:G71)&lt;'J560-04'!$J8,"4",IF(SUM(G42:G71)&lt;'J560-04'!$J7,"5",IF(SUM(G42:G71)&lt;'J560-04'!$J6,"6",IF(SUM(G42:G71)&lt;'J560-04'!$J5,"7",IF(SUM(G42:G71)&lt;'J560-04'!$J4,"8","9"))))))))</f>
        <v/>
      </c>
      <c r="H28" s="171" t="str">
        <f>IF(COUNTBLANK(H42:H71)=30,"",IF(SUM(H42:H71)&lt;'J560-04'!$J10,"u",IF(SUM(H42:H71)&lt;'J560-04'!$J9,"3",IF(SUM(H42:H71)&lt;'J560-04'!$J8,"4",IF(SUM(H42:H71)&lt;'J560-04'!$J7,"5",IF(SUM(H42:H71)&lt;'J560-04'!$J6,"6",IF(SUM(H42:H71)&lt;'J560-04'!$J5,"7",IF(SUM(H42:H71)&lt;'J560-04'!$J4,"8","9"))))))))</f>
        <v/>
      </c>
      <c r="I28" s="171" t="str">
        <f>IF(COUNTBLANK(I42:I71)=30,"",IF(SUM(I42:I71)&lt;'J560-04'!$J10,"u",IF(SUM(I42:I71)&lt;'J560-04'!$J9,"3",IF(SUM(I42:I71)&lt;'J560-04'!$J8,"4",IF(SUM(I42:I71)&lt;'J560-04'!$J7,"5",IF(SUM(I42:I71)&lt;'J560-04'!$J6,"6",IF(SUM(I42:I71)&lt;'J560-04'!$J5,"7",IF(SUM(I42:I71)&lt;'J560-04'!$J4,"8","9"))))))))</f>
        <v/>
      </c>
      <c r="J28" s="171" t="str">
        <f>IF(COUNTBLANK(J42:J71)=30,"",IF(SUM(J42:J71)&lt;'J560-04'!$J10,"u",IF(SUM(J42:J71)&lt;'J560-04'!$J9,"3",IF(SUM(J42:J71)&lt;'J560-04'!$J8,"4",IF(SUM(J42:J71)&lt;'J560-04'!$J7,"5",IF(SUM(J42:J71)&lt;'J560-04'!$J6,"6",IF(SUM(J42:J71)&lt;'J560-04'!$J5,"7",IF(SUM(J42:J71)&lt;'J560-04'!$J4,"8","9"))))))))</f>
        <v/>
      </c>
      <c r="K28" s="171" t="str">
        <f>IF(COUNTBLANK(K42:K71)=30,"",IF(SUM(K42:K71)&lt;'J560-04'!$J10,"u",IF(SUM(K42:K71)&lt;'J560-04'!$J9,"3",IF(SUM(K42:K71)&lt;'J560-04'!$J8,"4",IF(SUM(K42:K71)&lt;'J560-04'!$J7,"5",IF(SUM(K42:K71)&lt;'J560-04'!$J6,"6",IF(SUM(K42:K71)&lt;'J560-04'!$J5,"7",IF(SUM(K42:K71)&lt;'J560-04'!$J4,"8","9"))))))))</f>
        <v/>
      </c>
      <c r="L28" s="171" t="str">
        <f>IF(COUNTBLANK(L42:L71)=30,"",IF(SUM(L42:L71)&lt;'J560-04'!$J10,"u",IF(SUM(L42:L71)&lt;'J560-04'!$J9,"3",IF(SUM(L42:L71)&lt;'J560-04'!$J8,"4",IF(SUM(L42:L71)&lt;'J560-04'!$J7,"5",IF(SUM(L42:L71)&lt;'J560-04'!$J6,"6",IF(SUM(L42:L71)&lt;'J560-04'!$J5,"7",IF(SUM(L42:L71)&lt;'J560-04'!$J4,"8","9"))))))))</f>
        <v/>
      </c>
      <c r="M28" s="171" t="str">
        <f>IF(COUNTBLANK(M42:M71)=30,"",IF(SUM(M42:M71)&lt;'J560-04'!$J10,"u",IF(SUM(M42:M71)&lt;'J560-04'!$J9,"3",IF(SUM(M42:M71)&lt;'J560-04'!$J8,"4",IF(SUM(M42:M71)&lt;'J560-04'!$J7,"5",IF(SUM(M42:M71)&lt;'J560-04'!$J6,"6",IF(SUM(M42:M71)&lt;'J560-04'!$J5,"7",IF(SUM(M42:M71)&lt;'J560-04'!$J4,"8","9"))))))))</f>
        <v/>
      </c>
      <c r="N28" s="171" t="str">
        <f>IF(COUNTBLANK(N42:N71)=30,"",IF(SUM(N42:N71)&lt;'J560-04'!$J10,"u",IF(SUM(N42:N71)&lt;'J560-04'!$J9,"3",IF(SUM(N42:N71)&lt;'J560-04'!$J8,"4",IF(SUM(N42:N71)&lt;'J560-04'!$J7,"5",IF(SUM(N42:N71)&lt;'J560-04'!$J6,"6",IF(SUM(N42:N71)&lt;'J560-04'!$J5,"7",IF(SUM(N42:N71)&lt;'J560-04'!$J4,"8","9"))))))))</f>
        <v/>
      </c>
      <c r="O28" s="171" t="str">
        <f>IF(COUNTBLANK(O42:O71)=30,"",IF(SUM(O42:O71)&lt;'J560-04'!$J10,"u",IF(SUM(O42:O71)&lt;'J560-04'!$J9,"3",IF(SUM(O42:O71)&lt;'J560-04'!$J8,"4",IF(SUM(O42:O71)&lt;'J560-04'!$J7,"5",IF(SUM(O42:O71)&lt;'J560-04'!$J6,"6",IF(SUM(O42:O71)&lt;'J560-04'!$J5,"7",IF(SUM(O42:O71)&lt;'J560-04'!$J4,"8","9"))))))))</f>
        <v/>
      </c>
      <c r="P28" s="171" t="str">
        <f>IF(COUNTBLANK(P42:P71)=30,"",IF(SUM(P42:P71)&lt;'J560-04'!$J10,"u",IF(SUM(P42:P71)&lt;'J560-04'!$J9,"3",IF(SUM(P42:P71)&lt;'J560-04'!$J8,"4",IF(SUM(P42:P71)&lt;'J560-04'!$J7,"5",IF(SUM(P42:P71)&lt;'J560-04'!$J6,"6",IF(SUM(P42:P71)&lt;'J560-04'!$J5,"7",IF(SUM(P42:P71)&lt;'J560-04'!$J4,"8","9"))))))))</f>
        <v/>
      </c>
      <c r="Q28" s="171" t="str">
        <f>IF(COUNTBLANK(Q42:Q71)=30,"",IF(SUM(Q42:Q71)&lt;'J560-04'!$J10,"u",IF(SUM(Q42:Q71)&lt;'J560-04'!$J9,"3",IF(SUM(Q42:Q71)&lt;'J560-04'!$J8,"4",IF(SUM(Q42:Q71)&lt;'J560-04'!$J7,"5",IF(SUM(Q42:Q71)&lt;'J560-04'!$J6,"6",IF(SUM(Q42:Q71)&lt;'J560-04'!$J5,"7",IF(SUM(Q42:Q71)&lt;'J560-04'!$J4,"8","9"))))))))</f>
        <v/>
      </c>
      <c r="R28" s="171" t="str">
        <f>IF(COUNTBLANK(R42:R71)=30,"",IF(SUM(R42:R71)&lt;'J560-04'!$J10,"u",IF(SUM(R42:R71)&lt;'J560-04'!$J9,"3",IF(SUM(R42:R71)&lt;'J560-04'!$J8,"4",IF(SUM(R42:R71)&lt;'J560-04'!$J7,"5",IF(SUM(R42:R71)&lt;'J560-04'!$J6,"6",IF(SUM(R42:R71)&lt;'J560-04'!$J5,"7",IF(SUM(R42:R71)&lt;'J560-04'!$J4,"8","9"))))))))</f>
        <v/>
      </c>
      <c r="S28" s="171" t="str">
        <f>IF(COUNTBLANK(S42:S71)=30,"",IF(SUM(S42:S71)&lt;'J560-04'!$J10,"u",IF(SUM(S42:S71)&lt;'J560-04'!$J9,"3",IF(SUM(S42:S71)&lt;'J560-04'!$J8,"4",IF(SUM(S42:S71)&lt;'J560-04'!$J7,"5",IF(SUM(S42:S71)&lt;'J560-04'!$J6,"6",IF(SUM(S42:S71)&lt;'J560-04'!$J5,"7",IF(SUM(S42:S71)&lt;'J560-04'!$J4,"8","9"))))))))</f>
        <v/>
      </c>
      <c r="T28" s="171" t="str">
        <f>IF(COUNTBLANK(T42:T71)=30,"",IF(SUM(T42:T71)&lt;'J560-04'!$J10,"u",IF(SUM(T42:T71)&lt;'J560-04'!$J9,"3",IF(SUM(T42:T71)&lt;'J560-04'!$J8,"4",IF(SUM(T42:T71)&lt;'J560-04'!$J7,"5",IF(SUM(T42:T71)&lt;'J560-04'!$J6,"6",IF(SUM(T42:T71)&lt;'J560-04'!$J5,"7",IF(SUM(T42:T71)&lt;'J560-04'!$J4,"8","9"))))))))</f>
        <v/>
      </c>
      <c r="U28" s="171" t="str">
        <f>IF(COUNTBLANK(U42:U71)=30,"",IF(SUM(U42:U71)&lt;'J560-04'!$J10,"u",IF(SUM(U42:U71)&lt;'J560-04'!$J9,"3",IF(SUM(U42:U71)&lt;'J560-04'!$J8,"4",IF(SUM(U42:U71)&lt;'J560-04'!$J7,"5",IF(SUM(U42:U71)&lt;'J560-04'!$J6,"6",IF(SUM(U42:U71)&lt;'J560-04'!$J5,"7",IF(SUM(U42:U71)&lt;'J560-04'!$J4,"8","9"))))))))</f>
        <v/>
      </c>
      <c r="V28" s="171" t="str">
        <f>IF(COUNTBLANK(V42:V71)=30,"",IF(SUM(V42:V71)&lt;'J560-04'!$J10,"u",IF(SUM(V42:V71)&lt;'J560-04'!$J9,"3",IF(SUM(V42:V71)&lt;'J560-04'!$J8,"4",IF(SUM(V42:V71)&lt;'J560-04'!$J7,"5",IF(SUM(V42:V71)&lt;'J560-04'!$J6,"6",IF(SUM(V42:V71)&lt;'J560-04'!$J5,"7",IF(SUM(V42:V71)&lt;'J560-04'!$J4,"8","9"))))))))</f>
        <v/>
      </c>
      <c r="W28" s="171" t="str">
        <f>IF(COUNTBLANK(W42:W71)=30,"",IF(SUM(W42:W71)&lt;'J560-04'!$J10,"u",IF(SUM(W42:W71)&lt;'J560-04'!$J9,"3",IF(SUM(W42:W71)&lt;'J560-04'!$J8,"4",IF(SUM(W42:W71)&lt;'J560-04'!$J7,"5",IF(SUM(W42:W71)&lt;'J560-04'!$J6,"6",IF(SUM(W42:W71)&lt;'J560-04'!$J5,"7",IF(SUM(W42:W71)&lt;'J560-04'!$J4,"8","9"))))))))</f>
        <v/>
      </c>
      <c r="X28" s="171" t="str">
        <f>IF(COUNTBLANK(X42:X71)=30,"",IF(SUM(X42:X71)&lt;'J560-04'!$J10,"u",IF(SUM(X42:X71)&lt;'J560-04'!$J9,"3",IF(SUM(X42:X71)&lt;'J560-04'!$J8,"4",IF(SUM(X42:X71)&lt;'J560-04'!$J7,"5",IF(SUM(X42:X71)&lt;'J560-04'!$J6,"6",IF(SUM(X42:X71)&lt;'J560-04'!$J5,"7",IF(SUM(X42:X71)&lt;'J560-04'!$J4,"8","9"))))))))</f>
        <v/>
      </c>
      <c r="Y28" s="171" t="str">
        <f>IF(COUNTBLANK(Y42:Y71)=30,"",IF(SUM(Y42:Y71)&lt;'J560-04'!$J10,"u",IF(SUM(Y42:Y71)&lt;'J560-04'!$J9,"3",IF(SUM(Y42:Y71)&lt;'J560-04'!$J8,"4",IF(SUM(Y42:Y71)&lt;'J560-04'!$J7,"5",IF(SUM(Y42:Y71)&lt;'J560-04'!$J6,"6",IF(SUM(Y42:Y71)&lt;'J560-04'!$J5,"7",IF(SUM(Y42:Y71)&lt;'J560-04'!$J4,"8","9"))))))))</f>
        <v/>
      </c>
      <c r="Z28" s="171" t="str">
        <f>IF(COUNTBLANK(Z42:Z71)=30,"",IF(SUM(Z42:Z71)&lt;'J560-04'!$J10,"u",IF(SUM(Z42:Z71)&lt;'J560-04'!$J9,"3",IF(SUM(Z42:Z71)&lt;'J560-04'!$J8,"4",IF(SUM(Z42:Z71)&lt;'J560-04'!$J7,"5",IF(SUM(Z42:Z71)&lt;'J560-04'!$J6,"6",IF(SUM(Z42:Z71)&lt;'J560-04'!$J5,"7",IF(SUM(Z42:Z71)&lt;'J560-04'!$J4,"8","9"))))))))</f>
        <v/>
      </c>
      <c r="AA28" s="171" t="str">
        <f>IF(COUNTBLANK(AA42:AA71)=30,"",IF(SUM(AA42:AA71)&lt;'J560-04'!$J10,"u",IF(SUM(AA42:AA71)&lt;'J560-04'!$J9,"3",IF(SUM(AA42:AA71)&lt;'J560-04'!$J8,"4",IF(SUM(AA42:AA71)&lt;'J560-04'!$J7,"5",IF(SUM(AA42:AA71)&lt;'J560-04'!$J6,"6",IF(SUM(AA42:AA71)&lt;'J560-04'!$J5,"7",IF(SUM(AA42:AA71)&lt;'J560-04'!$J4,"8","9"))))))))</f>
        <v/>
      </c>
      <c r="AB28" s="171" t="str">
        <f>IF(COUNTBLANK(AB42:AB71)=30,"",IF(SUM(AB42:AB71)&lt;'J560-04'!$J10,"u",IF(SUM(AB42:AB71)&lt;'J560-04'!$J9,"3",IF(SUM(AB42:AB71)&lt;'J560-04'!$J8,"4",IF(SUM(AB42:AB71)&lt;'J560-04'!$J7,"5",IF(SUM(AB42:AB71)&lt;'J560-04'!$J6,"6",IF(SUM(AB42:AB71)&lt;'J560-04'!$J5,"7",IF(SUM(AB42:AB71)&lt;'J560-04'!$J4,"8","9"))))))))</f>
        <v/>
      </c>
      <c r="AC28" s="171" t="str">
        <f>IF(COUNTBLANK(AC42:AC71)=30,"",IF(SUM(AC42:AC71)&lt;'J560-04'!$J10,"u",IF(SUM(AC42:AC71)&lt;'J560-04'!$J9,"3",IF(SUM(AC42:AC71)&lt;'J560-04'!$J8,"4",IF(SUM(AC42:AC71)&lt;'J560-04'!$J7,"5",IF(SUM(AC42:AC71)&lt;'J560-04'!$J6,"6",IF(SUM(AC42:AC71)&lt;'J560-04'!$J5,"7",IF(SUM(AC42:AC71)&lt;'J560-04'!$J4,"8","9"))))))))</f>
        <v/>
      </c>
      <c r="AD28" s="171" t="str">
        <f>IF(COUNTBLANK(AD42:AD71)=30,"",IF(SUM(AD42:AD71)&lt;'J560-04'!$J10,"u",IF(SUM(AD42:AD71)&lt;'J560-04'!$J9,"3",IF(SUM(AD42:AD71)&lt;'J560-04'!$J8,"4",IF(SUM(AD42:AD71)&lt;'J560-04'!$J7,"5",IF(SUM(AD42:AD71)&lt;'J560-04'!$J6,"6",IF(SUM(AD42:AD71)&lt;'J560-04'!$J5,"7",IF(SUM(AD42:AD71)&lt;'J560-04'!$J4,"8","9"))))))))</f>
        <v/>
      </c>
      <c r="AE28" s="171" t="str">
        <f>IF(COUNTBLANK(AE42:AE71)=30,"",IF(SUM(AE42:AE71)&lt;'J560-04'!$J10,"u",IF(SUM(AE42:AE71)&lt;'J560-04'!$J9,"3",IF(SUM(AE42:AE71)&lt;'J560-04'!$J8,"4",IF(SUM(AE42:AE71)&lt;'J560-04'!$J7,"5",IF(SUM(AE42:AE71)&lt;'J560-04'!$J6,"6",IF(SUM(AE42:AE71)&lt;'J560-04'!$J5,"7",IF(SUM(AE42:AE71)&lt;'J560-04'!$J4,"8","9"))))))))</f>
        <v/>
      </c>
      <c r="AF28" s="171" t="str">
        <f>IF(COUNTBLANK(AF42:AF71)=30,"",IF(SUM(AF42:AF71)&lt;'J560-04'!$J10,"u",IF(SUM(AF42:AF71)&lt;'J560-04'!$J9,"3",IF(SUM(AF42:AF71)&lt;'J560-04'!$J8,"4",IF(SUM(AF42:AF71)&lt;'J560-04'!$J7,"5",IF(SUM(AF42:AF71)&lt;'J560-04'!$J6,"6",IF(SUM(AF42:AF71)&lt;'J560-04'!$J5,"7",IF(SUM(AF42:AF71)&lt;'J560-04'!$J4,"8","9"))))))))</f>
        <v/>
      </c>
      <c r="AG28" s="171" t="str">
        <f>IF(COUNTBLANK(AG42:AG71)=30,"",IF(SUM(AG42:AG71)&lt;'J560-04'!$J10,"u",IF(SUM(AG42:AG71)&lt;'J560-04'!$J9,"3",IF(SUM(AG42:AG71)&lt;'J560-04'!$J8,"4",IF(SUM(AG42:AG71)&lt;'J560-04'!$J7,"5",IF(SUM(AG42:AG71)&lt;'J560-04'!$J6,"6",IF(SUM(AG42:AG71)&lt;'J560-04'!$J5,"7",IF(SUM(AG42:AG71)&lt;'J560-04'!$J4,"8","9"))))))))</f>
        <v/>
      </c>
      <c r="AH28" s="171" t="str">
        <f>IF(COUNTBLANK(AH42:AH71)=30,"",IF(SUM(AH42:AH71)&lt;'J560-04'!$J10,"u",IF(SUM(AH42:AH71)&lt;'J560-04'!$J9,"3",IF(SUM(AH42:AH71)&lt;'J560-04'!$J8,"4",IF(SUM(AH42:AH71)&lt;'J560-04'!$J7,"5",IF(SUM(AH42:AH71)&lt;'J560-04'!$J6,"6",IF(SUM(AH42:AH71)&lt;'J560-04'!$J5,"7",IF(SUM(AH42:AH71)&lt;'J560-04'!$J4,"8","9"))))))))</f>
        <v/>
      </c>
      <c r="AI28" s="171" t="str">
        <f>IF(COUNTBLANK(AI42:AI71)=30,"",IF(SUM(AI42:AI71)&lt;'J560-04'!$J10,"u",IF(SUM(AI42:AI71)&lt;'J560-04'!$J9,"3",IF(SUM(AI42:AI71)&lt;'J560-04'!$J8,"4",IF(SUM(AI42:AI71)&lt;'J560-04'!$J7,"5",IF(SUM(AI42:AI71)&lt;'J560-04'!$J6,"6",IF(SUM(AI42:AI71)&lt;'J560-04'!$J5,"7",IF(SUM(AI42:AI71)&lt;'J560-04'!$J4,"8","9"))))))))</f>
        <v/>
      </c>
      <c r="AJ28" s="171" t="str">
        <f>IF(COUNTBLANK(AJ42:AJ71)=30,"",IF(SUM(AJ42:AJ71)&lt;'J560-04'!$J10,"u",IF(SUM(AJ42:AJ71)&lt;'J560-04'!$J9,"3",IF(SUM(AJ42:AJ71)&lt;'J560-04'!$J8,"4",IF(SUM(AJ42:AJ71)&lt;'J560-04'!$J7,"5",IF(SUM(AJ42:AJ71)&lt;'J560-04'!$J6,"6",IF(SUM(AJ42:AJ71)&lt;'J560-04'!$J5,"7",IF(SUM(AJ42:AJ71)&lt;'J560-04'!$J4,"8","9"))))))))</f>
        <v/>
      </c>
      <c r="AK28" s="171" t="str">
        <f>IF(COUNTBLANK(AK42:AK71)=30,"",IF(SUM(AK42:AK71)&lt;'J560-04'!$J10,"u",IF(SUM(AK42:AK71)&lt;'J560-04'!$J9,"3",IF(SUM(AK42:AK71)&lt;'J560-04'!$J8,"4",IF(SUM(AK42:AK71)&lt;'J560-04'!$J7,"5",IF(SUM(AK42:AK71)&lt;'J560-04'!$J6,"6",IF(SUM(AK42:AK71)&lt;'J560-04'!$J5,"7",IF(SUM(AK42:AK71)&lt;'J560-04'!$J4,"8","9"))))))))</f>
        <v/>
      </c>
      <c r="AL28" s="171" t="str">
        <f>IF(COUNTBLANK(AL42:AL71)=30,"",IF(SUM(AL42:AL71)&lt;'J560-04'!$J10,"u",IF(SUM(AL42:AL71)&lt;'J560-04'!$J9,"3",IF(SUM(AL42:AL71)&lt;'J560-04'!$J8,"4",IF(SUM(AL42:AL71)&lt;'J560-04'!$J7,"5",IF(SUM(AL42:AL71)&lt;'J560-04'!$J6,"6",IF(SUM(AL42:AL71)&lt;'J560-04'!$J5,"7",IF(SUM(AL42:AL71)&lt;'J560-04'!$J4,"8","9"))))))))</f>
        <v/>
      </c>
      <c r="AM28" s="171" t="str">
        <f>IF(COUNTBLANK(AM42:AM71)=30,"",IF(SUM(AM42:AM71)&lt;'J560-04'!$J10,"u",IF(SUM(AM42:AM71)&lt;'J560-04'!$J9,"3",IF(SUM(AM42:AM71)&lt;'J560-04'!$J8,"4",IF(SUM(AM42:AM71)&lt;'J560-04'!$J7,"5",IF(SUM(AM42:AM71)&lt;'J560-04'!$J6,"6",IF(SUM(AM42:AM71)&lt;'J560-04'!$J5,"7",IF(SUM(AM42:AM71)&lt;'J560-04'!$J4,"8","9"))))))))</f>
        <v/>
      </c>
      <c r="AN28" s="171" t="str">
        <f>IF(COUNTBLANK(AN42:AN71)=30,"",IF(SUM(AN42:AN71)&lt;'J560-04'!$J10,"u",IF(SUM(AN42:AN71)&lt;'J560-04'!$J9,"3",IF(SUM(AN42:AN71)&lt;'J560-04'!$J8,"4",IF(SUM(AN42:AN71)&lt;'J560-04'!$J7,"5",IF(SUM(AN42:AN71)&lt;'J560-04'!$J6,"6",IF(SUM(AN42:AN71)&lt;'J560-04'!$J5,"7",IF(SUM(AN42:AN71)&lt;'J560-04'!$J4,"8","9"))))))))</f>
        <v/>
      </c>
      <c r="AO28" s="171" t="str">
        <f>IF(COUNTBLANK(AO42:AO71)=30,"",IF(SUM(AO42:AO71)&lt;'J560-04'!$J10,"u",IF(SUM(AO42:AO71)&lt;'J560-04'!$J9,"3",IF(SUM(AO42:AO71)&lt;'J560-04'!$J8,"4",IF(SUM(AO42:AO71)&lt;'J560-04'!$J7,"5",IF(SUM(AO42:AO71)&lt;'J560-04'!$J6,"6",IF(SUM(AO42:AO71)&lt;'J560-04'!$J5,"7",IF(SUM(AO42:AO71)&lt;'J560-04'!$J4,"8","9"))))))))</f>
        <v/>
      </c>
      <c r="AP28" s="171" t="str">
        <f>IF(COUNTBLANK(AP42:AP71)=30,"",IF(SUM(AP42:AP71)&lt;'J560-04'!$J10,"u",IF(SUM(AP42:AP71)&lt;'J560-04'!$J9,"3",IF(SUM(AP42:AP71)&lt;'J560-04'!$J8,"4",IF(SUM(AP42:AP71)&lt;'J560-04'!$J7,"5",IF(SUM(AP42:AP71)&lt;'J560-04'!$J6,"6",IF(SUM(AP42:AP71)&lt;'J560-04'!$J5,"7",IF(SUM(AP42:AP71)&lt;'J560-04'!$J4,"8","9"))))))))</f>
        <v/>
      </c>
      <c r="AQ28" s="172" t="str">
        <f>IF(COUNTBLANK(AQ42:AQ71)=30,"",IF(SUM(AQ42:AQ71)&lt;'J560-04'!$J10,"u",IF(SUM(AQ42:AQ71)&lt;'J560-04'!$J9,"3",IF(SUM(AQ42:AQ71)&lt;'J560-04'!$J8,"4",IF(SUM(AQ42:AQ71)&lt;'J560-04'!$J7,"5",IF(SUM(AQ42:AQ71)&lt;'J560-04'!$J6,"6",IF(SUM(AQ42:AQ71)&lt;'J560-04'!$J5,"7",IF(SUM(AQ42:AQ71)&lt;'J560-04'!$J4,"8","9"))))))))</f>
        <v/>
      </c>
      <c r="AR28" s="165"/>
      <c r="AS28" s="166"/>
      <c r="AT28" s="166"/>
      <c r="AU28" s="166"/>
      <c r="AV28" s="166"/>
      <c r="AW28" s="173"/>
      <c r="AX28" s="174"/>
    </row>
    <row r="29" spans="1:50" s="220" customFormat="1" ht="15.95" customHeight="1" thickTop="1" thickBot="1" x14ac:dyDescent="0.3">
      <c r="A29" s="219"/>
      <c r="B29" s="267" t="s">
        <v>43</v>
      </c>
      <c r="C29" s="162" t="s">
        <v>100</v>
      </c>
      <c r="D29" s="175" t="str">
        <f>IF(COUNTBLANK(D73:D107)=35,"",SUM(D73:D107))</f>
        <v/>
      </c>
      <c r="E29" s="176" t="str">
        <f t="shared" ref="E29:AQ29" si="3">IF(COUNTBLANK(E73:E107)=35,"",SUM(E73:E107))</f>
        <v/>
      </c>
      <c r="F29" s="176" t="str">
        <f t="shared" si="3"/>
        <v/>
      </c>
      <c r="G29" s="176" t="str">
        <f t="shared" si="3"/>
        <v/>
      </c>
      <c r="H29" s="176" t="str">
        <f t="shared" si="3"/>
        <v/>
      </c>
      <c r="I29" s="176" t="str">
        <f t="shared" si="3"/>
        <v/>
      </c>
      <c r="J29" s="176" t="str">
        <f t="shared" si="3"/>
        <v/>
      </c>
      <c r="K29" s="176" t="str">
        <f t="shared" si="3"/>
        <v/>
      </c>
      <c r="L29" s="176" t="str">
        <f t="shared" si="3"/>
        <v/>
      </c>
      <c r="M29" s="176" t="str">
        <f t="shared" si="3"/>
        <v/>
      </c>
      <c r="N29" s="176" t="str">
        <f t="shared" si="3"/>
        <v/>
      </c>
      <c r="O29" s="176" t="str">
        <f t="shared" si="3"/>
        <v/>
      </c>
      <c r="P29" s="176" t="str">
        <f t="shared" si="3"/>
        <v/>
      </c>
      <c r="Q29" s="176" t="str">
        <f t="shared" si="3"/>
        <v/>
      </c>
      <c r="R29" s="176" t="str">
        <f t="shared" si="3"/>
        <v/>
      </c>
      <c r="S29" s="176" t="str">
        <f t="shared" si="3"/>
        <v/>
      </c>
      <c r="T29" s="176" t="str">
        <f t="shared" si="3"/>
        <v/>
      </c>
      <c r="U29" s="176" t="str">
        <f t="shared" si="3"/>
        <v/>
      </c>
      <c r="V29" s="176" t="str">
        <f t="shared" si="3"/>
        <v/>
      </c>
      <c r="W29" s="176" t="str">
        <f t="shared" si="3"/>
        <v/>
      </c>
      <c r="X29" s="176" t="str">
        <f t="shared" si="3"/>
        <v/>
      </c>
      <c r="Y29" s="176" t="str">
        <f t="shared" si="3"/>
        <v/>
      </c>
      <c r="Z29" s="176" t="str">
        <f t="shared" si="3"/>
        <v/>
      </c>
      <c r="AA29" s="176" t="str">
        <f t="shared" si="3"/>
        <v/>
      </c>
      <c r="AB29" s="176" t="str">
        <f t="shared" si="3"/>
        <v/>
      </c>
      <c r="AC29" s="176" t="str">
        <f t="shared" si="3"/>
        <v/>
      </c>
      <c r="AD29" s="176" t="str">
        <f t="shared" si="3"/>
        <v/>
      </c>
      <c r="AE29" s="176" t="str">
        <f t="shared" si="3"/>
        <v/>
      </c>
      <c r="AF29" s="176" t="str">
        <f t="shared" si="3"/>
        <v/>
      </c>
      <c r="AG29" s="176" t="str">
        <f t="shared" si="3"/>
        <v/>
      </c>
      <c r="AH29" s="176" t="str">
        <f t="shared" si="3"/>
        <v/>
      </c>
      <c r="AI29" s="176" t="str">
        <f t="shared" si="3"/>
        <v/>
      </c>
      <c r="AJ29" s="176" t="str">
        <f t="shared" si="3"/>
        <v/>
      </c>
      <c r="AK29" s="176" t="str">
        <f t="shared" si="3"/>
        <v/>
      </c>
      <c r="AL29" s="176" t="str">
        <f t="shared" si="3"/>
        <v/>
      </c>
      <c r="AM29" s="176" t="str">
        <f t="shared" si="3"/>
        <v/>
      </c>
      <c r="AN29" s="176" t="str">
        <f t="shared" si="3"/>
        <v/>
      </c>
      <c r="AO29" s="176" t="str">
        <f t="shared" si="3"/>
        <v/>
      </c>
      <c r="AP29" s="176" t="str">
        <f t="shared" si="3"/>
        <v/>
      </c>
      <c r="AQ29" s="176" t="str">
        <f t="shared" si="3"/>
        <v/>
      </c>
      <c r="AR29" s="165"/>
      <c r="AS29" s="166"/>
      <c r="AT29" s="166"/>
      <c r="AU29" s="166"/>
      <c r="AV29" s="166"/>
      <c r="AW29" s="167" t="str">
        <f>IF(COUNTBLANK(D29:AQ29)=40,"",SUMIF(D29:AQ29,"&lt;&gt;",D29:AQ29)/COUNTIF(D29:AQ29,"&gt;=0"))</f>
        <v/>
      </c>
      <c r="AX29" s="168" t="str">
        <f>IF(COUNTBLANK(D29:AQ29)=40,"",AW29/100)</f>
        <v/>
      </c>
    </row>
    <row r="30" spans="1:50" s="220" customFormat="1" ht="15.95" customHeight="1" thickTop="1" thickBot="1" x14ac:dyDescent="0.3">
      <c r="A30" s="219"/>
      <c r="B30" s="268"/>
      <c r="C30" s="169" t="s">
        <v>101</v>
      </c>
      <c r="D30" s="177" t="str">
        <f>IF(COUNTBLANK(D73:D107)=35,"",IF(SUM(D73:D107)&lt;'J560-05'!$J10,"u",IF(SUM(D73:D107)&lt;'J560-05'!$J9,"3",IF(SUM(D73:D107)&lt;'J560-05'!$J8,"4",IF(SUM(D73:D107)&lt;'J560-05'!$J7,"5",IF(SUM(D73:D107)&lt;'J560-05'!$J6,"6",IF(SUM(D73:D107)&lt;'J560-05'!$J5,"7",IF(SUM(D73:D107)&lt;'J560-05'!$J4,"8","9"))))))))</f>
        <v/>
      </c>
      <c r="E30" s="178" t="str">
        <f>IF(COUNTBLANK(E73:E107)=35,"",IF(SUM(E73:E107)&lt;'J560-05'!$J10,"u",IF(SUM(E73:E107)&lt;'J560-05'!$J9,"3",IF(SUM(E73:E107)&lt;'J560-05'!$J8,"4",IF(SUM(E73:E107)&lt;'J560-05'!$J7,"5",IF(SUM(E73:E107)&lt;'J560-05'!$J6,"6",IF(SUM(E73:E107)&lt;'J560-05'!$J5,"7",IF(SUM(E73:E107)&lt;'J560-05'!$J4,"8","9"))))))))</f>
        <v/>
      </c>
      <c r="F30" s="178" t="str">
        <f>IF(COUNTBLANK(F73:F107)=35,"",IF(SUM(F73:F107)&lt;'J560-05'!$J10,"u",IF(SUM(F73:F107)&lt;'J560-05'!$J9,"3",IF(SUM(F73:F107)&lt;'J560-05'!$J8,"4",IF(SUM(F73:F107)&lt;'J560-05'!$J7,"5",IF(SUM(F73:F107)&lt;'J560-05'!$J6,"6",IF(SUM(F73:F107)&lt;'J560-05'!$J5,"7",IF(SUM(F73:F107)&lt;'J560-05'!$J4,"8","9"))))))))</f>
        <v/>
      </c>
      <c r="G30" s="178" t="str">
        <f>IF(COUNTBLANK(G73:G107)=35,"",IF(SUM(G73:G107)&lt;'J560-05'!$J10,"u",IF(SUM(G73:G107)&lt;'J560-05'!$J9,"3",IF(SUM(G73:G107)&lt;'J560-05'!$J8,"4",IF(SUM(G73:G107)&lt;'J560-05'!$J7,"5",IF(SUM(G73:G107)&lt;'J560-05'!$J6,"6",IF(SUM(G73:G107)&lt;'J560-05'!$J5,"7",IF(SUM(G73:G107)&lt;'J560-05'!$J4,"8","9"))))))))</f>
        <v/>
      </c>
      <c r="H30" s="178" t="str">
        <f>IF(COUNTBLANK(H73:H107)=35,"",IF(SUM(H73:H107)&lt;'J560-05'!$J10,"u",IF(SUM(H73:H107)&lt;'J560-05'!$J9,"3",IF(SUM(H73:H107)&lt;'J560-05'!$J8,"4",IF(SUM(H73:H107)&lt;'J560-05'!$J7,"5",IF(SUM(H73:H107)&lt;'J560-05'!$J6,"6",IF(SUM(H73:H107)&lt;'J560-05'!$J5,"7",IF(SUM(H73:H107)&lt;'J560-05'!$J4,"8","9"))))))))</f>
        <v/>
      </c>
      <c r="I30" s="178" t="str">
        <f>IF(COUNTBLANK(I73:I107)=35,"",IF(SUM(I73:I107)&lt;'J560-05'!$J10,"u",IF(SUM(I73:I107)&lt;'J560-05'!$J9,"3",IF(SUM(I73:I107)&lt;'J560-05'!$J8,"4",IF(SUM(I73:I107)&lt;'J560-05'!$J7,"5",IF(SUM(I73:I107)&lt;'J560-05'!$J6,"6",IF(SUM(I73:I107)&lt;'J560-05'!$J5,"7",IF(SUM(I73:I107)&lt;'J560-05'!$J4,"8","9"))))))))</f>
        <v/>
      </c>
      <c r="J30" s="178" t="str">
        <f>IF(COUNTBLANK(J73:J107)=35,"",IF(SUM(J73:J107)&lt;'J560-05'!$J10,"u",IF(SUM(J73:J107)&lt;'J560-05'!$J9,"3",IF(SUM(J73:J107)&lt;'J560-05'!$J8,"4",IF(SUM(J73:J107)&lt;'J560-05'!$J7,"5",IF(SUM(J73:J107)&lt;'J560-05'!$J6,"6",IF(SUM(J73:J107)&lt;'J560-05'!$J5,"7",IF(SUM(J73:J107)&lt;'J560-05'!$J4,"8","9"))))))))</f>
        <v/>
      </c>
      <c r="K30" s="178" t="str">
        <f>IF(COUNTBLANK(K73:K107)=35,"",IF(SUM(K73:K107)&lt;'J560-05'!$J10,"u",IF(SUM(K73:K107)&lt;'J560-05'!$J9,"3",IF(SUM(K73:K107)&lt;'J560-05'!$J8,"4",IF(SUM(K73:K107)&lt;'J560-05'!$J7,"5",IF(SUM(K73:K107)&lt;'J560-05'!$J6,"6",IF(SUM(K73:K107)&lt;'J560-05'!$J5,"7",IF(SUM(K73:K107)&lt;'J560-05'!$J4,"8","9"))))))))</f>
        <v/>
      </c>
      <c r="L30" s="178" t="str">
        <f>IF(COUNTBLANK(L73:L107)=35,"",IF(SUM(L73:L107)&lt;'J560-05'!$J10,"u",IF(SUM(L73:L107)&lt;'J560-05'!$J9,"3",IF(SUM(L73:L107)&lt;'J560-05'!$J8,"4",IF(SUM(L73:L107)&lt;'J560-05'!$J7,"5",IF(SUM(L73:L107)&lt;'J560-05'!$J6,"6",IF(SUM(L73:L107)&lt;'J560-05'!$J5,"7",IF(SUM(L73:L107)&lt;'J560-05'!$J4,"8","9"))))))))</f>
        <v/>
      </c>
      <c r="M30" s="178" t="str">
        <f>IF(COUNTBLANK(M73:M107)=35,"",IF(SUM(M73:M107)&lt;'J560-05'!$J10,"u",IF(SUM(M73:M107)&lt;'J560-05'!$J9,"3",IF(SUM(M73:M107)&lt;'J560-05'!$J8,"4",IF(SUM(M73:M107)&lt;'J560-05'!$J7,"5",IF(SUM(M73:M107)&lt;'J560-05'!$J6,"6",IF(SUM(M73:M107)&lt;'J560-05'!$J5,"7",IF(SUM(M73:M107)&lt;'J560-05'!$J4,"8","9"))))))))</f>
        <v/>
      </c>
      <c r="N30" s="178" t="str">
        <f>IF(COUNTBLANK(N73:N107)=35,"",IF(SUM(N73:N107)&lt;'J560-05'!$J10,"u",IF(SUM(N73:N107)&lt;'J560-05'!$J9,"3",IF(SUM(N73:N107)&lt;'J560-05'!$J8,"4",IF(SUM(N73:N107)&lt;'J560-05'!$J7,"5",IF(SUM(N73:N107)&lt;'J560-05'!$J6,"6",IF(SUM(N73:N107)&lt;'J560-05'!$J5,"7",IF(SUM(N73:N107)&lt;'J560-05'!$J4,"8","9"))))))))</f>
        <v/>
      </c>
      <c r="O30" s="178" t="str">
        <f>IF(COUNTBLANK(O73:O107)=35,"",IF(SUM(O73:O107)&lt;'J560-05'!$J10,"u",IF(SUM(O73:O107)&lt;'J560-05'!$J9,"3",IF(SUM(O73:O107)&lt;'J560-05'!$J8,"4",IF(SUM(O73:O107)&lt;'J560-05'!$J7,"5",IF(SUM(O73:O107)&lt;'J560-05'!$J6,"6",IF(SUM(O73:O107)&lt;'J560-05'!$J5,"7",IF(SUM(O73:O107)&lt;'J560-05'!$J4,"8","9"))))))))</f>
        <v/>
      </c>
      <c r="P30" s="178" t="str">
        <f>IF(COUNTBLANK(P73:P107)=35,"",IF(SUM(P73:P107)&lt;'J560-05'!$J10,"u",IF(SUM(P73:P107)&lt;'J560-05'!$J9,"3",IF(SUM(P73:P107)&lt;'J560-05'!$J8,"4",IF(SUM(P73:P107)&lt;'J560-05'!$J7,"5",IF(SUM(P73:P107)&lt;'J560-05'!$J6,"6",IF(SUM(P73:P107)&lt;'J560-05'!$J5,"7",IF(SUM(P73:P107)&lt;'J560-05'!$J4,"8","9"))))))))</f>
        <v/>
      </c>
      <c r="Q30" s="178" t="str">
        <f>IF(COUNTBLANK(Q73:Q107)=35,"",IF(SUM(Q73:Q107)&lt;'J560-05'!$J10,"u",IF(SUM(Q73:Q107)&lt;'J560-05'!$J9,"3",IF(SUM(Q73:Q107)&lt;'J560-05'!$J8,"4",IF(SUM(Q73:Q107)&lt;'J560-05'!$J7,"5",IF(SUM(Q73:Q107)&lt;'J560-05'!$J6,"6",IF(SUM(Q73:Q107)&lt;'J560-05'!$J5,"7",IF(SUM(Q73:Q107)&lt;'J560-05'!$J4,"8","9"))))))))</f>
        <v/>
      </c>
      <c r="R30" s="178" t="str">
        <f>IF(COUNTBLANK(R73:R107)=35,"",IF(SUM(R73:R107)&lt;'J560-05'!$J10,"u",IF(SUM(R73:R107)&lt;'J560-05'!$J9,"3",IF(SUM(R73:R107)&lt;'J560-05'!$J8,"4",IF(SUM(R73:R107)&lt;'J560-05'!$J7,"5",IF(SUM(R73:R107)&lt;'J560-05'!$J6,"6",IF(SUM(R73:R107)&lt;'J560-05'!$J5,"7",IF(SUM(R73:R107)&lt;'J560-05'!$J4,"8","9"))))))))</f>
        <v/>
      </c>
      <c r="S30" s="178" t="str">
        <f>IF(COUNTBLANK(S73:S107)=35,"",IF(SUM(S73:S107)&lt;'J560-05'!$J10,"u",IF(SUM(S73:S107)&lt;'J560-05'!$J9,"3",IF(SUM(S73:S107)&lt;'J560-05'!$J8,"4",IF(SUM(S73:S107)&lt;'J560-05'!$J7,"5",IF(SUM(S73:S107)&lt;'J560-05'!$J6,"6",IF(SUM(S73:S107)&lt;'J560-05'!$J5,"7",IF(SUM(S73:S107)&lt;'J560-05'!$J4,"8","9"))))))))</f>
        <v/>
      </c>
      <c r="T30" s="178" t="str">
        <f>IF(COUNTBLANK(T73:T107)=35,"",IF(SUM(T73:T107)&lt;'J560-05'!$J10,"u",IF(SUM(T73:T107)&lt;'J560-05'!$J9,"3",IF(SUM(T73:T107)&lt;'J560-05'!$J8,"4",IF(SUM(T73:T107)&lt;'J560-05'!$J7,"5",IF(SUM(T73:T107)&lt;'J560-05'!$J6,"6",IF(SUM(T73:T107)&lt;'J560-05'!$J5,"7",IF(SUM(T73:T107)&lt;'J560-05'!$J4,"8","9"))))))))</f>
        <v/>
      </c>
      <c r="U30" s="178" t="str">
        <f>IF(COUNTBLANK(U73:U107)=35,"",IF(SUM(U73:U107)&lt;'J560-05'!$J10,"u",IF(SUM(U73:U107)&lt;'J560-05'!$J9,"3",IF(SUM(U73:U107)&lt;'J560-05'!$J8,"4",IF(SUM(U73:U107)&lt;'J560-05'!$J7,"5",IF(SUM(U73:U107)&lt;'J560-05'!$J6,"6",IF(SUM(U73:U107)&lt;'J560-05'!$J5,"7",IF(SUM(U73:U107)&lt;'J560-05'!$J4,"8","9"))))))))</f>
        <v/>
      </c>
      <c r="V30" s="178" t="str">
        <f>IF(COUNTBLANK(V73:V107)=35,"",IF(SUM(V73:V107)&lt;'J560-05'!$J10,"u",IF(SUM(V73:V107)&lt;'J560-05'!$J9,"3",IF(SUM(V73:V107)&lt;'J560-05'!$J8,"4",IF(SUM(V73:V107)&lt;'J560-05'!$J7,"5",IF(SUM(V73:V107)&lt;'J560-05'!$J6,"6",IF(SUM(V73:V107)&lt;'J560-05'!$J5,"7",IF(SUM(V73:V107)&lt;'J560-05'!$J4,"8","9"))))))))</f>
        <v/>
      </c>
      <c r="W30" s="178" t="str">
        <f>IF(COUNTBLANK(W73:W107)=35,"",IF(SUM(W73:W107)&lt;'J560-05'!$J10,"u",IF(SUM(W73:W107)&lt;'J560-05'!$J9,"3",IF(SUM(W73:W107)&lt;'J560-05'!$J8,"4",IF(SUM(W73:W107)&lt;'J560-05'!$J7,"5",IF(SUM(W73:W107)&lt;'J560-05'!$J6,"6",IF(SUM(W73:W107)&lt;'J560-05'!$J5,"7",IF(SUM(W73:W107)&lt;'J560-05'!$J4,"8","9"))))))))</f>
        <v/>
      </c>
      <c r="X30" s="178" t="str">
        <f>IF(COUNTBLANK(X73:X107)=35,"",IF(SUM(X73:X107)&lt;'J560-05'!$J10,"u",IF(SUM(X73:X107)&lt;'J560-05'!$J9,"3",IF(SUM(X73:X107)&lt;'J560-05'!$J8,"4",IF(SUM(X73:X107)&lt;'J560-05'!$J7,"5",IF(SUM(X73:X107)&lt;'J560-05'!$J6,"6",IF(SUM(X73:X107)&lt;'J560-05'!$J5,"7",IF(SUM(X73:X107)&lt;'J560-05'!$J4,"8","9"))))))))</f>
        <v/>
      </c>
      <c r="Y30" s="178" t="str">
        <f>IF(COUNTBLANK(Y73:Y107)=35,"",IF(SUM(Y73:Y107)&lt;'J560-05'!$J10,"u",IF(SUM(Y73:Y107)&lt;'J560-05'!$J9,"3",IF(SUM(Y73:Y107)&lt;'J560-05'!$J8,"4",IF(SUM(Y73:Y107)&lt;'J560-05'!$J7,"5",IF(SUM(Y73:Y107)&lt;'J560-05'!$J6,"6",IF(SUM(Y73:Y107)&lt;'J560-05'!$J5,"7",IF(SUM(Y73:Y107)&lt;'J560-05'!$J4,"8","9"))))))))</f>
        <v/>
      </c>
      <c r="Z30" s="178" t="str">
        <f>IF(COUNTBLANK(Z73:Z107)=35,"",IF(SUM(Z73:Z107)&lt;'J560-05'!$J10,"u",IF(SUM(Z73:Z107)&lt;'J560-05'!$J9,"3",IF(SUM(Z73:Z107)&lt;'J560-05'!$J8,"4",IF(SUM(Z73:Z107)&lt;'J560-05'!$J7,"5",IF(SUM(Z73:Z107)&lt;'J560-05'!$J6,"6",IF(SUM(Z73:Z107)&lt;'J560-05'!$J5,"7",IF(SUM(Z73:Z107)&lt;'J560-05'!$J4,"8","9"))))))))</f>
        <v/>
      </c>
      <c r="AA30" s="178" t="str">
        <f>IF(COUNTBLANK(AA73:AA107)=35,"",IF(SUM(AA73:AA107)&lt;'J560-05'!$J10,"u",IF(SUM(AA73:AA107)&lt;'J560-05'!$J9,"3",IF(SUM(AA73:AA107)&lt;'J560-05'!$J8,"4",IF(SUM(AA73:AA107)&lt;'J560-05'!$J7,"5",IF(SUM(AA73:AA107)&lt;'J560-05'!$J6,"6",IF(SUM(AA73:AA107)&lt;'J560-05'!$J5,"7",IF(SUM(AA73:AA107)&lt;'J560-05'!$J4,"8","9"))))))))</f>
        <v/>
      </c>
      <c r="AB30" s="178" t="str">
        <f>IF(COUNTBLANK(AB73:AB107)=35,"",IF(SUM(AB73:AB107)&lt;'J560-05'!$J10,"u",IF(SUM(AB73:AB107)&lt;'J560-05'!$J9,"3",IF(SUM(AB73:AB107)&lt;'J560-05'!$J8,"4",IF(SUM(AB73:AB107)&lt;'J560-05'!$J7,"5",IF(SUM(AB73:AB107)&lt;'J560-05'!$J6,"6",IF(SUM(AB73:AB107)&lt;'J560-05'!$J5,"7",IF(SUM(AB73:AB107)&lt;'J560-05'!$J4,"8","9"))))))))</f>
        <v/>
      </c>
      <c r="AC30" s="178" t="str">
        <f>IF(COUNTBLANK(AC73:AC107)=35,"",IF(SUM(AC73:AC107)&lt;'J560-05'!$J10,"u",IF(SUM(AC73:AC107)&lt;'J560-05'!$J9,"3",IF(SUM(AC73:AC107)&lt;'J560-05'!$J8,"4",IF(SUM(AC73:AC107)&lt;'J560-05'!$J7,"5",IF(SUM(AC73:AC107)&lt;'J560-05'!$J6,"6",IF(SUM(AC73:AC107)&lt;'J560-05'!$J5,"7",IF(SUM(AC73:AC107)&lt;'J560-05'!$J4,"8","9"))))))))</f>
        <v/>
      </c>
      <c r="AD30" s="178" t="str">
        <f>IF(COUNTBLANK(AD73:AD107)=35,"",IF(SUM(AD73:AD107)&lt;'J560-05'!$J10,"u",IF(SUM(AD73:AD107)&lt;'J560-05'!$J9,"3",IF(SUM(AD73:AD107)&lt;'J560-05'!$J8,"4",IF(SUM(AD73:AD107)&lt;'J560-05'!$J7,"5",IF(SUM(AD73:AD107)&lt;'J560-05'!$J6,"6",IF(SUM(AD73:AD107)&lt;'J560-05'!$J5,"7",IF(SUM(AD73:AD107)&lt;'J560-05'!$J4,"8","9"))))))))</f>
        <v/>
      </c>
      <c r="AE30" s="178" t="str">
        <f>IF(COUNTBLANK(AE73:AE107)=35,"",IF(SUM(AE73:AE107)&lt;'J560-05'!$J10,"u",IF(SUM(AE73:AE107)&lt;'J560-05'!$J9,"3",IF(SUM(AE73:AE107)&lt;'J560-05'!$J8,"4",IF(SUM(AE73:AE107)&lt;'J560-05'!$J7,"5",IF(SUM(AE73:AE107)&lt;'J560-05'!$J6,"6",IF(SUM(AE73:AE107)&lt;'J560-05'!$J5,"7",IF(SUM(AE73:AE107)&lt;'J560-05'!$J4,"8","9"))))))))</f>
        <v/>
      </c>
      <c r="AF30" s="178" t="str">
        <f>IF(COUNTBLANK(AF73:AF107)=35,"",IF(SUM(AF73:AF107)&lt;'J560-05'!$J10,"u",IF(SUM(AF73:AF107)&lt;'J560-05'!$J9,"3",IF(SUM(AF73:AF107)&lt;'J560-05'!$J8,"4",IF(SUM(AF73:AF107)&lt;'J560-05'!$J7,"5",IF(SUM(AF73:AF107)&lt;'J560-05'!$J6,"6",IF(SUM(AF73:AF107)&lt;'J560-05'!$J5,"7",IF(SUM(AF73:AF107)&lt;'J560-05'!$J4,"8","9"))))))))</f>
        <v/>
      </c>
      <c r="AG30" s="178" t="str">
        <f>IF(COUNTBLANK(AG73:AG107)=35,"",IF(SUM(AG73:AG107)&lt;'J560-05'!$J10,"u",IF(SUM(AG73:AG107)&lt;'J560-05'!$J9,"3",IF(SUM(AG73:AG107)&lt;'J560-05'!$J8,"4",IF(SUM(AG73:AG107)&lt;'J560-05'!$J7,"5",IF(SUM(AG73:AG107)&lt;'J560-05'!$J6,"6",IF(SUM(AG73:AG107)&lt;'J560-05'!$J5,"7",IF(SUM(AG73:AG107)&lt;'J560-05'!$J4,"8","9"))))))))</f>
        <v/>
      </c>
      <c r="AH30" s="178" t="str">
        <f>IF(COUNTBLANK(AH73:AH107)=35,"",IF(SUM(AH73:AH107)&lt;'J560-05'!$J10,"u",IF(SUM(AH73:AH107)&lt;'J560-05'!$J9,"3",IF(SUM(AH73:AH107)&lt;'J560-05'!$J8,"4",IF(SUM(AH73:AH107)&lt;'J560-05'!$J7,"5",IF(SUM(AH73:AH107)&lt;'J560-05'!$J6,"6",IF(SUM(AH73:AH107)&lt;'J560-05'!$J5,"7",IF(SUM(AH73:AH107)&lt;'J560-05'!$J4,"8","9"))))))))</f>
        <v/>
      </c>
      <c r="AI30" s="178" t="str">
        <f>IF(COUNTBLANK(AI73:AI107)=35,"",IF(SUM(AI73:AI107)&lt;'J560-05'!$J10,"u",IF(SUM(AI73:AI107)&lt;'J560-05'!$J9,"3",IF(SUM(AI73:AI107)&lt;'J560-05'!$J8,"4",IF(SUM(AI73:AI107)&lt;'J560-05'!$J7,"5",IF(SUM(AI73:AI107)&lt;'J560-05'!$J6,"6",IF(SUM(AI73:AI107)&lt;'J560-05'!$J5,"7",IF(SUM(AI73:AI107)&lt;'J560-05'!$J4,"8","9"))))))))</f>
        <v/>
      </c>
      <c r="AJ30" s="178" t="str">
        <f>IF(COUNTBLANK(AJ73:AJ107)=35,"",IF(SUM(AJ73:AJ107)&lt;'J560-05'!$J10,"u",IF(SUM(AJ73:AJ107)&lt;'J560-05'!$J9,"3",IF(SUM(AJ73:AJ107)&lt;'J560-05'!$J8,"4",IF(SUM(AJ73:AJ107)&lt;'J560-05'!$J7,"5",IF(SUM(AJ73:AJ107)&lt;'J560-05'!$J6,"6",IF(SUM(AJ73:AJ107)&lt;'J560-05'!$J5,"7",IF(SUM(AJ73:AJ107)&lt;'J560-05'!$J4,"8","9"))))))))</f>
        <v/>
      </c>
      <c r="AK30" s="178" t="str">
        <f>IF(COUNTBLANK(AK73:AK107)=35,"",IF(SUM(AK73:AK107)&lt;'J560-05'!$J10,"u",IF(SUM(AK73:AK107)&lt;'J560-05'!$J9,"3",IF(SUM(AK73:AK107)&lt;'J560-05'!$J8,"4",IF(SUM(AK73:AK107)&lt;'J560-05'!$J7,"5",IF(SUM(AK73:AK107)&lt;'J560-05'!$J6,"6",IF(SUM(AK73:AK107)&lt;'J560-05'!$J5,"7",IF(SUM(AK73:AK107)&lt;'J560-05'!$J4,"8","9"))))))))</f>
        <v/>
      </c>
      <c r="AL30" s="178" t="str">
        <f>IF(COUNTBLANK(AL73:AL107)=35,"",IF(SUM(AL73:AL107)&lt;'J560-05'!$J10,"u",IF(SUM(AL73:AL107)&lt;'J560-05'!$J9,"3",IF(SUM(AL73:AL107)&lt;'J560-05'!$J8,"4",IF(SUM(AL73:AL107)&lt;'J560-05'!$J7,"5",IF(SUM(AL73:AL107)&lt;'J560-05'!$J6,"6",IF(SUM(AL73:AL107)&lt;'J560-05'!$J5,"7",IF(SUM(AL73:AL107)&lt;'J560-05'!$J4,"8","9"))))))))</f>
        <v/>
      </c>
      <c r="AM30" s="178" t="str">
        <f>IF(COUNTBLANK(AM73:AM107)=35,"",IF(SUM(AM73:AM107)&lt;'J560-05'!$J10,"u",IF(SUM(AM73:AM107)&lt;'J560-05'!$J9,"3",IF(SUM(AM73:AM107)&lt;'J560-05'!$J8,"4",IF(SUM(AM73:AM107)&lt;'J560-05'!$J7,"5",IF(SUM(AM73:AM107)&lt;'J560-05'!$J6,"6",IF(SUM(AM73:AM107)&lt;'J560-05'!$J5,"7",IF(SUM(AM73:AM107)&lt;'J560-05'!$J4,"8","9"))))))))</f>
        <v/>
      </c>
      <c r="AN30" s="178" t="str">
        <f>IF(COUNTBLANK(AN73:AN107)=35,"",IF(SUM(AN73:AN107)&lt;'J560-05'!$J10,"u",IF(SUM(AN73:AN107)&lt;'J560-05'!$J9,"3",IF(SUM(AN73:AN107)&lt;'J560-05'!$J8,"4",IF(SUM(AN73:AN107)&lt;'J560-05'!$J7,"5",IF(SUM(AN73:AN107)&lt;'J560-05'!$J6,"6",IF(SUM(AN73:AN107)&lt;'J560-05'!$J5,"7",IF(SUM(AN73:AN107)&lt;'J560-05'!$J4,"8","9"))))))))</f>
        <v/>
      </c>
      <c r="AO30" s="178" t="str">
        <f>IF(COUNTBLANK(AO73:AO107)=35,"",IF(SUM(AO73:AO107)&lt;'J560-05'!$J10,"u",IF(SUM(AO73:AO107)&lt;'J560-05'!$J9,"3",IF(SUM(AO73:AO107)&lt;'J560-05'!$J8,"4",IF(SUM(AO73:AO107)&lt;'J560-05'!$J7,"5",IF(SUM(AO73:AO107)&lt;'J560-05'!$J6,"6",IF(SUM(AO73:AO107)&lt;'J560-05'!$J5,"7",IF(SUM(AO73:AO107)&lt;'J560-05'!$J4,"8","9"))))))))</f>
        <v/>
      </c>
      <c r="AP30" s="178" t="str">
        <f>IF(COUNTBLANK(AP73:AP107)=35,"",IF(SUM(AP73:AP107)&lt;'J560-05'!$J10,"u",IF(SUM(AP73:AP107)&lt;'J560-05'!$J9,"3",IF(SUM(AP73:AP107)&lt;'J560-05'!$J8,"4",IF(SUM(AP73:AP107)&lt;'J560-05'!$J7,"5",IF(SUM(AP73:AP107)&lt;'J560-05'!$J6,"6",IF(SUM(AP73:AP107)&lt;'J560-05'!$J5,"7",IF(SUM(AP73:AP107)&lt;'J560-05'!$J4,"8","9"))))))))</f>
        <v/>
      </c>
      <c r="AQ30" s="178" t="str">
        <f>IF(COUNTBLANK(AQ73:AQ107)=35,"",IF(SUM(AQ73:AQ107)&lt;'J560-05'!$J10,"u",IF(SUM(AQ73:AQ107)&lt;'J560-05'!$J9,"3",IF(SUM(AQ73:AQ107)&lt;'J560-05'!$J8,"4",IF(SUM(AQ73:AQ107)&lt;'J560-05'!$J7,"5",IF(SUM(AQ73:AQ107)&lt;'J560-05'!$J6,"6",IF(SUM(AQ73:AQ107)&lt;'J560-05'!$J5,"7",IF(SUM(AQ73:AQ107)&lt;'J560-05'!$J4,"8","9"))))))))</f>
        <v/>
      </c>
      <c r="AR30" s="179"/>
      <c r="AS30" s="179"/>
      <c r="AT30" s="179"/>
      <c r="AU30" s="179"/>
      <c r="AV30" s="165"/>
      <c r="AW30" s="173"/>
      <c r="AX30" s="174"/>
    </row>
    <row r="31" spans="1:50" s="220" customFormat="1" ht="15.95" customHeight="1" thickTop="1" thickBot="1" x14ac:dyDescent="0.3">
      <c r="A31" s="219"/>
      <c r="B31" s="269" t="s">
        <v>44</v>
      </c>
      <c r="C31" s="162" t="s">
        <v>100</v>
      </c>
      <c r="D31" s="175" t="str">
        <f>IF(COUNTBLANK(D109:D141)=33,"",SUM(D109:D141))</f>
        <v/>
      </c>
      <c r="E31" s="176" t="str">
        <f t="shared" ref="E31:AQ31" si="4">IF(COUNTBLANK(E109:E141)=33,"",SUM(E109:E141))</f>
        <v/>
      </c>
      <c r="F31" s="176" t="str">
        <f t="shared" si="4"/>
        <v/>
      </c>
      <c r="G31" s="176" t="str">
        <f t="shared" si="4"/>
        <v/>
      </c>
      <c r="H31" s="176" t="str">
        <f t="shared" si="4"/>
        <v/>
      </c>
      <c r="I31" s="176" t="str">
        <f t="shared" si="4"/>
        <v/>
      </c>
      <c r="J31" s="176" t="str">
        <f t="shared" si="4"/>
        <v/>
      </c>
      <c r="K31" s="176" t="str">
        <f t="shared" si="4"/>
        <v/>
      </c>
      <c r="L31" s="176" t="str">
        <f t="shared" si="4"/>
        <v/>
      </c>
      <c r="M31" s="176" t="str">
        <f t="shared" si="4"/>
        <v/>
      </c>
      <c r="N31" s="176" t="str">
        <f t="shared" si="4"/>
        <v/>
      </c>
      <c r="O31" s="176" t="str">
        <f t="shared" si="4"/>
        <v/>
      </c>
      <c r="P31" s="176" t="str">
        <f t="shared" si="4"/>
        <v/>
      </c>
      <c r="Q31" s="176" t="str">
        <f t="shared" si="4"/>
        <v/>
      </c>
      <c r="R31" s="176" t="str">
        <f t="shared" si="4"/>
        <v/>
      </c>
      <c r="S31" s="176" t="str">
        <f t="shared" si="4"/>
        <v/>
      </c>
      <c r="T31" s="176" t="str">
        <f t="shared" si="4"/>
        <v/>
      </c>
      <c r="U31" s="176" t="str">
        <f t="shared" si="4"/>
        <v/>
      </c>
      <c r="V31" s="176" t="str">
        <f t="shared" si="4"/>
        <v/>
      </c>
      <c r="W31" s="176" t="str">
        <f t="shared" si="4"/>
        <v/>
      </c>
      <c r="X31" s="176" t="str">
        <f t="shared" si="4"/>
        <v/>
      </c>
      <c r="Y31" s="176" t="str">
        <f t="shared" si="4"/>
        <v/>
      </c>
      <c r="Z31" s="176" t="str">
        <f t="shared" si="4"/>
        <v/>
      </c>
      <c r="AA31" s="176" t="str">
        <f t="shared" si="4"/>
        <v/>
      </c>
      <c r="AB31" s="176" t="str">
        <f t="shared" si="4"/>
        <v/>
      </c>
      <c r="AC31" s="176" t="str">
        <f t="shared" si="4"/>
        <v/>
      </c>
      <c r="AD31" s="176" t="str">
        <f t="shared" si="4"/>
        <v/>
      </c>
      <c r="AE31" s="176" t="str">
        <f t="shared" si="4"/>
        <v/>
      </c>
      <c r="AF31" s="176" t="str">
        <f t="shared" si="4"/>
        <v/>
      </c>
      <c r="AG31" s="176" t="str">
        <f t="shared" si="4"/>
        <v/>
      </c>
      <c r="AH31" s="176" t="str">
        <f t="shared" si="4"/>
        <v/>
      </c>
      <c r="AI31" s="176" t="str">
        <f t="shared" si="4"/>
        <v/>
      </c>
      <c r="AJ31" s="176" t="str">
        <f t="shared" si="4"/>
        <v/>
      </c>
      <c r="AK31" s="176" t="str">
        <f t="shared" si="4"/>
        <v/>
      </c>
      <c r="AL31" s="176" t="str">
        <f t="shared" si="4"/>
        <v/>
      </c>
      <c r="AM31" s="176" t="str">
        <f t="shared" si="4"/>
        <v/>
      </c>
      <c r="AN31" s="176" t="str">
        <f t="shared" si="4"/>
        <v/>
      </c>
      <c r="AO31" s="176" t="str">
        <f t="shared" si="4"/>
        <v/>
      </c>
      <c r="AP31" s="176" t="str">
        <f t="shared" si="4"/>
        <v/>
      </c>
      <c r="AQ31" s="176" t="str">
        <f t="shared" si="4"/>
        <v/>
      </c>
      <c r="AR31" s="165"/>
      <c r="AS31" s="166"/>
      <c r="AT31" s="166"/>
      <c r="AU31" s="166"/>
      <c r="AV31" s="166"/>
      <c r="AW31" s="167" t="str">
        <f>IF(COUNTBLANK(D31:AQ31)=40,"",SUMIF(D31:AQ31,"&lt;&gt;",D31:AQ31)/COUNTIF(D31:AQ31,"&gt;=0"))</f>
        <v/>
      </c>
      <c r="AX31" s="168" t="str">
        <f>IF(COUNTBLANK(D31:AQ31)=40,"",AW31/100)</f>
        <v/>
      </c>
    </row>
    <row r="32" spans="1:50" s="220" customFormat="1" ht="15.95" customHeight="1" thickTop="1" thickBot="1" x14ac:dyDescent="0.3">
      <c r="A32" s="219"/>
      <c r="B32" s="270"/>
      <c r="C32" s="169" t="s">
        <v>101</v>
      </c>
      <c r="D32" s="177" t="str">
        <f>IF(COUNTBLANK(D109:D141)=33,"",IF(SUM(D109:D141)&lt;'J560-06'!$J10,"u",IF(SUM(D109:D141)&lt;'J560-06'!$J9,"3",IF(SUM(D109:D141)&lt;'J560-06'!$J8,"4",IF(SUM(D109:D141)&lt;'J560-06'!$J7,"5",IF(SUM(D109:D141)&lt;'J560-06'!$J6,"6",IF(SUM(D109:D141)&lt;'J560-06'!$J5,"7",IF(SUM(D109:D141)&lt;'J560-06'!$J4,"8","9"))))))))</f>
        <v/>
      </c>
      <c r="E32" s="178" t="str">
        <f>IF(COUNTBLANK(E109:E141)=33,"",IF(SUM(E109:E141)&lt;'J560-06'!$J10,"u",IF(SUM(E109:E141)&lt;'J560-06'!$J9,"3",IF(SUM(E109:E141)&lt;'J560-06'!$J8,"4",IF(SUM(E109:E141)&lt;'J560-06'!$J7,"5",IF(SUM(E109:E141)&lt;'J560-06'!$J6,"6",IF(SUM(E109:E141)&lt;'J560-06'!$J5,"7",IF(SUM(E109:E141)&lt;'J560-06'!$J4,"8","9"))))))))</f>
        <v/>
      </c>
      <c r="F32" s="178" t="str">
        <f>IF(COUNTBLANK(F109:F141)=33,"",IF(SUM(F109:F141)&lt;'J560-06'!$J10,"u",IF(SUM(F109:F141)&lt;'J560-06'!$J9,"3",IF(SUM(F109:F141)&lt;'J560-06'!$J8,"4",IF(SUM(F109:F141)&lt;'J560-06'!$J7,"5",IF(SUM(F109:F141)&lt;'J560-06'!$J6,"6",IF(SUM(F109:F141)&lt;'J560-06'!$J5,"7",IF(SUM(F109:F141)&lt;'J560-06'!$J4,"8","9"))))))))</f>
        <v/>
      </c>
      <c r="G32" s="178" t="str">
        <f>IF(COUNTBLANK(G109:G141)=33,"",IF(SUM(G109:G141)&lt;'J560-06'!$J10,"u",IF(SUM(G109:G141)&lt;'J560-06'!$J9,"3",IF(SUM(G109:G141)&lt;'J560-06'!$J8,"4",IF(SUM(G109:G141)&lt;'J560-06'!$J7,"5",IF(SUM(G109:G141)&lt;'J560-06'!$J6,"6",IF(SUM(G109:G141)&lt;'J560-06'!$J5,"7",IF(SUM(G109:G141)&lt;'J560-06'!$J4,"8","9"))))))))</f>
        <v/>
      </c>
      <c r="H32" s="178" t="str">
        <f>IF(COUNTBLANK(H109:H141)=33,"",IF(SUM(H109:H141)&lt;'J560-06'!$J10,"u",IF(SUM(H109:H141)&lt;'J560-06'!$J9,"3",IF(SUM(H109:H141)&lt;'J560-06'!$J8,"4",IF(SUM(H109:H141)&lt;'J560-06'!$J7,"5",IF(SUM(H109:H141)&lt;'J560-06'!$J6,"6",IF(SUM(H109:H141)&lt;'J560-06'!$J5,"7",IF(SUM(H109:H141)&lt;'J560-06'!$J4,"8","9"))))))))</f>
        <v/>
      </c>
      <c r="I32" s="178" t="str">
        <f>IF(COUNTBLANK(I109:I141)=33,"",IF(SUM(I109:I141)&lt;'J560-06'!$J10,"u",IF(SUM(I109:I141)&lt;'J560-06'!$J9,"3",IF(SUM(I109:I141)&lt;'J560-06'!$J8,"4",IF(SUM(I109:I141)&lt;'J560-06'!$J7,"5",IF(SUM(I109:I141)&lt;'J560-06'!$J6,"6",IF(SUM(I109:I141)&lt;'J560-06'!$J5,"7",IF(SUM(I109:I141)&lt;'J560-06'!$J4,"8","9"))))))))</f>
        <v/>
      </c>
      <c r="J32" s="178" t="str">
        <f>IF(COUNTBLANK(J109:J141)=33,"",IF(SUM(J109:J141)&lt;'J560-06'!$J10,"u",IF(SUM(J109:J141)&lt;'J560-06'!$J9,"3",IF(SUM(J109:J141)&lt;'J560-06'!$J8,"4",IF(SUM(J109:J141)&lt;'J560-06'!$J7,"5",IF(SUM(J109:J141)&lt;'J560-06'!$J6,"6",IF(SUM(J109:J141)&lt;'J560-06'!$J5,"7",IF(SUM(J109:J141)&lt;'J560-06'!$J4,"8","9"))))))))</f>
        <v/>
      </c>
      <c r="K32" s="178" t="str">
        <f>IF(COUNTBLANK(K109:K141)=33,"",IF(SUM(K109:K141)&lt;'J560-06'!$J10,"u",IF(SUM(K109:K141)&lt;'J560-06'!$J9,"3",IF(SUM(K109:K141)&lt;'J560-06'!$J8,"4",IF(SUM(K109:K141)&lt;'J560-06'!$J7,"5",IF(SUM(K109:K141)&lt;'J560-06'!$J6,"6",IF(SUM(K109:K141)&lt;'J560-06'!$J5,"7",IF(SUM(K109:K141)&lt;'J560-06'!$J4,"8","9"))))))))</f>
        <v/>
      </c>
      <c r="L32" s="178" t="str">
        <f>IF(COUNTBLANK(L109:L141)=33,"",IF(SUM(L109:L141)&lt;'J560-06'!$J10,"u",IF(SUM(L109:L141)&lt;'J560-06'!$J9,"3",IF(SUM(L109:L141)&lt;'J560-06'!$J8,"4",IF(SUM(L109:L141)&lt;'J560-06'!$J7,"5",IF(SUM(L109:L141)&lt;'J560-06'!$J6,"6",IF(SUM(L109:L141)&lt;'J560-06'!$J5,"7",IF(SUM(L109:L141)&lt;'J560-06'!$J4,"8","9"))))))))</f>
        <v/>
      </c>
      <c r="M32" s="178" t="str">
        <f>IF(COUNTBLANK(M109:M141)=33,"",IF(SUM(M109:M141)&lt;'J560-06'!$J10,"u",IF(SUM(M109:M141)&lt;'J560-06'!$J9,"3",IF(SUM(M109:M141)&lt;'J560-06'!$J8,"4",IF(SUM(M109:M141)&lt;'J560-06'!$J7,"5",IF(SUM(M109:M141)&lt;'J560-06'!$J6,"6",IF(SUM(M109:M141)&lt;'J560-06'!$J5,"7",IF(SUM(M109:M141)&lt;'J560-06'!$J4,"8","9"))))))))</f>
        <v/>
      </c>
      <c r="N32" s="178" t="str">
        <f>IF(COUNTBLANK(N109:N141)=33,"",IF(SUM(N109:N141)&lt;'J560-06'!$J10,"u",IF(SUM(N109:N141)&lt;'J560-06'!$J9,"3",IF(SUM(N109:N141)&lt;'J560-06'!$J8,"4",IF(SUM(N109:N141)&lt;'J560-06'!$J7,"5",IF(SUM(N109:N141)&lt;'J560-06'!$J6,"6",IF(SUM(N109:N141)&lt;'J560-06'!$J5,"7",IF(SUM(N109:N141)&lt;'J560-06'!$J4,"8","9"))))))))</f>
        <v/>
      </c>
      <c r="O32" s="178" t="str">
        <f>IF(COUNTBLANK(O109:O141)=33,"",IF(SUM(O109:O141)&lt;'J560-06'!$J10,"u",IF(SUM(O109:O141)&lt;'J560-06'!$J9,"3",IF(SUM(O109:O141)&lt;'J560-06'!$J8,"4",IF(SUM(O109:O141)&lt;'J560-06'!$J7,"5",IF(SUM(O109:O141)&lt;'J560-06'!$J6,"6",IF(SUM(O109:O141)&lt;'J560-06'!$J5,"7",IF(SUM(O109:O141)&lt;'J560-06'!$J4,"8","9"))))))))</f>
        <v/>
      </c>
      <c r="P32" s="178" t="str">
        <f>IF(COUNTBLANK(P109:P141)=33,"",IF(SUM(P109:P141)&lt;'J560-06'!$J10,"u",IF(SUM(P109:P141)&lt;'J560-06'!$J9,"3",IF(SUM(P109:P141)&lt;'J560-06'!$J8,"4",IF(SUM(P109:P141)&lt;'J560-06'!$J7,"5",IF(SUM(P109:P141)&lt;'J560-06'!$J6,"6",IF(SUM(P109:P141)&lt;'J560-06'!$J5,"7",IF(SUM(P109:P141)&lt;'J560-06'!$J4,"8","9"))))))))</f>
        <v/>
      </c>
      <c r="Q32" s="178" t="str">
        <f>IF(COUNTBLANK(Q109:Q141)=33,"",IF(SUM(Q109:Q141)&lt;'J560-06'!$J10,"u",IF(SUM(Q109:Q141)&lt;'J560-06'!$J9,"3",IF(SUM(Q109:Q141)&lt;'J560-06'!$J8,"4",IF(SUM(Q109:Q141)&lt;'J560-06'!$J7,"5",IF(SUM(Q109:Q141)&lt;'J560-06'!$J6,"6",IF(SUM(Q109:Q141)&lt;'J560-06'!$J5,"7",IF(SUM(Q109:Q141)&lt;'J560-06'!$J4,"8","9"))))))))</f>
        <v/>
      </c>
      <c r="R32" s="178" t="str">
        <f>IF(COUNTBLANK(R109:R141)=33,"",IF(SUM(R109:R141)&lt;'J560-06'!$J10,"u",IF(SUM(R109:R141)&lt;'J560-06'!$J9,"3",IF(SUM(R109:R141)&lt;'J560-06'!$J8,"4",IF(SUM(R109:R141)&lt;'J560-06'!$J7,"5",IF(SUM(R109:R141)&lt;'J560-06'!$J6,"6",IF(SUM(R109:R141)&lt;'J560-06'!$J5,"7",IF(SUM(R109:R141)&lt;'J560-06'!$J4,"8","9"))))))))</f>
        <v/>
      </c>
      <c r="S32" s="178" t="str">
        <f>IF(COUNTBLANK(S109:S141)=33,"",IF(SUM(S109:S141)&lt;'J560-06'!$J10,"u",IF(SUM(S109:S141)&lt;'J560-06'!$J9,"3",IF(SUM(S109:S141)&lt;'J560-06'!$J8,"4",IF(SUM(S109:S141)&lt;'J560-06'!$J7,"5",IF(SUM(S109:S141)&lt;'J560-06'!$J6,"6",IF(SUM(S109:S141)&lt;'J560-06'!$J5,"7",IF(SUM(S109:S141)&lt;'J560-06'!$J4,"8","9"))))))))</f>
        <v/>
      </c>
      <c r="T32" s="178" t="str">
        <f>IF(COUNTBLANK(T109:T141)=33,"",IF(SUM(T109:T141)&lt;'J560-06'!$J10,"u",IF(SUM(T109:T141)&lt;'J560-06'!$J9,"3",IF(SUM(T109:T141)&lt;'J560-06'!$J8,"4",IF(SUM(T109:T141)&lt;'J560-06'!$J7,"5",IF(SUM(T109:T141)&lt;'J560-06'!$J6,"6",IF(SUM(T109:T141)&lt;'J560-06'!$J5,"7",IF(SUM(T109:T141)&lt;'J560-06'!$J4,"8","9"))))))))</f>
        <v/>
      </c>
      <c r="U32" s="178" t="str">
        <f>IF(COUNTBLANK(U109:U141)=33,"",IF(SUM(U109:U141)&lt;'J560-06'!$J10,"u",IF(SUM(U109:U141)&lt;'J560-06'!$J9,"3",IF(SUM(U109:U141)&lt;'J560-06'!$J8,"4",IF(SUM(U109:U141)&lt;'J560-06'!$J7,"5",IF(SUM(U109:U141)&lt;'J560-06'!$J6,"6",IF(SUM(U109:U141)&lt;'J560-06'!$J5,"7",IF(SUM(U109:U141)&lt;'J560-06'!$J4,"8","9"))))))))</f>
        <v/>
      </c>
      <c r="V32" s="178" t="str">
        <f>IF(COUNTBLANK(V109:V141)=33,"",IF(SUM(V109:V141)&lt;'J560-06'!$J10,"u",IF(SUM(V109:V141)&lt;'J560-06'!$J9,"3",IF(SUM(V109:V141)&lt;'J560-06'!$J8,"4",IF(SUM(V109:V141)&lt;'J560-06'!$J7,"5",IF(SUM(V109:V141)&lt;'J560-06'!$J6,"6",IF(SUM(V109:V141)&lt;'J560-06'!$J5,"7",IF(SUM(V109:V141)&lt;'J560-06'!$J4,"8","9"))))))))</f>
        <v/>
      </c>
      <c r="W32" s="178" t="str">
        <f>IF(COUNTBLANK(W109:W141)=33,"",IF(SUM(W109:W141)&lt;'J560-06'!$J10,"u",IF(SUM(W109:W141)&lt;'J560-06'!$J9,"3",IF(SUM(W109:W141)&lt;'J560-06'!$J8,"4",IF(SUM(W109:W141)&lt;'J560-06'!$J7,"5",IF(SUM(W109:W141)&lt;'J560-06'!$J6,"6",IF(SUM(W109:W141)&lt;'J560-06'!$J5,"7",IF(SUM(W109:W141)&lt;'J560-06'!$J4,"8","9"))))))))</f>
        <v/>
      </c>
      <c r="X32" s="178" t="str">
        <f>IF(COUNTBLANK(X109:X141)=33,"",IF(SUM(X109:X141)&lt;'J560-06'!$J10,"u",IF(SUM(X109:X141)&lt;'J560-06'!$J9,"3",IF(SUM(X109:X141)&lt;'J560-06'!$J8,"4",IF(SUM(X109:X141)&lt;'J560-06'!$J7,"5",IF(SUM(X109:X141)&lt;'J560-06'!$J6,"6",IF(SUM(X109:X141)&lt;'J560-06'!$J5,"7",IF(SUM(X109:X141)&lt;'J560-06'!$J4,"8","9"))))))))</f>
        <v/>
      </c>
      <c r="Y32" s="178" t="str">
        <f>IF(COUNTBLANK(Y109:Y141)=33,"",IF(SUM(Y109:Y141)&lt;'J560-06'!$J10,"u",IF(SUM(Y109:Y141)&lt;'J560-06'!$J9,"3",IF(SUM(Y109:Y141)&lt;'J560-06'!$J8,"4",IF(SUM(Y109:Y141)&lt;'J560-06'!$J7,"5",IF(SUM(Y109:Y141)&lt;'J560-06'!$J6,"6",IF(SUM(Y109:Y141)&lt;'J560-06'!$J5,"7",IF(SUM(Y109:Y141)&lt;'J560-06'!$J4,"8","9"))))))))</f>
        <v/>
      </c>
      <c r="Z32" s="178" t="str">
        <f>IF(COUNTBLANK(Z109:Z141)=33,"",IF(SUM(Z109:Z141)&lt;'J560-06'!$J10,"u",IF(SUM(Z109:Z141)&lt;'J560-06'!$J9,"3",IF(SUM(Z109:Z141)&lt;'J560-06'!$J8,"4",IF(SUM(Z109:Z141)&lt;'J560-06'!$J7,"5",IF(SUM(Z109:Z141)&lt;'J560-06'!$J6,"6",IF(SUM(Z109:Z141)&lt;'J560-06'!$J5,"7",IF(SUM(Z109:Z141)&lt;'J560-06'!$J4,"8","9"))))))))</f>
        <v/>
      </c>
      <c r="AA32" s="178" t="str">
        <f>IF(COUNTBLANK(AA109:AA141)=33,"",IF(SUM(AA109:AA141)&lt;'J560-06'!$J10,"u",IF(SUM(AA109:AA141)&lt;'J560-06'!$J9,"3",IF(SUM(AA109:AA141)&lt;'J560-06'!$J8,"4",IF(SUM(AA109:AA141)&lt;'J560-06'!$J7,"5",IF(SUM(AA109:AA141)&lt;'J560-06'!$J6,"6",IF(SUM(AA109:AA141)&lt;'J560-06'!$J5,"7",IF(SUM(AA109:AA141)&lt;'J560-06'!$J4,"8","9"))))))))</f>
        <v/>
      </c>
      <c r="AB32" s="178" t="str">
        <f>IF(COUNTBLANK(AB109:AB141)=33,"",IF(SUM(AB109:AB141)&lt;'J560-06'!$J10,"u",IF(SUM(AB109:AB141)&lt;'J560-06'!$J9,"3",IF(SUM(AB109:AB141)&lt;'J560-06'!$J8,"4",IF(SUM(AB109:AB141)&lt;'J560-06'!$J7,"5",IF(SUM(AB109:AB141)&lt;'J560-06'!$J6,"6",IF(SUM(AB109:AB141)&lt;'J560-06'!$J5,"7",IF(SUM(AB109:AB141)&lt;'J560-06'!$J4,"8","9"))))))))</f>
        <v/>
      </c>
      <c r="AC32" s="178" t="str">
        <f>IF(COUNTBLANK(AC109:AC141)=33,"",IF(SUM(AC109:AC141)&lt;'J560-06'!$J10,"u",IF(SUM(AC109:AC141)&lt;'J560-06'!$J9,"3",IF(SUM(AC109:AC141)&lt;'J560-06'!$J8,"4",IF(SUM(AC109:AC141)&lt;'J560-06'!$J7,"5",IF(SUM(AC109:AC141)&lt;'J560-06'!$J6,"6",IF(SUM(AC109:AC141)&lt;'J560-06'!$J5,"7",IF(SUM(AC109:AC141)&lt;'J560-06'!$J4,"8","9"))))))))</f>
        <v/>
      </c>
      <c r="AD32" s="178" t="str">
        <f>IF(COUNTBLANK(AD109:AD141)=33,"",IF(SUM(AD109:AD141)&lt;'J560-06'!$J10,"u",IF(SUM(AD109:AD141)&lt;'J560-06'!$J9,"3",IF(SUM(AD109:AD141)&lt;'J560-06'!$J8,"4",IF(SUM(AD109:AD141)&lt;'J560-06'!$J7,"5",IF(SUM(AD109:AD141)&lt;'J560-06'!$J6,"6",IF(SUM(AD109:AD141)&lt;'J560-06'!$J5,"7",IF(SUM(AD109:AD141)&lt;'J560-06'!$J4,"8","9"))))))))</f>
        <v/>
      </c>
      <c r="AE32" s="178" t="str">
        <f>IF(COUNTBLANK(AE109:AE141)=33,"",IF(SUM(AE109:AE141)&lt;'J560-06'!$J10,"u",IF(SUM(AE109:AE141)&lt;'J560-06'!$J9,"3",IF(SUM(AE109:AE141)&lt;'J560-06'!$J8,"4",IF(SUM(AE109:AE141)&lt;'J560-06'!$J7,"5",IF(SUM(AE109:AE141)&lt;'J560-06'!$J6,"6",IF(SUM(AE109:AE141)&lt;'J560-06'!$J5,"7",IF(SUM(AE109:AE141)&lt;'J560-06'!$J4,"8","9"))))))))</f>
        <v/>
      </c>
      <c r="AF32" s="178" t="str">
        <f>IF(COUNTBLANK(AF109:AF141)=33,"",IF(SUM(AF109:AF141)&lt;'J560-06'!$J10,"u",IF(SUM(AF109:AF141)&lt;'J560-06'!$J9,"3",IF(SUM(AF109:AF141)&lt;'J560-06'!$J8,"4",IF(SUM(AF109:AF141)&lt;'J560-06'!$J7,"5",IF(SUM(AF109:AF141)&lt;'J560-06'!$J6,"6",IF(SUM(AF109:AF141)&lt;'J560-06'!$J5,"7",IF(SUM(AF109:AF141)&lt;'J560-06'!$J4,"8","9"))))))))</f>
        <v/>
      </c>
      <c r="AG32" s="178" t="str">
        <f>IF(COUNTBLANK(AG109:AG141)=33,"",IF(SUM(AG109:AG141)&lt;'J560-06'!$J10,"u",IF(SUM(AG109:AG141)&lt;'J560-06'!$J9,"3",IF(SUM(AG109:AG141)&lt;'J560-06'!$J8,"4",IF(SUM(AG109:AG141)&lt;'J560-06'!$J7,"5",IF(SUM(AG109:AG141)&lt;'J560-06'!$J6,"6",IF(SUM(AG109:AG141)&lt;'J560-06'!$J5,"7",IF(SUM(AG109:AG141)&lt;'J560-06'!$J4,"8","9"))))))))</f>
        <v/>
      </c>
      <c r="AH32" s="178" t="str">
        <f>IF(COUNTBLANK(AH109:AH141)=33,"",IF(SUM(AH109:AH141)&lt;'J560-06'!$J10,"u",IF(SUM(AH109:AH141)&lt;'J560-06'!$J9,"3",IF(SUM(AH109:AH141)&lt;'J560-06'!$J8,"4",IF(SUM(AH109:AH141)&lt;'J560-06'!$J7,"5",IF(SUM(AH109:AH141)&lt;'J560-06'!$J6,"6",IF(SUM(AH109:AH141)&lt;'J560-06'!$J5,"7",IF(SUM(AH109:AH141)&lt;'J560-06'!$J4,"8","9"))))))))</f>
        <v/>
      </c>
      <c r="AI32" s="178" t="str">
        <f>IF(COUNTBLANK(AI109:AI141)=33,"",IF(SUM(AI109:AI141)&lt;'J560-06'!$J10,"u",IF(SUM(AI109:AI141)&lt;'J560-06'!$J9,"3",IF(SUM(AI109:AI141)&lt;'J560-06'!$J8,"4",IF(SUM(AI109:AI141)&lt;'J560-06'!$J7,"5",IF(SUM(AI109:AI141)&lt;'J560-06'!$J6,"6",IF(SUM(AI109:AI141)&lt;'J560-06'!$J5,"7",IF(SUM(AI109:AI141)&lt;'J560-06'!$J4,"8","9"))))))))</f>
        <v/>
      </c>
      <c r="AJ32" s="178" t="str">
        <f>IF(COUNTBLANK(AJ109:AJ141)=33,"",IF(SUM(AJ109:AJ141)&lt;'J560-06'!$J10,"u",IF(SUM(AJ109:AJ141)&lt;'J560-06'!$J9,"3",IF(SUM(AJ109:AJ141)&lt;'J560-06'!$J8,"4",IF(SUM(AJ109:AJ141)&lt;'J560-06'!$J7,"5",IF(SUM(AJ109:AJ141)&lt;'J560-06'!$J6,"6",IF(SUM(AJ109:AJ141)&lt;'J560-06'!$J5,"7",IF(SUM(AJ109:AJ141)&lt;'J560-06'!$J4,"8","9"))))))))</f>
        <v/>
      </c>
      <c r="AK32" s="178" t="str">
        <f>IF(COUNTBLANK(AK109:AK141)=33,"",IF(SUM(AK109:AK141)&lt;'J560-06'!$J10,"u",IF(SUM(AK109:AK141)&lt;'J560-06'!$J9,"3",IF(SUM(AK109:AK141)&lt;'J560-06'!$J8,"4",IF(SUM(AK109:AK141)&lt;'J560-06'!$J7,"5",IF(SUM(AK109:AK141)&lt;'J560-06'!$J6,"6",IF(SUM(AK109:AK141)&lt;'J560-06'!$J5,"7",IF(SUM(AK109:AK141)&lt;'J560-06'!$J4,"8","9"))))))))</f>
        <v/>
      </c>
      <c r="AL32" s="178" t="str">
        <f>IF(COUNTBLANK(AL109:AL141)=33,"",IF(SUM(AL109:AL141)&lt;'J560-06'!$J10,"u",IF(SUM(AL109:AL141)&lt;'J560-06'!$J9,"3",IF(SUM(AL109:AL141)&lt;'J560-06'!$J8,"4",IF(SUM(AL109:AL141)&lt;'J560-06'!$J7,"5",IF(SUM(AL109:AL141)&lt;'J560-06'!$J6,"6",IF(SUM(AL109:AL141)&lt;'J560-06'!$J5,"7",IF(SUM(AL109:AL141)&lt;'J560-06'!$J4,"8","9"))))))))</f>
        <v/>
      </c>
      <c r="AM32" s="178" t="str">
        <f>IF(COUNTBLANK(AM109:AM141)=33,"",IF(SUM(AM109:AM141)&lt;'J560-06'!$J10,"u",IF(SUM(AM109:AM141)&lt;'J560-06'!$J9,"3",IF(SUM(AM109:AM141)&lt;'J560-06'!$J8,"4",IF(SUM(AM109:AM141)&lt;'J560-06'!$J7,"5",IF(SUM(AM109:AM141)&lt;'J560-06'!$J6,"6",IF(SUM(AM109:AM141)&lt;'J560-06'!$J5,"7",IF(SUM(AM109:AM141)&lt;'J560-06'!$J4,"8","9"))))))))</f>
        <v/>
      </c>
      <c r="AN32" s="178" t="str">
        <f>IF(COUNTBLANK(AN109:AN141)=33,"",IF(SUM(AN109:AN141)&lt;'J560-06'!$J10,"u",IF(SUM(AN109:AN141)&lt;'J560-06'!$J9,"3",IF(SUM(AN109:AN141)&lt;'J560-06'!$J8,"4",IF(SUM(AN109:AN141)&lt;'J560-06'!$J7,"5",IF(SUM(AN109:AN141)&lt;'J560-06'!$J6,"6",IF(SUM(AN109:AN141)&lt;'J560-06'!$J5,"7",IF(SUM(AN109:AN141)&lt;'J560-06'!$J4,"8","9"))))))))</f>
        <v/>
      </c>
      <c r="AO32" s="178" t="str">
        <f>IF(COUNTBLANK(AO109:AO141)=33,"",IF(SUM(AO109:AO141)&lt;'J560-06'!$J10,"u",IF(SUM(AO109:AO141)&lt;'J560-06'!$J9,"3",IF(SUM(AO109:AO141)&lt;'J560-06'!$J8,"4",IF(SUM(AO109:AO141)&lt;'J560-06'!$J7,"5",IF(SUM(AO109:AO141)&lt;'J560-06'!$J6,"6",IF(SUM(AO109:AO141)&lt;'J560-06'!$J5,"7",IF(SUM(AO109:AO141)&lt;'J560-06'!$J4,"8","9"))))))))</f>
        <v/>
      </c>
      <c r="AP32" s="178" t="str">
        <f>IF(COUNTBLANK(AP109:AP141)=33,"",IF(SUM(AP109:AP141)&lt;'J560-06'!$J10,"u",IF(SUM(AP109:AP141)&lt;'J560-06'!$J9,"3",IF(SUM(AP109:AP141)&lt;'J560-06'!$J8,"4",IF(SUM(AP109:AP141)&lt;'J560-06'!$J7,"5",IF(SUM(AP109:AP141)&lt;'J560-06'!$J6,"6",IF(SUM(AP109:AP141)&lt;'J560-06'!$J5,"7",IF(SUM(AP109:AP141)&lt;'J560-06'!$J4,"8","9"))))))))</f>
        <v/>
      </c>
      <c r="AQ32" s="178" t="str">
        <f>IF(COUNTBLANK(AQ109:AQ141)=33,"",IF(SUM(AQ109:AQ141)&lt;'J560-06'!$J10,"u",IF(SUM(AQ109:AQ141)&lt;'J560-06'!$J9,"3",IF(SUM(AQ109:AQ141)&lt;'J560-06'!$J8,"4",IF(SUM(AQ109:AQ141)&lt;'J560-06'!$J7,"5",IF(SUM(AQ109:AQ141)&lt;'J560-06'!$J6,"6",IF(SUM(AQ109:AQ141)&lt;'J560-06'!$J5,"7",IF(SUM(AQ109:AQ141)&lt;'J560-06'!$J4,"8","9"))))))))</f>
        <v/>
      </c>
      <c r="AR32" s="165"/>
      <c r="AS32" s="166"/>
      <c r="AT32" s="166"/>
      <c r="AU32" s="166"/>
      <c r="AV32" s="166"/>
      <c r="AW32" s="173"/>
      <c r="AX32" s="174"/>
    </row>
    <row r="33" spans="1:51" s="222" customFormat="1" ht="18" customHeight="1" thickTop="1" thickBot="1" x14ac:dyDescent="0.35">
      <c r="A33" s="221"/>
      <c r="B33" s="271" t="s">
        <v>37</v>
      </c>
      <c r="C33" s="234" t="s">
        <v>49</v>
      </c>
      <c r="D33" s="180" t="str">
        <f>IF(COUNTBLANK(D42:D141)=100,"",SUM(D42:D141))</f>
        <v/>
      </c>
      <c r="E33" s="181" t="str">
        <f t="shared" ref="E33:AQ33" si="5">IF(COUNTBLANK(E42:E141)=100,"",SUM(E42:E141))</f>
        <v/>
      </c>
      <c r="F33" s="181" t="str">
        <f t="shared" si="5"/>
        <v/>
      </c>
      <c r="G33" s="181" t="str">
        <f t="shared" si="5"/>
        <v/>
      </c>
      <c r="H33" s="181" t="str">
        <f t="shared" si="5"/>
        <v/>
      </c>
      <c r="I33" s="181" t="str">
        <f t="shared" si="5"/>
        <v/>
      </c>
      <c r="J33" s="181" t="str">
        <f t="shared" si="5"/>
        <v/>
      </c>
      <c r="K33" s="181" t="str">
        <f t="shared" si="5"/>
        <v/>
      </c>
      <c r="L33" s="181" t="str">
        <f t="shared" si="5"/>
        <v/>
      </c>
      <c r="M33" s="181" t="str">
        <f t="shared" si="5"/>
        <v/>
      </c>
      <c r="N33" s="181" t="str">
        <f t="shared" si="5"/>
        <v/>
      </c>
      <c r="O33" s="181" t="str">
        <f t="shared" si="5"/>
        <v/>
      </c>
      <c r="P33" s="181" t="str">
        <f t="shared" si="5"/>
        <v/>
      </c>
      <c r="Q33" s="181" t="str">
        <f t="shared" si="5"/>
        <v/>
      </c>
      <c r="R33" s="181" t="str">
        <f t="shared" si="5"/>
        <v/>
      </c>
      <c r="S33" s="181" t="str">
        <f t="shared" si="5"/>
        <v/>
      </c>
      <c r="T33" s="181" t="str">
        <f t="shared" si="5"/>
        <v/>
      </c>
      <c r="U33" s="181" t="str">
        <f t="shared" si="5"/>
        <v/>
      </c>
      <c r="V33" s="181" t="str">
        <f t="shared" si="5"/>
        <v/>
      </c>
      <c r="W33" s="181" t="str">
        <f t="shared" si="5"/>
        <v/>
      </c>
      <c r="X33" s="181" t="str">
        <f t="shared" si="5"/>
        <v/>
      </c>
      <c r="Y33" s="181" t="str">
        <f t="shared" si="5"/>
        <v/>
      </c>
      <c r="Z33" s="181" t="str">
        <f t="shared" si="5"/>
        <v/>
      </c>
      <c r="AA33" s="181" t="str">
        <f t="shared" si="5"/>
        <v/>
      </c>
      <c r="AB33" s="181" t="str">
        <f t="shared" si="5"/>
        <v/>
      </c>
      <c r="AC33" s="181" t="str">
        <f t="shared" si="5"/>
        <v/>
      </c>
      <c r="AD33" s="181" t="str">
        <f t="shared" si="5"/>
        <v/>
      </c>
      <c r="AE33" s="181" t="str">
        <f t="shared" si="5"/>
        <v/>
      </c>
      <c r="AF33" s="181" t="str">
        <f t="shared" si="5"/>
        <v/>
      </c>
      <c r="AG33" s="181" t="str">
        <f t="shared" si="5"/>
        <v/>
      </c>
      <c r="AH33" s="181" t="str">
        <f t="shared" si="5"/>
        <v/>
      </c>
      <c r="AI33" s="181" t="str">
        <f t="shared" si="5"/>
        <v/>
      </c>
      <c r="AJ33" s="181" t="str">
        <f t="shared" si="5"/>
        <v/>
      </c>
      <c r="AK33" s="181" t="str">
        <f t="shared" si="5"/>
        <v/>
      </c>
      <c r="AL33" s="181" t="str">
        <f t="shared" si="5"/>
        <v/>
      </c>
      <c r="AM33" s="181" t="str">
        <f t="shared" si="5"/>
        <v/>
      </c>
      <c r="AN33" s="181" t="str">
        <f t="shared" si="5"/>
        <v/>
      </c>
      <c r="AO33" s="181" t="str">
        <f t="shared" si="5"/>
        <v/>
      </c>
      <c r="AP33" s="181" t="str">
        <f t="shared" si="5"/>
        <v/>
      </c>
      <c r="AQ33" s="182" t="str">
        <f t="shared" si="5"/>
        <v/>
      </c>
      <c r="AR33" s="183"/>
      <c r="AS33" s="184"/>
      <c r="AT33" s="184"/>
      <c r="AU33" s="184"/>
      <c r="AV33" s="184"/>
      <c r="AW33" s="185" t="str">
        <f>IF(COUNTBLANK(D33:AQ33)=40,"",SUMIF(D33:AQ33,"&lt;&gt;",D33:AQ33)/COUNTIF(D33:AQ33,"&gt;=0"))</f>
        <v/>
      </c>
      <c r="AX33" s="186" t="str">
        <f>IF(COUNTBLANK(D33:AQ33)=40,"",AW33/300)</f>
        <v/>
      </c>
    </row>
    <row r="34" spans="1:51" s="222" customFormat="1" ht="18" customHeight="1" thickTop="1" thickBot="1" x14ac:dyDescent="0.35">
      <c r="A34" s="221"/>
      <c r="B34" s="272"/>
      <c r="C34" s="187" t="s">
        <v>102</v>
      </c>
      <c r="D34" s="188" t="str">
        <f>IF(COUNTBLANK(D42:D141)=100,"",IF(SUM(D42:D141)&lt;$T18,"U",IF(SUM(D42:D141)&lt;$T17,"3",IF(SUM(D42:D141)&lt;$T16,"4",IF(SUM(D42:D141)&lt;$T15,"5",IF(SUM(D42:D141)&lt;$T14,"6",IF(SUM(D42:D141)&lt;$T13,"7",IF(SUM(D42:D141)&lt;$T12,"8","9"))))))))</f>
        <v/>
      </c>
      <c r="E34" s="189" t="str">
        <f t="shared" ref="E34:AQ34" si="6">IF(COUNTBLANK(E42:E141)=100,"",IF(SUM(E42:E141)&lt;$T18,"U",IF(SUM(E42:E141)&lt;$T17,"3",IF(SUM(E42:E141)&lt;$T16,"4",IF(SUM(E42:E141)&lt;$T15,"5",IF(SUM(E42:E141)&lt;$T14,"6",IF(SUM(E42:E141)&lt;$T13,"7",IF(SUM(E42:E141)&lt;$T12,"8","9"))))))))</f>
        <v/>
      </c>
      <c r="F34" s="189" t="str">
        <f t="shared" si="6"/>
        <v/>
      </c>
      <c r="G34" s="189" t="str">
        <f t="shared" si="6"/>
        <v/>
      </c>
      <c r="H34" s="189" t="str">
        <f t="shared" si="6"/>
        <v/>
      </c>
      <c r="I34" s="189" t="str">
        <f t="shared" si="6"/>
        <v/>
      </c>
      <c r="J34" s="189" t="str">
        <f t="shared" si="6"/>
        <v/>
      </c>
      <c r="K34" s="189" t="str">
        <f t="shared" si="6"/>
        <v/>
      </c>
      <c r="L34" s="189" t="str">
        <f t="shared" si="6"/>
        <v/>
      </c>
      <c r="M34" s="189" t="str">
        <f t="shared" si="6"/>
        <v/>
      </c>
      <c r="N34" s="189" t="str">
        <f t="shared" si="6"/>
        <v/>
      </c>
      <c r="O34" s="189" t="str">
        <f t="shared" si="6"/>
        <v/>
      </c>
      <c r="P34" s="189" t="str">
        <f t="shared" si="6"/>
        <v/>
      </c>
      <c r="Q34" s="189" t="str">
        <f t="shared" si="6"/>
        <v/>
      </c>
      <c r="R34" s="189" t="str">
        <f t="shared" si="6"/>
        <v/>
      </c>
      <c r="S34" s="189" t="str">
        <f t="shared" si="6"/>
        <v/>
      </c>
      <c r="T34" s="189" t="str">
        <f t="shared" si="6"/>
        <v/>
      </c>
      <c r="U34" s="189" t="str">
        <f t="shared" si="6"/>
        <v/>
      </c>
      <c r="V34" s="189" t="str">
        <f t="shared" si="6"/>
        <v/>
      </c>
      <c r="W34" s="189" t="str">
        <f t="shared" si="6"/>
        <v/>
      </c>
      <c r="X34" s="189" t="str">
        <f t="shared" si="6"/>
        <v/>
      </c>
      <c r="Y34" s="189" t="str">
        <f t="shared" si="6"/>
        <v/>
      </c>
      <c r="Z34" s="189" t="str">
        <f t="shared" si="6"/>
        <v/>
      </c>
      <c r="AA34" s="189" t="str">
        <f t="shared" si="6"/>
        <v/>
      </c>
      <c r="AB34" s="189" t="str">
        <f t="shared" si="6"/>
        <v/>
      </c>
      <c r="AC34" s="189" t="str">
        <f t="shared" si="6"/>
        <v/>
      </c>
      <c r="AD34" s="189" t="str">
        <f t="shared" si="6"/>
        <v/>
      </c>
      <c r="AE34" s="189" t="str">
        <f t="shared" si="6"/>
        <v/>
      </c>
      <c r="AF34" s="189" t="str">
        <f t="shared" si="6"/>
        <v/>
      </c>
      <c r="AG34" s="189" t="str">
        <f t="shared" si="6"/>
        <v/>
      </c>
      <c r="AH34" s="189" t="str">
        <f t="shared" si="6"/>
        <v/>
      </c>
      <c r="AI34" s="189" t="str">
        <f t="shared" si="6"/>
        <v/>
      </c>
      <c r="AJ34" s="189" t="str">
        <f t="shared" si="6"/>
        <v/>
      </c>
      <c r="AK34" s="189" t="str">
        <f t="shared" si="6"/>
        <v/>
      </c>
      <c r="AL34" s="189" t="str">
        <f t="shared" si="6"/>
        <v/>
      </c>
      <c r="AM34" s="189" t="str">
        <f t="shared" si="6"/>
        <v/>
      </c>
      <c r="AN34" s="189" t="str">
        <f t="shared" si="6"/>
        <v/>
      </c>
      <c r="AO34" s="189" t="str">
        <f t="shared" si="6"/>
        <v/>
      </c>
      <c r="AP34" s="189" t="str">
        <f t="shared" si="6"/>
        <v/>
      </c>
      <c r="AQ34" s="190" t="str">
        <f t="shared" si="6"/>
        <v/>
      </c>
      <c r="AR34" s="191"/>
      <c r="AS34" s="191"/>
      <c r="AT34" s="191"/>
      <c r="AU34" s="191"/>
      <c r="AV34" s="183"/>
      <c r="AW34" s="192"/>
      <c r="AX34" s="193"/>
    </row>
    <row r="35" spans="1:51" s="1" customFormat="1" ht="15" customHeight="1" thickBot="1" x14ac:dyDescent="0.3">
      <c r="A35" s="223"/>
      <c r="B35" s="194"/>
      <c r="C35" s="195"/>
      <c r="D35" s="196"/>
      <c r="E35" s="196"/>
      <c r="F35" s="196"/>
      <c r="G35" s="196"/>
      <c r="H35" s="196"/>
      <c r="I35" s="196"/>
      <c r="J35" s="196"/>
      <c r="K35" s="196"/>
      <c r="L35" s="196"/>
      <c r="M35" s="196"/>
      <c r="N35" s="196"/>
      <c r="O35" s="196"/>
      <c r="P35" s="196"/>
      <c r="Q35" s="196"/>
      <c r="R35" s="196"/>
      <c r="S35" s="196"/>
      <c r="T35" s="196"/>
      <c r="U35" s="196"/>
      <c r="V35" s="196"/>
      <c r="W35" s="196"/>
      <c r="X35" s="196"/>
      <c r="Y35" s="196"/>
      <c r="Z35" s="196"/>
      <c r="AA35" s="196"/>
      <c r="AB35" s="196"/>
      <c r="AC35" s="196"/>
      <c r="AD35" s="196"/>
      <c r="AE35" s="196"/>
      <c r="AF35" s="196"/>
      <c r="AG35" s="196"/>
      <c r="AH35" s="196"/>
      <c r="AI35" s="196"/>
      <c r="AJ35" s="196"/>
      <c r="AK35" s="196"/>
      <c r="AL35" s="196"/>
      <c r="AM35" s="196"/>
      <c r="AN35" s="196"/>
      <c r="AO35" s="196"/>
      <c r="AP35" s="196"/>
      <c r="AQ35" s="196"/>
      <c r="AR35" s="197"/>
      <c r="AS35" s="197"/>
      <c r="AT35" s="197"/>
      <c r="AU35" s="197"/>
      <c r="AV35" s="197"/>
      <c r="AW35" s="198"/>
      <c r="AX35" s="198"/>
    </row>
    <row r="36" spans="1:51" s="1" customFormat="1" ht="15" customHeight="1" thickBot="1" x14ac:dyDescent="0.3">
      <c r="B36" s="273" t="s">
        <v>103</v>
      </c>
      <c r="C36" s="199" t="s">
        <v>42</v>
      </c>
      <c r="D36" s="200" t="str">
        <f>IF(COUNTBLANK(D42:D71)=30,"",RANK(D27,$D$27:$AQ$27))</f>
        <v/>
      </c>
      <c r="E36" s="201" t="str">
        <f t="shared" ref="E36:AQ36" si="7">IF(COUNTBLANK(E42:E71)=30,"",RANK(E27,$D$27:$AQ$27))</f>
        <v/>
      </c>
      <c r="F36" s="201" t="str">
        <f t="shared" si="7"/>
        <v/>
      </c>
      <c r="G36" s="201" t="str">
        <f t="shared" si="7"/>
        <v/>
      </c>
      <c r="H36" s="201" t="str">
        <f t="shared" si="7"/>
        <v/>
      </c>
      <c r="I36" s="201" t="str">
        <f t="shared" si="7"/>
        <v/>
      </c>
      <c r="J36" s="201" t="str">
        <f t="shared" si="7"/>
        <v/>
      </c>
      <c r="K36" s="201" t="str">
        <f t="shared" si="7"/>
        <v/>
      </c>
      <c r="L36" s="201" t="str">
        <f t="shared" si="7"/>
        <v/>
      </c>
      <c r="M36" s="201" t="str">
        <f t="shared" si="7"/>
        <v/>
      </c>
      <c r="N36" s="201" t="str">
        <f t="shared" si="7"/>
        <v/>
      </c>
      <c r="O36" s="201" t="str">
        <f t="shared" si="7"/>
        <v/>
      </c>
      <c r="P36" s="201" t="str">
        <f t="shared" si="7"/>
        <v/>
      </c>
      <c r="Q36" s="201" t="str">
        <f t="shared" si="7"/>
        <v/>
      </c>
      <c r="R36" s="201" t="str">
        <f t="shared" si="7"/>
        <v/>
      </c>
      <c r="S36" s="201" t="str">
        <f t="shared" si="7"/>
        <v/>
      </c>
      <c r="T36" s="201" t="str">
        <f t="shared" si="7"/>
        <v/>
      </c>
      <c r="U36" s="201" t="str">
        <f t="shared" si="7"/>
        <v/>
      </c>
      <c r="V36" s="201" t="str">
        <f t="shared" si="7"/>
        <v/>
      </c>
      <c r="W36" s="201" t="str">
        <f t="shared" si="7"/>
        <v/>
      </c>
      <c r="X36" s="201" t="str">
        <f t="shared" si="7"/>
        <v/>
      </c>
      <c r="Y36" s="201" t="str">
        <f t="shared" si="7"/>
        <v/>
      </c>
      <c r="Z36" s="201" t="str">
        <f t="shared" si="7"/>
        <v/>
      </c>
      <c r="AA36" s="201" t="str">
        <f t="shared" si="7"/>
        <v/>
      </c>
      <c r="AB36" s="201" t="str">
        <f t="shared" si="7"/>
        <v/>
      </c>
      <c r="AC36" s="201" t="str">
        <f t="shared" si="7"/>
        <v/>
      </c>
      <c r="AD36" s="201" t="str">
        <f t="shared" si="7"/>
        <v/>
      </c>
      <c r="AE36" s="201" t="str">
        <f t="shared" si="7"/>
        <v/>
      </c>
      <c r="AF36" s="201" t="str">
        <f t="shared" si="7"/>
        <v/>
      </c>
      <c r="AG36" s="201" t="str">
        <f t="shared" si="7"/>
        <v/>
      </c>
      <c r="AH36" s="201" t="str">
        <f t="shared" si="7"/>
        <v/>
      </c>
      <c r="AI36" s="201" t="str">
        <f t="shared" si="7"/>
        <v/>
      </c>
      <c r="AJ36" s="201" t="str">
        <f t="shared" si="7"/>
        <v/>
      </c>
      <c r="AK36" s="201" t="str">
        <f t="shared" si="7"/>
        <v/>
      </c>
      <c r="AL36" s="201" t="str">
        <f t="shared" si="7"/>
        <v/>
      </c>
      <c r="AM36" s="201" t="str">
        <f t="shared" si="7"/>
        <v/>
      </c>
      <c r="AN36" s="201" t="str">
        <f t="shared" si="7"/>
        <v/>
      </c>
      <c r="AO36" s="201" t="str">
        <f t="shared" si="7"/>
        <v/>
      </c>
      <c r="AP36" s="201" t="str">
        <f t="shared" si="7"/>
        <v/>
      </c>
      <c r="AQ36" s="202" t="str">
        <f t="shared" si="7"/>
        <v/>
      </c>
      <c r="AR36" s="77"/>
      <c r="AS36" s="77"/>
      <c r="AT36" s="77"/>
      <c r="AU36" s="77"/>
      <c r="AV36" s="77"/>
      <c r="AW36" s="198"/>
      <c r="AX36" s="198"/>
      <c r="AY36" s="77"/>
    </row>
    <row r="37" spans="1:51" s="1" customFormat="1" ht="15" customHeight="1" thickTop="1" thickBot="1" x14ac:dyDescent="0.3">
      <c r="B37" s="274"/>
      <c r="C37" s="203" t="s">
        <v>43</v>
      </c>
      <c r="D37" s="204" t="str">
        <f t="shared" ref="D37:AQ37" si="8">IF(COUNTBLANK(D73:D107)=35,"",RANK(D29,$D$29:$AQ$29))</f>
        <v/>
      </c>
      <c r="E37" s="205" t="str">
        <f t="shared" si="8"/>
        <v/>
      </c>
      <c r="F37" s="205" t="str">
        <f t="shared" si="8"/>
        <v/>
      </c>
      <c r="G37" s="205" t="str">
        <f t="shared" si="8"/>
        <v/>
      </c>
      <c r="H37" s="205" t="str">
        <f t="shared" si="8"/>
        <v/>
      </c>
      <c r="I37" s="205" t="str">
        <f t="shared" si="8"/>
        <v/>
      </c>
      <c r="J37" s="205" t="str">
        <f t="shared" si="8"/>
        <v/>
      </c>
      <c r="K37" s="205" t="str">
        <f t="shared" si="8"/>
        <v/>
      </c>
      <c r="L37" s="205" t="str">
        <f t="shared" si="8"/>
        <v/>
      </c>
      <c r="M37" s="205" t="str">
        <f t="shared" si="8"/>
        <v/>
      </c>
      <c r="N37" s="205" t="str">
        <f t="shared" si="8"/>
        <v/>
      </c>
      <c r="O37" s="205" t="str">
        <f t="shared" si="8"/>
        <v/>
      </c>
      <c r="P37" s="205" t="str">
        <f t="shared" si="8"/>
        <v/>
      </c>
      <c r="Q37" s="205" t="str">
        <f t="shared" si="8"/>
        <v/>
      </c>
      <c r="R37" s="205" t="str">
        <f t="shared" si="8"/>
        <v/>
      </c>
      <c r="S37" s="205" t="str">
        <f t="shared" si="8"/>
        <v/>
      </c>
      <c r="T37" s="205" t="str">
        <f t="shared" si="8"/>
        <v/>
      </c>
      <c r="U37" s="205" t="str">
        <f t="shared" si="8"/>
        <v/>
      </c>
      <c r="V37" s="205" t="str">
        <f t="shared" si="8"/>
        <v/>
      </c>
      <c r="W37" s="205" t="str">
        <f t="shared" si="8"/>
        <v/>
      </c>
      <c r="X37" s="205" t="str">
        <f t="shared" si="8"/>
        <v/>
      </c>
      <c r="Y37" s="205" t="str">
        <f t="shared" si="8"/>
        <v/>
      </c>
      <c r="Z37" s="205" t="str">
        <f t="shared" si="8"/>
        <v/>
      </c>
      <c r="AA37" s="205" t="str">
        <f t="shared" si="8"/>
        <v/>
      </c>
      <c r="AB37" s="205" t="str">
        <f t="shared" si="8"/>
        <v/>
      </c>
      <c r="AC37" s="205" t="str">
        <f t="shared" si="8"/>
        <v/>
      </c>
      <c r="AD37" s="205" t="str">
        <f t="shared" si="8"/>
        <v/>
      </c>
      <c r="AE37" s="205" t="str">
        <f t="shared" si="8"/>
        <v/>
      </c>
      <c r="AF37" s="205" t="str">
        <f t="shared" si="8"/>
        <v/>
      </c>
      <c r="AG37" s="205" t="str">
        <f t="shared" si="8"/>
        <v/>
      </c>
      <c r="AH37" s="205" t="str">
        <f t="shared" si="8"/>
        <v/>
      </c>
      <c r="AI37" s="205" t="str">
        <f t="shared" si="8"/>
        <v/>
      </c>
      <c r="AJ37" s="205" t="str">
        <f t="shared" si="8"/>
        <v/>
      </c>
      <c r="AK37" s="205" t="str">
        <f t="shared" si="8"/>
        <v/>
      </c>
      <c r="AL37" s="205" t="str">
        <f t="shared" si="8"/>
        <v/>
      </c>
      <c r="AM37" s="205" t="str">
        <f t="shared" si="8"/>
        <v/>
      </c>
      <c r="AN37" s="205" t="str">
        <f t="shared" si="8"/>
        <v/>
      </c>
      <c r="AO37" s="205" t="str">
        <f t="shared" si="8"/>
        <v/>
      </c>
      <c r="AP37" s="205" t="str">
        <f t="shared" si="8"/>
        <v/>
      </c>
      <c r="AQ37" s="206" t="str">
        <f t="shared" si="8"/>
        <v/>
      </c>
      <c r="AR37" s="77"/>
      <c r="AS37" s="77"/>
      <c r="AT37" s="77"/>
      <c r="AU37" s="77"/>
      <c r="AV37" s="77"/>
      <c r="AW37" s="198"/>
      <c r="AX37" s="198"/>
      <c r="AY37" s="77"/>
    </row>
    <row r="38" spans="1:51" s="1" customFormat="1" ht="15" customHeight="1" thickTop="1" thickBot="1" x14ac:dyDescent="0.3">
      <c r="B38" s="274"/>
      <c r="C38" s="207" t="s">
        <v>44</v>
      </c>
      <c r="D38" s="208" t="str">
        <f>IF(COUNTBLANK(D109:D141)=33,"",RANK(D31,$D$31:$AQ$31))</f>
        <v/>
      </c>
      <c r="E38" s="209" t="str">
        <f t="shared" ref="E38:AQ38" si="9">IF(COUNTBLANK(E109:E141)=33,"",RANK(E31,$D$31:$AQ$31))</f>
        <v/>
      </c>
      <c r="F38" s="209" t="str">
        <f t="shared" si="9"/>
        <v/>
      </c>
      <c r="G38" s="209" t="str">
        <f t="shared" si="9"/>
        <v/>
      </c>
      <c r="H38" s="209" t="str">
        <f t="shared" si="9"/>
        <v/>
      </c>
      <c r="I38" s="209" t="str">
        <f t="shared" si="9"/>
        <v/>
      </c>
      <c r="J38" s="209" t="str">
        <f t="shared" si="9"/>
        <v/>
      </c>
      <c r="K38" s="209" t="str">
        <f t="shared" si="9"/>
        <v/>
      </c>
      <c r="L38" s="209" t="str">
        <f t="shared" si="9"/>
        <v/>
      </c>
      <c r="M38" s="209" t="str">
        <f t="shared" si="9"/>
        <v/>
      </c>
      <c r="N38" s="209" t="str">
        <f t="shared" si="9"/>
        <v/>
      </c>
      <c r="O38" s="209" t="str">
        <f t="shared" si="9"/>
        <v/>
      </c>
      <c r="P38" s="209" t="str">
        <f t="shared" si="9"/>
        <v/>
      </c>
      <c r="Q38" s="209" t="str">
        <f t="shared" si="9"/>
        <v/>
      </c>
      <c r="R38" s="209" t="str">
        <f t="shared" si="9"/>
        <v/>
      </c>
      <c r="S38" s="209" t="str">
        <f t="shared" si="9"/>
        <v/>
      </c>
      <c r="T38" s="209" t="str">
        <f t="shared" si="9"/>
        <v/>
      </c>
      <c r="U38" s="209" t="str">
        <f t="shared" si="9"/>
        <v/>
      </c>
      <c r="V38" s="209" t="str">
        <f t="shared" si="9"/>
        <v/>
      </c>
      <c r="W38" s="209" t="str">
        <f t="shared" si="9"/>
        <v/>
      </c>
      <c r="X38" s="209" t="str">
        <f t="shared" si="9"/>
        <v/>
      </c>
      <c r="Y38" s="209" t="str">
        <f t="shared" si="9"/>
        <v/>
      </c>
      <c r="Z38" s="209" t="str">
        <f t="shared" si="9"/>
        <v/>
      </c>
      <c r="AA38" s="209" t="str">
        <f t="shared" si="9"/>
        <v/>
      </c>
      <c r="AB38" s="209" t="str">
        <f t="shared" si="9"/>
        <v/>
      </c>
      <c r="AC38" s="209" t="str">
        <f t="shared" si="9"/>
        <v/>
      </c>
      <c r="AD38" s="209" t="str">
        <f t="shared" si="9"/>
        <v/>
      </c>
      <c r="AE38" s="209" t="str">
        <f t="shared" si="9"/>
        <v/>
      </c>
      <c r="AF38" s="209" t="str">
        <f t="shared" si="9"/>
        <v/>
      </c>
      <c r="AG38" s="209" t="str">
        <f t="shared" si="9"/>
        <v/>
      </c>
      <c r="AH38" s="209" t="str">
        <f t="shared" si="9"/>
        <v/>
      </c>
      <c r="AI38" s="209" t="str">
        <f t="shared" si="9"/>
        <v/>
      </c>
      <c r="AJ38" s="209" t="str">
        <f t="shared" si="9"/>
        <v/>
      </c>
      <c r="AK38" s="209" t="str">
        <f t="shared" si="9"/>
        <v/>
      </c>
      <c r="AL38" s="209" t="str">
        <f t="shared" si="9"/>
        <v/>
      </c>
      <c r="AM38" s="209" t="str">
        <f t="shared" si="9"/>
        <v/>
      </c>
      <c r="AN38" s="209" t="str">
        <f t="shared" si="9"/>
        <v/>
      </c>
      <c r="AO38" s="209" t="str">
        <f t="shared" si="9"/>
        <v/>
      </c>
      <c r="AP38" s="209" t="str">
        <f t="shared" si="9"/>
        <v/>
      </c>
      <c r="AQ38" s="210" t="str">
        <f t="shared" si="9"/>
        <v/>
      </c>
      <c r="AR38" s="77"/>
      <c r="AS38" s="77"/>
      <c r="AT38" s="77"/>
      <c r="AU38" s="77"/>
      <c r="AV38" s="77"/>
      <c r="AW38" s="198"/>
      <c r="AX38" s="198"/>
      <c r="AY38" s="77"/>
    </row>
    <row r="39" spans="1:51" s="1" customFormat="1" ht="15" customHeight="1" thickTop="1" thickBot="1" x14ac:dyDescent="0.3">
      <c r="B39" s="275"/>
      <c r="C39" s="211" t="s">
        <v>37</v>
      </c>
      <c r="D39" s="212" t="str">
        <f>IF(COUNTBLANK(D42:D141)=100,"",RANK(D33,$D$33:$AQ$33))</f>
        <v/>
      </c>
      <c r="E39" s="213" t="str">
        <f t="shared" ref="E39:AQ39" si="10">IF(COUNTBLANK(E42:E141)=100,"",RANK(E33,$D$33:$AQ$33))</f>
        <v/>
      </c>
      <c r="F39" s="213" t="str">
        <f t="shared" si="10"/>
        <v/>
      </c>
      <c r="G39" s="213" t="str">
        <f t="shared" si="10"/>
        <v/>
      </c>
      <c r="H39" s="213" t="str">
        <f t="shared" si="10"/>
        <v/>
      </c>
      <c r="I39" s="213" t="str">
        <f t="shared" si="10"/>
        <v/>
      </c>
      <c r="J39" s="213" t="str">
        <f t="shared" si="10"/>
        <v/>
      </c>
      <c r="K39" s="213" t="str">
        <f t="shared" si="10"/>
        <v/>
      </c>
      <c r="L39" s="213" t="str">
        <f t="shared" si="10"/>
        <v/>
      </c>
      <c r="M39" s="213" t="str">
        <f t="shared" si="10"/>
        <v/>
      </c>
      <c r="N39" s="213" t="str">
        <f t="shared" si="10"/>
        <v/>
      </c>
      <c r="O39" s="213" t="str">
        <f t="shared" si="10"/>
        <v/>
      </c>
      <c r="P39" s="213" t="str">
        <f t="shared" si="10"/>
        <v/>
      </c>
      <c r="Q39" s="213" t="str">
        <f t="shared" si="10"/>
        <v/>
      </c>
      <c r="R39" s="213" t="str">
        <f t="shared" si="10"/>
        <v/>
      </c>
      <c r="S39" s="213" t="str">
        <f t="shared" si="10"/>
        <v/>
      </c>
      <c r="T39" s="213" t="str">
        <f t="shared" si="10"/>
        <v/>
      </c>
      <c r="U39" s="213" t="str">
        <f t="shared" si="10"/>
        <v/>
      </c>
      <c r="V39" s="213" t="str">
        <f t="shared" si="10"/>
        <v/>
      </c>
      <c r="W39" s="213" t="str">
        <f t="shared" si="10"/>
        <v/>
      </c>
      <c r="X39" s="213" t="str">
        <f t="shared" si="10"/>
        <v/>
      </c>
      <c r="Y39" s="213" t="str">
        <f t="shared" si="10"/>
        <v/>
      </c>
      <c r="Z39" s="213" t="str">
        <f t="shared" si="10"/>
        <v/>
      </c>
      <c r="AA39" s="213" t="str">
        <f t="shared" si="10"/>
        <v/>
      </c>
      <c r="AB39" s="213" t="str">
        <f t="shared" si="10"/>
        <v/>
      </c>
      <c r="AC39" s="213" t="str">
        <f t="shared" si="10"/>
        <v/>
      </c>
      <c r="AD39" s="213" t="str">
        <f t="shared" si="10"/>
        <v/>
      </c>
      <c r="AE39" s="213" t="str">
        <f t="shared" si="10"/>
        <v/>
      </c>
      <c r="AF39" s="213" t="str">
        <f t="shared" si="10"/>
        <v/>
      </c>
      <c r="AG39" s="213" t="str">
        <f t="shared" si="10"/>
        <v/>
      </c>
      <c r="AH39" s="213" t="str">
        <f t="shared" si="10"/>
        <v/>
      </c>
      <c r="AI39" s="213" t="str">
        <f t="shared" si="10"/>
        <v/>
      </c>
      <c r="AJ39" s="213" t="str">
        <f t="shared" si="10"/>
        <v/>
      </c>
      <c r="AK39" s="213" t="str">
        <f t="shared" si="10"/>
        <v/>
      </c>
      <c r="AL39" s="213" t="str">
        <f t="shared" si="10"/>
        <v/>
      </c>
      <c r="AM39" s="213" t="str">
        <f t="shared" si="10"/>
        <v/>
      </c>
      <c r="AN39" s="213" t="str">
        <f t="shared" si="10"/>
        <v/>
      </c>
      <c r="AO39" s="213" t="str">
        <f t="shared" si="10"/>
        <v/>
      </c>
      <c r="AP39" s="213" t="str">
        <f t="shared" si="10"/>
        <v/>
      </c>
      <c r="AQ39" s="214" t="str">
        <f t="shared" si="10"/>
        <v/>
      </c>
      <c r="AR39" s="77"/>
      <c r="AS39" s="77"/>
      <c r="AT39" s="77"/>
      <c r="AU39" s="77"/>
      <c r="AV39" s="77"/>
      <c r="AW39" s="198"/>
      <c r="AX39" s="198"/>
      <c r="AY39" s="77"/>
    </row>
    <row r="40" spans="1:51" s="1" customFormat="1" ht="18" customHeight="1" thickBot="1" x14ac:dyDescent="0.3">
      <c r="A40" s="223"/>
      <c r="B40" s="194"/>
      <c r="C40" s="195"/>
      <c r="D40" s="224"/>
      <c r="E40" s="224"/>
      <c r="F40" s="224"/>
      <c r="G40" s="224"/>
      <c r="H40" s="224"/>
      <c r="I40" s="224"/>
      <c r="J40" s="224"/>
      <c r="K40" s="224"/>
      <c r="L40" s="224"/>
      <c r="M40" s="224"/>
      <c r="N40" s="224"/>
      <c r="O40" s="224"/>
      <c r="P40" s="224"/>
      <c r="Q40" s="224"/>
      <c r="R40" s="224"/>
      <c r="S40" s="224"/>
      <c r="T40" s="224"/>
      <c r="U40" s="224"/>
      <c r="V40" s="224"/>
      <c r="W40" s="224"/>
      <c r="X40" s="224"/>
      <c r="Y40" s="224"/>
      <c r="Z40" s="224"/>
      <c r="AA40" s="224"/>
      <c r="AB40" s="224"/>
      <c r="AC40" s="224"/>
      <c r="AD40" s="224"/>
      <c r="AE40" s="224"/>
      <c r="AF40" s="224"/>
      <c r="AG40" s="224"/>
      <c r="AH40" s="224"/>
      <c r="AI40" s="224"/>
      <c r="AJ40" s="224"/>
      <c r="AK40" s="224"/>
      <c r="AL40" s="224"/>
      <c r="AM40" s="224"/>
      <c r="AN40" s="224"/>
      <c r="AO40" s="224"/>
      <c r="AP40" s="224"/>
      <c r="AQ40" s="224"/>
      <c r="AR40" s="197"/>
      <c r="AS40" s="197"/>
      <c r="AT40" s="197"/>
      <c r="AU40" s="197"/>
      <c r="AV40" s="197"/>
      <c r="AW40" s="97"/>
      <c r="AX40" s="97"/>
    </row>
    <row r="41" spans="1:51" ht="15" customHeight="1" thickBot="1" x14ac:dyDescent="0.3">
      <c r="A41" s="58"/>
      <c r="B41" s="59" t="s">
        <v>0</v>
      </c>
      <c r="C41" s="60" t="s">
        <v>50</v>
      </c>
      <c r="D41" s="61"/>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3"/>
      <c r="AR41" s="64"/>
      <c r="AS41" s="64"/>
      <c r="AT41" s="64"/>
      <c r="AU41" s="64"/>
      <c r="AV41" s="64"/>
      <c r="AW41" s="98"/>
      <c r="AX41" s="99"/>
    </row>
    <row r="42" spans="1:51" x14ac:dyDescent="0.25">
      <c r="A42" s="254" t="s">
        <v>42</v>
      </c>
      <c r="B42" s="117">
        <v>1</v>
      </c>
      <c r="C42" s="118">
        <v>3</v>
      </c>
      <c r="D42" s="225"/>
      <c r="E42" s="226"/>
      <c r="F42" s="227"/>
      <c r="G42" s="227"/>
      <c r="H42" s="226"/>
      <c r="I42" s="226"/>
      <c r="J42" s="226"/>
      <c r="K42" s="226"/>
      <c r="L42" s="226"/>
      <c r="M42" s="226"/>
      <c r="N42" s="226"/>
      <c r="O42" s="226"/>
      <c r="P42" s="226"/>
      <c r="Q42" s="226"/>
      <c r="R42" s="226"/>
      <c r="S42" s="226"/>
      <c r="T42" s="226"/>
      <c r="U42" s="226"/>
      <c r="V42" s="226"/>
      <c r="W42" s="226"/>
      <c r="X42" s="226"/>
      <c r="Y42" s="226"/>
      <c r="Z42" s="226"/>
      <c r="AA42" s="226"/>
      <c r="AB42" s="226"/>
      <c r="AC42" s="226"/>
      <c r="AD42" s="226"/>
      <c r="AE42" s="226"/>
      <c r="AF42" s="226"/>
      <c r="AG42" s="226"/>
      <c r="AH42" s="226"/>
      <c r="AI42" s="226"/>
      <c r="AJ42" s="226"/>
      <c r="AK42" s="226"/>
      <c r="AL42" s="226"/>
      <c r="AM42" s="226"/>
      <c r="AN42" s="226"/>
      <c r="AO42" s="226"/>
      <c r="AP42" s="226"/>
      <c r="AQ42" s="228"/>
      <c r="AR42" s="23" t="s">
        <v>10</v>
      </c>
      <c r="AS42" s="24" t="s">
        <v>8</v>
      </c>
      <c r="AT42" s="30"/>
      <c r="AU42" s="65">
        <f>SUM(D42:AQ42)</f>
        <v>0</v>
      </c>
      <c r="AV42" s="65">
        <f t="shared" ref="AV42:AV66" si="11">COUNTA(D42:AQ42)*C42</f>
        <v>0</v>
      </c>
      <c r="AW42" s="100" t="str">
        <f>IF(COUNTBLANK(D42:AQ42)=40,"",SUM(D42:AQ42)/COUNTA(D42:AQ42))</f>
        <v/>
      </c>
      <c r="AX42" s="101" t="str">
        <f>IF(COUNTBLANK(D42:AQ42)=40,"",AU42/(COUNTA(D42:AQ42)*C42))</f>
        <v/>
      </c>
    </row>
    <row r="43" spans="1:51" x14ac:dyDescent="0.25">
      <c r="A43" s="255"/>
      <c r="B43" s="107">
        <v>2</v>
      </c>
      <c r="C43" s="108">
        <v>2</v>
      </c>
      <c r="D43" s="225"/>
      <c r="E43" s="226"/>
      <c r="F43" s="227"/>
      <c r="G43" s="227"/>
      <c r="H43" s="226"/>
      <c r="I43" s="226"/>
      <c r="J43" s="226"/>
      <c r="K43" s="226"/>
      <c r="L43" s="226"/>
      <c r="M43" s="226"/>
      <c r="N43" s="226"/>
      <c r="O43" s="226"/>
      <c r="P43" s="226"/>
      <c r="Q43" s="226"/>
      <c r="R43" s="226"/>
      <c r="S43" s="226"/>
      <c r="T43" s="226"/>
      <c r="U43" s="226"/>
      <c r="V43" s="226"/>
      <c r="W43" s="226"/>
      <c r="X43" s="226"/>
      <c r="Y43" s="226"/>
      <c r="Z43" s="226"/>
      <c r="AA43" s="226"/>
      <c r="AB43" s="226"/>
      <c r="AC43" s="226"/>
      <c r="AD43" s="226"/>
      <c r="AE43" s="226"/>
      <c r="AF43" s="226"/>
      <c r="AG43" s="226"/>
      <c r="AH43" s="226"/>
      <c r="AI43" s="226"/>
      <c r="AJ43" s="226"/>
      <c r="AK43" s="226"/>
      <c r="AL43" s="226"/>
      <c r="AM43" s="226"/>
      <c r="AN43" s="226"/>
      <c r="AO43" s="226"/>
      <c r="AP43" s="226"/>
      <c r="AQ43" s="228"/>
      <c r="AR43" s="23" t="s">
        <v>130</v>
      </c>
      <c r="AS43" s="24" t="s">
        <v>8</v>
      </c>
      <c r="AT43" s="30"/>
      <c r="AU43" s="65">
        <f t="shared" ref="AU43:AU88" si="12">SUM(D43:AQ43)</f>
        <v>0</v>
      </c>
      <c r="AV43" s="65">
        <f t="shared" si="11"/>
        <v>0</v>
      </c>
      <c r="AW43" s="100" t="str">
        <f t="shared" ref="AW43:AW98" si="13">IF(COUNTBLANK(D43:AQ43)=40,"",SUM(D43:AQ43)/COUNTA(D43:AQ43))</f>
        <v/>
      </c>
      <c r="AX43" s="101" t="str">
        <f t="shared" ref="AX43:AX98" si="14">IF(COUNTBLANK(D43:AQ43)=40,"",AU43/(COUNTA(D43:AQ43)*C43))</f>
        <v/>
      </c>
    </row>
    <row r="44" spans="1:51" x14ac:dyDescent="0.25">
      <c r="A44" s="255"/>
      <c r="B44" s="107" t="s">
        <v>16</v>
      </c>
      <c r="C44" s="108">
        <v>3</v>
      </c>
      <c r="D44" s="225"/>
      <c r="E44" s="226"/>
      <c r="F44" s="227"/>
      <c r="G44" s="227"/>
      <c r="H44" s="226"/>
      <c r="I44" s="226"/>
      <c r="J44" s="226"/>
      <c r="K44" s="226"/>
      <c r="L44" s="226"/>
      <c r="M44" s="226"/>
      <c r="N44" s="226"/>
      <c r="O44" s="226"/>
      <c r="P44" s="226"/>
      <c r="Q44" s="226"/>
      <c r="R44" s="226"/>
      <c r="S44" s="226"/>
      <c r="T44" s="226"/>
      <c r="U44" s="226"/>
      <c r="V44" s="226"/>
      <c r="W44" s="226"/>
      <c r="X44" s="226"/>
      <c r="Y44" s="226"/>
      <c r="Z44" s="226"/>
      <c r="AA44" s="226"/>
      <c r="AB44" s="226"/>
      <c r="AC44" s="226"/>
      <c r="AD44" s="226"/>
      <c r="AE44" s="226"/>
      <c r="AF44" s="226"/>
      <c r="AG44" s="226"/>
      <c r="AH44" s="226"/>
      <c r="AI44" s="226"/>
      <c r="AJ44" s="226"/>
      <c r="AK44" s="226"/>
      <c r="AL44" s="226"/>
      <c r="AM44" s="226"/>
      <c r="AN44" s="226"/>
      <c r="AO44" s="226"/>
      <c r="AP44" s="226"/>
      <c r="AQ44" s="228"/>
      <c r="AR44" s="23" t="s">
        <v>10</v>
      </c>
      <c r="AS44" s="24" t="s">
        <v>8</v>
      </c>
      <c r="AT44" s="30" t="s">
        <v>12</v>
      </c>
      <c r="AU44" s="65">
        <f t="shared" si="12"/>
        <v>0</v>
      </c>
      <c r="AV44" s="65">
        <f t="shared" si="11"/>
        <v>0</v>
      </c>
      <c r="AW44" s="100" t="str">
        <f t="shared" si="13"/>
        <v/>
      </c>
      <c r="AX44" s="101" t="str">
        <f t="shared" si="14"/>
        <v/>
      </c>
    </row>
    <row r="45" spans="1:51" x14ac:dyDescent="0.25">
      <c r="A45" s="255"/>
      <c r="B45" s="107" t="s">
        <v>17</v>
      </c>
      <c r="C45" s="108">
        <v>2</v>
      </c>
      <c r="D45" s="225"/>
      <c r="E45" s="226"/>
      <c r="F45" s="227"/>
      <c r="G45" s="227"/>
      <c r="H45" s="226"/>
      <c r="I45" s="226"/>
      <c r="J45" s="226"/>
      <c r="K45" s="226"/>
      <c r="L45" s="226"/>
      <c r="M45" s="226"/>
      <c r="N45" s="226"/>
      <c r="O45" s="226"/>
      <c r="P45" s="226"/>
      <c r="Q45" s="226"/>
      <c r="R45" s="226"/>
      <c r="S45" s="226"/>
      <c r="T45" s="226"/>
      <c r="U45" s="226"/>
      <c r="V45" s="226"/>
      <c r="W45" s="226"/>
      <c r="X45" s="226"/>
      <c r="Y45" s="226"/>
      <c r="Z45" s="226"/>
      <c r="AA45" s="226"/>
      <c r="AB45" s="226"/>
      <c r="AC45" s="226"/>
      <c r="AD45" s="226"/>
      <c r="AE45" s="226"/>
      <c r="AF45" s="226"/>
      <c r="AG45" s="226"/>
      <c r="AH45" s="226"/>
      <c r="AI45" s="226"/>
      <c r="AJ45" s="226"/>
      <c r="AK45" s="226"/>
      <c r="AL45" s="226"/>
      <c r="AM45" s="226"/>
      <c r="AN45" s="226"/>
      <c r="AO45" s="226"/>
      <c r="AP45" s="226"/>
      <c r="AQ45" s="228"/>
      <c r="AR45" s="23" t="s">
        <v>130</v>
      </c>
      <c r="AS45" s="24" t="s">
        <v>8</v>
      </c>
      <c r="AT45" s="22" t="s">
        <v>12</v>
      </c>
      <c r="AU45" s="65">
        <f t="shared" si="12"/>
        <v>0</v>
      </c>
      <c r="AV45" s="65">
        <f t="shared" si="11"/>
        <v>0</v>
      </c>
      <c r="AW45" s="100" t="str">
        <f t="shared" si="13"/>
        <v/>
      </c>
      <c r="AX45" s="101" t="str">
        <f t="shared" si="14"/>
        <v/>
      </c>
    </row>
    <row r="46" spans="1:51" x14ac:dyDescent="0.25">
      <c r="A46" s="255"/>
      <c r="B46" s="107" t="s">
        <v>135</v>
      </c>
      <c r="C46" s="108">
        <v>4</v>
      </c>
      <c r="D46" s="225"/>
      <c r="E46" s="226"/>
      <c r="F46" s="227"/>
      <c r="G46" s="227"/>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6"/>
      <c r="AL46" s="226"/>
      <c r="AM46" s="226"/>
      <c r="AN46" s="226"/>
      <c r="AO46" s="226"/>
      <c r="AP46" s="226"/>
      <c r="AQ46" s="228"/>
      <c r="AR46" s="23" t="s">
        <v>10</v>
      </c>
      <c r="AS46" s="24" t="s">
        <v>9</v>
      </c>
      <c r="AT46" s="30" t="s">
        <v>12</v>
      </c>
      <c r="AU46" s="65">
        <f t="shared" si="12"/>
        <v>0</v>
      </c>
      <c r="AV46" s="65">
        <f t="shared" si="11"/>
        <v>0</v>
      </c>
      <c r="AW46" s="100" t="str">
        <f t="shared" si="13"/>
        <v/>
      </c>
      <c r="AX46" s="101" t="str">
        <f t="shared" si="14"/>
        <v/>
      </c>
    </row>
    <row r="47" spans="1:51" x14ac:dyDescent="0.25">
      <c r="A47" s="255"/>
      <c r="B47" s="107" t="s">
        <v>136</v>
      </c>
      <c r="C47" s="108">
        <v>1</v>
      </c>
      <c r="D47" s="225"/>
      <c r="E47" s="226"/>
      <c r="F47" s="227"/>
      <c r="G47" s="227"/>
      <c r="H47" s="226"/>
      <c r="I47" s="226"/>
      <c r="J47" s="226"/>
      <c r="K47" s="226"/>
      <c r="L47" s="226"/>
      <c r="M47" s="226"/>
      <c r="N47" s="226"/>
      <c r="O47" s="226"/>
      <c r="P47" s="226"/>
      <c r="Q47" s="226"/>
      <c r="R47" s="226"/>
      <c r="S47" s="226"/>
      <c r="T47" s="226"/>
      <c r="U47" s="226"/>
      <c r="V47" s="226"/>
      <c r="W47" s="226"/>
      <c r="X47" s="226"/>
      <c r="Y47" s="226"/>
      <c r="Z47" s="226"/>
      <c r="AA47" s="226"/>
      <c r="AB47" s="226"/>
      <c r="AC47" s="226"/>
      <c r="AD47" s="226"/>
      <c r="AE47" s="226"/>
      <c r="AF47" s="226"/>
      <c r="AG47" s="226"/>
      <c r="AH47" s="226"/>
      <c r="AI47" s="226"/>
      <c r="AJ47" s="226"/>
      <c r="AK47" s="226"/>
      <c r="AL47" s="226"/>
      <c r="AM47" s="226"/>
      <c r="AN47" s="226"/>
      <c r="AO47" s="226"/>
      <c r="AP47" s="226"/>
      <c r="AQ47" s="228"/>
      <c r="AR47" s="23" t="s">
        <v>10</v>
      </c>
      <c r="AS47" s="24" t="s">
        <v>9</v>
      </c>
      <c r="AT47" s="30" t="s">
        <v>12</v>
      </c>
      <c r="AU47" s="65">
        <f t="shared" si="12"/>
        <v>0</v>
      </c>
      <c r="AV47" s="65">
        <f t="shared" si="11"/>
        <v>0</v>
      </c>
      <c r="AW47" s="100" t="str">
        <f t="shared" si="13"/>
        <v/>
      </c>
      <c r="AX47" s="101" t="str">
        <f t="shared" si="14"/>
        <v/>
      </c>
    </row>
    <row r="48" spans="1:51" x14ac:dyDescent="0.25">
      <c r="A48" s="255"/>
      <c r="B48" s="107">
        <v>5</v>
      </c>
      <c r="C48" s="108">
        <v>6</v>
      </c>
      <c r="D48" s="225"/>
      <c r="E48" s="226"/>
      <c r="F48" s="227"/>
      <c r="G48" s="227"/>
      <c r="H48" s="226"/>
      <c r="I48" s="226"/>
      <c r="J48" s="226"/>
      <c r="K48" s="226"/>
      <c r="L48" s="226"/>
      <c r="M48" s="226"/>
      <c r="N48" s="226"/>
      <c r="O48" s="226"/>
      <c r="P48" s="226"/>
      <c r="Q48" s="226"/>
      <c r="R48" s="226"/>
      <c r="S48" s="226"/>
      <c r="T48" s="226"/>
      <c r="U48" s="226"/>
      <c r="V48" s="226"/>
      <c r="W48" s="226"/>
      <c r="X48" s="226"/>
      <c r="Y48" s="226"/>
      <c r="Z48" s="226"/>
      <c r="AA48" s="226"/>
      <c r="AB48" s="226"/>
      <c r="AC48" s="226"/>
      <c r="AD48" s="226"/>
      <c r="AE48" s="226"/>
      <c r="AF48" s="226"/>
      <c r="AG48" s="226"/>
      <c r="AH48" s="226"/>
      <c r="AI48" s="226"/>
      <c r="AJ48" s="226"/>
      <c r="AK48" s="226"/>
      <c r="AL48" s="226"/>
      <c r="AM48" s="226"/>
      <c r="AN48" s="226"/>
      <c r="AO48" s="226"/>
      <c r="AP48" s="226"/>
      <c r="AQ48" s="228"/>
      <c r="AR48" s="23" t="s">
        <v>11</v>
      </c>
      <c r="AS48" s="24" t="s">
        <v>9</v>
      </c>
      <c r="AT48" s="30" t="s">
        <v>12</v>
      </c>
      <c r="AU48" s="65">
        <f t="shared" si="12"/>
        <v>0</v>
      </c>
      <c r="AV48" s="65">
        <f t="shared" si="11"/>
        <v>0</v>
      </c>
      <c r="AW48" s="100" t="str">
        <f t="shared" si="13"/>
        <v/>
      </c>
      <c r="AX48" s="101" t="str">
        <f t="shared" si="14"/>
        <v/>
      </c>
    </row>
    <row r="49" spans="1:50" x14ac:dyDescent="0.25">
      <c r="A49" s="255"/>
      <c r="B49" s="107">
        <v>6</v>
      </c>
      <c r="C49" s="108">
        <v>6</v>
      </c>
      <c r="D49" s="225"/>
      <c r="E49" s="226"/>
      <c r="F49" s="227"/>
      <c r="G49" s="227"/>
      <c r="H49" s="226"/>
      <c r="I49" s="226"/>
      <c r="J49" s="226"/>
      <c r="K49" s="226"/>
      <c r="L49" s="226"/>
      <c r="M49" s="226"/>
      <c r="N49" s="226"/>
      <c r="O49" s="226"/>
      <c r="P49" s="226"/>
      <c r="Q49" s="226"/>
      <c r="R49" s="226"/>
      <c r="S49" s="226"/>
      <c r="T49" s="226"/>
      <c r="U49" s="226"/>
      <c r="V49" s="226"/>
      <c r="W49" s="226"/>
      <c r="X49" s="226"/>
      <c r="Y49" s="226"/>
      <c r="Z49" s="226"/>
      <c r="AA49" s="226"/>
      <c r="AB49" s="226"/>
      <c r="AC49" s="226"/>
      <c r="AD49" s="226"/>
      <c r="AE49" s="226"/>
      <c r="AF49" s="226"/>
      <c r="AG49" s="226"/>
      <c r="AH49" s="226"/>
      <c r="AI49" s="226"/>
      <c r="AJ49" s="226"/>
      <c r="AK49" s="226"/>
      <c r="AL49" s="226"/>
      <c r="AM49" s="226"/>
      <c r="AN49" s="226"/>
      <c r="AO49" s="226"/>
      <c r="AP49" s="226"/>
      <c r="AQ49" s="228"/>
      <c r="AR49" s="23" t="s">
        <v>25</v>
      </c>
      <c r="AS49" s="24" t="s">
        <v>9</v>
      </c>
      <c r="AT49" s="30"/>
      <c r="AU49" s="65">
        <f t="shared" si="12"/>
        <v>0</v>
      </c>
      <c r="AV49" s="65">
        <f t="shared" si="11"/>
        <v>0</v>
      </c>
      <c r="AW49" s="100" t="str">
        <f t="shared" si="13"/>
        <v/>
      </c>
      <c r="AX49" s="101" t="str">
        <f t="shared" si="14"/>
        <v/>
      </c>
    </row>
    <row r="50" spans="1:50" x14ac:dyDescent="0.25">
      <c r="A50" s="255"/>
      <c r="B50" s="107">
        <v>7</v>
      </c>
      <c r="C50" s="108">
        <v>6</v>
      </c>
      <c r="D50" s="225"/>
      <c r="E50" s="226"/>
      <c r="F50" s="227"/>
      <c r="G50" s="227"/>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226"/>
      <c r="AK50" s="226"/>
      <c r="AL50" s="226"/>
      <c r="AM50" s="226"/>
      <c r="AN50" s="226"/>
      <c r="AO50" s="226"/>
      <c r="AP50" s="226"/>
      <c r="AQ50" s="228"/>
      <c r="AR50" s="23" t="s">
        <v>7</v>
      </c>
      <c r="AS50" s="24" t="s">
        <v>9</v>
      </c>
      <c r="AT50" s="30"/>
      <c r="AU50" s="65">
        <f t="shared" si="12"/>
        <v>0</v>
      </c>
      <c r="AV50" s="65">
        <f t="shared" si="11"/>
        <v>0</v>
      </c>
      <c r="AW50" s="100" t="str">
        <f t="shared" si="13"/>
        <v/>
      </c>
      <c r="AX50" s="101" t="str">
        <f t="shared" si="14"/>
        <v/>
      </c>
    </row>
    <row r="51" spans="1:50" x14ac:dyDescent="0.25">
      <c r="A51" s="255"/>
      <c r="B51" s="107" t="s">
        <v>28</v>
      </c>
      <c r="C51" s="108">
        <v>3</v>
      </c>
      <c r="D51" s="225"/>
      <c r="E51" s="226"/>
      <c r="F51" s="227"/>
      <c r="G51" s="227"/>
      <c r="H51" s="226"/>
      <c r="I51" s="226"/>
      <c r="J51" s="226"/>
      <c r="K51" s="226"/>
      <c r="L51" s="226"/>
      <c r="M51" s="226"/>
      <c r="N51" s="226"/>
      <c r="O51" s="226"/>
      <c r="P51" s="226"/>
      <c r="Q51" s="226"/>
      <c r="R51" s="226"/>
      <c r="S51" s="226"/>
      <c r="T51" s="226"/>
      <c r="U51" s="226"/>
      <c r="V51" s="226"/>
      <c r="W51" s="226"/>
      <c r="X51" s="226"/>
      <c r="Y51" s="226"/>
      <c r="Z51" s="226"/>
      <c r="AA51" s="226"/>
      <c r="AB51" s="226"/>
      <c r="AC51" s="226"/>
      <c r="AD51" s="226"/>
      <c r="AE51" s="226"/>
      <c r="AF51" s="226"/>
      <c r="AG51" s="226"/>
      <c r="AH51" s="226"/>
      <c r="AI51" s="226"/>
      <c r="AJ51" s="226"/>
      <c r="AK51" s="226"/>
      <c r="AL51" s="226"/>
      <c r="AM51" s="226"/>
      <c r="AN51" s="226"/>
      <c r="AO51" s="226"/>
      <c r="AP51" s="226"/>
      <c r="AQ51" s="228"/>
      <c r="AR51" s="23" t="s">
        <v>7</v>
      </c>
      <c r="AS51" s="24" t="s">
        <v>6</v>
      </c>
      <c r="AT51" s="30"/>
      <c r="AU51" s="65">
        <f t="shared" si="12"/>
        <v>0</v>
      </c>
      <c r="AV51" s="65">
        <f t="shared" si="11"/>
        <v>0</v>
      </c>
      <c r="AW51" s="100" t="str">
        <f t="shared" si="13"/>
        <v/>
      </c>
      <c r="AX51" s="101" t="str">
        <f t="shared" si="14"/>
        <v/>
      </c>
    </row>
    <row r="52" spans="1:50" x14ac:dyDescent="0.25">
      <c r="A52" s="255"/>
      <c r="B52" s="107" t="s">
        <v>29</v>
      </c>
      <c r="C52" s="108">
        <v>3</v>
      </c>
      <c r="D52" s="225"/>
      <c r="E52" s="226"/>
      <c r="F52" s="227"/>
      <c r="G52" s="227"/>
      <c r="H52" s="226"/>
      <c r="I52" s="226"/>
      <c r="J52" s="226"/>
      <c r="K52" s="226"/>
      <c r="L52" s="226"/>
      <c r="M52" s="226"/>
      <c r="N52" s="226"/>
      <c r="O52" s="226"/>
      <c r="P52" s="226"/>
      <c r="Q52" s="226"/>
      <c r="R52" s="226"/>
      <c r="S52" s="226"/>
      <c r="T52" s="226"/>
      <c r="U52" s="226"/>
      <c r="V52" s="226"/>
      <c r="W52" s="226"/>
      <c r="X52" s="226"/>
      <c r="Y52" s="226"/>
      <c r="Z52" s="226"/>
      <c r="AA52" s="226"/>
      <c r="AB52" s="226"/>
      <c r="AC52" s="226"/>
      <c r="AD52" s="226"/>
      <c r="AE52" s="226"/>
      <c r="AF52" s="226"/>
      <c r="AG52" s="226"/>
      <c r="AH52" s="226"/>
      <c r="AI52" s="226"/>
      <c r="AJ52" s="226"/>
      <c r="AK52" s="226"/>
      <c r="AL52" s="226"/>
      <c r="AM52" s="226"/>
      <c r="AN52" s="226"/>
      <c r="AO52" s="226"/>
      <c r="AP52" s="226"/>
      <c r="AQ52" s="228"/>
      <c r="AR52" s="23" t="s">
        <v>7</v>
      </c>
      <c r="AS52" s="24" t="s">
        <v>6</v>
      </c>
      <c r="AT52" s="30"/>
      <c r="AU52" s="65">
        <f t="shared" si="12"/>
        <v>0</v>
      </c>
      <c r="AV52" s="65">
        <f t="shared" si="11"/>
        <v>0</v>
      </c>
      <c r="AW52" s="100" t="str">
        <f t="shared" si="13"/>
        <v/>
      </c>
      <c r="AX52" s="101" t="str">
        <f t="shared" si="14"/>
        <v/>
      </c>
    </row>
    <row r="53" spans="1:50" x14ac:dyDescent="0.25">
      <c r="A53" s="255"/>
      <c r="B53" s="107" t="s">
        <v>117</v>
      </c>
      <c r="C53" s="108">
        <v>2</v>
      </c>
      <c r="D53" s="225"/>
      <c r="E53" s="226"/>
      <c r="F53" s="227"/>
      <c r="G53" s="227"/>
      <c r="H53" s="226"/>
      <c r="I53" s="226"/>
      <c r="J53" s="226"/>
      <c r="K53" s="226"/>
      <c r="L53" s="226"/>
      <c r="M53" s="226"/>
      <c r="N53" s="226"/>
      <c r="O53" s="226"/>
      <c r="P53" s="226"/>
      <c r="Q53" s="226"/>
      <c r="R53" s="226"/>
      <c r="S53" s="226"/>
      <c r="T53" s="226"/>
      <c r="U53" s="226"/>
      <c r="V53" s="226"/>
      <c r="W53" s="226"/>
      <c r="X53" s="226"/>
      <c r="Y53" s="226"/>
      <c r="Z53" s="226"/>
      <c r="AA53" s="226"/>
      <c r="AB53" s="226"/>
      <c r="AC53" s="226"/>
      <c r="AD53" s="226"/>
      <c r="AE53" s="226"/>
      <c r="AF53" s="226"/>
      <c r="AG53" s="226"/>
      <c r="AH53" s="226"/>
      <c r="AI53" s="226"/>
      <c r="AJ53" s="226"/>
      <c r="AK53" s="226"/>
      <c r="AL53" s="226"/>
      <c r="AM53" s="226"/>
      <c r="AN53" s="226"/>
      <c r="AO53" s="226"/>
      <c r="AP53" s="226"/>
      <c r="AQ53" s="228"/>
      <c r="AR53" s="23" t="s">
        <v>7</v>
      </c>
      <c r="AS53" s="24" t="s">
        <v>8</v>
      </c>
      <c r="AT53" s="30"/>
      <c r="AU53" s="65">
        <f t="shared" si="12"/>
        <v>0</v>
      </c>
      <c r="AV53" s="65">
        <f t="shared" si="11"/>
        <v>0</v>
      </c>
      <c r="AW53" s="100" t="str">
        <f t="shared" si="13"/>
        <v/>
      </c>
      <c r="AX53" s="101" t="str">
        <f t="shared" si="14"/>
        <v/>
      </c>
    </row>
    <row r="54" spans="1:50" x14ac:dyDescent="0.25">
      <c r="A54" s="255"/>
      <c r="B54" s="107" t="s">
        <v>118</v>
      </c>
      <c r="C54" s="108">
        <v>3</v>
      </c>
      <c r="D54" s="225"/>
      <c r="E54" s="226"/>
      <c r="F54" s="227"/>
      <c r="G54" s="227"/>
      <c r="H54" s="226"/>
      <c r="I54" s="226"/>
      <c r="J54" s="226"/>
      <c r="K54" s="226"/>
      <c r="L54" s="226"/>
      <c r="M54" s="226"/>
      <c r="N54" s="226"/>
      <c r="O54" s="226"/>
      <c r="P54" s="226"/>
      <c r="Q54" s="226"/>
      <c r="R54" s="226"/>
      <c r="S54" s="226"/>
      <c r="T54" s="226"/>
      <c r="U54" s="226"/>
      <c r="V54" s="226"/>
      <c r="W54" s="226"/>
      <c r="X54" s="226"/>
      <c r="Y54" s="226"/>
      <c r="Z54" s="226"/>
      <c r="AA54" s="226"/>
      <c r="AB54" s="226"/>
      <c r="AC54" s="226"/>
      <c r="AD54" s="226"/>
      <c r="AE54" s="226"/>
      <c r="AF54" s="226"/>
      <c r="AG54" s="226"/>
      <c r="AH54" s="226"/>
      <c r="AI54" s="226"/>
      <c r="AJ54" s="226"/>
      <c r="AK54" s="226"/>
      <c r="AL54" s="226"/>
      <c r="AM54" s="226"/>
      <c r="AN54" s="226"/>
      <c r="AO54" s="226"/>
      <c r="AP54" s="226"/>
      <c r="AQ54" s="228"/>
      <c r="AR54" s="23" t="s">
        <v>7</v>
      </c>
      <c r="AS54" s="24" t="s">
        <v>6</v>
      </c>
      <c r="AT54" s="30"/>
      <c r="AU54" s="65">
        <f t="shared" si="12"/>
        <v>0</v>
      </c>
      <c r="AV54" s="65">
        <f t="shared" si="11"/>
        <v>0</v>
      </c>
      <c r="AW54" s="100" t="str">
        <f t="shared" si="13"/>
        <v/>
      </c>
      <c r="AX54" s="101" t="str">
        <f t="shared" si="14"/>
        <v/>
      </c>
    </row>
    <row r="55" spans="1:50" x14ac:dyDescent="0.25">
      <c r="A55" s="255"/>
      <c r="B55" s="107">
        <v>10</v>
      </c>
      <c r="C55" s="108">
        <v>4</v>
      </c>
      <c r="D55" s="225"/>
      <c r="E55" s="226"/>
      <c r="F55" s="227"/>
      <c r="G55" s="227"/>
      <c r="H55" s="226"/>
      <c r="I55" s="226"/>
      <c r="J55" s="226"/>
      <c r="K55" s="226"/>
      <c r="L55" s="226"/>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226"/>
      <c r="AL55" s="226"/>
      <c r="AM55" s="226"/>
      <c r="AN55" s="226"/>
      <c r="AO55" s="226"/>
      <c r="AP55" s="226"/>
      <c r="AQ55" s="228"/>
      <c r="AR55" s="23" t="s">
        <v>130</v>
      </c>
      <c r="AS55" s="24" t="s">
        <v>8</v>
      </c>
      <c r="AT55" s="30" t="s">
        <v>12</v>
      </c>
      <c r="AU55" s="65">
        <f t="shared" si="12"/>
        <v>0</v>
      </c>
      <c r="AV55" s="65">
        <f t="shared" si="11"/>
        <v>0</v>
      </c>
      <c r="AW55" s="100" t="str">
        <f t="shared" si="13"/>
        <v/>
      </c>
      <c r="AX55" s="101" t="str">
        <f t="shared" si="14"/>
        <v/>
      </c>
    </row>
    <row r="56" spans="1:50" x14ac:dyDescent="0.25">
      <c r="A56" s="255"/>
      <c r="B56" s="107">
        <v>11</v>
      </c>
      <c r="C56" s="108">
        <v>4</v>
      </c>
      <c r="D56" s="225"/>
      <c r="E56" s="226"/>
      <c r="F56" s="227"/>
      <c r="G56" s="227"/>
      <c r="H56" s="226"/>
      <c r="I56" s="226"/>
      <c r="J56" s="226"/>
      <c r="K56" s="226"/>
      <c r="L56" s="226"/>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26"/>
      <c r="AL56" s="226"/>
      <c r="AM56" s="226"/>
      <c r="AN56" s="226"/>
      <c r="AO56" s="226"/>
      <c r="AP56" s="226"/>
      <c r="AQ56" s="228"/>
      <c r="AR56" s="23" t="s">
        <v>10</v>
      </c>
      <c r="AS56" s="24" t="s">
        <v>8</v>
      </c>
      <c r="AT56" s="30"/>
      <c r="AU56" s="65">
        <f t="shared" si="12"/>
        <v>0</v>
      </c>
      <c r="AV56" s="65">
        <f t="shared" si="11"/>
        <v>0</v>
      </c>
      <c r="AW56" s="100" t="str">
        <f t="shared" si="13"/>
        <v/>
      </c>
      <c r="AX56" s="101" t="str">
        <f t="shared" si="14"/>
        <v/>
      </c>
    </row>
    <row r="57" spans="1:50" x14ac:dyDescent="0.25">
      <c r="A57" s="255"/>
      <c r="B57" s="107" t="s">
        <v>137</v>
      </c>
      <c r="C57" s="108">
        <v>2</v>
      </c>
      <c r="D57" s="225"/>
      <c r="E57" s="226"/>
      <c r="F57" s="227"/>
      <c r="G57" s="227"/>
      <c r="H57" s="226"/>
      <c r="I57" s="226"/>
      <c r="J57" s="226"/>
      <c r="K57" s="226"/>
      <c r="L57" s="226"/>
      <c r="M57" s="226"/>
      <c r="N57" s="226"/>
      <c r="O57" s="226"/>
      <c r="P57" s="226"/>
      <c r="Q57" s="226"/>
      <c r="R57" s="226"/>
      <c r="S57" s="226"/>
      <c r="T57" s="226"/>
      <c r="U57" s="226"/>
      <c r="V57" s="226"/>
      <c r="W57" s="226"/>
      <c r="X57" s="226"/>
      <c r="Y57" s="226"/>
      <c r="Z57" s="226"/>
      <c r="AA57" s="226"/>
      <c r="AB57" s="226"/>
      <c r="AC57" s="226"/>
      <c r="AD57" s="226"/>
      <c r="AE57" s="226"/>
      <c r="AF57" s="226"/>
      <c r="AG57" s="226"/>
      <c r="AH57" s="226"/>
      <c r="AI57" s="226"/>
      <c r="AJ57" s="226"/>
      <c r="AK57" s="226"/>
      <c r="AL57" s="226"/>
      <c r="AM57" s="226"/>
      <c r="AN57" s="226"/>
      <c r="AO57" s="226"/>
      <c r="AP57" s="226"/>
      <c r="AQ57" s="228"/>
      <c r="AR57" s="23" t="s">
        <v>11</v>
      </c>
      <c r="AS57" s="24" t="s">
        <v>8</v>
      </c>
      <c r="AT57" s="30"/>
      <c r="AU57" s="65">
        <f t="shared" si="12"/>
        <v>0</v>
      </c>
      <c r="AV57" s="65">
        <f t="shared" si="11"/>
        <v>0</v>
      </c>
      <c r="AW57" s="100" t="str">
        <f t="shared" si="13"/>
        <v/>
      </c>
      <c r="AX57" s="101" t="str">
        <f t="shared" si="14"/>
        <v/>
      </c>
    </row>
    <row r="58" spans="1:50" x14ac:dyDescent="0.25">
      <c r="A58" s="255"/>
      <c r="B58" s="107" t="s">
        <v>138</v>
      </c>
      <c r="C58" s="108">
        <v>5</v>
      </c>
      <c r="D58" s="225"/>
      <c r="E58" s="226"/>
      <c r="F58" s="227"/>
      <c r="G58" s="227"/>
      <c r="H58" s="226"/>
      <c r="I58" s="226"/>
      <c r="J58" s="226"/>
      <c r="K58" s="226"/>
      <c r="L58" s="226"/>
      <c r="M58" s="226"/>
      <c r="N58" s="226"/>
      <c r="O58" s="226"/>
      <c r="P58" s="226"/>
      <c r="Q58" s="226"/>
      <c r="R58" s="226"/>
      <c r="S58" s="226"/>
      <c r="T58" s="226"/>
      <c r="U58" s="226"/>
      <c r="V58" s="226"/>
      <c r="W58" s="226"/>
      <c r="X58" s="226"/>
      <c r="Y58" s="226"/>
      <c r="Z58" s="226"/>
      <c r="AA58" s="226"/>
      <c r="AB58" s="226"/>
      <c r="AC58" s="226"/>
      <c r="AD58" s="226"/>
      <c r="AE58" s="226"/>
      <c r="AF58" s="226"/>
      <c r="AG58" s="226"/>
      <c r="AH58" s="226"/>
      <c r="AI58" s="226"/>
      <c r="AJ58" s="226"/>
      <c r="AK58" s="226"/>
      <c r="AL58" s="226"/>
      <c r="AM58" s="226"/>
      <c r="AN58" s="226"/>
      <c r="AO58" s="226"/>
      <c r="AP58" s="226"/>
      <c r="AQ58" s="228"/>
      <c r="AR58" s="23" t="s">
        <v>11</v>
      </c>
      <c r="AS58" s="24" t="s">
        <v>9</v>
      </c>
      <c r="AT58" s="30"/>
      <c r="AU58" s="65">
        <f t="shared" si="12"/>
        <v>0</v>
      </c>
      <c r="AV58" s="65">
        <f t="shared" si="11"/>
        <v>0</v>
      </c>
      <c r="AW58" s="100" t="str">
        <f t="shared" si="13"/>
        <v/>
      </c>
      <c r="AX58" s="101" t="str">
        <f t="shared" si="14"/>
        <v/>
      </c>
    </row>
    <row r="59" spans="1:50" x14ac:dyDescent="0.25">
      <c r="A59" s="255"/>
      <c r="B59" s="107" t="s">
        <v>139</v>
      </c>
      <c r="C59" s="108">
        <v>1</v>
      </c>
      <c r="D59" s="225"/>
      <c r="E59" s="226"/>
      <c r="F59" s="227"/>
      <c r="G59" s="227"/>
      <c r="H59" s="226"/>
      <c r="I59" s="226"/>
      <c r="J59" s="226"/>
      <c r="K59" s="226"/>
      <c r="L59" s="226"/>
      <c r="M59" s="226"/>
      <c r="N59" s="226"/>
      <c r="O59" s="226"/>
      <c r="P59" s="226"/>
      <c r="Q59" s="226"/>
      <c r="R59" s="226"/>
      <c r="S59" s="226"/>
      <c r="T59" s="226"/>
      <c r="U59" s="226"/>
      <c r="V59" s="226"/>
      <c r="W59" s="226"/>
      <c r="X59" s="226"/>
      <c r="Y59" s="226"/>
      <c r="Z59" s="226"/>
      <c r="AA59" s="226"/>
      <c r="AB59" s="226"/>
      <c r="AC59" s="226"/>
      <c r="AD59" s="226"/>
      <c r="AE59" s="226"/>
      <c r="AF59" s="226"/>
      <c r="AG59" s="226"/>
      <c r="AH59" s="226"/>
      <c r="AI59" s="226"/>
      <c r="AJ59" s="226"/>
      <c r="AK59" s="226"/>
      <c r="AL59" s="226"/>
      <c r="AM59" s="226"/>
      <c r="AN59" s="226"/>
      <c r="AO59" s="226"/>
      <c r="AP59" s="226"/>
      <c r="AQ59" s="228"/>
      <c r="AR59" s="23" t="s">
        <v>5</v>
      </c>
      <c r="AS59" s="24" t="s">
        <v>6</v>
      </c>
      <c r="AT59" s="30"/>
      <c r="AU59" s="65">
        <f t="shared" si="12"/>
        <v>0</v>
      </c>
      <c r="AV59" s="65">
        <f t="shared" si="11"/>
        <v>0</v>
      </c>
      <c r="AW59" s="100" t="str">
        <f t="shared" si="13"/>
        <v/>
      </c>
      <c r="AX59" s="101" t="str">
        <f t="shared" si="14"/>
        <v/>
      </c>
    </row>
    <row r="60" spans="1:50" x14ac:dyDescent="0.25">
      <c r="A60" s="255"/>
      <c r="B60" s="107" t="s">
        <v>140</v>
      </c>
      <c r="C60" s="108">
        <v>2</v>
      </c>
      <c r="D60" s="225"/>
      <c r="E60" s="226"/>
      <c r="F60" s="227"/>
      <c r="G60" s="227"/>
      <c r="H60" s="226"/>
      <c r="I60" s="226"/>
      <c r="J60" s="226"/>
      <c r="K60" s="226"/>
      <c r="L60" s="226"/>
      <c r="M60" s="226"/>
      <c r="N60" s="226"/>
      <c r="O60" s="226"/>
      <c r="P60" s="226"/>
      <c r="Q60" s="226"/>
      <c r="R60" s="226"/>
      <c r="S60" s="226"/>
      <c r="T60" s="226"/>
      <c r="U60" s="226"/>
      <c r="V60" s="226"/>
      <c r="W60" s="226"/>
      <c r="X60" s="226"/>
      <c r="Y60" s="226"/>
      <c r="Z60" s="226"/>
      <c r="AA60" s="226"/>
      <c r="AB60" s="226"/>
      <c r="AC60" s="226"/>
      <c r="AD60" s="226"/>
      <c r="AE60" s="226"/>
      <c r="AF60" s="226"/>
      <c r="AG60" s="226"/>
      <c r="AH60" s="226"/>
      <c r="AI60" s="226"/>
      <c r="AJ60" s="226"/>
      <c r="AK60" s="226"/>
      <c r="AL60" s="226"/>
      <c r="AM60" s="226"/>
      <c r="AN60" s="226"/>
      <c r="AO60" s="226"/>
      <c r="AP60" s="226"/>
      <c r="AQ60" s="228"/>
      <c r="AR60" s="23" t="s">
        <v>5</v>
      </c>
      <c r="AS60" s="24" t="s">
        <v>6</v>
      </c>
      <c r="AT60" s="30"/>
      <c r="AU60" s="65">
        <f t="shared" si="12"/>
        <v>0</v>
      </c>
      <c r="AV60" s="65">
        <f t="shared" si="11"/>
        <v>0</v>
      </c>
      <c r="AW60" s="100" t="str">
        <f t="shared" si="13"/>
        <v/>
      </c>
      <c r="AX60" s="101" t="str">
        <f t="shared" si="14"/>
        <v/>
      </c>
    </row>
    <row r="61" spans="1:50" x14ac:dyDescent="0.25">
      <c r="A61" s="255"/>
      <c r="B61" s="107" t="s">
        <v>141</v>
      </c>
      <c r="C61" s="108">
        <v>3</v>
      </c>
      <c r="D61" s="225"/>
      <c r="E61" s="226"/>
      <c r="F61" s="227"/>
      <c r="G61" s="227"/>
      <c r="H61" s="226"/>
      <c r="I61" s="226"/>
      <c r="J61" s="226"/>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26"/>
      <c r="AL61" s="226"/>
      <c r="AM61" s="226"/>
      <c r="AN61" s="226"/>
      <c r="AO61" s="226"/>
      <c r="AP61" s="226"/>
      <c r="AQ61" s="228"/>
      <c r="AR61" s="23" t="s">
        <v>130</v>
      </c>
      <c r="AS61" s="24" t="s">
        <v>9</v>
      </c>
      <c r="AT61" s="30"/>
      <c r="AU61" s="65">
        <f t="shared" si="12"/>
        <v>0</v>
      </c>
      <c r="AV61" s="65">
        <f t="shared" si="11"/>
        <v>0</v>
      </c>
      <c r="AW61" s="100" t="str">
        <f t="shared" si="13"/>
        <v/>
      </c>
      <c r="AX61" s="101" t="str">
        <f t="shared" si="14"/>
        <v/>
      </c>
    </row>
    <row r="62" spans="1:50" x14ac:dyDescent="0.25">
      <c r="A62" s="255"/>
      <c r="B62" s="107" t="s">
        <v>45</v>
      </c>
      <c r="C62" s="108">
        <v>5</v>
      </c>
      <c r="D62" s="225"/>
      <c r="E62" s="226"/>
      <c r="F62" s="227"/>
      <c r="G62" s="227"/>
      <c r="H62" s="226"/>
      <c r="I62" s="226"/>
      <c r="J62" s="226"/>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6"/>
      <c r="AL62" s="226"/>
      <c r="AM62" s="226"/>
      <c r="AN62" s="226"/>
      <c r="AO62" s="226"/>
      <c r="AP62" s="226"/>
      <c r="AQ62" s="228"/>
      <c r="AR62" s="23" t="s">
        <v>5</v>
      </c>
      <c r="AS62" s="24" t="s">
        <v>9</v>
      </c>
      <c r="AT62" s="30"/>
      <c r="AU62" s="65">
        <f t="shared" si="12"/>
        <v>0</v>
      </c>
      <c r="AV62" s="65">
        <f t="shared" si="11"/>
        <v>0</v>
      </c>
      <c r="AW62" s="100" t="str">
        <f t="shared" si="13"/>
        <v/>
      </c>
      <c r="AX62" s="101" t="str">
        <f t="shared" si="14"/>
        <v/>
      </c>
    </row>
    <row r="63" spans="1:50" x14ac:dyDescent="0.25">
      <c r="A63" s="255"/>
      <c r="B63" s="107" t="s">
        <v>20</v>
      </c>
      <c r="C63" s="108">
        <v>1</v>
      </c>
      <c r="D63" s="225"/>
      <c r="E63" s="226"/>
      <c r="F63" s="227"/>
      <c r="G63" s="227"/>
      <c r="H63" s="226"/>
      <c r="I63" s="226"/>
      <c r="J63" s="226"/>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c r="AQ63" s="228"/>
      <c r="AR63" s="23" t="s">
        <v>11</v>
      </c>
      <c r="AS63" s="24" t="s">
        <v>6</v>
      </c>
      <c r="AT63" s="30"/>
      <c r="AU63" s="65">
        <f>SUM(D63:AQ63)</f>
        <v>0</v>
      </c>
      <c r="AV63" s="65">
        <f>COUNTA(D63:AQ63)*C63</f>
        <v>0</v>
      </c>
      <c r="AW63" s="100" t="str">
        <f t="shared" si="13"/>
        <v/>
      </c>
      <c r="AX63" s="101" t="str">
        <f t="shared" si="14"/>
        <v/>
      </c>
    </row>
    <row r="64" spans="1:50" x14ac:dyDescent="0.25">
      <c r="A64" s="255"/>
      <c r="B64" s="107" t="s">
        <v>21</v>
      </c>
      <c r="C64" s="108">
        <v>1</v>
      </c>
      <c r="D64" s="225"/>
      <c r="E64" s="226"/>
      <c r="F64" s="227"/>
      <c r="G64" s="227"/>
      <c r="H64" s="226"/>
      <c r="I64" s="226"/>
      <c r="J64" s="226"/>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c r="AQ64" s="228"/>
      <c r="AR64" s="23" t="s">
        <v>11</v>
      </c>
      <c r="AS64" s="24" t="s">
        <v>6</v>
      </c>
      <c r="AT64" s="30"/>
      <c r="AU64" s="65">
        <f>SUM(D64:AQ64)</f>
        <v>0</v>
      </c>
      <c r="AV64" s="65">
        <f>COUNTA(D64:AQ64)*C64</f>
        <v>0</v>
      </c>
      <c r="AW64" s="100" t="str">
        <f t="shared" si="13"/>
        <v/>
      </c>
      <c r="AX64" s="101" t="str">
        <f t="shared" si="14"/>
        <v/>
      </c>
    </row>
    <row r="65" spans="1:50" x14ac:dyDescent="0.25">
      <c r="A65" s="255"/>
      <c r="B65" s="107" t="s">
        <v>142</v>
      </c>
      <c r="C65" s="108">
        <v>5</v>
      </c>
      <c r="D65" s="225"/>
      <c r="E65" s="226"/>
      <c r="F65" s="227"/>
      <c r="G65" s="227"/>
      <c r="H65" s="226"/>
      <c r="I65" s="226"/>
      <c r="J65" s="226"/>
      <c r="K65" s="226"/>
      <c r="L65" s="226"/>
      <c r="M65" s="226"/>
      <c r="N65" s="226"/>
      <c r="O65" s="226"/>
      <c r="P65" s="226"/>
      <c r="Q65" s="226"/>
      <c r="R65" s="226"/>
      <c r="S65" s="226"/>
      <c r="T65" s="226"/>
      <c r="U65" s="226"/>
      <c r="V65" s="226"/>
      <c r="W65" s="226"/>
      <c r="X65" s="226"/>
      <c r="Y65" s="226"/>
      <c r="Z65" s="226"/>
      <c r="AA65" s="226"/>
      <c r="AB65" s="226"/>
      <c r="AC65" s="226"/>
      <c r="AD65" s="226"/>
      <c r="AE65" s="226"/>
      <c r="AF65" s="226"/>
      <c r="AG65" s="226"/>
      <c r="AH65" s="226"/>
      <c r="AI65" s="226"/>
      <c r="AJ65" s="226"/>
      <c r="AK65" s="226"/>
      <c r="AL65" s="226"/>
      <c r="AM65" s="226"/>
      <c r="AN65" s="226"/>
      <c r="AO65" s="226"/>
      <c r="AP65" s="226"/>
      <c r="AQ65" s="228"/>
      <c r="AR65" s="23" t="s">
        <v>11</v>
      </c>
      <c r="AS65" s="24" t="s">
        <v>9</v>
      </c>
      <c r="AT65" s="30"/>
      <c r="AU65" s="65">
        <f>SUM(D65:AQ65)</f>
        <v>0</v>
      </c>
      <c r="AV65" s="65">
        <f>COUNTA(D65:AQ65)*C65</f>
        <v>0</v>
      </c>
      <c r="AW65" s="100" t="str">
        <f t="shared" si="13"/>
        <v/>
      </c>
      <c r="AX65" s="101" t="str">
        <f t="shared" si="14"/>
        <v/>
      </c>
    </row>
    <row r="66" spans="1:50" x14ac:dyDescent="0.25">
      <c r="A66" s="255"/>
      <c r="B66" s="107">
        <v>15</v>
      </c>
      <c r="C66" s="108">
        <v>5</v>
      </c>
      <c r="D66" s="225"/>
      <c r="E66" s="226"/>
      <c r="F66" s="227"/>
      <c r="G66" s="227"/>
      <c r="H66" s="226"/>
      <c r="I66" s="226"/>
      <c r="J66" s="226"/>
      <c r="K66" s="226"/>
      <c r="L66" s="226"/>
      <c r="M66" s="226"/>
      <c r="N66" s="226"/>
      <c r="O66" s="226"/>
      <c r="P66" s="226"/>
      <c r="Q66" s="226"/>
      <c r="R66" s="226"/>
      <c r="S66" s="226"/>
      <c r="T66" s="226"/>
      <c r="U66" s="226"/>
      <c r="V66" s="226"/>
      <c r="W66" s="226"/>
      <c r="X66" s="226"/>
      <c r="Y66" s="226"/>
      <c r="Z66" s="226"/>
      <c r="AA66" s="226"/>
      <c r="AB66" s="226"/>
      <c r="AC66" s="226"/>
      <c r="AD66" s="226"/>
      <c r="AE66" s="226"/>
      <c r="AF66" s="226"/>
      <c r="AG66" s="226"/>
      <c r="AH66" s="226"/>
      <c r="AI66" s="226"/>
      <c r="AJ66" s="226"/>
      <c r="AK66" s="226"/>
      <c r="AL66" s="226"/>
      <c r="AM66" s="226"/>
      <c r="AN66" s="226"/>
      <c r="AO66" s="226"/>
      <c r="AP66" s="226"/>
      <c r="AQ66" s="228"/>
      <c r="AR66" s="23" t="s">
        <v>7</v>
      </c>
      <c r="AS66" s="24" t="s">
        <v>9</v>
      </c>
      <c r="AT66" s="30"/>
      <c r="AU66" s="65">
        <f t="shared" si="12"/>
        <v>0</v>
      </c>
      <c r="AV66" s="65">
        <f t="shared" si="11"/>
        <v>0</v>
      </c>
      <c r="AW66" s="100" t="str">
        <f t="shared" si="13"/>
        <v/>
      </c>
      <c r="AX66" s="101" t="str">
        <f t="shared" si="14"/>
        <v/>
      </c>
    </row>
    <row r="67" spans="1:50" x14ac:dyDescent="0.25">
      <c r="A67" s="255"/>
      <c r="B67" s="107" t="s">
        <v>22</v>
      </c>
      <c r="C67" s="108">
        <v>2</v>
      </c>
      <c r="D67" s="225"/>
      <c r="E67" s="226"/>
      <c r="F67" s="227"/>
      <c r="G67" s="227"/>
      <c r="H67" s="226"/>
      <c r="I67" s="226"/>
      <c r="J67" s="226"/>
      <c r="K67" s="226"/>
      <c r="L67" s="226"/>
      <c r="M67" s="226"/>
      <c r="N67" s="226"/>
      <c r="O67" s="226"/>
      <c r="P67" s="226"/>
      <c r="Q67" s="226"/>
      <c r="R67" s="226"/>
      <c r="S67" s="226"/>
      <c r="T67" s="226"/>
      <c r="U67" s="226"/>
      <c r="V67" s="226"/>
      <c r="W67" s="226"/>
      <c r="X67" s="226"/>
      <c r="Y67" s="226"/>
      <c r="Z67" s="226"/>
      <c r="AA67" s="226"/>
      <c r="AB67" s="226"/>
      <c r="AC67" s="226"/>
      <c r="AD67" s="226"/>
      <c r="AE67" s="226"/>
      <c r="AF67" s="226"/>
      <c r="AG67" s="226"/>
      <c r="AH67" s="226"/>
      <c r="AI67" s="226"/>
      <c r="AJ67" s="226"/>
      <c r="AK67" s="226"/>
      <c r="AL67" s="226"/>
      <c r="AM67" s="226"/>
      <c r="AN67" s="226"/>
      <c r="AO67" s="226"/>
      <c r="AP67" s="226"/>
      <c r="AQ67" s="228"/>
      <c r="AR67" s="23" t="s">
        <v>130</v>
      </c>
      <c r="AS67" s="24" t="s">
        <v>6</v>
      </c>
      <c r="AT67" s="35"/>
      <c r="AU67" s="65">
        <f t="shared" ref="AU67:AU71" si="15">SUM(D67:AQ67)</f>
        <v>0</v>
      </c>
      <c r="AV67" s="65">
        <f t="shared" ref="AV67:AV71" si="16">COUNTA(D67:AQ67)*C67</f>
        <v>0</v>
      </c>
      <c r="AW67" s="100" t="str">
        <f t="shared" si="13"/>
        <v/>
      </c>
      <c r="AX67" s="101" t="str">
        <f t="shared" si="14"/>
        <v/>
      </c>
    </row>
    <row r="68" spans="1:50" x14ac:dyDescent="0.25">
      <c r="A68" s="255"/>
      <c r="B68" s="107" t="s">
        <v>23</v>
      </c>
      <c r="C68" s="108">
        <v>3</v>
      </c>
      <c r="D68" s="225"/>
      <c r="E68" s="226"/>
      <c r="F68" s="227"/>
      <c r="G68" s="227"/>
      <c r="H68" s="226"/>
      <c r="I68" s="226"/>
      <c r="J68" s="226"/>
      <c r="K68" s="226"/>
      <c r="L68" s="226"/>
      <c r="M68" s="226"/>
      <c r="N68" s="226"/>
      <c r="O68" s="226"/>
      <c r="P68" s="226"/>
      <c r="Q68" s="226"/>
      <c r="R68" s="226"/>
      <c r="S68" s="226"/>
      <c r="T68" s="226"/>
      <c r="U68" s="226"/>
      <c r="V68" s="226"/>
      <c r="W68" s="226"/>
      <c r="X68" s="226"/>
      <c r="Y68" s="226"/>
      <c r="Z68" s="226"/>
      <c r="AA68" s="226"/>
      <c r="AB68" s="226"/>
      <c r="AC68" s="226"/>
      <c r="AD68" s="226"/>
      <c r="AE68" s="226"/>
      <c r="AF68" s="226"/>
      <c r="AG68" s="226"/>
      <c r="AH68" s="226"/>
      <c r="AI68" s="226"/>
      <c r="AJ68" s="226"/>
      <c r="AK68" s="226"/>
      <c r="AL68" s="226"/>
      <c r="AM68" s="226"/>
      <c r="AN68" s="226"/>
      <c r="AO68" s="226"/>
      <c r="AP68" s="226"/>
      <c r="AQ68" s="228"/>
      <c r="AR68" s="23" t="s">
        <v>130</v>
      </c>
      <c r="AS68" s="24" t="s">
        <v>8</v>
      </c>
      <c r="AT68" s="35"/>
      <c r="AU68" s="65">
        <f t="shared" si="15"/>
        <v>0</v>
      </c>
      <c r="AV68" s="65">
        <f t="shared" si="16"/>
        <v>0</v>
      </c>
      <c r="AW68" s="100" t="str">
        <f t="shared" si="13"/>
        <v/>
      </c>
      <c r="AX68" s="101" t="str">
        <f t="shared" si="14"/>
        <v/>
      </c>
    </row>
    <row r="69" spans="1:50" x14ac:dyDescent="0.25">
      <c r="A69" s="255"/>
      <c r="B69" s="107">
        <v>17</v>
      </c>
      <c r="C69" s="108">
        <v>3</v>
      </c>
      <c r="D69" s="225"/>
      <c r="E69" s="226"/>
      <c r="F69" s="227"/>
      <c r="G69" s="227"/>
      <c r="H69" s="226"/>
      <c r="I69" s="226"/>
      <c r="J69" s="226"/>
      <c r="K69" s="226"/>
      <c r="L69" s="226"/>
      <c r="M69" s="226"/>
      <c r="N69" s="226"/>
      <c r="O69" s="226"/>
      <c r="P69" s="226"/>
      <c r="Q69" s="226"/>
      <c r="R69" s="226"/>
      <c r="S69" s="226"/>
      <c r="T69" s="226"/>
      <c r="U69" s="226"/>
      <c r="V69" s="226"/>
      <c r="W69" s="226"/>
      <c r="X69" s="226"/>
      <c r="Y69" s="226"/>
      <c r="Z69" s="226"/>
      <c r="AA69" s="226"/>
      <c r="AB69" s="226"/>
      <c r="AC69" s="226"/>
      <c r="AD69" s="226"/>
      <c r="AE69" s="226"/>
      <c r="AF69" s="226"/>
      <c r="AG69" s="226"/>
      <c r="AH69" s="226"/>
      <c r="AI69" s="226"/>
      <c r="AJ69" s="226"/>
      <c r="AK69" s="226"/>
      <c r="AL69" s="226"/>
      <c r="AM69" s="226"/>
      <c r="AN69" s="226"/>
      <c r="AO69" s="226"/>
      <c r="AP69" s="226"/>
      <c r="AQ69" s="228"/>
      <c r="AR69" s="23" t="s">
        <v>11</v>
      </c>
      <c r="AS69" s="24" t="s">
        <v>6</v>
      </c>
      <c r="AT69" s="35"/>
      <c r="AU69" s="65">
        <f t="shared" si="15"/>
        <v>0</v>
      </c>
      <c r="AV69" s="65">
        <f t="shared" si="16"/>
        <v>0</v>
      </c>
      <c r="AW69" s="100" t="str">
        <f t="shared" si="13"/>
        <v/>
      </c>
      <c r="AX69" s="101" t="str">
        <f t="shared" si="14"/>
        <v/>
      </c>
    </row>
    <row r="70" spans="1:50" x14ac:dyDescent="0.25">
      <c r="A70" s="255"/>
      <c r="B70" s="107">
        <v>18</v>
      </c>
      <c r="C70" s="108">
        <v>6</v>
      </c>
      <c r="D70" s="225"/>
      <c r="E70" s="226"/>
      <c r="F70" s="227"/>
      <c r="G70" s="227"/>
      <c r="H70" s="226"/>
      <c r="I70" s="226"/>
      <c r="J70" s="226"/>
      <c r="K70" s="226"/>
      <c r="L70" s="226"/>
      <c r="M70" s="226"/>
      <c r="N70" s="226"/>
      <c r="O70" s="226"/>
      <c r="P70" s="226"/>
      <c r="Q70" s="226"/>
      <c r="R70" s="226"/>
      <c r="S70" s="226"/>
      <c r="T70" s="226"/>
      <c r="U70" s="226"/>
      <c r="V70" s="226"/>
      <c r="W70" s="226"/>
      <c r="X70" s="226"/>
      <c r="Y70" s="226"/>
      <c r="Z70" s="226"/>
      <c r="AA70" s="226"/>
      <c r="AB70" s="226"/>
      <c r="AC70" s="226"/>
      <c r="AD70" s="226"/>
      <c r="AE70" s="226"/>
      <c r="AF70" s="226"/>
      <c r="AG70" s="226"/>
      <c r="AH70" s="226"/>
      <c r="AI70" s="226"/>
      <c r="AJ70" s="226"/>
      <c r="AK70" s="226"/>
      <c r="AL70" s="226"/>
      <c r="AM70" s="226"/>
      <c r="AN70" s="226"/>
      <c r="AO70" s="226"/>
      <c r="AP70" s="226"/>
      <c r="AQ70" s="228"/>
      <c r="AR70" s="23" t="s">
        <v>11</v>
      </c>
      <c r="AS70" s="24" t="s">
        <v>6</v>
      </c>
      <c r="AT70" s="35"/>
      <c r="AU70" s="65">
        <f t="shared" si="15"/>
        <v>0</v>
      </c>
      <c r="AV70" s="65">
        <f t="shared" si="16"/>
        <v>0</v>
      </c>
      <c r="AW70" s="100" t="str">
        <f t="shared" si="13"/>
        <v/>
      </c>
      <c r="AX70" s="101" t="str">
        <f t="shared" si="14"/>
        <v/>
      </c>
    </row>
    <row r="71" spans="1:50" ht="15.75" thickBot="1" x14ac:dyDescent="0.3">
      <c r="A71" s="256"/>
      <c r="B71" s="119">
        <v>19</v>
      </c>
      <c r="C71" s="120">
        <v>4</v>
      </c>
      <c r="D71" s="225"/>
      <c r="E71" s="226"/>
      <c r="F71" s="227"/>
      <c r="G71" s="227"/>
      <c r="H71" s="226"/>
      <c r="I71" s="226"/>
      <c r="J71" s="226"/>
      <c r="K71" s="226"/>
      <c r="L71" s="226"/>
      <c r="M71" s="226"/>
      <c r="N71" s="226"/>
      <c r="O71" s="226"/>
      <c r="P71" s="226"/>
      <c r="Q71" s="226"/>
      <c r="R71" s="226"/>
      <c r="S71" s="226"/>
      <c r="T71" s="226"/>
      <c r="U71" s="226"/>
      <c r="V71" s="226"/>
      <c r="W71" s="226"/>
      <c r="X71" s="226"/>
      <c r="Y71" s="226"/>
      <c r="Z71" s="226"/>
      <c r="AA71" s="226"/>
      <c r="AB71" s="226"/>
      <c r="AC71" s="226"/>
      <c r="AD71" s="226"/>
      <c r="AE71" s="226"/>
      <c r="AF71" s="226"/>
      <c r="AG71" s="226"/>
      <c r="AH71" s="226"/>
      <c r="AI71" s="226"/>
      <c r="AJ71" s="226"/>
      <c r="AK71" s="226"/>
      <c r="AL71" s="226"/>
      <c r="AM71" s="226"/>
      <c r="AN71" s="226"/>
      <c r="AO71" s="226"/>
      <c r="AP71" s="226"/>
      <c r="AQ71" s="228"/>
      <c r="AR71" s="23" t="s">
        <v>11</v>
      </c>
      <c r="AS71" s="24" t="s">
        <v>8</v>
      </c>
      <c r="AT71" s="35"/>
      <c r="AU71" s="65">
        <f t="shared" si="15"/>
        <v>0</v>
      </c>
      <c r="AV71" s="65">
        <f t="shared" si="16"/>
        <v>0</v>
      </c>
      <c r="AW71" s="100" t="str">
        <f t="shared" si="13"/>
        <v/>
      </c>
      <c r="AX71" s="101" t="str">
        <f t="shared" si="14"/>
        <v/>
      </c>
    </row>
    <row r="72" spans="1:50" ht="15.75" thickBot="1" x14ac:dyDescent="0.3">
      <c r="A72" s="109"/>
      <c r="B72" s="110"/>
      <c r="C72" s="111"/>
      <c r="D72" s="229"/>
      <c r="E72" s="229"/>
      <c r="F72" s="229"/>
      <c r="G72" s="229"/>
      <c r="H72" s="229"/>
      <c r="I72" s="229"/>
      <c r="J72" s="229"/>
      <c r="K72" s="229"/>
      <c r="L72" s="229"/>
      <c r="M72" s="229"/>
      <c r="N72" s="229"/>
      <c r="O72" s="229"/>
      <c r="P72" s="229"/>
      <c r="Q72" s="229"/>
      <c r="R72" s="229"/>
      <c r="S72" s="229"/>
      <c r="T72" s="229"/>
      <c r="U72" s="229"/>
      <c r="V72" s="229"/>
      <c r="W72" s="229"/>
      <c r="X72" s="229"/>
      <c r="Y72" s="229"/>
      <c r="Z72" s="229"/>
      <c r="AA72" s="229"/>
      <c r="AB72" s="229"/>
      <c r="AC72" s="229"/>
      <c r="AD72" s="229"/>
      <c r="AE72" s="229"/>
      <c r="AF72" s="229"/>
      <c r="AG72" s="229"/>
      <c r="AH72" s="229"/>
      <c r="AI72" s="229"/>
      <c r="AJ72" s="229"/>
      <c r="AK72" s="229"/>
      <c r="AL72" s="229"/>
      <c r="AM72" s="229"/>
      <c r="AN72" s="229"/>
      <c r="AO72" s="229"/>
      <c r="AP72" s="229"/>
      <c r="AQ72" s="230"/>
      <c r="AR72" s="66"/>
      <c r="AS72" s="66"/>
      <c r="AT72" s="66"/>
      <c r="AU72" s="66"/>
      <c r="AV72" s="66"/>
      <c r="AW72" s="102" t="str">
        <f t="shared" si="13"/>
        <v/>
      </c>
      <c r="AX72" s="103" t="str">
        <f t="shared" si="14"/>
        <v/>
      </c>
    </row>
    <row r="73" spans="1:50" ht="15" customHeight="1" x14ac:dyDescent="0.25">
      <c r="A73" s="254" t="s">
        <v>43</v>
      </c>
      <c r="B73" s="112">
        <v>1</v>
      </c>
      <c r="C73" s="113">
        <v>2</v>
      </c>
      <c r="D73" s="225"/>
      <c r="E73" s="226"/>
      <c r="F73" s="227"/>
      <c r="G73" s="227"/>
      <c r="H73" s="226"/>
      <c r="I73" s="226"/>
      <c r="J73" s="226"/>
      <c r="K73" s="226"/>
      <c r="L73" s="226"/>
      <c r="M73" s="226"/>
      <c r="N73" s="226"/>
      <c r="O73" s="226"/>
      <c r="P73" s="226"/>
      <c r="Q73" s="226"/>
      <c r="R73" s="226"/>
      <c r="S73" s="226"/>
      <c r="T73" s="226"/>
      <c r="U73" s="226"/>
      <c r="V73" s="226"/>
      <c r="W73" s="226"/>
      <c r="X73" s="226"/>
      <c r="Y73" s="226"/>
      <c r="Z73" s="226"/>
      <c r="AA73" s="226"/>
      <c r="AB73" s="226"/>
      <c r="AC73" s="226"/>
      <c r="AD73" s="226"/>
      <c r="AE73" s="226"/>
      <c r="AF73" s="226"/>
      <c r="AG73" s="226"/>
      <c r="AH73" s="226"/>
      <c r="AI73" s="226"/>
      <c r="AJ73" s="226"/>
      <c r="AK73" s="226"/>
      <c r="AL73" s="226"/>
      <c r="AM73" s="226"/>
      <c r="AN73" s="226"/>
      <c r="AO73" s="226"/>
      <c r="AP73" s="226"/>
      <c r="AQ73" s="228"/>
      <c r="AR73" s="23" t="s">
        <v>10</v>
      </c>
      <c r="AS73" s="24" t="s">
        <v>8</v>
      </c>
      <c r="AT73" s="30"/>
      <c r="AU73" s="67">
        <f t="shared" si="12"/>
        <v>0</v>
      </c>
      <c r="AV73" s="67">
        <f t="shared" ref="AV73:AV106" si="17">COUNTA(D73:AQ73)*C73</f>
        <v>0</v>
      </c>
      <c r="AW73" s="104" t="str">
        <f t="shared" si="13"/>
        <v/>
      </c>
      <c r="AX73" s="101" t="str">
        <f t="shared" si="14"/>
        <v/>
      </c>
    </row>
    <row r="74" spans="1:50" x14ac:dyDescent="0.25">
      <c r="A74" s="255"/>
      <c r="B74" s="114" t="s">
        <v>122</v>
      </c>
      <c r="C74" s="115">
        <v>3</v>
      </c>
      <c r="D74" s="225"/>
      <c r="E74" s="226"/>
      <c r="F74" s="227"/>
      <c r="G74" s="227"/>
      <c r="H74" s="226"/>
      <c r="I74" s="226"/>
      <c r="J74" s="226"/>
      <c r="K74" s="226"/>
      <c r="L74" s="226"/>
      <c r="M74" s="226"/>
      <c r="N74" s="226"/>
      <c r="O74" s="226"/>
      <c r="P74" s="226"/>
      <c r="Q74" s="226"/>
      <c r="R74" s="226"/>
      <c r="S74" s="226"/>
      <c r="T74" s="226"/>
      <c r="U74" s="226"/>
      <c r="V74" s="226"/>
      <c r="W74" s="226"/>
      <c r="X74" s="226"/>
      <c r="Y74" s="226"/>
      <c r="Z74" s="226"/>
      <c r="AA74" s="226"/>
      <c r="AB74" s="226"/>
      <c r="AC74" s="226"/>
      <c r="AD74" s="226"/>
      <c r="AE74" s="226"/>
      <c r="AF74" s="226"/>
      <c r="AG74" s="226"/>
      <c r="AH74" s="226"/>
      <c r="AI74" s="226"/>
      <c r="AJ74" s="226"/>
      <c r="AK74" s="226"/>
      <c r="AL74" s="226"/>
      <c r="AM74" s="226"/>
      <c r="AN74" s="226"/>
      <c r="AO74" s="226"/>
      <c r="AP74" s="226"/>
      <c r="AQ74" s="228"/>
      <c r="AR74" s="23" t="s">
        <v>11</v>
      </c>
      <c r="AS74" s="24" t="s">
        <v>8</v>
      </c>
      <c r="AT74" s="30"/>
      <c r="AU74" s="67">
        <f t="shared" si="12"/>
        <v>0</v>
      </c>
      <c r="AV74" s="67">
        <f t="shared" si="17"/>
        <v>0</v>
      </c>
      <c r="AW74" s="104" t="str">
        <f t="shared" si="13"/>
        <v/>
      </c>
      <c r="AX74" s="101" t="str">
        <f t="shared" si="14"/>
        <v/>
      </c>
    </row>
    <row r="75" spans="1:50" x14ac:dyDescent="0.25">
      <c r="A75" s="255"/>
      <c r="B75" s="114" t="s">
        <v>123</v>
      </c>
      <c r="C75" s="115">
        <v>3</v>
      </c>
      <c r="D75" s="225"/>
      <c r="E75" s="226"/>
      <c r="F75" s="227"/>
      <c r="G75" s="227"/>
      <c r="H75" s="226"/>
      <c r="I75" s="226"/>
      <c r="J75" s="226"/>
      <c r="K75" s="226"/>
      <c r="L75" s="226"/>
      <c r="M75" s="226"/>
      <c r="N75" s="226"/>
      <c r="O75" s="226"/>
      <c r="P75" s="226"/>
      <c r="Q75" s="226"/>
      <c r="R75" s="226"/>
      <c r="S75" s="226"/>
      <c r="T75" s="226"/>
      <c r="U75" s="226"/>
      <c r="V75" s="226"/>
      <c r="W75" s="226"/>
      <c r="X75" s="226"/>
      <c r="Y75" s="226"/>
      <c r="Z75" s="226"/>
      <c r="AA75" s="226"/>
      <c r="AB75" s="226"/>
      <c r="AC75" s="226"/>
      <c r="AD75" s="226"/>
      <c r="AE75" s="226"/>
      <c r="AF75" s="226"/>
      <c r="AG75" s="226"/>
      <c r="AH75" s="226"/>
      <c r="AI75" s="226"/>
      <c r="AJ75" s="226"/>
      <c r="AK75" s="226"/>
      <c r="AL75" s="226"/>
      <c r="AM75" s="226"/>
      <c r="AN75" s="226"/>
      <c r="AO75" s="226"/>
      <c r="AP75" s="226"/>
      <c r="AQ75" s="228"/>
      <c r="AR75" s="23" t="s">
        <v>11</v>
      </c>
      <c r="AS75" s="24" t="s">
        <v>8</v>
      </c>
      <c r="AT75" s="30"/>
      <c r="AU75" s="67">
        <f t="shared" si="12"/>
        <v>0</v>
      </c>
      <c r="AV75" s="67">
        <f t="shared" si="17"/>
        <v>0</v>
      </c>
      <c r="AW75" s="104" t="str">
        <f t="shared" si="13"/>
        <v/>
      </c>
      <c r="AX75" s="101" t="str">
        <f t="shared" si="14"/>
        <v/>
      </c>
    </row>
    <row r="76" spans="1:50" x14ac:dyDescent="0.25">
      <c r="A76" s="255"/>
      <c r="B76" s="114" t="s">
        <v>16</v>
      </c>
      <c r="C76" s="108">
        <v>3</v>
      </c>
      <c r="D76" s="225"/>
      <c r="E76" s="226"/>
      <c r="F76" s="227"/>
      <c r="G76" s="227"/>
      <c r="H76" s="226"/>
      <c r="I76" s="226"/>
      <c r="J76" s="226"/>
      <c r="K76" s="226"/>
      <c r="L76" s="226"/>
      <c r="M76" s="226"/>
      <c r="N76" s="226"/>
      <c r="O76" s="226"/>
      <c r="P76" s="226"/>
      <c r="Q76" s="226"/>
      <c r="R76" s="226"/>
      <c r="S76" s="226"/>
      <c r="T76" s="226"/>
      <c r="U76" s="226"/>
      <c r="V76" s="226"/>
      <c r="W76" s="226"/>
      <c r="X76" s="226"/>
      <c r="Y76" s="226"/>
      <c r="Z76" s="226"/>
      <c r="AA76" s="226"/>
      <c r="AB76" s="226"/>
      <c r="AC76" s="226"/>
      <c r="AD76" s="226"/>
      <c r="AE76" s="226"/>
      <c r="AF76" s="226"/>
      <c r="AG76" s="226"/>
      <c r="AH76" s="226"/>
      <c r="AI76" s="226"/>
      <c r="AJ76" s="226"/>
      <c r="AK76" s="226"/>
      <c r="AL76" s="226"/>
      <c r="AM76" s="226"/>
      <c r="AN76" s="226"/>
      <c r="AO76" s="226"/>
      <c r="AP76" s="226"/>
      <c r="AQ76" s="228"/>
      <c r="AR76" s="23" t="s">
        <v>130</v>
      </c>
      <c r="AS76" s="24" t="s">
        <v>8</v>
      </c>
      <c r="AT76" s="35" t="s">
        <v>12</v>
      </c>
      <c r="AU76" s="67">
        <f t="shared" si="12"/>
        <v>0</v>
      </c>
      <c r="AV76" s="67">
        <f t="shared" si="17"/>
        <v>0</v>
      </c>
      <c r="AW76" s="104" t="str">
        <f t="shared" si="13"/>
        <v/>
      </c>
      <c r="AX76" s="101" t="str">
        <f t="shared" si="14"/>
        <v/>
      </c>
    </row>
    <row r="77" spans="1:50" x14ac:dyDescent="0.25">
      <c r="A77" s="255"/>
      <c r="B77" s="114" t="s">
        <v>17</v>
      </c>
      <c r="C77" s="115">
        <v>3</v>
      </c>
      <c r="D77" s="225"/>
      <c r="E77" s="226"/>
      <c r="F77" s="227"/>
      <c r="G77" s="227"/>
      <c r="H77" s="226"/>
      <c r="I77" s="226"/>
      <c r="J77" s="226"/>
      <c r="K77" s="226"/>
      <c r="L77" s="226"/>
      <c r="M77" s="226"/>
      <c r="N77" s="226"/>
      <c r="O77" s="226"/>
      <c r="P77" s="226"/>
      <c r="Q77" s="226"/>
      <c r="R77" s="226"/>
      <c r="S77" s="226"/>
      <c r="T77" s="226"/>
      <c r="U77" s="226"/>
      <c r="V77" s="226"/>
      <c r="W77" s="226"/>
      <c r="X77" s="226"/>
      <c r="Y77" s="226"/>
      <c r="Z77" s="226"/>
      <c r="AA77" s="226"/>
      <c r="AB77" s="226"/>
      <c r="AC77" s="226"/>
      <c r="AD77" s="226"/>
      <c r="AE77" s="226"/>
      <c r="AF77" s="226"/>
      <c r="AG77" s="226"/>
      <c r="AH77" s="226"/>
      <c r="AI77" s="226"/>
      <c r="AJ77" s="226"/>
      <c r="AK77" s="226"/>
      <c r="AL77" s="226"/>
      <c r="AM77" s="226"/>
      <c r="AN77" s="226"/>
      <c r="AO77" s="226"/>
      <c r="AP77" s="226"/>
      <c r="AQ77" s="228"/>
      <c r="AR77" s="23" t="s">
        <v>130</v>
      </c>
      <c r="AS77" s="24" t="s">
        <v>8</v>
      </c>
      <c r="AT77" s="35" t="s">
        <v>12</v>
      </c>
      <c r="AU77" s="67">
        <f t="shared" si="12"/>
        <v>0</v>
      </c>
      <c r="AV77" s="67">
        <f t="shared" si="17"/>
        <v>0</v>
      </c>
      <c r="AW77" s="104" t="str">
        <f t="shared" si="13"/>
        <v/>
      </c>
      <c r="AX77" s="101" t="str">
        <f t="shared" si="14"/>
        <v/>
      </c>
    </row>
    <row r="78" spans="1:50" x14ac:dyDescent="0.25">
      <c r="A78" s="255"/>
      <c r="B78" s="114" t="s">
        <v>135</v>
      </c>
      <c r="C78" s="115">
        <v>3</v>
      </c>
      <c r="D78" s="225"/>
      <c r="E78" s="226"/>
      <c r="F78" s="227"/>
      <c r="G78" s="227"/>
      <c r="H78" s="226"/>
      <c r="I78" s="226"/>
      <c r="J78" s="226"/>
      <c r="K78" s="226"/>
      <c r="L78" s="226"/>
      <c r="M78" s="226"/>
      <c r="N78" s="226"/>
      <c r="O78" s="226"/>
      <c r="P78" s="226"/>
      <c r="Q78" s="226"/>
      <c r="R78" s="226"/>
      <c r="S78" s="226"/>
      <c r="T78" s="226"/>
      <c r="U78" s="226"/>
      <c r="V78" s="226"/>
      <c r="W78" s="226"/>
      <c r="X78" s="226"/>
      <c r="Y78" s="226"/>
      <c r="Z78" s="226"/>
      <c r="AA78" s="226"/>
      <c r="AB78" s="226"/>
      <c r="AC78" s="226"/>
      <c r="AD78" s="226"/>
      <c r="AE78" s="226"/>
      <c r="AF78" s="226"/>
      <c r="AG78" s="226"/>
      <c r="AH78" s="226"/>
      <c r="AI78" s="226"/>
      <c r="AJ78" s="226"/>
      <c r="AK78" s="226"/>
      <c r="AL78" s="226"/>
      <c r="AM78" s="226"/>
      <c r="AN78" s="226"/>
      <c r="AO78" s="226"/>
      <c r="AP78" s="226"/>
      <c r="AQ78" s="228"/>
      <c r="AR78" s="23" t="s">
        <v>130</v>
      </c>
      <c r="AS78" s="24" t="s">
        <v>9</v>
      </c>
      <c r="AT78" s="35" t="s">
        <v>12</v>
      </c>
      <c r="AU78" s="67">
        <f t="shared" si="12"/>
        <v>0</v>
      </c>
      <c r="AV78" s="67">
        <f t="shared" si="17"/>
        <v>0</v>
      </c>
      <c r="AW78" s="104" t="str">
        <f t="shared" si="13"/>
        <v/>
      </c>
      <c r="AX78" s="101" t="str">
        <f t="shared" si="14"/>
        <v/>
      </c>
    </row>
    <row r="79" spans="1:50" x14ac:dyDescent="0.25">
      <c r="A79" s="255"/>
      <c r="B79" s="114" t="s">
        <v>136</v>
      </c>
      <c r="C79" s="115">
        <v>1</v>
      </c>
      <c r="D79" s="225"/>
      <c r="E79" s="226"/>
      <c r="F79" s="227"/>
      <c r="G79" s="227"/>
      <c r="H79" s="226"/>
      <c r="I79" s="226"/>
      <c r="J79" s="226"/>
      <c r="K79" s="226"/>
      <c r="L79" s="226"/>
      <c r="M79" s="226"/>
      <c r="N79" s="226"/>
      <c r="O79" s="226"/>
      <c r="P79" s="226"/>
      <c r="Q79" s="226"/>
      <c r="R79" s="226"/>
      <c r="S79" s="226"/>
      <c r="T79" s="226"/>
      <c r="U79" s="226"/>
      <c r="V79" s="226"/>
      <c r="W79" s="226"/>
      <c r="X79" s="226"/>
      <c r="Y79" s="226"/>
      <c r="Z79" s="226"/>
      <c r="AA79" s="226"/>
      <c r="AB79" s="226"/>
      <c r="AC79" s="226"/>
      <c r="AD79" s="226"/>
      <c r="AE79" s="226"/>
      <c r="AF79" s="226"/>
      <c r="AG79" s="226"/>
      <c r="AH79" s="226"/>
      <c r="AI79" s="226"/>
      <c r="AJ79" s="226"/>
      <c r="AK79" s="226"/>
      <c r="AL79" s="226"/>
      <c r="AM79" s="226"/>
      <c r="AN79" s="226"/>
      <c r="AO79" s="226"/>
      <c r="AP79" s="226"/>
      <c r="AQ79" s="228"/>
      <c r="AR79" s="23" t="s">
        <v>130</v>
      </c>
      <c r="AS79" s="24" t="s">
        <v>9</v>
      </c>
      <c r="AT79" s="35" t="s">
        <v>12</v>
      </c>
      <c r="AU79" s="67">
        <f t="shared" si="12"/>
        <v>0</v>
      </c>
      <c r="AV79" s="67">
        <f t="shared" si="17"/>
        <v>0</v>
      </c>
      <c r="AW79" s="104" t="str">
        <f t="shared" si="13"/>
        <v/>
      </c>
      <c r="AX79" s="101" t="str">
        <f t="shared" si="14"/>
        <v/>
      </c>
    </row>
    <row r="80" spans="1:50" x14ac:dyDescent="0.25">
      <c r="A80" s="255"/>
      <c r="B80" s="114" t="s">
        <v>27</v>
      </c>
      <c r="C80" s="115">
        <v>2</v>
      </c>
      <c r="D80" s="225"/>
      <c r="E80" s="226"/>
      <c r="F80" s="227"/>
      <c r="G80" s="227"/>
      <c r="H80" s="226"/>
      <c r="I80" s="226"/>
      <c r="J80" s="226"/>
      <c r="K80" s="226"/>
      <c r="L80" s="226"/>
      <c r="M80" s="226"/>
      <c r="N80" s="226"/>
      <c r="O80" s="226"/>
      <c r="P80" s="226"/>
      <c r="Q80" s="226"/>
      <c r="R80" s="226"/>
      <c r="S80" s="226"/>
      <c r="T80" s="226"/>
      <c r="U80" s="226"/>
      <c r="V80" s="226"/>
      <c r="W80" s="226"/>
      <c r="X80" s="226"/>
      <c r="Y80" s="226"/>
      <c r="Z80" s="226"/>
      <c r="AA80" s="226"/>
      <c r="AB80" s="226"/>
      <c r="AC80" s="226"/>
      <c r="AD80" s="226"/>
      <c r="AE80" s="226"/>
      <c r="AF80" s="226"/>
      <c r="AG80" s="226"/>
      <c r="AH80" s="226"/>
      <c r="AI80" s="226"/>
      <c r="AJ80" s="226"/>
      <c r="AK80" s="226"/>
      <c r="AL80" s="226"/>
      <c r="AM80" s="226"/>
      <c r="AN80" s="226"/>
      <c r="AO80" s="226"/>
      <c r="AP80" s="226"/>
      <c r="AQ80" s="228"/>
      <c r="AR80" s="23" t="s">
        <v>5</v>
      </c>
      <c r="AS80" s="24" t="s">
        <v>6</v>
      </c>
      <c r="AT80" s="35"/>
      <c r="AU80" s="67">
        <f t="shared" si="12"/>
        <v>0</v>
      </c>
      <c r="AV80" s="67">
        <f t="shared" si="17"/>
        <v>0</v>
      </c>
      <c r="AW80" s="104" t="str">
        <f t="shared" si="13"/>
        <v/>
      </c>
      <c r="AX80" s="101" t="str">
        <f t="shared" si="14"/>
        <v/>
      </c>
    </row>
    <row r="81" spans="1:50" x14ac:dyDescent="0.25">
      <c r="A81" s="255"/>
      <c r="B81" s="114" t="s">
        <v>18</v>
      </c>
      <c r="C81" s="108">
        <v>2</v>
      </c>
      <c r="D81" s="225"/>
      <c r="E81" s="226"/>
      <c r="F81" s="227"/>
      <c r="G81" s="227"/>
      <c r="H81" s="226"/>
      <c r="I81" s="226"/>
      <c r="J81" s="226"/>
      <c r="K81" s="226"/>
      <c r="L81" s="226"/>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26"/>
      <c r="AL81" s="226"/>
      <c r="AM81" s="226"/>
      <c r="AN81" s="226"/>
      <c r="AO81" s="226"/>
      <c r="AP81" s="226"/>
      <c r="AQ81" s="228"/>
      <c r="AR81" s="23" t="s">
        <v>5</v>
      </c>
      <c r="AS81" s="24" t="s">
        <v>6</v>
      </c>
      <c r="AT81" s="30"/>
      <c r="AU81" s="67">
        <f t="shared" si="12"/>
        <v>0</v>
      </c>
      <c r="AV81" s="67">
        <f t="shared" si="17"/>
        <v>0</v>
      </c>
      <c r="AW81" s="104" t="str">
        <f t="shared" si="13"/>
        <v/>
      </c>
      <c r="AX81" s="101" t="str">
        <f t="shared" si="14"/>
        <v/>
      </c>
    </row>
    <row r="82" spans="1:50" x14ac:dyDescent="0.25">
      <c r="A82" s="255"/>
      <c r="B82" s="114" t="s">
        <v>106</v>
      </c>
      <c r="C82" s="108">
        <v>1</v>
      </c>
      <c r="D82" s="225"/>
      <c r="E82" s="226"/>
      <c r="F82" s="227"/>
      <c r="G82" s="227"/>
      <c r="H82" s="226"/>
      <c r="I82" s="226"/>
      <c r="J82" s="226"/>
      <c r="K82" s="226"/>
      <c r="L82" s="226"/>
      <c r="M82" s="226"/>
      <c r="N82" s="226"/>
      <c r="O82" s="226"/>
      <c r="P82" s="226"/>
      <c r="Q82" s="226"/>
      <c r="R82" s="226"/>
      <c r="S82" s="226"/>
      <c r="T82" s="226"/>
      <c r="U82" s="226"/>
      <c r="V82" s="226"/>
      <c r="W82" s="226"/>
      <c r="X82" s="226"/>
      <c r="Y82" s="226"/>
      <c r="Z82" s="226"/>
      <c r="AA82" s="226"/>
      <c r="AB82" s="226"/>
      <c r="AC82" s="226"/>
      <c r="AD82" s="226"/>
      <c r="AE82" s="226"/>
      <c r="AF82" s="226"/>
      <c r="AG82" s="226"/>
      <c r="AH82" s="226"/>
      <c r="AI82" s="226"/>
      <c r="AJ82" s="226"/>
      <c r="AK82" s="226"/>
      <c r="AL82" s="226"/>
      <c r="AM82" s="226"/>
      <c r="AN82" s="226"/>
      <c r="AO82" s="226"/>
      <c r="AP82" s="226"/>
      <c r="AQ82" s="228"/>
      <c r="AR82" s="23" t="s">
        <v>5</v>
      </c>
      <c r="AS82" s="24" t="s">
        <v>6</v>
      </c>
      <c r="AT82" s="35"/>
      <c r="AU82" s="67">
        <f t="shared" si="12"/>
        <v>0</v>
      </c>
      <c r="AV82" s="67">
        <f t="shared" si="17"/>
        <v>0</v>
      </c>
      <c r="AW82" s="104" t="str">
        <f t="shared" si="13"/>
        <v/>
      </c>
      <c r="AX82" s="101" t="str">
        <f t="shared" si="14"/>
        <v/>
      </c>
    </row>
    <row r="83" spans="1:50" x14ac:dyDescent="0.25">
      <c r="A83" s="255"/>
      <c r="B83" s="114" t="s">
        <v>143</v>
      </c>
      <c r="C83" s="108">
        <v>2</v>
      </c>
      <c r="D83" s="225"/>
      <c r="E83" s="226"/>
      <c r="F83" s="227"/>
      <c r="G83" s="227"/>
      <c r="H83" s="226"/>
      <c r="I83" s="226"/>
      <c r="J83" s="226"/>
      <c r="K83" s="226"/>
      <c r="L83" s="226"/>
      <c r="M83" s="226"/>
      <c r="N83" s="226"/>
      <c r="O83" s="226"/>
      <c r="P83" s="226"/>
      <c r="Q83" s="226"/>
      <c r="R83" s="226"/>
      <c r="S83" s="226"/>
      <c r="T83" s="226"/>
      <c r="U83" s="226"/>
      <c r="V83" s="226"/>
      <c r="W83" s="226"/>
      <c r="X83" s="226"/>
      <c r="Y83" s="226"/>
      <c r="Z83" s="226"/>
      <c r="AA83" s="226"/>
      <c r="AB83" s="226"/>
      <c r="AC83" s="226"/>
      <c r="AD83" s="226"/>
      <c r="AE83" s="226"/>
      <c r="AF83" s="226"/>
      <c r="AG83" s="226"/>
      <c r="AH83" s="226"/>
      <c r="AI83" s="226"/>
      <c r="AJ83" s="226"/>
      <c r="AK83" s="226"/>
      <c r="AL83" s="226"/>
      <c r="AM83" s="226"/>
      <c r="AN83" s="226"/>
      <c r="AO83" s="226"/>
      <c r="AP83" s="226"/>
      <c r="AQ83" s="228"/>
      <c r="AR83" s="23" t="s">
        <v>5</v>
      </c>
      <c r="AS83" s="24" t="s">
        <v>6</v>
      </c>
      <c r="AT83" s="35"/>
      <c r="AU83" s="67">
        <f t="shared" si="12"/>
        <v>0</v>
      </c>
      <c r="AV83" s="67">
        <f t="shared" si="17"/>
        <v>0</v>
      </c>
      <c r="AW83" s="104" t="str">
        <f t="shared" si="13"/>
        <v/>
      </c>
      <c r="AX83" s="101" t="str">
        <f t="shared" si="14"/>
        <v/>
      </c>
    </row>
    <row r="84" spans="1:50" x14ac:dyDescent="0.25">
      <c r="A84" s="255"/>
      <c r="B84" s="114" t="s">
        <v>144</v>
      </c>
      <c r="C84" s="108">
        <v>1</v>
      </c>
      <c r="D84" s="225"/>
      <c r="E84" s="226"/>
      <c r="F84" s="227"/>
      <c r="G84" s="227"/>
      <c r="H84" s="226"/>
      <c r="I84" s="226"/>
      <c r="J84" s="226"/>
      <c r="K84" s="226"/>
      <c r="L84" s="226"/>
      <c r="M84" s="226"/>
      <c r="N84" s="226"/>
      <c r="O84" s="226"/>
      <c r="P84" s="226"/>
      <c r="Q84" s="226"/>
      <c r="R84" s="226"/>
      <c r="S84" s="226"/>
      <c r="T84" s="226"/>
      <c r="U84" s="226"/>
      <c r="V84" s="226"/>
      <c r="W84" s="226"/>
      <c r="X84" s="226"/>
      <c r="Y84" s="226"/>
      <c r="Z84" s="226"/>
      <c r="AA84" s="226"/>
      <c r="AB84" s="226"/>
      <c r="AC84" s="226"/>
      <c r="AD84" s="226"/>
      <c r="AE84" s="226"/>
      <c r="AF84" s="226"/>
      <c r="AG84" s="226"/>
      <c r="AH84" s="226"/>
      <c r="AI84" s="226"/>
      <c r="AJ84" s="226"/>
      <c r="AK84" s="226"/>
      <c r="AL84" s="226"/>
      <c r="AM84" s="226"/>
      <c r="AN84" s="226"/>
      <c r="AO84" s="226"/>
      <c r="AP84" s="226"/>
      <c r="AQ84" s="228"/>
      <c r="AR84" s="23" t="s">
        <v>5</v>
      </c>
      <c r="AS84" s="24" t="s">
        <v>9</v>
      </c>
      <c r="AT84" s="35"/>
      <c r="AU84" s="67">
        <f t="shared" si="12"/>
        <v>0</v>
      </c>
      <c r="AV84" s="67">
        <f t="shared" si="17"/>
        <v>0</v>
      </c>
      <c r="AW84" s="104" t="str">
        <f t="shared" si="13"/>
        <v/>
      </c>
      <c r="AX84" s="101" t="str">
        <f t="shared" si="14"/>
        <v/>
      </c>
    </row>
    <row r="85" spans="1:50" x14ac:dyDescent="0.25">
      <c r="A85" s="255"/>
      <c r="B85" s="114" t="s">
        <v>145</v>
      </c>
      <c r="C85" s="108">
        <v>2</v>
      </c>
      <c r="D85" s="225"/>
      <c r="E85" s="226"/>
      <c r="F85" s="227"/>
      <c r="G85" s="227"/>
      <c r="H85" s="226"/>
      <c r="I85" s="226"/>
      <c r="J85" s="226"/>
      <c r="K85" s="226"/>
      <c r="L85" s="226"/>
      <c r="M85" s="226"/>
      <c r="N85" s="226"/>
      <c r="O85" s="226"/>
      <c r="P85" s="226"/>
      <c r="Q85" s="226"/>
      <c r="R85" s="226"/>
      <c r="S85" s="226"/>
      <c r="T85" s="226"/>
      <c r="U85" s="226"/>
      <c r="V85" s="226"/>
      <c r="W85" s="226"/>
      <c r="X85" s="226"/>
      <c r="Y85" s="226"/>
      <c r="Z85" s="226"/>
      <c r="AA85" s="226"/>
      <c r="AB85" s="226"/>
      <c r="AC85" s="226"/>
      <c r="AD85" s="226"/>
      <c r="AE85" s="226"/>
      <c r="AF85" s="226"/>
      <c r="AG85" s="226"/>
      <c r="AH85" s="226"/>
      <c r="AI85" s="226"/>
      <c r="AJ85" s="226"/>
      <c r="AK85" s="226"/>
      <c r="AL85" s="226"/>
      <c r="AM85" s="226"/>
      <c r="AN85" s="226"/>
      <c r="AO85" s="226"/>
      <c r="AP85" s="226"/>
      <c r="AQ85" s="228"/>
      <c r="AR85" s="23" t="s">
        <v>25</v>
      </c>
      <c r="AS85" s="24" t="s">
        <v>6</v>
      </c>
      <c r="AT85" s="35" t="s">
        <v>12</v>
      </c>
      <c r="AU85" s="67">
        <f t="shared" si="12"/>
        <v>0</v>
      </c>
      <c r="AV85" s="67">
        <f t="shared" si="17"/>
        <v>0</v>
      </c>
      <c r="AW85" s="104" t="str">
        <f t="shared" si="13"/>
        <v/>
      </c>
      <c r="AX85" s="101" t="str">
        <f t="shared" si="14"/>
        <v/>
      </c>
    </row>
    <row r="86" spans="1:50" x14ac:dyDescent="0.25">
      <c r="A86" s="255"/>
      <c r="B86" s="114" t="s">
        <v>146</v>
      </c>
      <c r="C86" s="108">
        <v>2</v>
      </c>
      <c r="D86" s="225"/>
      <c r="E86" s="226"/>
      <c r="F86" s="227"/>
      <c r="G86" s="227"/>
      <c r="H86" s="226"/>
      <c r="I86" s="226"/>
      <c r="J86" s="226"/>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6"/>
      <c r="AK86" s="226"/>
      <c r="AL86" s="226"/>
      <c r="AM86" s="226"/>
      <c r="AN86" s="226"/>
      <c r="AO86" s="226"/>
      <c r="AP86" s="226"/>
      <c r="AQ86" s="228"/>
      <c r="AR86" s="23" t="s">
        <v>25</v>
      </c>
      <c r="AS86" s="24" t="s">
        <v>8</v>
      </c>
      <c r="AT86" s="35" t="s">
        <v>12</v>
      </c>
      <c r="AU86" s="67">
        <f t="shared" si="12"/>
        <v>0</v>
      </c>
      <c r="AV86" s="67">
        <f t="shared" si="17"/>
        <v>0</v>
      </c>
      <c r="AW86" s="104" t="str">
        <f t="shared" si="13"/>
        <v/>
      </c>
      <c r="AX86" s="101" t="str">
        <f t="shared" si="14"/>
        <v/>
      </c>
    </row>
    <row r="87" spans="1:50" x14ac:dyDescent="0.25">
      <c r="A87" s="255"/>
      <c r="B87" s="114">
        <v>7</v>
      </c>
      <c r="C87" s="115">
        <v>6</v>
      </c>
      <c r="D87" s="225"/>
      <c r="E87" s="226"/>
      <c r="F87" s="227"/>
      <c r="G87" s="227"/>
      <c r="H87" s="226"/>
      <c r="I87" s="226"/>
      <c r="J87" s="226"/>
      <c r="K87" s="226"/>
      <c r="L87" s="226"/>
      <c r="M87" s="226"/>
      <c r="N87" s="226"/>
      <c r="O87" s="226"/>
      <c r="P87" s="226"/>
      <c r="Q87" s="226"/>
      <c r="R87" s="226"/>
      <c r="S87" s="226"/>
      <c r="T87" s="226"/>
      <c r="U87" s="226"/>
      <c r="V87" s="226"/>
      <c r="W87" s="226"/>
      <c r="X87" s="226"/>
      <c r="Y87" s="226"/>
      <c r="Z87" s="226"/>
      <c r="AA87" s="226"/>
      <c r="AB87" s="226"/>
      <c r="AC87" s="226"/>
      <c r="AD87" s="226"/>
      <c r="AE87" s="226"/>
      <c r="AF87" s="226"/>
      <c r="AG87" s="226"/>
      <c r="AH87" s="226"/>
      <c r="AI87" s="226"/>
      <c r="AJ87" s="226"/>
      <c r="AK87" s="226"/>
      <c r="AL87" s="226"/>
      <c r="AM87" s="226"/>
      <c r="AN87" s="226"/>
      <c r="AO87" s="226"/>
      <c r="AP87" s="226"/>
      <c r="AQ87" s="228"/>
      <c r="AR87" s="23" t="s">
        <v>130</v>
      </c>
      <c r="AS87" s="24" t="s">
        <v>9</v>
      </c>
      <c r="AT87" s="30" t="s">
        <v>12</v>
      </c>
      <c r="AU87" s="67">
        <f t="shared" si="12"/>
        <v>0</v>
      </c>
      <c r="AV87" s="67">
        <f t="shared" si="17"/>
        <v>0</v>
      </c>
      <c r="AW87" s="104" t="str">
        <f t="shared" si="13"/>
        <v/>
      </c>
      <c r="AX87" s="101" t="str">
        <f t="shared" si="14"/>
        <v/>
      </c>
    </row>
    <row r="88" spans="1:50" x14ac:dyDescent="0.25">
      <c r="A88" s="255"/>
      <c r="B88" s="114">
        <v>8</v>
      </c>
      <c r="C88" s="108">
        <v>5</v>
      </c>
      <c r="D88" s="225"/>
      <c r="E88" s="226"/>
      <c r="F88" s="227"/>
      <c r="G88" s="227"/>
      <c r="H88" s="226"/>
      <c r="I88" s="226"/>
      <c r="J88" s="226"/>
      <c r="K88" s="226"/>
      <c r="L88" s="226"/>
      <c r="M88" s="226"/>
      <c r="N88" s="226"/>
      <c r="O88" s="226"/>
      <c r="P88" s="226"/>
      <c r="Q88" s="226"/>
      <c r="R88" s="226"/>
      <c r="S88" s="226"/>
      <c r="T88" s="226"/>
      <c r="U88" s="226"/>
      <c r="V88" s="226"/>
      <c r="W88" s="226"/>
      <c r="X88" s="226"/>
      <c r="Y88" s="226"/>
      <c r="Z88" s="226"/>
      <c r="AA88" s="226"/>
      <c r="AB88" s="226"/>
      <c r="AC88" s="226"/>
      <c r="AD88" s="226"/>
      <c r="AE88" s="226"/>
      <c r="AF88" s="226"/>
      <c r="AG88" s="226"/>
      <c r="AH88" s="226"/>
      <c r="AI88" s="226"/>
      <c r="AJ88" s="226"/>
      <c r="AK88" s="226"/>
      <c r="AL88" s="226"/>
      <c r="AM88" s="226"/>
      <c r="AN88" s="226"/>
      <c r="AO88" s="226"/>
      <c r="AP88" s="226"/>
      <c r="AQ88" s="228"/>
      <c r="AR88" s="23" t="s">
        <v>10</v>
      </c>
      <c r="AS88" s="24" t="s">
        <v>9</v>
      </c>
      <c r="AT88" s="35"/>
      <c r="AU88" s="67">
        <f t="shared" si="12"/>
        <v>0</v>
      </c>
      <c r="AV88" s="67">
        <f t="shared" si="17"/>
        <v>0</v>
      </c>
      <c r="AW88" s="104" t="str">
        <f t="shared" si="13"/>
        <v/>
      </c>
      <c r="AX88" s="101" t="str">
        <f t="shared" si="14"/>
        <v/>
      </c>
    </row>
    <row r="89" spans="1:50" x14ac:dyDescent="0.25">
      <c r="A89" s="255"/>
      <c r="B89" s="114" t="s">
        <v>117</v>
      </c>
      <c r="C89" s="115">
        <v>2</v>
      </c>
      <c r="D89" s="225"/>
      <c r="E89" s="226"/>
      <c r="F89" s="227"/>
      <c r="G89" s="227"/>
      <c r="H89" s="226"/>
      <c r="I89" s="226"/>
      <c r="J89" s="226"/>
      <c r="K89" s="226"/>
      <c r="L89" s="226"/>
      <c r="M89" s="226"/>
      <c r="N89" s="226"/>
      <c r="O89" s="226"/>
      <c r="P89" s="226"/>
      <c r="Q89" s="226"/>
      <c r="R89" s="226"/>
      <c r="S89" s="226"/>
      <c r="T89" s="226"/>
      <c r="U89" s="226"/>
      <c r="V89" s="226"/>
      <c r="W89" s="226"/>
      <c r="X89" s="226"/>
      <c r="Y89" s="226"/>
      <c r="Z89" s="226"/>
      <c r="AA89" s="226"/>
      <c r="AB89" s="226"/>
      <c r="AC89" s="226"/>
      <c r="AD89" s="226"/>
      <c r="AE89" s="226"/>
      <c r="AF89" s="226"/>
      <c r="AG89" s="226"/>
      <c r="AH89" s="226"/>
      <c r="AI89" s="226"/>
      <c r="AJ89" s="226"/>
      <c r="AK89" s="226"/>
      <c r="AL89" s="226"/>
      <c r="AM89" s="226"/>
      <c r="AN89" s="226"/>
      <c r="AO89" s="226"/>
      <c r="AP89" s="226"/>
      <c r="AQ89" s="228"/>
      <c r="AR89" s="23" t="s">
        <v>130</v>
      </c>
      <c r="AS89" s="24" t="s">
        <v>8</v>
      </c>
      <c r="AT89" s="35"/>
      <c r="AU89" s="67">
        <f t="shared" ref="AU89:AU135" si="18">SUM(D89:AQ89)</f>
        <v>0</v>
      </c>
      <c r="AV89" s="67">
        <f t="shared" si="17"/>
        <v>0</v>
      </c>
      <c r="AW89" s="104" t="str">
        <f t="shared" si="13"/>
        <v/>
      </c>
      <c r="AX89" s="101" t="str">
        <f t="shared" si="14"/>
        <v/>
      </c>
    </row>
    <row r="90" spans="1:50" x14ac:dyDescent="0.25">
      <c r="A90" s="255"/>
      <c r="B90" s="114" t="s">
        <v>118</v>
      </c>
      <c r="C90" s="115">
        <v>4</v>
      </c>
      <c r="D90" s="225"/>
      <c r="E90" s="226"/>
      <c r="F90" s="227"/>
      <c r="G90" s="227"/>
      <c r="H90" s="226"/>
      <c r="I90" s="226"/>
      <c r="J90" s="226"/>
      <c r="K90" s="226"/>
      <c r="L90" s="226"/>
      <c r="M90" s="226"/>
      <c r="N90" s="226"/>
      <c r="O90" s="226"/>
      <c r="P90" s="226"/>
      <c r="Q90" s="226"/>
      <c r="R90" s="226"/>
      <c r="S90" s="226"/>
      <c r="T90" s="226"/>
      <c r="U90" s="226"/>
      <c r="V90" s="226"/>
      <c r="W90" s="226"/>
      <c r="X90" s="226"/>
      <c r="Y90" s="226"/>
      <c r="Z90" s="226"/>
      <c r="AA90" s="226"/>
      <c r="AB90" s="226"/>
      <c r="AC90" s="226"/>
      <c r="AD90" s="226"/>
      <c r="AE90" s="226"/>
      <c r="AF90" s="226"/>
      <c r="AG90" s="226"/>
      <c r="AH90" s="226"/>
      <c r="AI90" s="226"/>
      <c r="AJ90" s="226"/>
      <c r="AK90" s="226"/>
      <c r="AL90" s="226"/>
      <c r="AM90" s="226"/>
      <c r="AN90" s="226"/>
      <c r="AO90" s="226"/>
      <c r="AP90" s="226"/>
      <c r="AQ90" s="228"/>
      <c r="AR90" s="23" t="s">
        <v>7</v>
      </c>
      <c r="AS90" s="24" t="s">
        <v>9</v>
      </c>
      <c r="AT90" s="35"/>
      <c r="AU90" s="67">
        <f t="shared" si="18"/>
        <v>0</v>
      </c>
      <c r="AV90" s="67">
        <f t="shared" si="17"/>
        <v>0</v>
      </c>
      <c r="AW90" s="104" t="str">
        <f t="shared" si="13"/>
        <v/>
      </c>
      <c r="AX90" s="101" t="str">
        <f t="shared" si="14"/>
        <v/>
      </c>
    </row>
    <row r="91" spans="1:50" x14ac:dyDescent="0.25">
      <c r="A91" s="255"/>
      <c r="B91" s="114" t="s">
        <v>147</v>
      </c>
      <c r="C91" s="115">
        <v>2</v>
      </c>
      <c r="D91" s="225"/>
      <c r="E91" s="226"/>
      <c r="F91" s="227"/>
      <c r="G91" s="227"/>
      <c r="H91" s="226"/>
      <c r="I91" s="226"/>
      <c r="J91" s="226"/>
      <c r="K91" s="226"/>
      <c r="L91" s="226"/>
      <c r="M91" s="226"/>
      <c r="N91" s="226"/>
      <c r="O91" s="226"/>
      <c r="P91" s="226"/>
      <c r="Q91" s="226"/>
      <c r="R91" s="226"/>
      <c r="S91" s="226"/>
      <c r="T91" s="226"/>
      <c r="U91" s="226"/>
      <c r="V91" s="226"/>
      <c r="W91" s="226"/>
      <c r="X91" s="226"/>
      <c r="Y91" s="226"/>
      <c r="Z91" s="226"/>
      <c r="AA91" s="226"/>
      <c r="AB91" s="226"/>
      <c r="AC91" s="226"/>
      <c r="AD91" s="226"/>
      <c r="AE91" s="226"/>
      <c r="AF91" s="226"/>
      <c r="AG91" s="226"/>
      <c r="AH91" s="226"/>
      <c r="AI91" s="226"/>
      <c r="AJ91" s="226"/>
      <c r="AK91" s="226"/>
      <c r="AL91" s="226"/>
      <c r="AM91" s="226"/>
      <c r="AN91" s="226"/>
      <c r="AO91" s="226"/>
      <c r="AP91" s="226"/>
      <c r="AQ91" s="228"/>
      <c r="AR91" s="23" t="s">
        <v>10</v>
      </c>
      <c r="AS91" s="24" t="s">
        <v>8</v>
      </c>
      <c r="AT91" s="30"/>
      <c r="AU91" s="67">
        <f t="shared" si="18"/>
        <v>0</v>
      </c>
      <c r="AV91" s="67">
        <f t="shared" si="17"/>
        <v>0</v>
      </c>
      <c r="AW91" s="104" t="str">
        <f t="shared" si="13"/>
        <v/>
      </c>
      <c r="AX91" s="101" t="str">
        <f t="shared" si="14"/>
        <v/>
      </c>
    </row>
    <row r="92" spans="1:50" x14ac:dyDescent="0.25">
      <c r="A92" s="255"/>
      <c r="B92" s="114" t="s">
        <v>19</v>
      </c>
      <c r="C92" s="115">
        <v>4</v>
      </c>
      <c r="D92" s="225"/>
      <c r="E92" s="226"/>
      <c r="F92" s="227"/>
      <c r="G92" s="227"/>
      <c r="H92" s="226"/>
      <c r="I92" s="226"/>
      <c r="J92" s="226"/>
      <c r="K92" s="226"/>
      <c r="L92" s="226"/>
      <c r="M92" s="226"/>
      <c r="N92" s="226"/>
      <c r="O92" s="226"/>
      <c r="P92" s="226"/>
      <c r="Q92" s="226"/>
      <c r="R92" s="226"/>
      <c r="S92" s="226"/>
      <c r="T92" s="226"/>
      <c r="U92" s="226"/>
      <c r="V92" s="226"/>
      <c r="W92" s="226"/>
      <c r="X92" s="226"/>
      <c r="Y92" s="226"/>
      <c r="Z92" s="226"/>
      <c r="AA92" s="226"/>
      <c r="AB92" s="226"/>
      <c r="AC92" s="226"/>
      <c r="AD92" s="226"/>
      <c r="AE92" s="226"/>
      <c r="AF92" s="226"/>
      <c r="AG92" s="226"/>
      <c r="AH92" s="226"/>
      <c r="AI92" s="226"/>
      <c r="AJ92" s="226"/>
      <c r="AK92" s="226"/>
      <c r="AL92" s="226"/>
      <c r="AM92" s="226"/>
      <c r="AN92" s="226"/>
      <c r="AO92" s="226"/>
      <c r="AP92" s="226"/>
      <c r="AQ92" s="228"/>
      <c r="AR92" s="23" t="s">
        <v>10</v>
      </c>
      <c r="AS92" s="24" t="s">
        <v>9</v>
      </c>
      <c r="AT92" s="75"/>
      <c r="AU92" s="67">
        <f t="shared" si="18"/>
        <v>0</v>
      </c>
      <c r="AV92" s="67">
        <f t="shared" si="17"/>
        <v>0</v>
      </c>
      <c r="AW92" s="104" t="str">
        <f t="shared" si="13"/>
        <v/>
      </c>
      <c r="AX92" s="101" t="str">
        <f t="shared" si="14"/>
        <v/>
      </c>
    </row>
    <row r="93" spans="1:50" x14ac:dyDescent="0.25">
      <c r="A93" s="255"/>
      <c r="B93" s="114" t="s">
        <v>125</v>
      </c>
      <c r="C93" s="115">
        <v>2</v>
      </c>
      <c r="D93" s="225"/>
      <c r="E93" s="226"/>
      <c r="F93" s="227"/>
      <c r="G93" s="227"/>
      <c r="H93" s="226"/>
      <c r="I93" s="226"/>
      <c r="J93" s="226"/>
      <c r="K93" s="226"/>
      <c r="L93" s="226"/>
      <c r="M93" s="226"/>
      <c r="N93" s="226"/>
      <c r="O93" s="226"/>
      <c r="P93" s="226"/>
      <c r="Q93" s="226"/>
      <c r="R93" s="226"/>
      <c r="S93" s="226"/>
      <c r="T93" s="226"/>
      <c r="U93" s="226"/>
      <c r="V93" s="226"/>
      <c r="W93" s="226"/>
      <c r="X93" s="226"/>
      <c r="Y93" s="226"/>
      <c r="Z93" s="226"/>
      <c r="AA93" s="226"/>
      <c r="AB93" s="226"/>
      <c r="AC93" s="226"/>
      <c r="AD93" s="226"/>
      <c r="AE93" s="226"/>
      <c r="AF93" s="226"/>
      <c r="AG93" s="226"/>
      <c r="AH93" s="226"/>
      <c r="AI93" s="226"/>
      <c r="AJ93" s="226"/>
      <c r="AK93" s="226"/>
      <c r="AL93" s="226"/>
      <c r="AM93" s="226"/>
      <c r="AN93" s="226"/>
      <c r="AO93" s="226"/>
      <c r="AP93" s="226"/>
      <c r="AQ93" s="228"/>
      <c r="AR93" s="23" t="s">
        <v>10</v>
      </c>
      <c r="AS93" s="24" t="s">
        <v>8</v>
      </c>
      <c r="AT93" s="75"/>
      <c r="AU93" s="67">
        <f t="shared" si="18"/>
        <v>0</v>
      </c>
      <c r="AV93" s="67">
        <f t="shared" si="17"/>
        <v>0</v>
      </c>
      <c r="AW93" s="104" t="str">
        <f t="shared" si="13"/>
        <v/>
      </c>
      <c r="AX93" s="101" t="str">
        <f t="shared" si="14"/>
        <v/>
      </c>
    </row>
    <row r="94" spans="1:50" x14ac:dyDescent="0.25">
      <c r="A94" s="255"/>
      <c r="B94" s="114" t="s">
        <v>126</v>
      </c>
      <c r="C94" s="115">
        <v>1</v>
      </c>
      <c r="D94" s="225"/>
      <c r="E94" s="226"/>
      <c r="F94" s="227"/>
      <c r="G94" s="227"/>
      <c r="H94" s="226"/>
      <c r="I94" s="226"/>
      <c r="J94" s="226"/>
      <c r="K94" s="226"/>
      <c r="L94" s="226"/>
      <c r="M94" s="226"/>
      <c r="N94" s="226"/>
      <c r="O94" s="226"/>
      <c r="P94" s="226"/>
      <c r="Q94" s="226"/>
      <c r="R94" s="226"/>
      <c r="S94" s="226"/>
      <c r="T94" s="226"/>
      <c r="U94" s="226"/>
      <c r="V94" s="226"/>
      <c r="W94" s="226"/>
      <c r="X94" s="226"/>
      <c r="Y94" s="226"/>
      <c r="Z94" s="226"/>
      <c r="AA94" s="226"/>
      <c r="AB94" s="226"/>
      <c r="AC94" s="226"/>
      <c r="AD94" s="226"/>
      <c r="AE94" s="226"/>
      <c r="AF94" s="226"/>
      <c r="AG94" s="226"/>
      <c r="AH94" s="226"/>
      <c r="AI94" s="226"/>
      <c r="AJ94" s="226"/>
      <c r="AK94" s="226"/>
      <c r="AL94" s="226"/>
      <c r="AM94" s="226"/>
      <c r="AN94" s="226"/>
      <c r="AO94" s="226"/>
      <c r="AP94" s="226"/>
      <c r="AQ94" s="228"/>
      <c r="AR94" s="23" t="s">
        <v>10</v>
      </c>
      <c r="AS94" s="24" t="s">
        <v>8</v>
      </c>
      <c r="AT94" s="75"/>
      <c r="AU94" s="67">
        <f t="shared" si="18"/>
        <v>0</v>
      </c>
      <c r="AV94" s="67">
        <f t="shared" si="17"/>
        <v>0</v>
      </c>
      <c r="AW94" s="104" t="str">
        <f t="shared" si="13"/>
        <v/>
      </c>
      <c r="AX94" s="101" t="str">
        <f t="shared" si="14"/>
        <v/>
      </c>
    </row>
    <row r="95" spans="1:50" x14ac:dyDescent="0.25">
      <c r="A95" s="255"/>
      <c r="B95" s="114" t="s">
        <v>137</v>
      </c>
      <c r="C95" s="115">
        <v>2</v>
      </c>
      <c r="D95" s="225"/>
      <c r="E95" s="226"/>
      <c r="F95" s="227"/>
      <c r="G95" s="227"/>
      <c r="H95" s="226"/>
      <c r="I95" s="226"/>
      <c r="J95" s="226"/>
      <c r="K95" s="226"/>
      <c r="L95" s="226"/>
      <c r="M95" s="226"/>
      <c r="N95" s="226"/>
      <c r="O95" s="226"/>
      <c r="P95" s="226"/>
      <c r="Q95" s="226"/>
      <c r="R95" s="226"/>
      <c r="S95" s="226"/>
      <c r="T95" s="226"/>
      <c r="U95" s="226"/>
      <c r="V95" s="226"/>
      <c r="W95" s="226"/>
      <c r="X95" s="226"/>
      <c r="Y95" s="226"/>
      <c r="Z95" s="226"/>
      <c r="AA95" s="226"/>
      <c r="AB95" s="226"/>
      <c r="AC95" s="226"/>
      <c r="AD95" s="226"/>
      <c r="AE95" s="226"/>
      <c r="AF95" s="226"/>
      <c r="AG95" s="226"/>
      <c r="AH95" s="226"/>
      <c r="AI95" s="226"/>
      <c r="AJ95" s="226"/>
      <c r="AK95" s="226"/>
      <c r="AL95" s="226"/>
      <c r="AM95" s="226"/>
      <c r="AN95" s="226"/>
      <c r="AO95" s="226"/>
      <c r="AP95" s="226"/>
      <c r="AQ95" s="228"/>
      <c r="AR95" s="23" t="s">
        <v>11</v>
      </c>
      <c r="AS95" s="24" t="s">
        <v>8</v>
      </c>
      <c r="AT95" s="75"/>
      <c r="AU95" s="67">
        <f t="shared" si="18"/>
        <v>0</v>
      </c>
      <c r="AV95" s="67">
        <f t="shared" si="17"/>
        <v>0</v>
      </c>
      <c r="AW95" s="104" t="str">
        <f t="shared" si="13"/>
        <v/>
      </c>
      <c r="AX95" s="101" t="str">
        <f t="shared" si="14"/>
        <v/>
      </c>
    </row>
    <row r="96" spans="1:50" x14ac:dyDescent="0.25">
      <c r="A96" s="255"/>
      <c r="B96" s="114" t="s">
        <v>138</v>
      </c>
      <c r="C96" s="115">
        <v>5</v>
      </c>
      <c r="D96" s="225"/>
      <c r="E96" s="226"/>
      <c r="F96" s="227"/>
      <c r="G96" s="227"/>
      <c r="H96" s="226"/>
      <c r="I96" s="226"/>
      <c r="J96" s="226"/>
      <c r="K96" s="226"/>
      <c r="L96" s="226"/>
      <c r="M96" s="226"/>
      <c r="N96" s="226"/>
      <c r="O96" s="226"/>
      <c r="P96" s="226"/>
      <c r="Q96" s="226"/>
      <c r="R96" s="226"/>
      <c r="S96" s="226"/>
      <c r="T96" s="226"/>
      <c r="U96" s="226"/>
      <c r="V96" s="226"/>
      <c r="W96" s="226"/>
      <c r="X96" s="226"/>
      <c r="Y96" s="226"/>
      <c r="Z96" s="226"/>
      <c r="AA96" s="226"/>
      <c r="AB96" s="226"/>
      <c r="AC96" s="226"/>
      <c r="AD96" s="226"/>
      <c r="AE96" s="226"/>
      <c r="AF96" s="226"/>
      <c r="AG96" s="226"/>
      <c r="AH96" s="226"/>
      <c r="AI96" s="226"/>
      <c r="AJ96" s="226"/>
      <c r="AK96" s="226"/>
      <c r="AL96" s="226"/>
      <c r="AM96" s="226"/>
      <c r="AN96" s="226"/>
      <c r="AO96" s="226"/>
      <c r="AP96" s="226"/>
      <c r="AQ96" s="228"/>
      <c r="AR96" s="23" t="s">
        <v>11</v>
      </c>
      <c r="AS96" s="24" t="s">
        <v>9</v>
      </c>
      <c r="AT96" s="75"/>
      <c r="AU96" s="67">
        <f t="shared" si="18"/>
        <v>0</v>
      </c>
      <c r="AV96" s="67">
        <f t="shared" si="17"/>
        <v>0</v>
      </c>
      <c r="AW96" s="104" t="str">
        <f t="shared" si="13"/>
        <v/>
      </c>
      <c r="AX96" s="101" t="str">
        <f t="shared" si="14"/>
        <v/>
      </c>
    </row>
    <row r="97" spans="1:50" x14ac:dyDescent="0.25">
      <c r="A97" s="255"/>
      <c r="B97" s="114">
        <v>13</v>
      </c>
      <c r="C97" s="115">
        <v>2</v>
      </c>
      <c r="D97" s="225"/>
      <c r="E97" s="226"/>
      <c r="F97" s="227"/>
      <c r="G97" s="227"/>
      <c r="H97" s="226"/>
      <c r="I97" s="226"/>
      <c r="J97" s="226"/>
      <c r="K97" s="226"/>
      <c r="L97" s="226"/>
      <c r="M97" s="226"/>
      <c r="N97" s="226"/>
      <c r="O97" s="226"/>
      <c r="P97" s="226"/>
      <c r="Q97" s="226"/>
      <c r="R97" s="226"/>
      <c r="S97" s="226"/>
      <c r="T97" s="226"/>
      <c r="U97" s="226"/>
      <c r="V97" s="226"/>
      <c r="W97" s="226"/>
      <c r="X97" s="226"/>
      <c r="Y97" s="226"/>
      <c r="Z97" s="226"/>
      <c r="AA97" s="226"/>
      <c r="AB97" s="226"/>
      <c r="AC97" s="226"/>
      <c r="AD97" s="226"/>
      <c r="AE97" s="226"/>
      <c r="AF97" s="226"/>
      <c r="AG97" s="226"/>
      <c r="AH97" s="226"/>
      <c r="AI97" s="226"/>
      <c r="AJ97" s="226"/>
      <c r="AK97" s="226"/>
      <c r="AL97" s="226"/>
      <c r="AM97" s="226"/>
      <c r="AN97" s="226"/>
      <c r="AO97" s="226"/>
      <c r="AP97" s="226"/>
      <c r="AQ97" s="228"/>
      <c r="AR97" s="23" t="s">
        <v>11</v>
      </c>
      <c r="AS97" s="24" t="s">
        <v>9</v>
      </c>
      <c r="AT97" s="75"/>
      <c r="AU97" s="67">
        <f t="shared" si="18"/>
        <v>0</v>
      </c>
      <c r="AV97" s="67">
        <f t="shared" si="17"/>
        <v>0</v>
      </c>
      <c r="AW97" s="104" t="str">
        <f t="shared" si="13"/>
        <v/>
      </c>
      <c r="AX97" s="101" t="str">
        <f t="shared" si="14"/>
        <v/>
      </c>
    </row>
    <row r="98" spans="1:50" x14ac:dyDescent="0.25">
      <c r="A98" s="255"/>
      <c r="B98" s="114">
        <v>14</v>
      </c>
      <c r="C98" s="115">
        <v>3</v>
      </c>
      <c r="D98" s="225"/>
      <c r="E98" s="226"/>
      <c r="F98" s="227"/>
      <c r="G98" s="227"/>
      <c r="H98" s="226"/>
      <c r="I98" s="226"/>
      <c r="J98" s="226"/>
      <c r="K98" s="226"/>
      <c r="L98" s="226"/>
      <c r="M98" s="226"/>
      <c r="N98" s="226"/>
      <c r="O98" s="226"/>
      <c r="P98" s="226"/>
      <c r="Q98" s="226"/>
      <c r="R98" s="226"/>
      <c r="S98" s="226"/>
      <c r="T98" s="226"/>
      <c r="U98" s="226"/>
      <c r="V98" s="226"/>
      <c r="W98" s="226"/>
      <c r="X98" s="226"/>
      <c r="Y98" s="226"/>
      <c r="Z98" s="226"/>
      <c r="AA98" s="226"/>
      <c r="AB98" s="226"/>
      <c r="AC98" s="226"/>
      <c r="AD98" s="226"/>
      <c r="AE98" s="226"/>
      <c r="AF98" s="226"/>
      <c r="AG98" s="226"/>
      <c r="AH98" s="226"/>
      <c r="AI98" s="226"/>
      <c r="AJ98" s="226"/>
      <c r="AK98" s="226"/>
      <c r="AL98" s="226"/>
      <c r="AM98" s="226"/>
      <c r="AN98" s="226"/>
      <c r="AO98" s="226"/>
      <c r="AP98" s="226"/>
      <c r="AQ98" s="228"/>
      <c r="AR98" s="23" t="s">
        <v>7</v>
      </c>
      <c r="AS98" s="24" t="s">
        <v>6</v>
      </c>
      <c r="AT98" s="75"/>
      <c r="AU98" s="67">
        <f t="shared" si="18"/>
        <v>0</v>
      </c>
      <c r="AV98" s="67">
        <f t="shared" si="17"/>
        <v>0</v>
      </c>
      <c r="AW98" s="104" t="str">
        <f t="shared" si="13"/>
        <v/>
      </c>
      <c r="AX98" s="101" t="str">
        <f t="shared" si="14"/>
        <v/>
      </c>
    </row>
    <row r="99" spans="1:50" x14ac:dyDescent="0.25">
      <c r="A99" s="255"/>
      <c r="B99" s="114">
        <v>15</v>
      </c>
      <c r="C99" s="115">
        <v>6</v>
      </c>
      <c r="D99" s="225"/>
      <c r="E99" s="226"/>
      <c r="F99" s="227"/>
      <c r="G99" s="227"/>
      <c r="H99" s="226"/>
      <c r="I99" s="226"/>
      <c r="J99" s="226"/>
      <c r="K99" s="226"/>
      <c r="L99" s="226"/>
      <c r="M99" s="226"/>
      <c r="N99" s="226"/>
      <c r="O99" s="226"/>
      <c r="P99" s="226"/>
      <c r="Q99" s="226"/>
      <c r="R99" s="226"/>
      <c r="S99" s="226"/>
      <c r="T99" s="226"/>
      <c r="U99" s="226"/>
      <c r="V99" s="226"/>
      <c r="W99" s="226"/>
      <c r="X99" s="226"/>
      <c r="Y99" s="226"/>
      <c r="Z99" s="226"/>
      <c r="AA99" s="226"/>
      <c r="AB99" s="226"/>
      <c r="AC99" s="226"/>
      <c r="AD99" s="226"/>
      <c r="AE99" s="226"/>
      <c r="AF99" s="226"/>
      <c r="AG99" s="226"/>
      <c r="AH99" s="226"/>
      <c r="AI99" s="226"/>
      <c r="AJ99" s="226"/>
      <c r="AK99" s="226"/>
      <c r="AL99" s="226"/>
      <c r="AM99" s="226"/>
      <c r="AN99" s="226"/>
      <c r="AO99" s="226"/>
      <c r="AP99" s="226"/>
      <c r="AQ99" s="228"/>
      <c r="AR99" s="23" t="s">
        <v>7</v>
      </c>
      <c r="AS99" s="24" t="s">
        <v>9</v>
      </c>
      <c r="AT99" s="75"/>
      <c r="AU99" s="67">
        <f t="shared" si="18"/>
        <v>0</v>
      </c>
      <c r="AV99" s="67">
        <f t="shared" si="17"/>
        <v>0</v>
      </c>
      <c r="AW99" s="104" t="str">
        <f t="shared" ref="AW99:AW141" si="19">IF(COUNTBLANK(D99:AQ99)=40,"",SUM(D99:AQ99)/COUNTA(D99:AQ99))</f>
        <v/>
      </c>
      <c r="AX99" s="101" t="str">
        <f t="shared" ref="AX99:AX141" si="20">IF(COUNTBLANK(D99:AQ99)=40,"",AU99/(COUNTA(D99:AQ99)*C99))</f>
        <v/>
      </c>
    </row>
    <row r="100" spans="1:50" x14ac:dyDescent="0.25">
      <c r="A100" s="255"/>
      <c r="B100" s="114" t="s">
        <v>22</v>
      </c>
      <c r="C100" s="115">
        <v>4</v>
      </c>
      <c r="D100" s="225"/>
      <c r="E100" s="226"/>
      <c r="F100" s="227"/>
      <c r="G100" s="227"/>
      <c r="H100" s="226"/>
      <c r="I100" s="226"/>
      <c r="J100" s="226"/>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228"/>
      <c r="AR100" s="23" t="s">
        <v>7</v>
      </c>
      <c r="AS100" s="24" t="s">
        <v>6</v>
      </c>
      <c r="AT100" s="75"/>
      <c r="AU100" s="67">
        <f t="shared" si="18"/>
        <v>0</v>
      </c>
      <c r="AV100" s="67">
        <f t="shared" si="17"/>
        <v>0</v>
      </c>
      <c r="AW100" s="104" t="str">
        <f t="shared" si="19"/>
        <v/>
      </c>
      <c r="AX100" s="101" t="str">
        <f t="shared" si="20"/>
        <v/>
      </c>
    </row>
    <row r="101" spans="1:50" x14ac:dyDescent="0.25">
      <c r="A101" s="255"/>
      <c r="B101" s="114" t="s">
        <v>23</v>
      </c>
      <c r="C101" s="115">
        <v>3</v>
      </c>
      <c r="D101" s="225"/>
      <c r="E101" s="226"/>
      <c r="F101" s="227"/>
      <c r="G101" s="227"/>
      <c r="H101" s="226"/>
      <c r="I101" s="226"/>
      <c r="J101" s="226"/>
      <c r="K101" s="226"/>
      <c r="L101" s="226"/>
      <c r="M101" s="226"/>
      <c r="N101" s="226"/>
      <c r="O101" s="226"/>
      <c r="P101" s="226"/>
      <c r="Q101" s="226"/>
      <c r="R101" s="226"/>
      <c r="S101" s="226"/>
      <c r="T101" s="226"/>
      <c r="U101" s="226"/>
      <c r="V101" s="226"/>
      <c r="W101" s="226"/>
      <c r="X101" s="226"/>
      <c r="Y101" s="226"/>
      <c r="Z101" s="226"/>
      <c r="AA101" s="226"/>
      <c r="AB101" s="226"/>
      <c r="AC101" s="226"/>
      <c r="AD101" s="226"/>
      <c r="AE101" s="226"/>
      <c r="AF101" s="226"/>
      <c r="AG101" s="226"/>
      <c r="AH101" s="226"/>
      <c r="AI101" s="226"/>
      <c r="AJ101" s="226"/>
      <c r="AK101" s="226"/>
      <c r="AL101" s="226"/>
      <c r="AM101" s="226"/>
      <c r="AN101" s="226"/>
      <c r="AO101" s="226"/>
      <c r="AP101" s="226"/>
      <c r="AQ101" s="228"/>
      <c r="AR101" s="23" t="s">
        <v>7</v>
      </c>
      <c r="AS101" s="24" t="s">
        <v>6</v>
      </c>
      <c r="AT101" s="75"/>
      <c r="AU101" s="67">
        <f>SUM(D101:AQ101)</f>
        <v>0</v>
      </c>
      <c r="AV101" s="67">
        <f>COUNTA(D101:AQ101)*C101</f>
        <v>0</v>
      </c>
      <c r="AW101" s="104" t="str">
        <f t="shared" si="19"/>
        <v/>
      </c>
      <c r="AX101" s="101" t="str">
        <f t="shared" si="20"/>
        <v/>
      </c>
    </row>
    <row r="102" spans="1:50" x14ac:dyDescent="0.25">
      <c r="A102" s="255"/>
      <c r="B102" s="114" t="s">
        <v>148</v>
      </c>
      <c r="C102" s="115">
        <v>3</v>
      </c>
      <c r="D102" s="225"/>
      <c r="E102" s="226"/>
      <c r="F102" s="227"/>
      <c r="G102" s="227"/>
      <c r="H102" s="226"/>
      <c r="I102" s="226"/>
      <c r="J102" s="226"/>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6"/>
      <c r="AQ102" s="228"/>
      <c r="AR102" s="23" t="s">
        <v>11</v>
      </c>
      <c r="AS102" s="24" t="s">
        <v>8</v>
      </c>
      <c r="AT102" s="75"/>
      <c r="AU102" s="67">
        <f>SUM(D102:AQ102)</f>
        <v>0</v>
      </c>
      <c r="AV102" s="67">
        <f>COUNTA(D102:AQ102)*C102</f>
        <v>0</v>
      </c>
      <c r="AW102" s="104" t="str">
        <f t="shared" si="19"/>
        <v/>
      </c>
      <c r="AX102" s="101" t="str">
        <f t="shared" si="20"/>
        <v/>
      </c>
    </row>
    <row r="103" spans="1:50" x14ac:dyDescent="0.25">
      <c r="A103" s="255"/>
      <c r="B103" s="114" t="s">
        <v>149</v>
      </c>
      <c r="C103" s="115">
        <v>4</v>
      </c>
      <c r="D103" s="225"/>
      <c r="E103" s="226"/>
      <c r="F103" s="227"/>
      <c r="G103" s="227"/>
      <c r="H103" s="226"/>
      <c r="I103" s="226"/>
      <c r="J103" s="226"/>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6"/>
      <c r="AL103" s="226"/>
      <c r="AM103" s="226"/>
      <c r="AN103" s="226"/>
      <c r="AO103" s="226"/>
      <c r="AP103" s="226"/>
      <c r="AQ103" s="228"/>
      <c r="AR103" s="23" t="s">
        <v>11</v>
      </c>
      <c r="AS103" s="24" t="s">
        <v>6</v>
      </c>
      <c r="AT103" s="75"/>
      <c r="AU103" s="67">
        <f>SUM(D103:AQ103)</f>
        <v>0</v>
      </c>
      <c r="AV103" s="67">
        <f>COUNTA(D103:AQ103)*C103</f>
        <v>0</v>
      </c>
      <c r="AW103" s="104" t="str">
        <f t="shared" si="19"/>
        <v/>
      </c>
      <c r="AX103" s="101" t="str">
        <f t="shared" si="20"/>
        <v/>
      </c>
    </row>
    <row r="104" spans="1:50" x14ac:dyDescent="0.25">
      <c r="A104" s="255"/>
      <c r="B104" s="114">
        <v>18</v>
      </c>
      <c r="C104" s="115">
        <v>6</v>
      </c>
      <c r="D104" s="225"/>
      <c r="E104" s="226"/>
      <c r="F104" s="227"/>
      <c r="G104" s="227"/>
      <c r="H104" s="226"/>
      <c r="I104" s="226"/>
      <c r="J104" s="226"/>
      <c r="K104" s="226"/>
      <c r="L104" s="226"/>
      <c r="M104" s="226"/>
      <c r="N104" s="226"/>
      <c r="O104" s="226"/>
      <c r="P104" s="226"/>
      <c r="Q104" s="226"/>
      <c r="R104" s="226"/>
      <c r="S104" s="226"/>
      <c r="T104" s="226"/>
      <c r="U104" s="226"/>
      <c r="V104" s="226"/>
      <c r="W104" s="226"/>
      <c r="X104" s="226"/>
      <c r="Y104" s="226"/>
      <c r="Z104" s="226"/>
      <c r="AA104" s="226"/>
      <c r="AB104" s="226"/>
      <c r="AC104" s="226"/>
      <c r="AD104" s="226"/>
      <c r="AE104" s="226"/>
      <c r="AF104" s="226"/>
      <c r="AG104" s="226"/>
      <c r="AH104" s="226"/>
      <c r="AI104" s="226"/>
      <c r="AJ104" s="226"/>
      <c r="AK104" s="226"/>
      <c r="AL104" s="226"/>
      <c r="AM104" s="226"/>
      <c r="AN104" s="226"/>
      <c r="AO104" s="226"/>
      <c r="AP104" s="226"/>
      <c r="AQ104" s="228"/>
      <c r="AR104" s="23" t="s">
        <v>25</v>
      </c>
      <c r="AS104" s="24" t="s">
        <v>9</v>
      </c>
      <c r="AT104" s="75"/>
      <c r="AU104" s="67">
        <f>SUM(D104:AQ104)</f>
        <v>0</v>
      </c>
      <c r="AV104" s="67">
        <f>COUNTA(D104:AQ104)*C104</f>
        <v>0</v>
      </c>
      <c r="AW104" s="104" t="str">
        <f t="shared" si="19"/>
        <v/>
      </c>
      <c r="AX104" s="101" t="str">
        <f t="shared" si="20"/>
        <v/>
      </c>
    </row>
    <row r="105" spans="1:50" x14ac:dyDescent="0.25">
      <c r="A105" s="255"/>
      <c r="B105" s="114" t="s">
        <v>119</v>
      </c>
      <c r="C105" s="115">
        <v>1</v>
      </c>
      <c r="D105" s="225"/>
      <c r="E105" s="226"/>
      <c r="F105" s="227"/>
      <c r="G105" s="227"/>
      <c r="H105" s="226"/>
      <c r="I105" s="226"/>
      <c r="J105" s="226"/>
      <c r="K105" s="226"/>
      <c r="L105" s="226"/>
      <c r="M105" s="226"/>
      <c r="N105" s="226"/>
      <c r="O105" s="226"/>
      <c r="P105" s="226"/>
      <c r="Q105" s="226"/>
      <c r="R105" s="226"/>
      <c r="S105" s="226"/>
      <c r="T105" s="226"/>
      <c r="U105" s="226"/>
      <c r="V105" s="226"/>
      <c r="W105" s="226"/>
      <c r="X105" s="226"/>
      <c r="Y105" s="226"/>
      <c r="Z105" s="226"/>
      <c r="AA105" s="226"/>
      <c r="AB105" s="226"/>
      <c r="AC105" s="226"/>
      <c r="AD105" s="226"/>
      <c r="AE105" s="226"/>
      <c r="AF105" s="226"/>
      <c r="AG105" s="226"/>
      <c r="AH105" s="226"/>
      <c r="AI105" s="226"/>
      <c r="AJ105" s="226"/>
      <c r="AK105" s="226"/>
      <c r="AL105" s="226"/>
      <c r="AM105" s="226"/>
      <c r="AN105" s="226"/>
      <c r="AO105" s="226"/>
      <c r="AP105" s="226"/>
      <c r="AQ105" s="228"/>
      <c r="AR105" s="23" t="s">
        <v>11</v>
      </c>
      <c r="AS105" s="24" t="s">
        <v>6</v>
      </c>
      <c r="AT105" s="75"/>
      <c r="AU105" s="67">
        <f t="shared" si="18"/>
        <v>0</v>
      </c>
      <c r="AV105" s="67">
        <f t="shared" si="17"/>
        <v>0</v>
      </c>
      <c r="AW105" s="104" t="str">
        <f t="shared" si="19"/>
        <v/>
      </c>
      <c r="AX105" s="101" t="str">
        <f t="shared" si="20"/>
        <v/>
      </c>
    </row>
    <row r="106" spans="1:50" x14ac:dyDescent="0.25">
      <c r="A106" s="255"/>
      <c r="B106" s="114" t="s">
        <v>150</v>
      </c>
      <c r="C106" s="115">
        <v>2</v>
      </c>
      <c r="D106" s="225"/>
      <c r="E106" s="226"/>
      <c r="F106" s="227"/>
      <c r="G106" s="227"/>
      <c r="H106" s="226"/>
      <c r="I106" s="226"/>
      <c r="J106" s="226"/>
      <c r="K106" s="226"/>
      <c r="L106" s="226"/>
      <c r="M106" s="226"/>
      <c r="N106" s="226"/>
      <c r="O106" s="226"/>
      <c r="P106" s="226"/>
      <c r="Q106" s="226"/>
      <c r="R106" s="226"/>
      <c r="S106" s="226"/>
      <c r="T106" s="226"/>
      <c r="U106" s="226"/>
      <c r="V106" s="226"/>
      <c r="W106" s="226"/>
      <c r="X106" s="226"/>
      <c r="Y106" s="226"/>
      <c r="Z106" s="226"/>
      <c r="AA106" s="226"/>
      <c r="AB106" s="226"/>
      <c r="AC106" s="226"/>
      <c r="AD106" s="226"/>
      <c r="AE106" s="226"/>
      <c r="AF106" s="226"/>
      <c r="AG106" s="226"/>
      <c r="AH106" s="226"/>
      <c r="AI106" s="226"/>
      <c r="AJ106" s="226"/>
      <c r="AK106" s="226"/>
      <c r="AL106" s="226"/>
      <c r="AM106" s="226"/>
      <c r="AN106" s="226"/>
      <c r="AO106" s="226"/>
      <c r="AP106" s="226"/>
      <c r="AQ106" s="228"/>
      <c r="AR106" s="23" t="s">
        <v>11</v>
      </c>
      <c r="AS106" s="24" t="s">
        <v>6</v>
      </c>
      <c r="AT106" s="75"/>
      <c r="AU106" s="67">
        <f t="shared" si="18"/>
        <v>0</v>
      </c>
      <c r="AV106" s="67">
        <f t="shared" si="17"/>
        <v>0</v>
      </c>
      <c r="AW106" s="104" t="str">
        <f t="shared" si="19"/>
        <v/>
      </c>
      <c r="AX106" s="101" t="str">
        <f t="shared" si="20"/>
        <v/>
      </c>
    </row>
    <row r="107" spans="1:50" ht="15.75" thickBot="1" x14ac:dyDescent="0.3">
      <c r="A107" s="256"/>
      <c r="B107" s="249" t="s">
        <v>151</v>
      </c>
      <c r="C107" s="250">
        <v>3</v>
      </c>
      <c r="D107" s="225"/>
      <c r="E107" s="226"/>
      <c r="F107" s="227"/>
      <c r="G107" s="227"/>
      <c r="H107" s="226"/>
      <c r="I107" s="226"/>
      <c r="J107" s="226"/>
      <c r="K107" s="226"/>
      <c r="L107" s="226"/>
      <c r="M107" s="226"/>
      <c r="N107" s="226"/>
      <c r="O107" s="226"/>
      <c r="P107" s="226"/>
      <c r="Q107" s="226"/>
      <c r="R107" s="226"/>
      <c r="S107" s="226"/>
      <c r="T107" s="226"/>
      <c r="U107" s="226"/>
      <c r="V107" s="226"/>
      <c r="W107" s="226"/>
      <c r="X107" s="226"/>
      <c r="Y107" s="226"/>
      <c r="Z107" s="226"/>
      <c r="AA107" s="226"/>
      <c r="AB107" s="226"/>
      <c r="AC107" s="226"/>
      <c r="AD107" s="226"/>
      <c r="AE107" s="226"/>
      <c r="AF107" s="226"/>
      <c r="AG107" s="226"/>
      <c r="AH107" s="226"/>
      <c r="AI107" s="226"/>
      <c r="AJ107" s="226"/>
      <c r="AK107" s="226"/>
      <c r="AL107" s="226"/>
      <c r="AM107" s="226"/>
      <c r="AN107" s="226"/>
      <c r="AO107" s="226"/>
      <c r="AP107" s="226"/>
      <c r="AQ107" s="228"/>
      <c r="AR107" s="23" t="s">
        <v>11</v>
      </c>
      <c r="AS107" s="24" t="s">
        <v>6</v>
      </c>
      <c r="AT107" s="75"/>
      <c r="AU107" s="67">
        <f>SUM(D107:AQ107)</f>
        <v>0</v>
      </c>
      <c r="AV107" s="67">
        <f>COUNTA(D107:AQ107)*C107</f>
        <v>0</v>
      </c>
      <c r="AW107" s="104" t="str">
        <f t="shared" si="19"/>
        <v/>
      </c>
      <c r="AX107" s="101" t="str">
        <f t="shared" si="20"/>
        <v/>
      </c>
    </row>
    <row r="108" spans="1:50" ht="15.75" thickBot="1" x14ac:dyDescent="0.3">
      <c r="A108" s="109"/>
      <c r="B108" s="116"/>
      <c r="C108" s="111"/>
      <c r="D108" s="231"/>
      <c r="E108" s="231"/>
      <c r="F108" s="231"/>
      <c r="G108" s="231"/>
      <c r="H108" s="231"/>
      <c r="I108" s="231"/>
      <c r="J108" s="231"/>
      <c r="K108" s="231"/>
      <c r="L108" s="231"/>
      <c r="M108" s="231"/>
      <c r="N108" s="231"/>
      <c r="O108" s="231"/>
      <c r="P108" s="231"/>
      <c r="Q108" s="231"/>
      <c r="R108" s="231"/>
      <c r="S108" s="231"/>
      <c r="T108" s="231"/>
      <c r="U108" s="231"/>
      <c r="V108" s="231"/>
      <c r="W108" s="231"/>
      <c r="X108" s="231"/>
      <c r="Y108" s="231"/>
      <c r="Z108" s="231"/>
      <c r="AA108" s="231"/>
      <c r="AB108" s="231"/>
      <c r="AC108" s="231"/>
      <c r="AD108" s="231"/>
      <c r="AE108" s="231"/>
      <c r="AF108" s="231"/>
      <c r="AG108" s="231"/>
      <c r="AH108" s="231"/>
      <c r="AI108" s="231"/>
      <c r="AJ108" s="231"/>
      <c r="AK108" s="231"/>
      <c r="AL108" s="231"/>
      <c r="AM108" s="231"/>
      <c r="AN108" s="231"/>
      <c r="AO108" s="231"/>
      <c r="AP108" s="231"/>
      <c r="AQ108" s="232"/>
      <c r="AR108" s="68"/>
      <c r="AS108" s="68"/>
      <c r="AT108" s="68"/>
      <c r="AU108" s="68"/>
      <c r="AV108" s="68"/>
      <c r="AW108" s="105" t="str">
        <f t="shared" si="19"/>
        <v/>
      </c>
      <c r="AX108" s="106" t="str">
        <f t="shared" si="20"/>
        <v/>
      </c>
    </row>
    <row r="109" spans="1:50" ht="15" customHeight="1" x14ac:dyDescent="0.25">
      <c r="A109" s="257" t="s">
        <v>44</v>
      </c>
      <c r="B109" s="117" t="s">
        <v>15</v>
      </c>
      <c r="C109" s="118">
        <v>2</v>
      </c>
      <c r="D109" s="225"/>
      <c r="E109" s="226"/>
      <c r="F109" s="227"/>
      <c r="G109" s="227"/>
      <c r="H109" s="226"/>
      <c r="I109" s="226"/>
      <c r="J109" s="226"/>
      <c r="K109" s="226"/>
      <c r="L109" s="226"/>
      <c r="M109" s="226"/>
      <c r="N109" s="226"/>
      <c r="O109" s="226"/>
      <c r="P109" s="226"/>
      <c r="Q109" s="226"/>
      <c r="R109" s="226"/>
      <c r="S109" s="226"/>
      <c r="T109" s="226"/>
      <c r="U109" s="226"/>
      <c r="V109" s="226"/>
      <c r="W109" s="226"/>
      <c r="X109" s="226"/>
      <c r="Y109" s="226"/>
      <c r="Z109" s="226"/>
      <c r="AA109" s="226"/>
      <c r="AB109" s="226"/>
      <c r="AC109" s="226"/>
      <c r="AD109" s="226"/>
      <c r="AE109" s="226"/>
      <c r="AF109" s="226"/>
      <c r="AG109" s="226"/>
      <c r="AH109" s="226"/>
      <c r="AI109" s="226"/>
      <c r="AJ109" s="226"/>
      <c r="AK109" s="226"/>
      <c r="AL109" s="226"/>
      <c r="AM109" s="226"/>
      <c r="AN109" s="226"/>
      <c r="AO109" s="226"/>
      <c r="AP109" s="226"/>
      <c r="AQ109" s="228"/>
      <c r="AR109" s="23" t="s">
        <v>10</v>
      </c>
      <c r="AS109" s="24" t="s">
        <v>8</v>
      </c>
      <c r="AT109" s="35" t="s">
        <v>12</v>
      </c>
      <c r="AU109" s="67">
        <f t="shared" si="18"/>
        <v>0</v>
      </c>
      <c r="AV109" s="67">
        <f t="shared" ref="AV109:AV135" si="21">COUNTA(D109:AQ109)*C109</f>
        <v>0</v>
      </c>
      <c r="AW109" s="104" t="str">
        <f t="shared" si="19"/>
        <v/>
      </c>
      <c r="AX109" s="101" t="str">
        <f t="shared" si="20"/>
        <v/>
      </c>
    </row>
    <row r="110" spans="1:50" x14ac:dyDescent="0.25">
      <c r="A110" s="258"/>
      <c r="B110" s="107" t="s">
        <v>53</v>
      </c>
      <c r="C110" s="108">
        <v>1</v>
      </c>
      <c r="D110" s="225"/>
      <c r="E110" s="226"/>
      <c r="F110" s="227"/>
      <c r="G110" s="227"/>
      <c r="H110" s="226"/>
      <c r="I110" s="226"/>
      <c r="J110" s="226"/>
      <c r="K110" s="226"/>
      <c r="L110" s="226"/>
      <c r="M110" s="226"/>
      <c r="N110" s="226"/>
      <c r="O110" s="226"/>
      <c r="P110" s="226"/>
      <c r="Q110" s="226"/>
      <c r="R110" s="226"/>
      <c r="S110" s="226"/>
      <c r="T110" s="226"/>
      <c r="U110" s="226"/>
      <c r="V110" s="226"/>
      <c r="W110" s="226"/>
      <c r="X110" s="226"/>
      <c r="Y110" s="226"/>
      <c r="Z110" s="226"/>
      <c r="AA110" s="226"/>
      <c r="AB110" s="226"/>
      <c r="AC110" s="226"/>
      <c r="AD110" s="226"/>
      <c r="AE110" s="226"/>
      <c r="AF110" s="226"/>
      <c r="AG110" s="226"/>
      <c r="AH110" s="226"/>
      <c r="AI110" s="226"/>
      <c r="AJ110" s="226"/>
      <c r="AK110" s="226"/>
      <c r="AL110" s="226"/>
      <c r="AM110" s="226"/>
      <c r="AN110" s="226"/>
      <c r="AO110" s="226"/>
      <c r="AP110" s="226"/>
      <c r="AQ110" s="228"/>
      <c r="AR110" s="23" t="s">
        <v>10</v>
      </c>
      <c r="AS110" s="24" t="s">
        <v>9</v>
      </c>
      <c r="AT110" s="35" t="s">
        <v>12</v>
      </c>
      <c r="AU110" s="67">
        <f t="shared" si="18"/>
        <v>0</v>
      </c>
      <c r="AV110" s="67">
        <f t="shared" si="21"/>
        <v>0</v>
      </c>
      <c r="AW110" s="104" t="str">
        <f t="shared" si="19"/>
        <v/>
      </c>
      <c r="AX110" s="101" t="str">
        <f t="shared" si="20"/>
        <v/>
      </c>
    </row>
    <row r="111" spans="1:50" x14ac:dyDescent="0.25">
      <c r="A111" s="258"/>
      <c r="B111" s="107" t="s">
        <v>114</v>
      </c>
      <c r="C111" s="108">
        <v>4</v>
      </c>
      <c r="D111" s="225"/>
      <c r="E111" s="226"/>
      <c r="F111" s="227"/>
      <c r="G111" s="227"/>
      <c r="H111" s="226"/>
      <c r="I111" s="226"/>
      <c r="J111" s="226"/>
      <c r="K111" s="226"/>
      <c r="L111" s="226"/>
      <c r="M111" s="226"/>
      <c r="N111" s="226"/>
      <c r="O111" s="226"/>
      <c r="P111" s="226"/>
      <c r="Q111" s="226"/>
      <c r="R111" s="226"/>
      <c r="S111" s="226"/>
      <c r="T111" s="226"/>
      <c r="U111" s="226"/>
      <c r="V111" s="226"/>
      <c r="W111" s="226"/>
      <c r="X111" s="226"/>
      <c r="Y111" s="226"/>
      <c r="Z111" s="226"/>
      <c r="AA111" s="226"/>
      <c r="AB111" s="226"/>
      <c r="AC111" s="226"/>
      <c r="AD111" s="226"/>
      <c r="AE111" s="226"/>
      <c r="AF111" s="226"/>
      <c r="AG111" s="226"/>
      <c r="AH111" s="226"/>
      <c r="AI111" s="226"/>
      <c r="AJ111" s="226"/>
      <c r="AK111" s="226"/>
      <c r="AL111" s="226"/>
      <c r="AM111" s="226"/>
      <c r="AN111" s="226"/>
      <c r="AO111" s="226"/>
      <c r="AP111" s="226"/>
      <c r="AQ111" s="228"/>
      <c r="AR111" s="23" t="s">
        <v>130</v>
      </c>
      <c r="AS111" s="24" t="s">
        <v>6</v>
      </c>
      <c r="AT111" s="35" t="s">
        <v>12</v>
      </c>
      <c r="AU111" s="67">
        <f t="shared" si="18"/>
        <v>0</v>
      </c>
      <c r="AV111" s="67">
        <f t="shared" si="21"/>
        <v>0</v>
      </c>
      <c r="AW111" s="104" t="str">
        <f t="shared" si="19"/>
        <v/>
      </c>
      <c r="AX111" s="101" t="str">
        <f t="shared" si="20"/>
        <v/>
      </c>
    </row>
    <row r="112" spans="1:50" x14ac:dyDescent="0.25">
      <c r="A112" s="258"/>
      <c r="B112" s="107" t="s">
        <v>16</v>
      </c>
      <c r="C112" s="108">
        <v>1</v>
      </c>
      <c r="D112" s="225"/>
      <c r="E112" s="226"/>
      <c r="F112" s="227"/>
      <c r="G112" s="227"/>
      <c r="H112" s="226"/>
      <c r="I112" s="226"/>
      <c r="J112" s="226"/>
      <c r="K112" s="226"/>
      <c r="L112" s="226"/>
      <c r="M112" s="226"/>
      <c r="N112" s="226"/>
      <c r="O112" s="226"/>
      <c r="P112" s="226"/>
      <c r="Q112" s="226"/>
      <c r="R112" s="226"/>
      <c r="S112" s="226"/>
      <c r="T112" s="226"/>
      <c r="U112" s="226"/>
      <c r="V112" s="226"/>
      <c r="W112" s="226"/>
      <c r="X112" s="226"/>
      <c r="Y112" s="226"/>
      <c r="Z112" s="226"/>
      <c r="AA112" s="226"/>
      <c r="AB112" s="226"/>
      <c r="AC112" s="226"/>
      <c r="AD112" s="226"/>
      <c r="AE112" s="226"/>
      <c r="AF112" s="226"/>
      <c r="AG112" s="226"/>
      <c r="AH112" s="226"/>
      <c r="AI112" s="226"/>
      <c r="AJ112" s="226"/>
      <c r="AK112" s="226"/>
      <c r="AL112" s="226"/>
      <c r="AM112" s="226"/>
      <c r="AN112" s="226"/>
      <c r="AO112" s="226"/>
      <c r="AP112" s="226"/>
      <c r="AQ112" s="228"/>
      <c r="AR112" s="23" t="s">
        <v>25</v>
      </c>
      <c r="AS112" s="24" t="s">
        <v>6</v>
      </c>
      <c r="AT112" s="30" t="s">
        <v>12</v>
      </c>
      <c r="AU112" s="67">
        <f t="shared" si="18"/>
        <v>0</v>
      </c>
      <c r="AV112" s="67">
        <f t="shared" si="21"/>
        <v>0</v>
      </c>
      <c r="AW112" s="104" t="str">
        <f t="shared" si="19"/>
        <v/>
      </c>
      <c r="AX112" s="101" t="str">
        <f t="shared" si="20"/>
        <v/>
      </c>
    </row>
    <row r="113" spans="1:50" x14ac:dyDescent="0.25">
      <c r="A113" s="258"/>
      <c r="B113" s="107" t="s">
        <v>17</v>
      </c>
      <c r="C113" s="108">
        <v>1</v>
      </c>
      <c r="D113" s="225"/>
      <c r="E113" s="226"/>
      <c r="F113" s="227"/>
      <c r="G113" s="227"/>
      <c r="H113" s="226"/>
      <c r="I113" s="226"/>
      <c r="J113" s="226"/>
      <c r="K113" s="226"/>
      <c r="L113" s="226"/>
      <c r="M113" s="226"/>
      <c r="N113" s="226"/>
      <c r="O113" s="226"/>
      <c r="P113" s="226"/>
      <c r="Q113" s="226"/>
      <c r="R113" s="226"/>
      <c r="S113" s="226"/>
      <c r="T113" s="226"/>
      <c r="U113" s="226"/>
      <c r="V113" s="226"/>
      <c r="W113" s="226"/>
      <c r="X113" s="226"/>
      <c r="Y113" s="226"/>
      <c r="Z113" s="226"/>
      <c r="AA113" s="226"/>
      <c r="AB113" s="226"/>
      <c r="AC113" s="226"/>
      <c r="AD113" s="226"/>
      <c r="AE113" s="226"/>
      <c r="AF113" s="226"/>
      <c r="AG113" s="226"/>
      <c r="AH113" s="226"/>
      <c r="AI113" s="226"/>
      <c r="AJ113" s="226"/>
      <c r="AK113" s="226"/>
      <c r="AL113" s="226"/>
      <c r="AM113" s="226"/>
      <c r="AN113" s="226"/>
      <c r="AO113" s="226"/>
      <c r="AP113" s="226"/>
      <c r="AQ113" s="228"/>
      <c r="AR113" s="23" t="s">
        <v>5</v>
      </c>
      <c r="AS113" s="24" t="s">
        <v>6</v>
      </c>
      <c r="AT113" s="30" t="s">
        <v>12</v>
      </c>
      <c r="AU113" s="67">
        <f t="shared" si="18"/>
        <v>0</v>
      </c>
      <c r="AV113" s="67">
        <f t="shared" si="21"/>
        <v>0</v>
      </c>
      <c r="AW113" s="104" t="str">
        <f t="shared" si="19"/>
        <v/>
      </c>
      <c r="AX113" s="101" t="str">
        <f t="shared" si="20"/>
        <v/>
      </c>
    </row>
    <row r="114" spans="1:50" x14ac:dyDescent="0.25">
      <c r="A114" s="258"/>
      <c r="B114" s="107" t="s">
        <v>116</v>
      </c>
      <c r="C114" s="108">
        <v>4</v>
      </c>
      <c r="D114" s="225"/>
      <c r="E114" s="226"/>
      <c r="F114" s="227"/>
      <c r="G114" s="227"/>
      <c r="H114" s="226"/>
      <c r="I114" s="226"/>
      <c r="J114" s="226"/>
      <c r="K114" s="226"/>
      <c r="L114" s="226"/>
      <c r="M114" s="226"/>
      <c r="N114" s="226"/>
      <c r="O114" s="226"/>
      <c r="P114" s="226"/>
      <c r="Q114" s="226"/>
      <c r="R114" s="226"/>
      <c r="S114" s="226"/>
      <c r="T114" s="226"/>
      <c r="U114" s="226"/>
      <c r="V114" s="226"/>
      <c r="W114" s="226"/>
      <c r="X114" s="226"/>
      <c r="Y114" s="226"/>
      <c r="Z114" s="226"/>
      <c r="AA114" s="226"/>
      <c r="AB114" s="226"/>
      <c r="AC114" s="226"/>
      <c r="AD114" s="226"/>
      <c r="AE114" s="226"/>
      <c r="AF114" s="226"/>
      <c r="AG114" s="226"/>
      <c r="AH114" s="226"/>
      <c r="AI114" s="226"/>
      <c r="AJ114" s="226"/>
      <c r="AK114" s="226"/>
      <c r="AL114" s="226"/>
      <c r="AM114" s="226"/>
      <c r="AN114" s="226"/>
      <c r="AO114" s="226"/>
      <c r="AP114" s="226"/>
      <c r="AQ114" s="228"/>
      <c r="AR114" s="23" t="s">
        <v>25</v>
      </c>
      <c r="AS114" s="24" t="s">
        <v>8</v>
      </c>
      <c r="AT114" s="22" t="s">
        <v>12</v>
      </c>
      <c r="AU114" s="67">
        <f t="shared" si="18"/>
        <v>0</v>
      </c>
      <c r="AV114" s="67">
        <f t="shared" si="21"/>
        <v>0</v>
      </c>
      <c r="AW114" s="104" t="str">
        <f t="shared" si="19"/>
        <v/>
      </c>
      <c r="AX114" s="101" t="str">
        <f t="shared" si="20"/>
        <v/>
      </c>
    </row>
    <row r="115" spans="1:50" x14ac:dyDescent="0.25">
      <c r="A115" s="258"/>
      <c r="B115" s="107" t="s">
        <v>124</v>
      </c>
      <c r="C115" s="108">
        <v>3</v>
      </c>
      <c r="D115" s="225"/>
      <c r="E115" s="226"/>
      <c r="F115" s="227"/>
      <c r="G115" s="227"/>
      <c r="H115" s="226"/>
      <c r="I115" s="226"/>
      <c r="J115" s="226"/>
      <c r="K115" s="226"/>
      <c r="L115" s="226"/>
      <c r="M115" s="226"/>
      <c r="N115" s="226"/>
      <c r="O115" s="226"/>
      <c r="P115" s="226"/>
      <c r="Q115" s="226"/>
      <c r="R115" s="226"/>
      <c r="S115" s="226"/>
      <c r="T115" s="226"/>
      <c r="U115" s="226"/>
      <c r="V115" s="226"/>
      <c r="W115" s="226"/>
      <c r="X115" s="226"/>
      <c r="Y115" s="226"/>
      <c r="Z115" s="226"/>
      <c r="AA115" s="226"/>
      <c r="AB115" s="226"/>
      <c r="AC115" s="226"/>
      <c r="AD115" s="226"/>
      <c r="AE115" s="226"/>
      <c r="AF115" s="226"/>
      <c r="AG115" s="226"/>
      <c r="AH115" s="226"/>
      <c r="AI115" s="226"/>
      <c r="AJ115" s="226"/>
      <c r="AK115" s="226"/>
      <c r="AL115" s="226"/>
      <c r="AM115" s="226"/>
      <c r="AN115" s="226"/>
      <c r="AO115" s="226"/>
      <c r="AP115" s="226"/>
      <c r="AQ115" s="228"/>
      <c r="AR115" s="23" t="s">
        <v>7</v>
      </c>
      <c r="AS115" s="24" t="s">
        <v>8</v>
      </c>
      <c r="AT115" s="22"/>
      <c r="AU115" s="67">
        <f t="shared" si="18"/>
        <v>0</v>
      </c>
      <c r="AV115" s="67">
        <f t="shared" si="21"/>
        <v>0</v>
      </c>
      <c r="AW115" s="104" t="str">
        <f t="shared" si="19"/>
        <v/>
      </c>
      <c r="AX115" s="101" t="str">
        <f t="shared" si="20"/>
        <v/>
      </c>
    </row>
    <row r="116" spans="1:50" x14ac:dyDescent="0.25">
      <c r="A116" s="258"/>
      <c r="B116" s="107" t="s">
        <v>107</v>
      </c>
      <c r="C116" s="108">
        <v>4</v>
      </c>
      <c r="D116" s="225"/>
      <c r="E116" s="226"/>
      <c r="F116" s="227"/>
      <c r="G116" s="227"/>
      <c r="H116" s="226"/>
      <c r="I116" s="226"/>
      <c r="J116" s="226"/>
      <c r="K116" s="226"/>
      <c r="L116" s="226"/>
      <c r="M116" s="226"/>
      <c r="N116" s="226"/>
      <c r="O116" s="226"/>
      <c r="P116" s="226"/>
      <c r="Q116" s="226"/>
      <c r="R116" s="226"/>
      <c r="S116" s="226"/>
      <c r="T116" s="226"/>
      <c r="U116" s="226"/>
      <c r="V116" s="226"/>
      <c r="W116" s="226"/>
      <c r="X116" s="226"/>
      <c r="Y116" s="226"/>
      <c r="Z116" s="226"/>
      <c r="AA116" s="226"/>
      <c r="AB116" s="226"/>
      <c r="AC116" s="226"/>
      <c r="AD116" s="226"/>
      <c r="AE116" s="226"/>
      <c r="AF116" s="226"/>
      <c r="AG116" s="226"/>
      <c r="AH116" s="226"/>
      <c r="AI116" s="226"/>
      <c r="AJ116" s="226"/>
      <c r="AK116" s="226"/>
      <c r="AL116" s="226"/>
      <c r="AM116" s="226"/>
      <c r="AN116" s="226"/>
      <c r="AO116" s="226"/>
      <c r="AP116" s="226"/>
      <c r="AQ116" s="228"/>
      <c r="AR116" s="23" t="s">
        <v>130</v>
      </c>
      <c r="AS116" s="24" t="s">
        <v>8</v>
      </c>
      <c r="AT116" s="22" t="s">
        <v>12</v>
      </c>
      <c r="AU116" s="67">
        <f t="shared" si="18"/>
        <v>0</v>
      </c>
      <c r="AV116" s="67">
        <f t="shared" si="21"/>
        <v>0</v>
      </c>
      <c r="AW116" s="104" t="str">
        <f t="shared" si="19"/>
        <v/>
      </c>
      <c r="AX116" s="101" t="str">
        <f t="shared" si="20"/>
        <v/>
      </c>
    </row>
    <row r="117" spans="1:50" x14ac:dyDescent="0.25">
      <c r="A117" s="258"/>
      <c r="B117" s="107" t="s">
        <v>108</v>
      </c>
      <c r="C117" s="108">
        <v>2</v>
      </c>
      <c r="D117" s="225"/>
      <c r="E117" s="226"/>
      <c r="F117" s="227"/>
      <c r="G117" s="227"/>
      <c r="H117" s="226"/>
      <c r="I117" s="226"/>
      <c r="J117" s="226"/>
      <c r="K117" s="226"/>
      <c r="L117" s="226"/>
      <c r="M117" s="226"/>
      <c r="N117" s="226"/>
      <c r="O117" s="226"/>
      <c r="P117" s="226"/>
      <c r="Q117" s="226"/>
      <c r="R117" s="226"/>
      <c r="S117" s="226"/>
      <c r="T117" s="226"/>
      <c r="U117" s="226"/>
      <c r="V117" s="226"/>
      <c r="W117" s="226"/>
      <c r="X117" s="226"/>
      <c r="Y117" s="226"/>
      <c r="Z117" s="226"/>
      <c r="AA117" s="226"/>
      <c r="AB117" s="226"/>
      <c r="AC117" s="226"/>
      <c r="AD117" s="226"/>
      <c r="AE117" s="226"/>
      <c r="AF117" s="226"/>
      <c r="AG117" s="226"/>
      <c r="AH117" s="226"/>
      <c r="AI117" s="226"/>
      <c r="AJ117" s="226"/>
      <c r="AK117" s="226"/>
      <c r="AL117" s="226"/>
      <c r="AM117" s="226"/>
      <c r="AN117" s="226"/>
      <c r="AO117" s="226"/>
      <c r="AP117" s="226"/>
      <c r="AQ117" s="228"/>
      <c r="AR117" s="23" t="s">
        <v>7</v>
      </c>
      <c r="AS117" s="24" t="s">
        <v>6</v>
      </c>
      <c r="AT117" s="22" t="s">
        <v>12</v>
      </c>
      <c r="AU117" s="67">
        <f t="shared" si="18"/>
        <v>0</v>
      </c>
      <c r="AV117" s="67">
        <f t="shared" si="21"/>
        <v>0</v>
      </c>
      <c r="AW117" s="104" t="str">
        <f t="shared" si="19"/>
        <v/>
      </c>
      <c r="AX117" s="101" t="str">
        <f t="shared" si="20"/>
        <v/>
      </c>
    </row>
    <row r="118" spans="1:50" x14ac:dyDescent="0.25">
      <c r="A118" s="258"/>
      <c r="B118" s="107" t="s">
        <v>152</v>
      </c>
      <c r="C118" s="108">
        <v>4</v>
      </c>
      <c r="D118" s="225"/>
      <c r="E118" s="226"/>
      <c r="F118" s="227"/>
      <c r="G118" s="227"/>
      <c r="H118" s="226"/>
      <c r="I118" s="226"/>
      <c r="J118" s="226"/>
      <c r="K118" s="226"/>
      <c r="L118" s="226"/>
      <c r="M118" s="226"/>
      <c r="N118" s="226"/>
      <c r="O118" s="226"/>
      <c r="P118" s="226"/>
      <c r="Q118" s="226"/>
      <c r="R118" s="226"/>
      <c r="S118" s="226"/>
      <c r="T118" s="226"/>
      <c r="U118" s="226"/>
      <c r="V118" s="226"/>
      <c r="W118" s="226"/>
      <c r="X118" s="226"/>
      <c r="Y118" s="226"/>
      <c r="Z118" s="226"/>
      <c r="AA118" s="226"/>
      <c r="AB118" s="226"/>
      <c r="AC118" s="226"/>
      <c r="AD118" s="226"/>
      <c r="AE118" s="226"/>
      <c r="AF118" s="226"/>
      <c r="AG118" s="226"/>
      <c r="AH118" s="226"/>
      <c r="AI118" s="226"/>
      <c r="AJ118" s="226"/>
      <c r="AK118" s="226"/>
      <c r="AL118" s="226"/>
      <c r="AM118" s="226"/>
      <c r="AN118" s="226"/>
      <c r="AO118" s="226"/>
      <c r="AP118" s="226"/>
      <c r="AQ118" s="228"/>
      <c r="AR118" s="23" t="s">
        <v>11</v>
      </c>
      <c r="AS118" s="24" t="s">
        <v>6</v>
      </c>
      <c r="AT118" s="22" t="s">
        <v>12</v>
      </c>
      <c r="AU118" s="67">
        <f t="shared" si="18"/>
        <v>0</v>
      </c>
      <c r="AV118" s="67">
        <f t="shared" si="21"/>
        <v>0</v>
      </c>
      <c r="AW118" s="104" t="str">
        <f t="shared" si="19"/>
        <v/>
      </c>
      <c r="AX118" s="101" t="str">
        <f t="shared" si="20"/>
        <v/>
      </c>
    </row>
    <row r="119" spans="1:50" x14ac:dyDescent="0.25">
      <c r="A119" s="258"/>
      <c r="B119" s="107" t="s">
        <v>109</v>
      </c>
      <c r="C119" s="108">
        <v>4</v>
      </c>
      <c r="D119" s="225"/>
      <c r="E119" s="226"/>
      <c r="F119" s="227"/>
      <c r="G119" s="227"/>
      <c r="H119" s="226"/>
      <c r="I119" s="226"/>
      <c r="J119" s="226"/>
      <c r="K119" s="226"/>
      <c r="L119" s="226"/>
      <c r="M119" s="226"/>
      <c r="N119" s="226"/>
      <c r="O119" s="226"/>
      <c r="P119" s="226"/>
      <c r="Q119" s="226"/>
      <c r="R119" s="226"/>
      <c r="S119" s="226"/>
      <c r="T119" s="226"/>
      <c r="U119" s="226"/>
      <c r="V119" s="226"/>
      <c r="W119" s="226"/>
      <c r="X119" s="226"/>
      <c r="Y119" s="226"/>
      <c r="Z119" s="226"/>
      <c r="AA119" s="226"/>
      <c r="AB119" s="226"/>
      <c r="AC119" s="226"/>
      <c r="AD119" s="226"/>
      <c r="AE119" s="226"/>
      <c r="AF119" s="226"/>
      <c r="AG119" s="226"/>
      <c r="AH119" s="226"/>
      <c r="AI119" s="226"/>
      <c r="AJ119" s="226"/>
      <c r="AK119" s="226"/>
      <c r="AL119" s="226"/>
      <c r="AM119" s="226"/>
      <c r="AN119" s="226"/>
      <c r="AO119" s="226"/>
      <c r="AP119" s="226"/>
      <c r="AQ119" s="228"/>
      <c r="AR119" s="23" t="s">
        <v>11</v>
      </c>
      <c r="AS119" s="24" t="s">
        <v>6</v>
      </c>
      <c r="AT119" s="22"/>
      <c r="AU119" s="67">
        <f t="shared" si="18"/>
        <v>0</v>
      </c>
      <c r="AV119" s="67">
        <f t="shared" si="21"/>
        <v>0</v>
      </c>
      <c r="AW119" s="104" t="str">
        <f t="shared" si="19"/>
        <v/>
      </c>
      <c r="AX119" s="101" t="str">
        <f t="shared" si="20"/>
        <v/>
      </c>
    </row>
    <row r="120" spans="1:50" x14ac:dyDescent="0.25">
      <c r="A120" s="258"/>
      <c r="B120" s="107" t="s">
        <v>113</v>
      </c>
      <c r="C120" s="108">
        <v>6</v>
      </c>
      <c r="D120" s="225"/>
      <c r="E120" s="226"/>
      <c r="F120" s="227"/>
      <c r="G120" s="227"/>
      <c r="H120" s="226"/>
      <c r="I120" s="226"/>
      <c r="J120" s="226"/>
      <c r="K120" s="226"/>
      <c r="L120" s="226"/>
      <c r="M120" s="226"/>
      <c r="N120" s="226"/>
      <c r="O120" s="226"/>
      <c r="P120" s="226"/>
      <c r="Q120" s="226"/>
      <c r="R120" s="226"/>
      <c r="S120" s="226"/>
      <c r="T120" s="226"/>
      <c r="U120" s="226"/>
      <c r="V120" s="226"/>
      <c r="W120" s="226"/>
      <c r="X120" s="226"/>
      <c r="Y120" s="226"/>
      <c r="Z120" s="226"/>
      <c r="AA120" s="226"/>
      <c r="AB120" s="226"/>
      <c r="AC120" s="226"/>
      <c r="AD120" s="226"/>
      <c r="AE120" s="226"/>
      <c r="AF120" s="226"/>
      <c r="AG120" s="226"/>
      <c r="AH120" s="226"/>
      <c r="AI120" s="226"/>
      <c r="AJ120" s="226"/>
      <c r="AK120" s="226"/>
      <c r="AL120" s="226"/>
      <c r="AM120" s="226"/>
      <c r="AN120" s="226"/>
      <c r="AO120" s="226"/>
      <c r="AP120" s="226"/>
      <c r="AQ120" s="228"/>
      <c r="AR120" s="23" t="s">
        <v>130</v>
      </c>
      <c r="AS120" s="24" t="s">
        <v>9</v>
      </c>
      <c r="AT120" s="22"/>
      <c r="AU120" s="67">
        <f t="shared" si="18"/>
        <v>0</v>
      </c>
      <c r="AV120" s="67">
        <f t="shared" si="21"/>
        <v>0</v>
      </c>
      <c r="AW120" s="104" t="str">
        <f t="shared" si="19"/>
        <v/>
      </c>
      <c r="AX120" s="101" t="str">
        <f t="shared" si="20"/>
        <v/>
      </c>
    </row>
    <row r="121" spans="1:50" x14ac:dyDescent="0.25">
      <c r="A121" s="258"/>
      <c r="B121" s="107" t="s">
        <v>153</v>
      </c>
      <c r="C121" s="108">
        <v>2</v>
      </c>
      <c r="D121" s="225"/>
      <c r="E121" s="226"/>
      <c r="F121" s="227"/>
      <c r="G121" s="227"/>
      <c r="H121" s="226"/>
      <c r="I121" s="226"/>
      <c r="J121" s="226"/>
      <c r="K121" s="226"/>
      <c r="L121" s="226"/>
      <c r="M121" s="226"/>
      <c r="N121" s="226"/>
      <c r="O121" s="226"/>
      <c r="P121" s="226"/>
      <c r="Q121" s="226"/>
      <c r="R121" s="226"/>
      <c r="S121" s="226"/>
      <c r="T121" s="226"/>
      <c r="U121" s="226"/>
      <c r="V121" s="226"/>
      <c r="W121" s="226"/>
      <c r="X121" s="226"/>
      <c r="Y121" s="226"/>
      <c r="Z121" s="226"/>
      <c r="AA121" s="226"/>
      <c r="AB121" s="226"/>
      <c r="AC121" s="226"/>
      <c r="AD121" s="226"/>
      <c r="AE121" s="226"/>
      <c r="AF121" s="226"/>
      <c r="AG121" s="226"/>
      <c r="AH121" s="226"/>
      <c r="AI121" s="226"/>
      <c r="AJ121" s="226"/>
      <c r="AK121" s="226"/>
      <c r="AL121" s="226"/>
      <c r="AM121" s="226"/>
      <c r="AN121" s="226"/>
      <c r="AO121" s="226"/>
      <c r="AP121" s="226"/>
      <c r="AQ121" s="228"/>
      <c r="AR121" s="23" t="s">
        <v>10</v>
      </c>
      <c r="AS121" s="24" t="s">
        <v>8</v>
      </c>
      <c r="AT121" s="22"/>
      <c r="AU121" s="67">
        <f t="shared" si="18"/>
        <v>0</v>
      </c>
      <c r="AV121" s="67">
        <f t="shared" si="21"/>
        <v>0</v>
      </c>
      <c r="AW121" s="104" t="str">
        <f t="shared" si="19"/>
        <v/>
      </c>
      <c r="AX121" s="101" t="str">
        <f t="shared" si="20"/>
        <v/>
      </c>
    </row>
    <row r="122" spans="1:50" x14ac:dyDescent="0.25">
      <c r="A122" s="258"/>
      <c r="B122" s="107" t="s">
        <v>154</v>
      </c>
      <c r="C122" s="108">
        <v>3</v>
      </c>
      <c r="D122" s="225"/>
      <c r="E122" s="226"/>
      <c r="F122" s="227"/>
      <c r="G122" s="227"/>
      <c r="H122" s="226"/>
      <c r="I122" s="226"/>
      <c r="J122" s="226"/>
      <c r="K122" s="226"/>
      <c r="L122" s="226"/>
      <c r="M122" s="226"/>
      <c r="N122" s="226"/>
      <c r="O122" s="226"/>
      <c r="P122" s="226"/>
      <c r="Q122" s="226"/>
      <c r="R122" s="226"/>
      <c r="S122" s="226"/>
      <c r="T122" s="226"/>
      <c r="U122" s="226"/>
      <c r="V122" s="226"/>
      <c r="W122" s="226"/>
      <c r="X122" s="226"/>
      <c r="Y122" s="226"/>
      <c r="Z122" s="226"/>
      <c r="AA122" s="226"/>
      <c r="AB122" s="226"/>
      <c r="AC122" s="226"/>
      <c r="AD122" s="226"/>
      <c r="AE122" s="226"/>
      <c r="AF122" s="226"/>
      <c r="AG122" s="226"/>
      <c r="AH122" s="226"/>
      <c r="AI122" s="226"/>
      <c r="AJ122" s="226"/>
      <c r="AK122" s="226"/>
      <c r="AL122" s="226"/>
      <c r="AM122" s="226"/>
      <c r="AN122" s="226"/>
      <c r="AO122" s="226"/>
      <c r="AP122" s="226"/>
      <c r="AQ122" s="228"/>
      <c r="AR122" s="23" t="s">
        <v>10</v>
      </c>
      <c r="AS122" s="24" t="s">
        <v>8</v>
      </c>
      <c r="AT122" s="30"/>
      <c r="AU122" s="67">
        <f t="shared" si="18"/>
        <v>0</v>
      </c>
      <c r="AV122" s="67">
        <f t="shared" si="21"/>
        <v>0</v>
      </c>
      <c r="AW122" s="104" t="str">
        <f t="shared" si="19"/>
        <v/>
      </c>
      <c r="AX122" s="101" t="str">
        <f t="shared" si="20"/>
        <v/>
      </c>
    </row>
    <row r="123" spans="1:50" x14ac:dyDescent="0.25">
      <c r="A123" s="258"/>
      <c r="B123" s="107" t="s">
        <v>126</v>
      </c>
      <c r="C123" s="108">
        <v>3</v>
      </c>
      <c r="D123" s="225"/>
      <c r="E123" s="226"/>
      <c r="F123" s="227"/>
      <c r="G123" s="227"/>
      <c r="H123" s="226"/>
      <c r="I123" s="226"/>
      <c r="J123" s="226"/>
      <c r="K123" s="226"/>
      <c r="L123" s="226"/>
      <c r="M123" s="226"/>
      <c r="N123" s="226"/>
      <c r="O123" s="226"/>
      <c r="P123" s="226"/>
      <c r="Q123" s="226"/>
      <c r="R123" s="226"/>
      <c r="S123" s="226"/>
      <c r="T123" s="226"/>
      <c r="U123" s="226"/>
      <c r="V123" s="226"/>
      <c r="W123" s="226"/>
      <c r="X123" s="226"/>
      <c r="Y123" s="226"/>
      <c r="Z123" s="226"/>
      <c r="AA123" s="226"/>
      <c r="AB123" s="226"/>
      <c r="AC123" s="226"/>
      <c r="AD123" s="226"/>
      <c r="AE123" s="226"/>
      <c r="AF123" s="226"/>
      <c r="AG123" s="226"/>
      <c r="AH123" s="226"/>
      <c r="AI123" s="226"/>
      <c r="AJ123" s="226"/>
      <c r="AK123" s="226"/>
      <c r="AL123" s="226"/>
      <c r="AM123" s="226"/>
      <c r="AN123" s="226"/>
      <c r="AO123" s="226"/>
      <c r="AP123" s="226"/>
      <c r="AQ123" s="228"/>
      <c r="AR123" s="23" t="s">
        <v>10</v>
      </c>
      <c r="AS123" s="24" t="s">
        <v>9</v>
      </c>
      <c r="AT123" s="30"/>
      <c r="AU123" s="67">
        <f t="shared" si="18"/>
        <v>0</v>
      </c>
      <c r="AV123" s="67">
        <f t="shared" si="21"/>
        <v>0</v>
      </c>
      <c r="AW123" s="104" t="str">
        <f t="shared" si="19"/>
        <v/>
      </c>
      <c r="AX123" s="101" t="str">
        <f t="shared" si="20"/>
        <v/>
      </c>
    </row>
    <row r="124" spans="1:50" x14ac:dyDescent="0.25">
      <c r="A124" s="258"/>
      <c r="B124" s="107" t="s">
        <v>137</v>
      </c>
      <c r="C124" s="108">
        <v>2</v>
      </c>
      <c r="D124" s="225"/>
      <c r="E124" s="226"/>
      <c r="F124" s="227"/>
      <c r="G124" s="227"/>
      <c r="H124" s="226"/>
      <c r="I124" s="226"/>
      <c r="J124" s="226"/>
      <c r="K124" s="226"/>
      <c r="L124" s="226"/>
      <c r="M124" s="226"/>
      <c r="N124" s="226"/>
      <c r="O124" s="226"/>
      <c r="P124" s="226"/>
      <c r="Q124" s="226"/>
      <c r="R124" s="226"/>
      <c r="S124" s="226"/>
      <c r="T124" s="226"/>
      <c r="U124" s="226"/>
      <c r="V124" s="226"/>
      <c r="W124" s="226"/>
      <c r="X124" s="226"/>
      <c r="Y124" s="226"/>
      <c r="Z124" s="226"/>
      <c r="AA124" s="226"/>
      <c r="AB124" s="226"/>
      <c r="AC124" s="226"/>
      <c r="AD124" s="226"/>
      <c r="AE124" s="226"/>
      <c r="AF124" s="226"/>
      <c r="AG124" s="226"/>
      <c r="AH124" s="226"/>
      <c r="AI124" s="226"/>
      <c r="AJ124" s="226"/>
      <c r="AK124" s="226"/>
      <c r="AL124" s="226"/>
      <c r="AM124" s="226"/>
      <c r="AN124" s="226"/>
      <c r="AO124" s="226"/>
      <c r="AP124" s="226"/>
      <c r="AQ124" s="228"/>
      <c r="AR124" s="23" t="s">
        <v>25</v>
      </c>
      <c r="AS124" s="24" t="s">
        <v>8</v>
      </c>
      <c r="AT124" s="22"/>
      <c r="AU124" s="67">
        <f t="shared" si="18"/>
        <v>0</v>
      </c>
      <c r="AV124" s="67">
        <f t="shared" si="21"/>
        <v>0</v>
      </c>
      <c r="AW124" s="104" t="str">
        <f t="shared" si="19"/>
        <v/>
      </c>
      <c r="AX124" s="101" t="str">
        <f t="shared" si="20"/>
        <v/>
      </c>
    </row>
    <row r="125" spans="1:50" x14ac:dyDescent="0.25">
      <c r="A125" s="258"/>
      <c r="B125" s="107" t="s">
        <v>138</v>
      </c>
      <c r="C125" s="108">
        <v>4</v>
      </c>
      <c r="D125" s="225"/>
      <c r="E125" s="226"/>
      <c r="F125" s="227"/>
      <c r="G125" s="227"/>
      <c r="H125" s="226"/>
      <c r="I125" s="226"/>
      <c r="J125" s="226"/>
      <c r="K125" s="226"/>
      <c r="L125" s="226"/>
      <c r="M125" s="226"/>
      <c r="N125" s="226"/>
      <c r="O125" s="226"/>
      <c r="P125" s="226"/>
      <c r="Q125" s="226"/>
      <c r="R125" s="226"/>
      <c r="S125" s="226"/>
      <c r="T125" s="226"/>
      <c r="U125" s="226"/>
      <c r="V125" s="226"/>
      <c r="W125" s="226"/>
      <c r="X125" s="226"/>
      <c r="Y125" s="226"/>
      <c r="Z125" s="226"/>
      <c r="AA125" s="226"/>
      <c r="AB125" s="226"/>
      <c r="AC125" s="226"/>
      <c r="AD125" s="226"/>
      <c r="AE125" s="226"/>
      <c r="AF125" s="226"/>
      <c r="AG125" s="226"/>
      <c r="AH125" s="226"/>
      <c r="AI125" s="226"/>
      <c r="AJ125" s="226"/>
      <c r="AK125" s="226"/>
      <c r="AL125" s="226"/>
      <c r="AM125" s="226"/>
      <c r="AN125" s="226"/>
      <c r="AO125" s="226"/>
      <c r="AP125" s="226"/>
      <c r="AQ125" s="228"/>
      <c r="AR125" s="23" t="s">
        <v>25</v>
      </c>
      <c r="AS125" s="24" t="s">
        <v>9</v>
      </c>
      <c r="AT125" s="22"/>
      <c r="AU125" s="67">
        <f t="shared" si="18"/>
        <v>0</v>
      </c>
      <c r="AV125" s="67">
        <f t="shared" si="21"/>
        <v>0</v>
      </c>
      <c r="AW125" s="104" t="str">
        <f t="shared" si="19"/>
        <v/>
      </c>
      <c r="AX125" s="101" t="str">
        <f t="shared" si="20"/>
        <v/>
      </c>
    </row>
    <row r="126" spans="1:50" x14ac:dyDescent="0.25">
      <c r="A126" s="258"/>
      <c r="B126" s="107" t="s">
        <v>127</v>
      </c>
      <c r="C126" s="108">
        <v>4</v>
      </c>
      <c r="D126" s="225"/>
      <c r="E126" s="226"/>
      <c r="F126" s="227"/>
      <c r="G126" s="227"/>
      <c r="H126" s="226"/>
      <c r="I126" s="226"/>
      <c r="J126" s="226"/>
      <c r="K126" s="226"/>
      <c r="L126" s="226"/>
      <c r="M126" s="226"/>
      <c r="N126" s="226"/>
      <c r="O126" s="226"/>
      <c r="P126" s="226"/>
      <c r="Q126" s="226"/>
      <c r="R126" s="226"/>
      <c r="S126" s="226"/>
      <c r="T126" s="226"/>
      <c r="U126" s="226"/>
      <c r="V126" s="226"/>
      <c r="W126" s="226"/>
      <c r="X126" s="226"/>
      <c r="Y126" s="226"/>
      <c r="Z126" s="226"/>
      <c r="AA126" s="226"/>
      <c r="AB126" s="226"/>
      <c r="AC126" s="226"/>
      <c r="AD126" s="226"/>
      <c r="AE126" s="226"/>
      <c r="AF126" s="226"/>
      <c r="AG126" s="226"/>
      <c r="AH126" s="226"/>
      <c r="AI126" s="226"/>
      <c r="AJ126" s="226"/>
      <c r="AK126" s="226"/>
      <c r="AL126" s="226"/>
      <c r="AM126" s="226"/>
      <c r="AN126" s="226"/>
      <c r="AO126" s="226"/>
      <c r="AP126" s="226"/>
      <c r="AQ126" s="228"/>
      <c r="AR126" s="23" t="s">
        <v>11</v>
      </c>
      <c r="AS126" s="24" t="s">
        <v>9</v>
      </c>
      <c r="AT126" s="30"/>
      <c r="AU126" s="67">
        <f t="shared" si="18"/>
        <v>0</v>
      </c>
      <c r="AV126" s="67">
        <f t="shared" si="21"/>
        <v>0</v>
      </c>
      <c r="AW126" s="104" t="str">
        <f t="shared" si="19"/>
        <v/>
      </c>
      <c r="AX126" s="101" t="str">
        <f t="shared" si="20"/>
        <v/>
      </c>
    </row>
    <row r="127" spans="1:50" x14ac:dyDescent="0.25">
      <c r="A127" s="258"/>
      <c r="B127" s="107" t="s">
        <v>110</v>
      </c>
      <c r="C127" s="108">
        <v>5</v>
      </c>
      <c r="D127" s="225"/>
      <c r="E127" s="226"/>
      <c r="F127" s="227"/>
      <c r="G127" s="227"/>
      <c r="H127" s="226"/>
      <c r="I127" s="226"/>
      <c r="J127" s="226"/>
      <c r="K127" s="226"/>
      <c r="L127" s="226"/>
      <c r="M127" s="226"/>
      <c r="N127" s="226"/>
      <c r="O127" s="226"/>
      <c r="P127" s="226"/>
      <c r="Q127" s="226"/>
      <c r="R127" s="226"/>
      <c r="S127" s="226"/>
      <c r="T127" s="226"/>
      <c r="U127" s="226"/>
      <c r="V127" s="226"/>
      <c r="W127" s="226"/>
      <c r="X127" s="226"/>
      <c r="Y127" s="226"/>
      <c r="Z127" s="226"/>
      <c r="AA127" s="226"/>
      <c r="AB127" s="226"/>
      <c r="AC127" s="226"/>
      <c r="AD127" s="226"/>
      <c r="AE127" s="226"/>
      <c r="AF127" s="226"/>
      <c r="AG127" s="226"/>
      <c r="AH127" s="226"/>
      <c r="AI127" s="226"/>
      <c r="AJ127" s="226"/>
      <c r="AK127" s="226"/>
      <c r="AL127" s="226"/>
      <c r="AM127" s="226"/>
      <c r="AN127" s="226"/>
      <c r="AO127" s="226"/>
      <c r="AP127" s="226"/>
      <c r="AQ127" s="228"/>
      <c r="AR127" s="23" t="s">
        <v>7</v>
      </c>
      <c r="AS127" s="24" t="s">
        <v>9</v>
      </c>
      <c r="AT127" s="22"/>
      <c r="AU127" s="67">
        <f t="shared" si="18"/>
        <v>0</v>
      </c>
      <c r="AV127" s="67">
        <f t="shared" si="21"/>
        <v>0</v>
      </c>
      <c r="AW127" s="104" t="str">
        <f t="shared" si="19"/>
        <v/>
      </c>
      <c r="AX127" s="101" t="str">
        <f t="shared" si="20"/>
        <v/>
      </c>
    </row>
    <row r="128" spans="1:50" x14ac:dyDescent="0.25">
      <c r="A128" s="258"/>
      <c r="B128" s="107" t="s">
        <v>111</v>
      </c>
      <c r="C128" s="108">
        <v>3</v>
      </c>
      <c r="D128" s="225"/>
      <c r="E128" s="226"/>
      <c r="F128" s="227"/>
      <c r="G128" s="227"/>
      <c r="H128" s="226"/>
      <c r="I128" s="226"/>
      <c r="J128" s="226"/>
      <c r="K128" s="226"/>
      <c r="L128" s="226"/>
      <c r="M128" s="226"/>
      <c r="N128" s="226"/>
      <c r="O128" s="226"/>
      <c r="P128" s="226"/>
      <c r="Q128" s="226"/>
      <c r="R128" s="226"/>
      <c r="S128" s="226"/>
      <c r="T128" s="226"/>
      <c r="U128" s="226"/>
      <c r="V128" s="226"/>
      <c r="W128" s="226"/>
      <c r="X128" s="226"/>
      <c r="Y128" s="226"/>
      <c r="Z128" s="226"/>
      <c r="AA128" s="226"/>
      <c r="AB128" s="226"/>
      <c r="AC128" s="226"/>
      <c r="AD128" s="226"/>
      <c r="AE128" s="226"/>
      <c r="AF128" s="226"/>
      <c r="AG128" s="226"/>
      <c r="AH128" s="226"/>
      <c r="AI128" s="226"/>
      <c r="AJ128" s="226"/>
      <c r="AK128" s="226"/>
      <c r="AL128" s="226"/>
      <c r="AM128" s="226"/>
      <c r="AN128" s="226"/>
      <c r="AO128" s="226"/>
      <c r="AP128" s="226"/>
      <c r="AQ128" s="228"/>
      <c r="AR128" s="23" t="s">
        <v>11</v>
      </c>
      <c r="AS128" s="24" t="s">
        <v>8</v>
      </c>
      <c r="AT128" s="30"/>
      <c r="AU128" s="67">
        <f t="shared" si="18"/>
        <v>0</v>
      </c>
      <c r="AV128" s="67">
        <f t="shared" si="21"/>
        <v>0</v>
      </c>
      <c r="AW128" s="104" t="str">
        <f t="shared" si="19"/>
        <v/>
      </c>
      <c r="AX128" s="101" t="str">
        <f t="shared" si="20"/>
        <v/>
      </c>
    </row>
    <row r="129" spans="1:50" x14ac:dyDescent="0.25">
      <c r="A129" s="258"/>
      <c r="B129" s="107" t="s">
        <v>115</v>
      </c>
      <c r="C129" s="108">
        <v>3</v>
      </c>
      <c r="D129" s="225"/>
      <c r="E129" s="226"/>
      <c r="F129" s="227"/>
      <c r="G129" s="227"/>
      <c r="H129" s="226"/>
      <c r="I129" s="226"/>
      <c r="J129" s="226"/>
      <c r="K129" s="226"/>
      <c r="L129" s="226"/>
      <c r="M129" s="226"/>
      <c r="N129" s="226"/>
      <c r="O129" s="226"/>
      <c r="P129" s="226"/>
      <c r="Q129" s="226"/>
      <c r="R129" s="226"/>
      <c r="S129" s="226"/>
      <c r="T129" s="226"/>
      <c r="U129" s="226"/>
      <c r="V129" s="226"/>
      <c r="W129" s="226"/>
      <c r="X129" s="226"/>
      <c r="Y129" s="226"/>
      <c r="Z129" s="226"/>
      <c r="AA129" s="226"/>
      <c r="AB129" s="226"/>
      <c r="AC129" s="226"/>
      <c r="AD129" s="226"/>
      <c r="AE129" s="226"/>
      <c r="AF129" s="226"/>
      <c r="AG129" s="226"/>
      <c r="AH129" s="226"/>
      <c r="AI129" s="226"/>
      <c r="AJ129" s="226"/>
      <c r="AK129" s="226"/>
      <c r="AL129" s="226"/>
      <c r="AM129" s="226"/>
      <c r="AN129" s="226"/>
      <c r="AO129" s="226"/>
      <c r="AP129" s="226"/>
      <c r="AQ129" s="228"/>
      <c r="AR129" s="23" t="s">
        <v>11</v>
      </c>
      <c r="AS129" s="24" t="s">
        <v>6</v>
      </c>
      <c r="AT129" s="30"/>
      <c r="AU129" s="67">
        <f t="shared" si="18"/>
        <v>0</v>
      </c>
      <c r="AV129" s="67">
        <f t="shared" si="21"/>
        <v>0</v>
      </c>
      <c r="AW129" s="104" t="str">
        <f t="shared" si="19"/>
        <v/>
      </c>
      <c r="AX129" s="101" t="str">
        <f t="shared" si="20"/>
        <v/>
      </c>
    </row>
    <row r="130" spans="1:50" x14ac:dyDescent="0.25">
      <c r="A130" s="258"/>
      <c r="B130" s="107" t="s">
        <v>148</v>
      </c>
      <c r="C130" s="108">
        <v>4</v>
      </c>
      <c r="D130" s="225"/>
      <c r="E130" s="226"/>
      <c r="F130" s="227"/>
      <c r="G130" s="227"/>
      <c r="H130" s="226"/>
      <c r="I130" s="226"/>
      <c r="J130" s="226"/>
      <c r="K130" s="226"/>
      <c r="L130" s="226"/>
      <c r="M130" s="226"/>
      <c r="N130" s="226"/>
      <c r="O130" s="226"/>
      <c r="P130" s="226"/>
      <c r="Q130" s="226"/>
      <c r="R130" s="226"/>
      <c r="S130" s="226"/>
      <c r="T130" s="226"/>
      <c r="U130" s="226"/>
      <c r="V130" s="226"/>
      <c r="W130" s="226"/>
      <c r="X130" s="226"/>
      <c r="Y130" s="226"/>
      <c r="Z130" s="226"/>
      <c r="AA130" s="226"/>
      <c r="AB130" s="226"/>
      <c r="AC130" s="226"/>
      <c r="AD130" s="226"/>
      <c r="AE130" s="226"/>
      <c r="AF130" s="226"/>
      <c r="AG130" s="226"/>
      <c r="AH130" s="226"/>
      <c r="AI130" s="226"/>
      <c r="AJ130" s="226"/>
      <c r="AK130" s="226"/>
      <c r="AL130" s="226"/>
      <c r="AM130" s="226"/>
      <c r="AN130" s="226"/>
      <c r="AO130" s="226"/>
      <c r="AP130" s="226"/>
      <c r="AQ130" s="228"/>
      <c r="AR130" s="23" t="s">
        <v>130</v>
      </c>
      <c r="AS130" s="24" t="s">
        <v>8</v>
      </c>
      <c r="AT130" s="30"/>
      <c r="AU130" s="67">
        <f t="shared" si="18"/>
        <v>0</v>
      </c>
      <c r="AV130" s="67">
        <f t="shared" si="21"/>
        <v>0</v>
      </c>
      <c r="AW130" s="104" t="str">
        <f t="shared" si="19"/>
        <v/>
      </c>
      <c r="AX130" s="101" t="str">
        <f t="shared" si="20"/>
        <v/>
      </c>
    </row>
    <row r="131" spans="1:50" x14ac:dyDescent="0.25">
      <c r="A131" s="258"/>
      <c r="B131" s="107" t="s">
        <v>149</v>
      </c>
      <c r="C131" s="108">
        <v>4</v>
      </c>
      <c r="D131" s="225"/>
      <c r="E131" s="226"/>
      <c r="F131" s="227"/>
      <c r="G131" s="227"/>
      <c r="H131" s="226"/>
      <c r="I131" s="226"/>
      <c r="J131" s="226"/>
      <c r="K131" s="226"/>
      <c r="L131" s="226"/>
      <c r="M131" s="226"/>
      <c r="N131" s="226"/>
      <c r="O131" s="226"/>
      <c r="P131" s="226"/>
      <c r="Q131" s="226"/>
      <c r="R131" s="226"/>
      <c r="S131" s="226"/>
      <c r="T131" s="226"/>
      <c r="U131" s="226"/>
      <c r="V131" s="226"/>
      <c r="W131" s="226"/>
      <c r="X131" s="226"/>
      <c r="Y131" s="226"/>
      <c r="Z131" s="226"/>
      <c r="AA131" s="226"/>
      <c r="AB131" s="226"/>
      <c r="AC131" s="226"/>
      <c r="AD131" s="226"/>
      <c r="AE131" s="226"/>
      <c r="AF131" s="226"/>
      <c r="AG131" s="226"/>
      <c r="AH131" s="226"/>
      <c r="AI131" s="226"/>
      <c r="AJ131" s="226"/>
      <c r="AK131" s="226"/>
      <c r="AL131" s="226"/>
      <c r="AM131" s="226"/>
      <c r="AN131" s="226"/>
      <c r="AO131" s="226"/>
      <c r="AP131" s="226"/>
      <c r="AQ131" s="228"/>
      <c r="AR131" s="23" t="s">
        <v>7</v>
      </c>
      <c r="AS131" s="24" t="s">
        <v>9</v>
      </c>
      <c r="AT131" s="30"/>
      <c r="AU131" s="67">
        <f t="shared" si="18"/>
        <v>0</v>
      </c>
      <c r="AV131" s="67">
        <f t="shared" si="21"/>
        <v>0</v>
      </c>
      <c r="AW131" s="104" t="str">
        <f t="shared" si="19"/>
        <v/>
      </c>
      <c r="AX131" s="101" t="str">
        <f t="shared" si="20"/>
        <v/>
      </c>
    </row>
    <row r="132" spans="1:50" x14ac:dyDescent="0.25">
      <c r="A132" s="258"/>
      <c r="B132" s="107" t="s">
        <v>112</v>
      </c>
      <c r="C132" s="108">
        <v>4</v>
      </c>
      <c r="D132" s="225"/>
      <c r="E132" s="226"/>
      <c r="F132" s="227"/>
      <c r="G132" s="227"/>
      <c r="H132" s="226"/>
      <c r="I132" s="226"/>
      <c r="J132" s="226"/>
      <c r="K132" s="226"/>
      <c r="L132" s="226"/>
      <c r="M132" s="226"/>
      <c r="N132" s="226"/>
      <c r="O132" s="226"/>
      <c r="P132" s="226"/>
      <c r="Q132" s="226"/>
      <c r="R132" s="226"/>
      <c r="S132" s="226"/>
      <c r="T132" s="226"/>
      <c r="U132" s="226"/>
      <c r="V132" s="226"/>
      <c r="W132" s="226"/>
      <c r="X132" s="226"/>
      <c r="Y132" s="226"/>
      <c r="Z132" s="226"/>
      <c r="AA132" s="226"/>
      <c r="AB132" s="226"/>
      <c r="AC132" s="226"/>
      <c r="AD132" s="226"/>
      <c r="AE132" s="226"/>
      <c r="AF132" s="226"/>
      <c r="AG132" s="226"/>
      <c r="AH132" s="226"/>
      <c r="AI132" s="226"/>
      <c r="AJ132" s="226"/>
      <c r="AK132" s="226"/>
      <c r="AL132" s="226"/>
      <c r="AM132" s="226"/>
      <c r="AN132" s="226"/>
      <c r="AO132" s="226"/>
      <c r="AP132" s="226"/>
      <c r="AQ132" s="228"/>
      <c r="AR132" s="23" t="s">
        <v>11</v>
      </c>
      <c r="AS132" s="24" t="s">
        <v>9</v>
      </c>
      <c r="AT132" s="30"/>
      <c r="AU132" s="67">
        <f t="shared" si="18"/>
        <v>0</v>
      </c>
      <c r="AV132" s="67">
        <f t="shared" si="21"/>
        <v>0</v>
      </c>
      <c r="AW132" s="104" t="str">
        <f t="shared" si="19"/>
        <v/>
      </c>
      <c r="AX132" s="101" t="str">
        <f t="shared" si="20"/>
        <v/>
      </c>
    </row>
    <row r="133" spans="1:50" x14ac:dyDescent="0.25">
      <c r="A133" s="258"/>
      <c r="B133" s="107" t="s">
        <v>119</v>
      </c>
      <c r="C133" s="108">
        <v>4</v>
      </c>
      <c r="D133" s="225"/>
      <c r="E133" s="226"/>
      <c r="F133" s="227"/>
      <c r="G133" s="227"/>
      <c r="H133" s="226"/>
      <c r="I133" s="226"/>
      <c r="J133" s="226"/>
      <c r="K133" s="226"/>
      <c r="L133" s="226"/>
      <c r="M133" s="226"/>
      <c r="N133" s="226"/>
      <c r="O133" s="226"/>
      <c r="P133" s="226"/>
      <c r="Q133" s="226"/>
      <c r="R133" s="226"/>
      <c r="S133" s="226"/>
      <c r="T133" s="226"/>
      <c r="U133" s="226"/>
      <c r="V133" s="226"/>
      <c r="W133" s="226"/>
      <c r="X133" s="226"/>
      <c r="Y133" s="226"/>
      <c r="Z133" s="226"/>
      <c r="AA133" s="226"/>
      <c r="AB133" s="226"/>
      <c r="AC133" s="226"/>
      <c r="AD133" s="226"/>
      <c r="AE133" s="226"/>
      <c r="AF133" s="226"/>
      <c r="AG133" s="226"/>
      <c r="AH133" s="226"/>
      <c r="AI133" s="226"/>
      <c r="AJ133" s="226"/>
      <c r="AK133" s="226"/>
      <c r="AL133" s="226"/>
      <c r="AM133" s="226"/>
      <c r="AN133" s="226"/>
      <c r="AO133" s="226"/>
      <c r="AP133" s="226"/>
      <c r="AQ133" s="228"/>
      <c r="AR133" s="23" t="s">
        <v>11</v>
      </c>
      <c r="AS133" s="24" t="s">
        <v>9</v>
      </c>
      <c r="AT133" s="30"/>
      <c r="AU133" s="67">
        <f t="shared" si="18"/>
        <v>0</v>
      </c>
      <c r="AV133" s="67">
        <f t="shared" si="21"/>
        <v>0</v>
      </c>
      <c r="AW133" s="104" t="str">
        <f t="shared" si="19"/>
        <v/>
      </c>
      <c r="AX133" s="101" t="str">
        <f t="shared" si="20"/>
        <v/>
      </c>
    </row>
    <row r="134" spans="1:50" x14ac:dyDescent="0.25">
      <c r="A134" s="258"/>
      <c r="B134" s="107" t="s">
        <v>120</v>
      </c>
      <c r="C134" s="108">
        <v>2</v>
      </c>
      <c r="D134" s="225"/>
      <c r="E134" s="226"/>
      <c r="F134" s="227"/>
      <c r="G134" s="227"/>
      <c r="H134" s="226"/>
      <c r="I134" s="226"/>
      <c r="J134" s="226"/>
      <c r="K134" s="226"/>
      <c r="L134" s="226"/>
      <c r="M134" s="226"/>
      <c r="N134" s="226"/>
      <c r="O134" s="226"/>
      <c r="P134" s="226"/>
      <c r="Q134" s="226"/>
      <c r="R134" s="226"/>
      <c r="S134" s="226"/>
      <c r="T134" s="226"/>
      <c r="U134" s="226"/>
      <c r="V134" s="226"/>
      <c r="W134" s="226"/>
      <c r="X134" s="226"/>
      <c r="Y134" s="226"/>
      <c r="Z134" s="226"/>
      <c r="AA134" s="226"/>
      <c r="AB134" s="226"/>
      <c r="AC134" s="226"/>
      <c r="AD134" s="226"/>
      <c r="AE134" s="226"/>
      <c r="AF134" s="226"/>
      <c r="AG134" s="226"/>
      <c r="AH134" s="226"/>
      <c r="AI134" s="226"/>
      <c r="AJ134" s="226"/>
      <c r="AK134" s="226"/>
      <c r="AL134" s="226"/>
      <c r="AM134" s="226"/>
      <c r="AN134" s="226"/>
      <c r="AO134" s="226"/>
      <c r="AP134" s="226"/>
      <c r="AQ134" s="228"/>
      <c r="AR134" s="23" t="s">
        <v>11</v>
      </c>
      <c r="AS134" s="24" t="s">
        <v>6</v>
      </c>
      <c r="AT134" s="30"/>
      <c r="AU134" s="67">
        <f t="shared" si="18"/>
        <v>0</v>
      </c>
      <c r="AV134" s="67">
        <f t="shared" si="21"/>
        <v>0</v>
      </c>
      <c r="AW134" s="104" t="str">
        <f t="shared" si="19"/>
        <v/>
      </c>
      <c r="AX134" s="101" t="str">
        <f t="shared" si="20"/>
        <v/>
      </c>
    </row>
    <row r="135" spans="1:50" x14ac:dyDescent="0.25">
      <c r="A135" s="258"/>
      <c r="B135" s="107" t="s">
        <v>128</v>
      </c>
      <c r="C135" s="108">
        <v>3</v>
      </c>
      <c r="D135" s="225"/>
      <c r="E135" s="226"/>
      <c r="F135" s="227"/>
      <c r="G135" s="227"/>
      <c r="H135" s="226"/>
      <c r="I135" s="226"/>
      <c r="J135" s="226"/>
      <c r="K135" s="226"/>
      <c r="L135" s="226"/>
      <c r="M135" s="226"/>
      <c r="N135" s="226"/>
      <c r="O135" s="226"/>
      <c r="P135" s="226"/>
      <c r="Q135" s="226"/>
      <c r="R135" s="226"/>
      <c r="S135" s="226"/>
      <c r="T135" s="226"/>
      <c r="U135" s="226"/>
      <c r="V135" s="226"/>
      <c r="W135" s="226"/>
      <c r="X135" s="226"/>
      <c r="Y135" s="226"/>
      <c r="Z135" s="226"/>
      <c r="AA135" s="226"/>
      <c r="AB135" s="226"/>
      <c r="AC135" s="226"/>
      <c r="AD135" s="226"/>
      <c r="AE135" s="226"/>
      <c r="AF135" s="226"/>
      <c r="AG135" s="226"/>
      <c r="AH135" s="226"/>
      <c r="AI135" s="226"/>
      <c r="AJ135" s="226"/>
      <c r="AK135" s="226"/>
      <c r="AL135" s="226"/>
      <c r="AM135" s="226"/>
      <c r="AN135" s="226"/>
      <c r="AO135" s="226"/>
      <c r="AP135" s="226"/>
      <c r="AQ135" s="228"/>
      <c r="AR135" s="23" t="s">
        <v>11</v>
      </c>
      <c r="AS135" s="24" t="s">
        <v>6</v>
      </c>
      <c r="AT135" s="35"/>
      <c r="AU135" s="67">
        <f t="shared" si="18"/>
        <v>0</v>
      </c>
      <c r="AV135" s="67">
        <f t="shared" si="21"/>
        <v>0</v>
      </c>
      <c r="AW135" s="104" t="str">
        <f t="shared" si="19"/>
        <v/>
      </c>
      <c r="AX135" s="101" t="str">
        <f t="shared" si="20"/>
        <v/>
      </c>
    </row>
    <row r="136" spans="1:50" x14ac:dyDescent="0.25">
      <c r="A136" s="258"/>
      <c r="B136" s="107" t="s">
        <v>121</v>
      </c>
      <c r="C136" s="108">
        <v>4</v>
      </c>
      <c r="D136" s="225"/>
      <c r="E136" s="226"/>
      <c r="F136" s="227"/>
      <c r="G136" s="227"/>
      <c r="H136" s="226"/>
      <c r="I136" s="226"/>
      <c r="J136" s="226"/>
      <c r="K136" s="226"/>
      <c r="L136" s="226"/>
      <c r="M136" s="226"/>
      <c r="N136" s="226"/>
      <c r="O136" s="226"/>
      <c r="P136" s="226"/>
      <c r="Q136" s="226"/>
      <c r="R136" s="226"/>
      <c r="S136" s="226"/>
      <c r="T136" s="226"/>
      <c r="U136" s="226"/>
      <c r="V136" s="226"/>
      <c r="W136" s="226"/>
      <c r="X136" s="226"/>
      <c r="Y136" s="226"/>
      <c r="Z136" s="226"/>
      <c r="AA136" s="226"/>
      <c r="AB136" s="226"/>
      <c r="AC136" s="226"/>
      <c r="AD136" s="226"/>
      <c r="AE136" s="226"/>
      <c r="AF136" s="226"/>
      <c r="AG136" s="226"/>
      <c r="AH136" s="226"/>
      <c r="AI136" s="226"/>
      <c r="AJ136" s="226"/>
      <c r="AK136" s="226"/>
      <c r="AL136" s="226"/>
      <c r="AM136" s="226"/>
      <c r="AN136" s="226"/>
      <c r="AO136" s="226"/>
      <c r="AP136" s="226"/>
      <c r="AQ136" s="228"/>
      <c r="AR136" s="23" t="s">
        <v>11</v>
      </c>
      <c r="AS136" s="24" t="s">
        <v>9</v>
      </c>
      <c r="AT136" s="35"/>
      <c r="AU136" s="67">
        <f t="shared" ref="AU136:AU141" si="22">SUM(D136:AQ136)</f>
        <v>0</v>
      </c>
      <c r="AV136" s="67">
        <f t="shared" ref="AV136:AV141" si="23">COUNTA(D136:AQ136)*C136</f>
        <v>0</v>
      </c>
      <c r="AW136" s="104" t="str">
        <f t="shared" si="19"/>
        <v/>
      </c>
      <c r="AX136" s="101" t="str">
        <f t="shared" si="20"/>
        <v/>
      </c>
    </row>
    <row r="137" spans="1:50" x14ac:dyDescent="0.25">
      <c r="A137" s="258"/>
      <c r="B137" s="107" t="s">
        <v>129</v>
      </c>
      <c r="C137" s="108">
        <v>4</v>
      </c>
      <c r="D137" s="225"/>
      <c r="E137" s="226"/>
      <c r="F137" s="227"/>
      <c r="G137" s="227"/>
      <c r="H137" s="226"/>
      <c r="I137" s="226"/>
      <c r="J137" s="226"/>
      <c r="K137" s="226"/>
      <c r="L137" s="226"/>
      <c r="M137" s="226"/>
      <c r="N137" s="226"/>
      <c r="O137" s="226"/>
      <c r="P137" s="226"/>
      <c r="Q137" s="226"/>
      <c r="R137" s="226"/>
      <c r="S137" s="226"/>
      <c r="T137" s="226"/>
      <c r="U137" s="226"/>
      <c r="V137" s="226"/>
      <c r="W137" s="226"/>
      <c r="X137" s="226"/>
      <c r="Y137" s="226"/>
      <c r="Z137" s="226"/>
      <c r="AA137" s="226"/>
      <c r="AB137" s="226"/>
      <c r="AC137" s="226"/>
      <c r="AD137" s="226"/>
      <c r="AE137" s="226"/>
      <c r="AF137" s="226"/>
      <c r="AG137" s="226"/>
      <c r="AH137" s="226"/>
      <c r="AI137" s="226"/>
      <c r="AJ137" s="226"/>
      <c r="AK137" s="226"/>
      <c r="AL137" s="226"/>
      <c r="AM137" s="226"/>
      <c r="AN137" s="226"/>
      <c r="AO137" s="226"/>
      <c r="AP137" s="226"/>
      <c r="AQ137" s="228"/>
      <c r="AR137" s="23" t="s">
        <v>7</v>
      </c>
      <c r="AS137" s="24" t="s">
        <v>9</v>
      </c>
      <c r="AT137" s="35"/>
      <c r="AU137" s="67">
        <f t="shared" si="22"/>
        <v>0</v>
      </c>
      <c r="AV137" s="67">
        <f t="shared" si="23"/>
        <v>0</v>
      </c>
      <c r="AW137" s="104" t="str">
        <f t="shared" si="19"/>
        <v/>
      </c>
      <c r="AX137" s="101" t="str">
        <f t="shared" si="20"/>
        <v/>
      </c>
    </row>
    <row r="138" spans="1:50" x14ac:dyDescent="0.25">
      <c r="A138" s="258"/>
      <c r="B138" s="107" t="s">
        <v>155</v>
      </c>
      <c r="C138" s="108">
        <v>1</v>
      </c>
      <c r="D138" s="225"/>
      <c r="E138" s="226"/>
      <c r="F138" s="227"/>
      <c r="G138" s="227"/>
      <c r="H138" s="226"/>
      <c r="I138" s="226"/>
      <c r="J138" s="226"/>
      <c r="K138" s="226"/>
      <c r="L138" s="226"/>
      <c r="M138" s="226"/>
      <c r="N138" s="226"/>
      <c r="O138" s="226"/>
      <c r="P138" s="226"/>
      <c r="Q138" s="226"/>
      <c r="R138" s="226"/>
      <c r="S138" s="226"/>
      <c r="T138" s="226"/>
      <c r="U138" s="226"/>
      <c r="V138" s="226"/>
      <c r="W138" s="226"/>
      <c r="X138" s="226"/>
      <c r="Y138" s="226"/>
      <c r="Z138" s="226"/>
      <c r="AA138" s="226"/>
      <c r="AB138" s="226"/>
      <c r="AC138" s="226"/>
      <c r="AD138" s="226"/>
      <c r="AE138" s="226"/>
      <c r="AF138" s="226"/>
      <c r="AG138" s="226"/>
      <c r="AH138" s="226"/>
      <c r="AI138" s="226"/>
      <c r="AJ138" s="226"/>
      <c r="AK138" s="226"/>
      <c r="AL138" s="226"/>
      <c r="AM138" s="226"/>
      <c r="AN138" s="226"/>
      <c r="AO138" s="226"/>
      <c r="AP138" s="226"/>
      <c r="AQ138" s="228"/>
      <c r="AR138" s="23" t="s">
        <v>130</v>
      </c>
      <c r="AS138" s="24" t="s">
        <v>6</v>
      </c>
      <c r="AT138" s="35"/>
      <c r="AU138" s="67">
        <f t="shared" si="22"/>
        <v>0</v>
      </c>
      <c r="AV138" s="67">
        <f t="shared" si="23"/>
        <v>0</v>
      </c>
      <c r="AW138" s="104" t="str">
        <f t="shared" si="19"/>
        <v/>
      </c>
      <c r="AX138" s="101" t="str">
        <f t="shared" si="20"/>
        <v/>
      </c>
    </row>
    <row r="139" spans="1:50" x14ac:dyDescent="0.25">
      <c r="A139" s="258"/>
      <c r="B139" s="107" t="s">
        <v>156</v>
      </c>
      <c r="C139" s="108">
        <v>1</v>
      </c>
      <c r="D139" s="225"/>
      <c r="E139" s="226"/>
      <c r="F139" s="227"/>
      <c r="G139" s="227"/>
      <c r="H139" s="226"/>
      <c r="I139" s="226"/>
      <c r="J139" s="226"/>
      <c r="K139" s="226"/>
      <c r="L139" s="226"/>
      <c r="M139" s="226"/>
      <c r="N139" s="226"/>
      <c r="O139" s="226"/>
      <c r="P139" s="226"/>
      <c r="Q139" s="226"/>
      <c r="R139" s="226"/>
      <c r="S139" s="226"/>
      <c r="T139" s="226"/>
      <c r="U139" s="226"/>
      <c r="V139" s="226"/>
      <c r="W139" s="226"/>
      <c r="X139" s="226"/>
      <c r="Y139" s="226"/>
      <c r="Z139" s="226"/>
      <c r="AA139" s="226"/>
      <c r="AB139" s="226"/>
      <c r="AC139" s="226"/>
      <c r="AD139" s="226"/>
      <c r="AE139" s="226"/>
      <c r="AF139" s="226"/>
      <c r="AG139" s="226"/>
      <c r="AH139" s="226"/>
      <c r="AI139" s="226"/>
      <c r="AJ139" s="226"/>
      <c r="AK139" s="226"/>
      <c r="AL139" s="226"/>
      <c r="AM139" s="226"/>
      <c r="AN139" s="226"/>
      <c r="AO139" s="226"/>
      <c r="AP139" s="226"/>
      <c r="AQ139" s="228"/>
      <c r="AR139" s="23" t="s">
        <v>130</v>
      </c>
      <c r="AS139" s="24" t="s">
        <v>6</v>
      </c>
      <c r="AT139" s="35"/>
      <c r="AU139" s="67">
        <f t="shared" si="22"/>
        <v>0</v>
      </c>
      <c r="AV139" s="67">
        <f t="shared" si="23"/>
        <v>0</v>
      </c>
      <c r="AW139" s="104" t="str">
        <f t="shared" si="19"/>
        <v/>
      </c>
      <c r="AX139" s="101" t="str">
        <f t="shared" si="20"/>
        <v/>
      </c>
    </row>
    <row r="140" spans="1:50" x14ac:dyDescent="0.25">
      <c r="A140" s="258"/>
      <c r="B140" s="107" t="s">
        <v>157</v>
      </c>
      <c r="C140" s="108">
        <v>2</v>
      </c>
      <c r="D140" s="225"/>
      <c r="E140" s="226"/>
      <c r="F140" s="227"/>
      <c r="G140" s="227"/>
      <c r="H140" s="226"/>
      <c r="I140" s="226"/>
      <c r="J140" s="226"/>
      <c r="K140" s="226"/>
      <c r="L140" s="226"/>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226"/>
      <c r="AM140" s="226"/>
      <c r="AN140" s="226"/>
      <c r="AO140" s="226"/>
      <c r="AP140" s="226"/>
      <c r="AQ140" s="228"/>
      <c r="AR140" s="23" t="s">
        <v>130</v>
      </c>
      <c r="AS140" s="24" t="s">
        <v>9</v>
      </c>
      <c r="AT140" s="35"/>
      <c r="AU140" s="67">
        <f t="shared" si="22"/>
        <v>0</v>
      </c>
      <c r="AV140" s="67">
        <f t="shared" si="23"/>
        <v>0</v>
      </c>
      <c r="AW140" s="104" t="str">
        <f t="shared" si="19"/>
        <v/>
      </c>
      <c r="AX140" s="101" t="str">
        <f t="shared" si="20"/>
        <v/>
      </c>
    </row>
    <row r="141" spans="1:50" ht="15.75" thickBot="1" x14ac:dyDescent="0.3">
      <c r="A141" s="259"/>
      <c r="B141" s="119" t="s">
        <v>158</v>
      </c>
      <c r="C141" s="120">
        <v>2</v>
      </c>
      <c r="D141" s="225"/>
      <c r="E141" s="226"/>
      <c r="F141" s="227"/>
      <c r="G141" s="227"/>
      <c r="H141" s="226"/>
      <c r="I141" s="226"/>
      <c r="J141" s="226"/>
      <c r="K141" s="226"/>
      <c r="L141" s="226"/>
      <c r="M141" s="226"/>
      <c r="N141" s="226"/>
      <c r="O141" s="226"/>
      <c r="P141" s="226"/>
      <c r="Q141" s="226"/>
      <c r="R141" s="226"/>
      <c r="S141" s="226"/>
      <c r="T141" s="226"/>
      <c r="U141" s="226"/>
      <c r="V141" s="226"/>
      <c r="W141" s="226"/>
      <c r="X141" s="226"/>
      <c r="Y141" s="226"/>
      <c r="Z141" s="226"/>
      <c r="AA141" s="226"/>
      <c r="AB141" s="226"/>
      <c r="AC141" s="226"/>
      <c r="AD141" s="226"/>
      <c r="AE141" s="226"/>
      <c r="AF141" s="226"/>
      <c r="AG141" s="226"/>
      <c r="AH141" s="226"/>
      <c r="AI141" s="226"/>
      <c r="AJ141" s="226"/>
      <c r="AK141" s="226"/>
      <c r="AL141" s="226"/>
      <c r="AM141" s="226"/>
      <c r="AN141" s="226"/>
      <c r="AO141" s="226"/>
      <c r="AP141" s="226"/>
      <c r="AQ141" s="228"/>
      <c r="AR141" s="23" t="s">
        <v>130</v>
      </c>
      <c r="AS141" s="24" t="s">
        <v>9</v>
      </c>
      <c r="AT141" s="35"/>
      <c r="AU141" s="67">
        <f t="shared" si="22"/>
        <v>0</v>
      </c>
      <c r="AV141" s="67">
        <f t="shared" si="23"/>
        <v>0</v>
      </c>
      <c r="AW141" s="104" t="str">
        <f t="shared" si="19"/>
        <v/>
      </c>
      <c r="AX141" s="101" t="str">
        <f t="shared" si="20"/>
        <v/>
      </c>
    </row>
    <row r="142" spans="1:50" x14ac:dyDescent="0.25">
      <c r="B142" s="54"/>
      <c r="C142" s="54"/>
      <c r="D142" s="54"/>
      <c r="E142" s="54"/>
      <c r="F142" s="54"/>
      <c r="G142" s="54"/>
      <c r="H142" s="54"/>
      <c r="I142" s="54"/>
      <c r="J142" s="54"/>
      <c r="K142" s="54"/>
      <c r="L142" s="54"/>
      <c r="M142" s="54"/>
      <c r="N142" s="54"/>
      <c r="O142" s="54"/>
      <c r="P142" s="54"/>
      <c r="Q142" s="54"/>
      <c r="R142" s="54"/>
      <c r="S142" s="54"/>
      <c r="T142" s="54"/>
      <c r="U142" s="54"/>
      <c r="V142" s="54"/>
      <c r="W142" s="54"/>
      <c r="X142" s="54"/>
      <c r="Y142" s="54"/>
      <c r="Z142" s="54"/>
      <c r="AA142" s="54"/>
      <c r="AB142" s="54"/>
      <c r="AC142" s="54"/>
      <c r="AD142" s="54"/>
      <c r="AE142" s="54"/>
      <c r="AF142" s="54"/>
      <c r="AG142" s="54"/>
      <c r="AH142" s="54"/>
      <c r="AI142" s="54"/>
      <c r="AJ142" s="54"/>
      <c r="AK142" s="54"/>
      <c r="AL142" s="54"/>
      <c r="AM142" s="54"/>
      <c r="AN142" s="54"/>
      <c r="AO142" s="54"/>
      <c r="AP142" s="54"/>
      <c r="AQ142" s="54"/>
      <c r="AR142" s="54"/>
      <c r="AS142" s="54"/>
      <c r="AT142" s="54"/>
      <c r="AU142" s="54"/>
      <c r="AV142" s="54"/>
      <c r="AW142" s="44"/>
      <c r="AX142" s="44"/>
    </row>
    <row r="143" spans="1:50" x14ac:dyDescent="0.25">
      <c r="B143" s="54"/>
      <c r="C143" s="54"/>
      <c r="D143" s="54"/>
      <c r="E143" s="54"/>
      <c r="F143" s="54"/>
      <c r="G143" s="54"/>
      <c r="H143" s="54"/>
      <c r="I143" s="54"/>
      <c r="J143" s="54"/>
      <c r="K143" s="54"/>
      <c r="L143" s="54"/>
      <c r="M143" s="54"/>
      <c r="N143" s="54"/>
      <c r="O143" s="54"/>
      <c r="P143" s="54"/>
      <c r="Q143" s="54"/>
      <c r="R143" s="54"/>
      <c r="S143" s="54"/>
      <c r="T143" s="54"/>
      <c r="U143" s="54"/>
      <c r="V143" s="54"/>
      <c r="W143" s="54"/>
      <c r="X143" s="54"/>
      <c r="Y143" s="54"/>
      <c r="Z143" s="54"/>
      <c r="AA143" s="54"/>
      <c r="AB143" s="54"/>
      <c r="AC143" s="54"/>
      <c r="AD143" s="54"/>
      <c r="AE143" s="54"/>
      <c r="AF143" s="54"/>
      <c r="AG143" s="54"/>
      <c r="AH143" s="54"/>
      <c r="AI143" s="54"/>
      <c r="AJ143" s="54"/>
      <c r="AK143" s="54"/>
      <c r="AL143" s="54"/>
      <c r="AM143" s="54"/>
      <c r="AN143" s="54"/>
      <c r="AO143" s="54"/>
      <c r="AP143" s="54"/>
      <c r="AQ143" s="54"/>
      <c r="AR143" s="69" t="s">
        <v>30</v>
      </c>
      <c r="AS143" s="54">
        <f>SUMIF($AR$42:$AR$141,"Number",$C$42:$C$141)</f>
        <v>42</v>
      </c>
      <c r="AT143" s="54"/>
      <c r="AU143" s="54"/>
      <c r="AV143" s="54"/>
      <c r="AW143" s="44"/>
      <c r="AX143" s="44"/>
    </row>
    <row r="144" spans="1:50" x14ac:dyDescent="0.25">
      <c r="B144" s="54"/>
      <c r="C144" s="54"/>
      <c r="D144" s="54"/>
      <c r="E144" s="54"/>
      <c r="F144" s="54"/>
      <c r="G144" s="54"/>
      <c r="H144" s="54"/>
      <c r="I144" s="54"/>
      <c r="J144" s="54"/>
      <c r="K144" s="54"/>
      <c r="L144" s="54"/>
      <c r="M144" s="54"/>
      <c r="N144" s="54"/>
      <c r="O144" s="54"/>
      <c r="P144" s="54"/>
      <c r="Q144" s="54"/>
      <c r="R144" s="54"/>
      <c r="S144" s="54"/>
      <c r="T144" s="54"/>
      <c r="U144" s="54"/>
      <c r="V144" s="54"/>
      <c r="W144" s="54"/>
      <c r="X144" s="54"/>
      <c r="Y144" s="54"/>
      <c r="Z144" s="54"/>
      <c r="AA144" s="54"/>
      <c r="AB144" s="54"/>
      <c r="AC144" s="54"/>
      <c r="AD144" s="54"/>
      <c r="AE144" s="54"/>
      <c r="AF144" s="54"/>
      <c r="AG144" s="54"/>
      <c r="AH144" s="54"/>
      <c r="AI144" s="54"/>
      <c r="AJ144" s="54"/>
      <c r="AK144" s="54"/>
      <c r="AL144" s="54"/>
      <c r="AM144" s="54"/>
      <c r="AN144" s="54"/>
      <c r="AO144" s="54"/>
      <c r="AP144" s="54"/>
      <c r="AQ144" s="54"/>
      <c r="AR144" s="69" t="s">
        <v>31</v>
      </c>
      <c r="AS144" s="54">
        <f>SUMIF($AR$42:$AR$141,"Algebra",$C$42:$C$141)</f>
        <v>96</v>
      </c>
      <c r="AT144" s="54"/>
      <c r="AU144" s="54"/>
      <c r="AV144" s="54"/>
      <c r="AW144" s="44"/>
      <c r="AX144" s="44"/>
    </row>
    <row r="145" spans="2:50" x14ac:dyDescent="0.25">
      <c r="B145" s="54"/>
      <c r="C145" s="54"/>
      <c r="D145" s="54"/>
      <c r="E145" s="54"/>
      <c r="F145" s="54"/>
      <c r="G145" s="54"/>
      <c r="H145" s="54"/>
      <c r="I145" s="54"/>
      <c r="J145" s="54"/>
      <c r="K145" s="54"/>
      <c r="L145" s="54"/>
      <c r="M145" s="54"/>
      <c r="N145" s="54"/>
      <c r="O145" s="54"/>
      <c r="P145" s="54"/>
      <c r="Q145" s="54"/>
      <c r="R145" s="54"/>
      <c r="S145" s="54"/>
      <c r="T145" s="54"/>
      <c r="U145" s="54"/>
      <c r="V145" s="54"/>
      <c r="W145" s="54"/>
      <c r="X145" s="54"/>
      <c r="Y145" s="54"/>
      <c r="Z145" s="54"/>
      <c r="AA145" s="54"/>
      <c r="AB145" s="54"/>
      <c r="AC145" s="54"/>
      <c r="AD145" s="54"/>
      <c r="AE145" s="54"/>
      <c r="AF145" s="54"/>
      <c r="AG145" s="54"/>
      <c r="AH145" s="54"/>
      <c r="AI145" s="54"/>
      <c r="AJ145" s="54"/>
      <c r="AK145" s="54"/>
      <c r="AL145" s="54"/>
      <c r="AM145" s="54"/>
      <c r="AN145" s="54"/>
      <c r="AO145" s="54"/>
      <c r="AP145" s="54"/>
      <c r="AQ145" s="54"/>
      <c r="AR145" s="69" t="s">
        <v>32</v>
      </c>
      <c r="AS145" s="54">
        <f>SUMIF($AR$42:$AR$141,"RPR",$C$42:$C$141)</f>
        <v>58</v>
      </c>
      <c r="AT145" s="54"/>
      <c r="AU145" s="54"/>
      <c r="AV145" s="54"/>
      <c r="AW145" s="44"/>
      <c r="AX145" s="44"/>
    </row>
    <row r="146" spans="2:50" x14ac:dyDescent="0.25">
      <c r="B146" s="54"/>
      <c r="C146" s="54"/>
      <c r="D146" s="54"/>
      <c r="E146" s="54"/>
      <c r="F146" s="54"/>
      <c r="G146" s="54"/>
      <c r="H146" s="54"/>
      <c r="I146" s="54"/>
      <c r="J146" s="54"/>
      <c r="K146" s="54"/>
      <c r="L146" s="54"/>
      <c r="M146" s="54"/>
      <c r="N146" s="54"/>
      <c r="O146" s="54"/>
      <c r="P146" s="54"/>
      <c r="Q146" s="54"/>
      <c r="R146" s="54"/>
      <c r="S146" s="54"/>
      <c r="T146" s="54"/>
      <c r="U146" s="54"/>
      <c r="V146" s="54"/>
      <c r="W146" s="54"/>
      <c r="X146" s="54"/>
      <c r="Y146" s="54"/>
      <c r="Z146" s="54"/>
      <c r="AA146" s="54"/>
      <c r="AB146" s="54"/>
      <c r="AC146" s="54"/>
      <c r="AD146" s="54"/>
      <c r="AE146" s="54"/>
      <c r="AF146" s="54"/>
      <c r="AG146" s="54"/>
      <c r="AH146" s="54"/>
      <c r="AI146" s="54"/>
      <c r="AJ146" s="54"/>
      <c r="AK146" s="54"/>
      <c r="AL146" s="54"/>
      <c r="AM146" s="54"/>
      <c r="AN146" s="54"/>
      <c r="AO146" s="54"/>
      <c r="AP146" s="54"/>
      <c r="AQ146" s="54"/>
      <c r="AR146" s="69" t="s">
        <v>33</v>
      </c>
      <c r="AS146" s="54">
        <f>SUMIF($AR$42:$AR$141,"Geometry and measures",$C$42:$C$141)</f>
        <v>60</v>
      </c>
      <c r="AT146" s="54"/>
      <c r="AU146" s="54"/>
      <c r="AV146" s="54"/>
      <c r="AW146" s="44"/>
      <c r="AX146" s="44"/>
    </row>
    <row r="147" spans="2:50" x14ac:dyDescent="0.25">
      <c r="B147" s="54"/>
      <c r="C147" s="54"/>
      <c r="D147" s="54"/>
      <c r="E147" s="54"/>
      <c r="F147" s="54"/>
      <c r="G147" s="54"/>
      <c r="H147" s="54"/>
      <c r="I147" s="54"/>
      <c r="J147" s="54"/>
      <c r="K147" s="54"/>
      <c r="L147" s="54"/>
      <c r="M147" s="54"/>
      <c r="N147" s="54"/>
      <c r="O147" s="54"/>
      <c r="P147" s="54"/>
      <c r="Q147" s="54"/>
      <c r="R147" s="54"/>
      <c r="S147" s="54"/>
      <c r="T147" s="54"/>
      <c r="U147" s="54"/>
      <c r="V147" s="54"/>
      <c r="W147" s="54"/>
      <c r="X147" s="54"/>
      <c r="Y147" s="54"/>
      <c r="Z147" s="54"/>
      <c r="AA147" s="54"/>
      <c r="AB147" s="54"/>
      <c r="AC147" s="54"/>
      <c r="AD147" s="54"/>
      <c r="AE147" s="54"/>
      <c r="AF147" s="54"/>
      <c r="AG147" s="54"/>
      <c r="AH147" s="54"/>
      <c r="AI147" s="54"/>
      <c r="AJ147" s="54"/>
      <c r="AK147" s="54"/>
      <c r="AL147" s="54"/>
      <c r="AM147" s="54"/>
      <c r="AN147" s="54"/>
      <c r="AO147" s="54"/>
      <c r="AP147" s="54"/>
      <c r="AQ147" s="54"/>
      <c r="AR147" s="69" t="s">
        <v>34</v>
      </c>
      <c r="AS147" s="54">
        <f>SUMIF($AR$42:$AR$141,"Probability",$C$42:$C$141)</f>
        <v>27</v>
      </c>
      <c r="AT147" s="54"/>
      <c r="AU147" s="54"/>
      <c r="AV147" s="54"/>
      <c r="AW147" s="44"/>
      <c r="AX147" s="44"/>
    </row>
    <row r="148" spans="2:50" x14ac:dyDescent="0.25">
      <c r="B148" s="54"/>
      <c r="C148" s="54"/>
      <c r="D148" s="54"/>
      <c r="E148" s="54"/>
      <c r="F148" s="54"/>
      <c r="G148" s="54"/>
      <c r="H148" s="54"/>
      <c r="I148" s="54"/>
      <c r="J148" s="54"/>
      <c r="K148" s="54"/>
      <c r="L148" s="54"/>
      <c r="M148" s="54"/>
      <c r="N148" s="54"/>
      <c r="O148" s="54"/>
      <c r="P148" s="54"/>
      <c r="Q148" s="54"/>
      <c r="R148" s="54"/>
      <c r="S148" s="54"/>
      <c r="T148" s="54"/>
      <c r="U148" s="54"/>
      <c r="V148" s="54"/>
      <c r="W148" s="54"/>
      <c r="X148" s="54"/>
      <c r="Y148" s="54"/>
      <c r="Z148" s="54"/>
      <c r="AA148" s="54"/>
      <c r="AB148" s="54"/>
      <c r="AC148" s="54"/>
      <c r="AD148" s="54"/>
      <c r="AE148" s="54"/>
      <c r="AF148" s="54"/>
      <c r="AG148" s="54"/>
      <c r="AH148" s="54"/>
      <c r="AI148" s="54"/>
      <c r="AJ148" s="54"/>
      <c r="AK148" s="54"/>
      <c r="AL148" s="54"/>
      <c r="AM148" s="54"/>
      <c r="AN148" s="54"/>
      <c r="AO148" s="54"/>
      <c r="AP148" s="54"/>
      <c r="AQ148" s="54"/>
      <c r="AR148" s="69" t="s">
        <v>35</v>
      </c>
      <c r="AS148" s="54">
        <f>SUMIF($AR$42:$AR$141,"Statistics",$C$42:$C$141)</f>
        <v>17</v>
      </c>
      <c r="AT148" s="54"/>
      <c r="AU148" s="54"/>
      <c r="AV148" s="54"/>
      <c r="AW148" s="44"/>
      <c r="AX148" s="44"/>
    </row>
  </sheetData>
  <sheetProtection password="ECC0" sheet="1" objects="1" scenarios="1" formatCells="0" formatColumns="0" formatRows="0"/>
  <mergeCells count="34">
    <mergeCell ref="S10:T11"/>
    <mergeCell ref="B24:C24"/>
    <mergeCell ref="AW25:AW26"/>
    <mergeCell ref="AX25:AX26"/>
    <mergeCell ref="B27:B28"/>
    <mergeCell ref="B4:I6"/>
    <mergeCell ref="K20:N20"/>
    <mergeCell ref="K4:Q6"/>
    <mergeCell ref="B2:Q2"/>
    <mergeCell ref="B19:E19"/>
    <mergeCell ref="B20:E20"/>
    <mergeCell ref="K11:N11"/>
    <mergeCell ref="K12:N12"/>
    <mergeCell ref="K13:N13"/>
    <mergeCell ref="K14:N14"/>
    <mergeCell ref="K15:N15"/>
    <mergeCell ref="K16:N16"/>
    <mergeCell ref="K18:N18"/>
    <mergeCell ref="K19:N19"/>
    <mergeCell ref="B12:E12"/>
    <mergeCell ref="B13:E13"/>
    <mergeCell ref="B9:E9"/>
    <mergeCell ref="A73:A107"/>
    <mergeCell ref="A109:A141"/>
    <mergeCell ref="B11:E11"/>
    <mergeCell ref="B14:E14"/>
    <mergeCell ref="B15:E15"/>
    <mergeCell ref="B16:E16"/>
    <mergeCell ref="B18:E18"/>
    <mergeCell ref="A42:A71"/>
    <mergeCell ref="B29:B30"/>
    <mergeCell ref="B31:B32"/>
    <mergeCell ref="B33:B34"/>
    <mergeCell ref="B36:B39"/>
  </mergeCells>
  <conditionalFormatting sqref="AR143:AR148">
    <cfRule type="cellIs" dxfId="1245" priority="3587" stopIfTrue="1" operator="equal">
      <formula>"Algebra"</formula>
    </cfRule>
    <cfRule type="cellIs" dxfId="1244" priority="3588" stopIfTrue="1" operator="equal">
      <formula>"Number"</formula>
    </cfRule>
    <cfRule type="cellIs" dxfId="1243" priority="3589" stopIfTrue="1" operator="equal">
      <formula>"Geometry and measures"</formula>
    </cfRule>
    <cfRule type="cellIs" dxfId="1242" priority="3590" stopIfTrue="1" operator="equal">
      <formula>"Statistics"</formula>
    </cfRule>
  </conditionalFormatting>
  <conditionalFormatting sqref="AR143:AR148">
    <cfRule type="cellIs" dxfId="1241" priority="3583" operator="equal">
      <formula>"RPR"</formula>
    </cfRule>
  </conditionalFormatting>
  <conditionalFormatting sqref="AR143:AR148">
    <cfRule type="cellIs" dxfId="1240" priority="3582" operator="equal">
      <formula>"Probability"</formula>
    </cfRule>
  </conditionalFormatting>
  <conditionalFormatting sqref="M10">
    <cfRule type="cellIs" dxfId="1239" priority="2469" operator="equal">
      <formula>"Probability"</formula>
    </cfRule>
  </conditionalFormatting>
  <conditionalFormatting sqref="D17">
    <cfRule type="cellIs" dxfId="1238" priority="2468" operator="equal">
      <formula>"Probability"</formula>
    </cfRule>
  </conditionalFormatting>
  <conditionalFormatting sqref="M17">
    <cfRule type="cellIs" dxfId="1237" priority="2467" operator="equal">
      <formula>"Probability"</formula>
    </cfRule>
  </conditionalFormatting>
  <conditionalFormatting sqref="D10">
    <cfRule type="cellIs" dxfId="1236" priority="2466" operator="equal">
      <formula>"Probability"</formula>
    </cfRule>
  </conditionalFormatting>
  <conditionalFormatting sqref="K7">
    <cfRule type="expression" dxfId="1235" priority="2470">
      <formula>COUNTA(D24:AQ24)&gt;1</formula>
    </cfRule>
  </conditionalFormatting>
  <conditionalFormatting sqref="D23">
    <cfRule type="expression" dxfId="1234" priority="2471">
      <formula>COUNTA(D24:AQ24)&gt;1</formula>
    </cfRule>
  </conditionalFormatting>
  <conditionalFormatting sqref="D85:AQ85">
    <cfRule type="cellIs" dxfId="1233" priority="1216" operator="greaterThan">
      <formula>2</formula>
    </cfRule>
  </conditionalFormatting>
  <conditionalFormatting sqref="D78:AQ78">
    <cfRule type="cellIs" dxfId="1232" priority="1215" operator="greaterThan">
      <formula>3</formula>
    </cfRule>
  </conditionalFormatting>
  <conditionalFormatting sqref="D54:AQ54 D101:AQ101 D122:AQ122 D135:AQ135">
    <cfRule type="cellIs" dxfId="1231" priority="1208" operator="greaterThan">
      <formula>3</formula>
    </cfRule>
  </conditionalFormatting>
  <conditionalFormatting sqref="D121:AQ121 D117:AQ117 D89:AQ89 D83:AQ83 D73:AQ73 D57:AQ57 D53:AQ53 D60:AQ60">
    <cfRule type="cellIs" dxfId="1230" priority="1207" operator="greaterThan">
      <formula>2</formula>
    </cfRule>
  </conditionalFormatting>
  <conditionalFormatting sqref="D138:AQ138 D113:AQ113">
    <cfRule type="cellIs" dxfId="1229" priority="1206" operator="greaterThan">
      <formula>1</formula>
    </cfRule>
  </conditionalFormatting>
  <conditionalFormatting sqref="AR63:AR64">
    <cfRule type="cellIs" dxfId="1228" priority="586" stopIfTrue="1" operator="equal">
      <formula>"Algebra"</formula>
    </cfRule>
    <cfRule type="cellIs" dxfId="1227" priority="587" stopIfTrue="1" operator="equal">
      <formula>"Number"</formula>
    </cfRule>
    <cfRule type="cellIs" dxfId="1226" priority="588" stopIfTrue="1" operator="equal">
      <formula>"Geometry and measures"</formula>
    </cfRule>
    <cfRule type="cellIs" dxfId="1225" priority="589" stopIfTrue="1" operator="equal">
      <formula>"Statistics"</formula>
    </cfRule>
  </conditionalFormatting>
  <conditionalFormatting sqref="AS64">
    <cfRule type="cellIs" dxfId="1224" priority="583" stopIfTrue="1" operator="equal">
      <formula>"AO3"</formula>
    </cfRule>
    <cfRule type="cellIs" dxfId="1223" priority="584" stopIfTrue="1" operator="equal">
      <formula>"AO2"</formula>
    </cfRule>
    <cfRule type="cellIs" dxfId="1222" priority="585" stopIfTrue="1" operator="equal">
      <formula>"AO1"</formula>
    </cfRule>
  </conditionalFormatting>
  <conditionalFormatting sqref="AR63:AR64">
    <cfRule type="cellIs" dxfId="1221" priority="582" operator="equal">
      <formula>"Probability"</formula>
    </cfRule>
  </conditionalFormatting>
  <conditionalFormatting sqref="AR63:AR64">
    <cfRule type="cellIs" dxfId="1220" priority="581" operator="equal">
      <formula>"RPR"</formula>
    </cfRule>
  </conditionalFormatting>
  <conditionalFormatting sqref="AS69">
    <cfRule type="cellIs" dxfId="1219" priority="566" stopIfTrue="1" operator="equal">
      <formula>"AO3"</formula>
    </cfRule>
    <cfRule type="cellIs" dxfId="1218" priority="567" stopIfTrue="1" operator="equal">
      <formula>"AO2"</formula>
    </cfRule>
    <cfRule type="cellIs" dxfId="1217" priority="568" stopIfTrue="1" operator="equal">
      <formula>"AO1"</formula>
    </cfRule>
  </conditionalFormatting>
  <conditionalFormatting sqref="AR55">
    <cfRule type="cellIs" dxfId="1216" priority="577" stopIfTrue="1" operator="equal">
      <formula>"Algebra"</formula>
    </cfRule>
    <cfRule type="cellIs" dxfId="1215" priority="578" stopIfTrue="1" operator="equal">
      <formula>"Number"</formula>
    </cfRule>
    <cfRule type="cellIs" dxfId="1214" priority="579" stopIfTrue="1" operator="equal">
      <formula>"Geometry and measures"</formula>
    </cfRule>
    <cfRule type="cellIs" dxfId="1213" priority="580" stopIfTrue="1" operator="equal">
      <formula>"Statistics"</formula>
    </cfRule>
  </conditionalFormatting>
  <conditionalFormatting sqref="AR55">
    <cfRule type="cellIs" dxfId="1212" priority="576" operator="equal">
      <formula>"RPR"</formula>
    </cfRule>
  </conditionalFormatting>
  <conditionalFormatting sqref="AR55">
    <cfRule type="cellIs" dxfId="1211" priority="575" operator="equal">
      <formula>"Probability"</formula>
    </cfRule>
  </conditionalFormatting>
  <conditionalFormatting sqref="AR56:AR57">
    <cfRule type="cellIs" dxfId="1210" priority="571" stopIfTrue="1" operator="equal">
      <formula>"Algebra"</formula>
    </cfRule>
    <cfRule type="cellIs" dxfId="1209" priority="572" stopIfTrue="1" operator="equal">
      <formula>"Number"</formula>
    </cfRule>
    <cfRule type="cellIs" dxfId="1208" priority="573" stopIfTrue="1" operator="equal">
      <formula>"Geometry and measures"</formula>
    </cfRule>
    <cfRule type="cellIs" dxfId="1207" priority="574" stopIfTrue="1" operator="equal">
      <formula>"Statistics"</formula>
    </cfRule>
  </conditionalFormatting>
  <conditionalFormatting sqref="AR56:AR57">
    <cfRule type="cellIs" dxfId="1206" priority="570" operator="equal">
      <formula>"RPR"</formula>
    </cfRule>
  </conditionalFormatting>
  <conditionalFormatting sqref="AR56:AR57">
    <cfRule type="cellIs" dxfId="1205" priority="569" operator="equal">
      <formula>"Probability"</formula>
    </cfRule>
  </conditionalFormatting>
  <conditionalFormatting sqref="AR59">
    <cfRule type="cellIs" dxfId="1204" priority="560" operator="equal">
      <formula>"Probability"</formula>
    </cfRule>
  </conditionalFormatting>
  <conditionalFormatting sqref="AR59">
    <cfRule type="cellIs" dxfId="1203" priority="562" stopIfTrue="1" operator="equal">
      <formula>"Algebra"</formula>
    </cfRule>
    <cfRule type="cellIs" dxfId="1202" priority="563" stopIfTrue="1" operator="equal">
      <formula>"Number"</formula>
    </cfRule>
    <cfRule type="cellIs" dxfId="1201" priority="564" stopIfTrue="1" operator="equal">
      <formula>"Geometry and measures"</formula>
    </cfRule>
    <cfRule type="cellIs" dxfId="1200" priority="565" stopIfTrue="1" operator="equal">
      <formula>"Statistics"</formula>
    </cfRule>
  </conditionalFormatting>
  <conditionalFormatting sqref="AR59">
    <cfRule type="cellIs" dxfId="1199" priority="561" operator="equal">
      <formula>"RPR"</formula>
    </cfRule>
  </conditionalFormatting>
  <conditionalFormatting sqref="AR67:AR71">
    <cfRule type="cellIs" dxfId="1198" priority="556" stopIfTrue="1" operator="equal">
      <formula>"Algebra"</formula>
    </cfRule>
    <cfRule type="cellIs" dxfId="1197" priority="557" stopIfTrue="1" operator="equal">
      <formula>"Number"</formula>
    </cfRule>
    <cfRule type="cellIs" dxfId="1196" priority="558" stopIfTrue="1" operator="equal">
      <formula>"Geometry and measures"</formula>
    </cfRule>
    <cfRule type="cellIs" dxfId="1195" priority="559" stopIfTrue="1" operator="equal">
      <formula>"Statistics"</formula>
    </cfRule>
  </conditionalFormatting>
  <conditionalFormatting sqref="AR67:AR71">
    <cfRule type="cellIs" dxfId="1194" priority="555" operator="equal">
      <formula>"RPR"</formula>
    </cfRule>
  </conditionalFormatting>
  <conditionalFormatting sqref="AR67:AR71">
    <cfRule type="cellIs" dxfId="1193" priority="554" operator="equal">
      <formula>"Probability"</formula>
    </cfRule>
  </conditionalFormatting>
  <conditionalFormatting sqref="AR48:AR49">
    <cfRule type="cellIs" dxfId="1192" priority="550" stopIfTrue="1" operator="equal">
      <formula>"Algebra"</formula>
    </cfRule>
    <cfRule type="cellIs" dxfId="1191" priority="551" stopIfTrue="1" operator="equal">
      <formula>"Number"</formula>
    </cfRule>
    <cfRule type="cellIs" dxfId="1190" priority="552" stopIfTrue="1" operator="equal">
      <formula>"Geometry and measures"</formula>
    </cfRule>
    <cfRule type="cellIs" dxfId="1189" priority="553" stopIfTrue="1" operator="equal">
      <formula>"Statistics"</formula>
    </cfRule>
  </conditionalFormatting>
  <conditionalFormatting sqref="AS51">
    <cfRule type="cellIs" dxfId="1188" priority="547" stopIfTrue="1" operator="equal">
      <formula>"AO3"</formula>
    </cfRule>
    <cfRule type="cellIs" dxfId="1187" priority="548" stopIfTrue="1" operator="equal">
      <formula>"AO2"</formula>
    </cfRule>
    <cfRule type="cellIs" dxfId="1186" priority="549" stopIfTrue="1" operator="equal">
      <formula>"AO1"</formula>
    </cfRule>
  </conditionalFormatting>
  <conditionalFormatting sqref="AR48:AR49">
    <cfRule type="cellIs" dxfId="1185" priority="546" operator="equal">
      <formula>"RPR"</formula>
    </cfRule>
  </conditionalFormatting>
  <conditionalFormatting sqref="AR48:AR49">
    <cfRule type="cellIs" dxfId="1184" priority="545" operator="equal">
      <formula>"Probability"</formula>
    </cfRule>
  </conditionalFormatting>
  <conditionalFormatting sqref="AS53">
    <cfRule type="cellIs" dxfId="1183" priority="542" stopIfTrue="1" operator="equal">
      <formula>"AO3"</formula>
    </cfRule>
    <cfRule type="cellIs" dxfId="1182" priority="543" stopIfTrue="1" operator="equal">
      <formula>"AO2"</formula>
    </cfRule>
    <cfRule type="cellIs" dxfId="1181" priority="544" stopIfTrue="1" operator="equal">
      <formula>"AO1"</formula>
    </cfRule>
  </conditionalFormatting>
  <conditionalFormatting sqref="AR62">
    <cfRule type="cellIs" dxfId="1180" priority="538" stopIfTrue="1" operator="equal">
      <formula>"Algebra"</formula>
    </cfRule>
    <cfRule type="cellIs" dxfId="1179" priority="539" stopIfTrue="1" operator="equal">
      <formula>"Number"</formula>
    </cfRule>
    <cfRule type="cellIs" dxfId="1178" priority="540" stopIfTrue="1" operator="equal">
      <formula>"Geometry and measures"</formula>
    </cfRule>
    <cfRule type="cellIs" dxfId="1177" priority="541" stopIfTrue="1" operator="equal">
      <formula>"Statistics"</formula>
    </cfRule>
  </conditionalFormatting>
  <conditionalFormatting sqref="AR62">
    <cfRule type="cellIs" dxfId="1176" priority="537" operator="equal">
      <formula>"RPR"</formula>
    </cfRule>
  </conditionalFormatting>
  <conditionalFormatting sqref="AR62">
    <cfRule type="cellIs" dxfId="1175" priority="536" operator="equal">
      <formula>"Probability"</formula>
    </cfRule>
  </conditionalFormatting>
  <conditionalFormatting sqref="AR58">
    <cfRule type="cellIs" dxfId="1174" priority="532" stopIfTrue="1" operator="equal">
      <formula>"Algebra"</formula>
    </cfRule>
    <cfRule type="cellIs" dxfId="1173" priority="533" stopIfTrue="1" operator="equal">
      <formula>"Number"</formula>
    </cfRule>
    <cfRule type="cellIs" dxfId="1172" priority="534" stopIfTrue="1" operator="equal">
      <formula>"Geometry and measures"</formula>
    </cfRule>
    <cfRule type="cellIs" dxfId="1171" priority="535" stopIfTrue="1" operator="equal">
      <formula>"Statistics"</formula>
    </cfRule>
  </conditionalFormatting>
  <conditionalFormatting sqref="AR58">
    <cfRule type="cellIs" dxfId="1170" priority="531" operator="equal">
      <formula>"RPR"</formula>
    </cfRule>
  </conditionalFormatting>
  <conditionalFormatting sqref="AR58">
    <cfRule type="cellIs" dxfId="1169" priority="530" operator="equal">
      <formula>"Probability"</formula>
    </cfRule>
  </conditionalFormatting>
  <conditionalFormatting sqref="AR60">
    <cfRule type="cellIs" dxfId="1168" priority="526" stopIfTrue="1" operator="equal">
      <formula>"Algebra"</formula>
    </cfRule>
    <cfRule type="cellIs" dxfId="1167" priority="527" stopIfTrue="1" operator="equal">
      <formula>"Number"</formula>
    </cfRule>
    <cfRule type="cellIs" dxfId="1166" priority="528" stopIfTrue="1" operator="equal">
      <formula>"Geometry and measures"</formula>
    </cfRule>
    <cfRule type="cellIs" dxfId="1165" priority="529" stopIfTrue="1" operator="equal">
      <formula>"Statistics"</formula>
    </cfRule>
  </conditionalFormatting>
  <conditionalFormatting sqref="AR60">
    <cfRule type="cellIs" dxfId="1164" priority="525" operator="equal">
      <formula>"RPR"</formula>
    </cfRule>
  </conditionalFormatting>
  <conditionalFormatting sqref="AR60">
    <cfRule type="cellIs" dxfId="1163" priority="524" operator="equal">
      <formula>"Probability"</formula>
    </cfRule>
  </conditionalFormatting>
  <conditionalFormatting sqref="AR42:AR43 AR45">
    <cfRule type="cellIs" dxfId="1162" priority="520" stopIfTrue="1" operator="equal">
      <formula>"Algebra"</formula>
    </cfRule>
    <cfRule type="cellIs" dxfId="1161" priority="521" stopIfTrue="1" operator="equal">
      <formula>"Number"</formula>
    </cfRule>
    <cfRule type="cellIs" dxfId="1160" priority="522" stopIfTrue="1" operator="equal">
      <formula>"Geometry and measures"</formula>
    </cfRule>
    <cfRule type="cellIs" dxfId="1159" priority="523" stopIfTrue="1" operator="equal">
      <formula>"Statistics"</formula>
    </cfRule>
  </conditionalFormatting>
  <conditionalFormatting sqref="AR42:AR43 AR45">
    <cfRule type="cellIs" dxfId="1158" priority="519" operator="equal">
      <formula>"RPR"</formula>
    </cfRule>
  </conditionalFormatting>
  <conditionalFormatting sqref="AR42:AR43 AR45">
    <cfRule type="cellIs" dxfId="1157" priority="518" operator="equal">
      <formula>"Probability"</formula>
    </cfRule>
  </conditionalFormatting>
  <conditionalFormatting sqref="AS42:AS43">
    <cfRule type="cellIs" dxfId="1156" priority="515" stopIfTrue="1" operator="equal">
      <formula>"AO3"</formula>
    </cfRule>
    <cfRule type="cellIs" dxfId="1155" priority="516" stopIfTrue="1" operator="equal">
      <formula>"AO2"</formula>
    </cfRule>
    <cfRule type="cellIs" dxfId="1154" priority="517" stopIfTrue="1" operator="equal">
      <formula>"AO1"</formula>
    </cfRule>
  </conditionalFormatting>
  <conditionalFormatting sqref="AR46">
    <cfRule type="cellIs" dxfId="1153" priority="511" stopIfTrue="1" operator="equal">
      <formula>"Algebra"</formula>
    </cfRule>
    <cfRule type="cellIs" dxfId="1152" priority="512" stopIfTrue="1" operator="equal">
      <formula>"Number"</formula>
    </cfRule>
    <cfRule type="cellIs" dxfId="1151" priority="513" stopIfTrue="1" operator="equal">
      <formula>"Geometry and measures"</formula>
    </cfRule>
    <cfRule type="cellIs" dxfId="1150" priority="514" stopIfTrue="1" operator="equal">
      <formula>"Statistics"</formula>
    </cfRule>
  </conditionalFormatting>
  <conditionalFormatting sqref="AR46">
    <cfRule type="cellIs" dxfId="1149" priority="510" operator="equal">
      <formula>"RPR"</formula>
    </cfRule>
  </conditionalFormatting>
  <conditionalFormatting sqref="AR46">
    <cfRule type="cellIs" dxfId="1148" priority="509" operator="equal">
      <formula>"Probability"</formula>
    </cfRule>
  </conditionalFormatting>
  <conditionalFormatting sqref="AR47">
    <cfRule type="cellIs" dxfId="1147" priority="505" stopIfTrue="1" operator="equal">
      <formula>"Algebra"</formula>
    </cfRule>
    <cfRule type="cellIs" dxfId="1146" priority="506" stopIfTrue="1" operator="equal">
      <formula>"Number"</formula>
    </cfRule>
    <cfRule type="cellIs" dxfId="1145" priority="507" stopIfTrue="1" operator="equal">
      <formula>"Geometry and measures"</formula>
    </cfRule>
    <cfRule type="cellIs" dxfId="1144" priority="508" stopIfTrue="1" operator="equal">
      <formula>"Statistics"</formula>
    </cfRule>
  </conditionalFormatting>
  <conditionalFormatting sqref="AR47">
    <cfRule type="cellIs" dxfId="1143" priority="504" operator="equal">
      <formula>"RPR"</formula>
    </cfRule>
  </conditionalFormatting>
  <conditionalFormatting sqref="AR47">
    <cfRule type="cellIs" dxfId="1142" priority="503" operator="equal">
      <formula>"Probability"</formula>
    </cfRule>
  </conditionalFormatting>
  <conditionalFormatting sqref="AS47">
    <cfRule type="cellIs" dxfId="1141" priority="500" stopIfTrue="1" operator="equal">
      <formula>"AO3"</formula>
    </cfRule>
    <cfRule type="cellIs" dxfId="1140" priority="501" stopIfTrue="1" operator="equal">
      <formula>"AO2"</formula>
    </cfRule>
    <cfRule type="cellIs" dxfId="1139" priority="502" stopIfTrue="1" operator="equal">
      <formula>"AO1"</formula>
    </cfRule>
  </conditionalFormatting>
  <conditionalFormatting sqref="AR66">
    <cfRule type="cellIs" dxfId="1138" priority="496" stopIfTrue="1" operator="equal">
      <formula>"Algebra"</formula>
    </cfRule>
    <cfRule type="cellIs" dxfId="1137" priority="497" stopIfTrue="1" operator="equal">
      <formula>"Number"</formula>
    </cfRule>
    <cfRule type="cellIs" dxfId="1136" priority="498" stopIfTrue="1" operator="equal">
      <formula>"Geometry and measures"</formula>
    </cfRule>
    <cfRule type="cellIs" dxfId="1135" priority="499" stopIfTrue="1" operator="equal">
      <formula>"Statistics"</formula>
    </cfRule>
  </conditionalFormatting>
  <conditionalFormatting sqref="AR66">
    <cfRule type="cellIs" dxfId="1134" priority="495" operator="equal">
      <formula>"RPR"</formula>
    </cfRule>
  </conditionalFormatting>
  <conditionalFormatting sqref="AR66">
    <cfRule type="cellIs" dxfId="1133" priority="494" operator="equal">
      <formula>"Probability"</formula>
    </cfRule>
  </conditionalFormatting>
  <conditionalFormatting sqref="AS57">
    <cfRule type="cellIs" dxfId="1132" priority="491" stopIfTrue="1" operator="equal">
      <formula>"AO3"</formula>
    </cfRule>
    <cfRule type="cellIs" dxfId="1131" priority="492" stopIfTrue="1" operator="equal">
      <formula>"AO2"</formula>
    </cfRule>
    <cfRule type="cellIs" dxfId="1130" priority="493" stopIfTrue="1" operator="equal">
      <formula>"AO1"</formula>
    </cfRule>
  </conditionalFormatting>
  <conditionalFormatting sqref="AS71">
    <cfRule type="cellIs" dxfId="1129" priority="476" stopIfTrue="1" operator="equal">
      <formula>"AO3"</formula>
    </cfRule>
    <cfRule type="cellIs" dxfId="1128" priority="477" stopIfTrue="1" operator="equal">
      <formula>"AO2"</formula>
    </cfRule>
    <cfRule type="cellIs" dxfId="1127" priority="478" stopIfTrue="1" operator="equal">
      <formula>"AO1"</formula>
    </cfRule>
  </conditionalFormatting>
  <conditionalFormatting sqref="AS59">
    <cfRule type="cellIs" dxfId="1126" priority="488" stopIfTrue="1" operator="equal">
      <formula>"AO3"</formula>
    </cfRule>
    <cfRule type="cellIs" dxfId="1125" priority="489" stopIfTrue="1" operator="equal">
      <formula>"AO2"</formula>
    </cfRule>
    <cfRule type="cellIs" dxfId="1124" priority="490" stopIfTrue="1" operator="equal">
      <formula>"AO1"</formula>
    </cfRule>
  </conditionalFormatting>
  <conditionalFormatting sqref="AS60">
    <cfRule type="cellIs" dxfId="1123" priority="485" stopIfTrue="1" operator="equal">
      <formula>"AO3"</formula>
    </cfRule>
    <cfRule type="cellIs" dxfId="1122" priority="486" stopIfTrue="1" operator="equal">
      <formula>"AO2"</formula>
    </cfRule>
    <cfRule type="cellIs" dxfId="1121" priority="487" stopIfTrue="1" operator="equal">
      <formula>"AO1"</formula>
    </cfRule>
  </conditionalFormatting>
  <conditionalFormatting sqref="AS63">
    <cfRule type="cellIs" dxfId="1120" priority="482" stopIfTrue="1" operator="equal">
      <formula>"AO3"</formula>
    </cfRule>
    <cfRule type="cellIs" dxfId="1119" priority="483" stopIfTrue="1" operator="equal">
      <formula>"AO2"</formula>
    </cfRule>
    <cfRule type="cellIs" dxfId="1118" priority="484" stopIfTrue="1" operator="equal">
      <formula>"AO1"</formula>
    </cfRule>
  </conditionalFormatting>
  <conditionalFormatting sqref="AS67">
    <cfRule type="cellIs" dxfId="1117" priority="479" stopIfTrue="1" operator="equal">
      <formula>"AO3"</formula>
    </cfRule>
    <cfRule type="cellIs" dxfId="1116" priority="480" stopIfTrue="1" operator="equal">
      <formula>"AO2"</formula>
    </cfRule>
    <cfRule type="cellIs" dxfId="1115" priority="481" stopIfTrue="1" operator="equal">
      <formula>"AO1"</formula>
    </cfRule>
  </conditionalFormatting>
  <conditionalFormatting sqref="AR44">
    <cfRule type="cellIs" dxfId="1114" priority="472" stopIfTrue="1" operator="equal">
      <formula>"Algebra"</formula>
    </cfRule>
    <cfRule type="cellIs" dxfId="1113" priority="473" stopIfTrue="1" operator="equal">
      <formula>"Number"</formula>
    </cfRule>
    <cfRule type="cellIs" dxfId="1112" priority="474" stopIfTrue="1" operator="equal">
      <formula>"Geometry and measures"</formula>
    </cfRule>
    <cfRule type="cellIs" dxfId="1111" priority="475" stopIfTrue="1" operator="equal">
      <formula>"Statistics"</formula>
    </cfRule>
  </conditionalFormatting>
  <conditionalFormatting sqref="AR44">
    <cfRule type="cellIs" dxfId="1110" priority="471" operator="equal">
      <formula>"RPR"</formula>
    </cfRule>
  </conditionalFormatting>
  <conditionalFormatting sqref="AR44">
    <cfRule type="cellIs" dxfId="1109" priority="470" operator="equal">
      <formula>"Probability"</formula>
    </cfRule>
  </conditionalFormatting>
  <conditionalFormatting sqref="AR50:AR54">
    <cfRule type="cellIs" dxfId="1108" priority="466" stopIfTrue="1" operator="equal">
      <formula>"Algebra"</formula>
    </cfRule>
    <cfRule type="cellIs" dxfId="1107" priority="467" stopIfTrue="1" operator="equal">
      <formula>"Number"</formula>
    </cfRule>
    <cfRule type="cellIs" dxfId="1106" priority="468" stopIfTrue="1" operator="equal">
      <formula>"Geometry and measures"</formula>
    </cfRule>
    <cfRule type="cellIs" dxfId="1105" priority="469" stopIfTrue="1" operator="equal">
      <formula>"Statistics"</formula>
    </cfRule>
  </conditionalFormatting>
  <conditionalFormatting sqref="AR50:AR54">
    <cfRule type="cellIs" dxfId="1104" priority="465" operator="equal">
      <formula>"RPR"</formula>
    </cfRule>
  </conditionalFormatting>
  <conditionalFormatting sqref="AR50:AR54">
    <cfRule type="cellIs" dxfId="1103" priority="464" operator="equal">
      <formula>"Probability"</formula>
    </cfRule>
  </conditionalFormatting>
  <conditionalFormatting sqref="AR61">
    <cfRule type="cellIs" dxfId="1102" priority="460" stopIfTrue="1" operator="equal">
      <formula>"Algebra"</formula>
    </cfRule>
    <cfRule type="cellIs" dxfId="1101" priority="461" stopIfTrue="1" operator="equal">
      <formula>"Number"</formula>
    </cfRule>
    <cfRule type="cellIs" dxfId="1100" priority="462" stopIfTrue="1" operator="equal">
      <formula>"Geometry and measures"</formula>
    </cfRule>
    <cfRule type="cellIs" dxfId="1099" priority="463" stopIfTrue="1" operator="equal">
      <formula>"Statistics"</formula>
    </cfRule>
  </conditionalFormatting>
  <conditionalFormatting sqref="AR61">
    <cfRule type="cellIs" dxfId="1098" priority="459" operator="equal">
      <formula>"RPR"</formula>
    </cfRule>
  </conditionalFormatting>
  <conditionalFormatting sqref="AR61">
    <cfRule type="cellIs" dxfId="1097" priority="458" operator="equal">
      <formula>"Probability"</formula>
    </cfRule>
  </conditionalFormatting>
  <conditionalFormatting sqref="AR65">
    <cfRule type="cellIs" dxfId="1096" priority="454" stopIfTrue="1" operator="equal">
      <formula>"Algebra"</formula>
    </cfRule>
    <cfRule type="cellIs" dxfId="1095" priority="455" stopIfTrue="1" operator="equal">
      <formula>"Number"</formula>
    </cfRule>
    <cfRule type="cellIs" dxfId="1094" priority="456" stopIfTrue="1" operator="equal">
      <formula>"Geometry and measures"</formula>
    </cfRule>
    <cfRule type="cellIs" dxfId="1093" priority="457" stopIfTrue="1" operator="equal">
      <formula>"Statistics"</formula>
    </cfRule>
  </conditionalFormatting>
  <conditionalFormatting sqref="AR65">
    <cfRule type="cellIs" dxfId="1092" priority="453" operator="equal">
      <formula>"RPR"</formula>
    </cfRule>
  </conditionalFormatting>
  <conditionalFormatting sqref="AR65">
    <cfRule type="cellIs" dxfId="1091" priority="452" operator="equal">
      <formula>"Probability"</formula>
    </cfRule>
  </conditionalFormatting>
  <conditionalFormatting sqref="AS45">
    <cfRule type="cellIs" dxfId="1090" priority="449" stopIfTrue="1" operator="equal">
      <formula>"AO3"</formula>
    </cfRule>
    <cfRule type="cellIs" dxfId="1089" priority="450" stopIfTrue="1" operator="equal">
      <formula>"AO2"</formula>
    </cfRule>
    <cfRule type="cellIs" dxfId="1088" priority="451" stopIfTrue="1" operator="equal">
      <formula>"AO1"</formula>
    </cfRule>
  </conditionalFormatting>
  <conditionalFormatting sqref="AS44">
    <cfRule type="cellIs" dxfId="1087" priority="446" stopIfTrue="1" operator="equal">
      <formula>"AO3"</formula>
    </cfRule>
    <cfRule type="cellIs" dxfId="1086" priority="447" stopIfTrue="1" operator="equal">
      <formula>"AO2"</formula>
    </cfRule>
    <cfRule type="cellIs" dxfId="1085" priority="448" stopIfTrue="1" operator="equal">
      <formula>"AO1"</formula>
    </cfRule>
  </conditionalFormatting>
  <conditionalFormatting sqref="AS46">
    <cfRule type="cellIs" dxfId="1084" priority="443" stopIfTrue="1" operator="equal">
      <formula>"AO3"</formula>
    </cfRule>
    <cfRule type="cellIs" dxfId="1083" priority="444" stopIfTrue="1" operator="equal">
      <formula>"AO2"</formula>
    </cfRule>
    <cfRule type="cellIs" dxfId="1082" priority="445" stopIfTrue="1" operator="equal">
      <formula>"AO1"</formula>
    </cfRule>
  </conditionalFormatting>
  <conditionalFormatting sqref="AS48">
    <cfRule type="cellIs" dxfId="1081" priority="440" stopIfTrue="1" operator="equal">
      <formula>"AO3"</formula>
    </cfRule>
    <cfRule type="cellIs" dxfId="1080" priority="441" stopIfTrue="1" operator="equal">
      <formula>"AO2"</formula>
    </cfRule>
    <cfRule type="cellIs" dxfId="1079" priority="442" stopIfTrue="1" operator="equal">
      <formula>"AO1"</formula>
    </cfRule>
  </conditionalFormatting>
  <conditionalFormatting sqref="AS49">
    <cfRule type="cellIs" dxfId="1078" priority="437" stopIfTrue="1" operator="equal">
      <formula>"AO3"</formula>
    </cfRule>
    <cfRule type="cellIs" dxfId="1077" priority="438" stopIfTrue="1" operator="equal">
      <formula>"AO2"</formula>
    </cfRule>
    <cfRule type="cellIs" dxfId="1076" priority="439" stopIfTrue="1" operator="equal">
      <formula>"AO1"</formula>
    </cfRule>
  </conditionalFormatting>
  <conditionalFormatting sqref="AS50">
    <cfRule type="cellIs" dxfId="1075" priority="434" stopIfTrue="1" operator="equal">
      <formula>"AO3"</formula>
    </cfRule>
    <cfRule type="cellIs" dxfId="1074" priority="435" stopIfTrue="1" operator="equal">
      <formula>"AO2"</formula>
    </cfRule>
    <cfRule type="cellIs" dxfId="1073" priority="436" stopIfTrue="1" operator="equal">
      <formula>"AO1"</formula>
    </cfRule>
  </conditionalFormatting>
  <conditionalFormatting sqref="AS52">
    <cfRule type="cellIs" dxfId="1072" priority="431" stopIfTrue="1" operator="equal">
      <formula>"AO3"</formula>
    </cfRule>
    <cfRule type="cellIs" dxfId="1071" priority="432" stopIfTrue="1" operator="equal">
      <formula>"AO2"</formula>
    </cfRule>
    <cfRule type="cellIs" dxfId="1070" priority="433" stopIfTrue="1" operator="equal">
      <formula>"AO1"</formula>
    </cfRule>
  </conditionalFormatting>
  <conditionalFormatting sqref="AS54">
    <cfRule type="cellIs" dxfId="1069" priority="428" stopIfTrue="1" operator="equal">
      <formula>"AO3"</formula>
    </cfRule>
    <cfRule type="cellIs" dxfId="1068" priority="429" stopIfTrue="1" operator="equal">
      <formula>"AO2"</formula>
    </cfRule>
    <cfRule type="cellIs" dxfId="1067" priority="430" stopIfTrue="1" operator="equal">
      <formula>"AO1"</formula>
    </cfRule>
  </conditionalFormatting>
  <conditionalFormatting sqref="AS55">
    <cfRule type="cellIs" dxfId="1066" priority="425" stopIfTrue="1" operator="equal">
      <formula>"AO3"</formula>
    </cfRule>
    <cfRule type="cellIs" dxfId="1065" priority="426" stopIfTrue="1" operator="equal">
      <formula>"AO2"</formula>
    </cfRule>
    <cfRule type="cellIs" dxfId="1064" priority="427" stopIfTrue="1" operator="equal">
      <formula>"AO1"</formula>
    </cfRule>
  </conditionalFormatting>
  <conditionalFormatting sqref="AS56">
    <cfRule type="cellIs" dxfId="1063" priority="422" stopIfTrue="1" operator="equal">
      <formula>"AO3"</formula>
    </cfRule>
    <cfRule type="cellIs" dxfId="1062" priority="423" stopIfTrue="1" operator="equal">
      <formula>"AO2"</formula>
    </cfRule>
    <cfRule type="cellIs" dxfId="1061" priority="424" stopIfTrue="1" operator="equal">
      <formula>"AO1"</formula>
    </cfRule>
  </conditionalFormatting>
  <conditionalFormatting sqref="AS58">
    <cfRule type="cellIs" dxfId="1060" priority="419" stopIfTrue="1" operator="equal">
      <formula>"AO3"</formula>
    </cfRule>
    <cfRule type="cellIs" dxfId="1059" priority="420" stopIfTrue="1" operator="equal">
      <formula>"AO2"</formula>
    </cfRule>
    <cfRule type="cellIs" dxfId="1058" priority="421" stopIfTrue="1" operator="equal">
      <formula>"AO1"</formula>
    </cfRule>
  </conditionalFormatting>
  <conditionalFormatting sqref="AS61">
    <cfRule type="cellIs" dxfId="1057" priority="416" stopIfTrue="1" operator="equal">
      <formula>"AO3"</formula>
    </cfRule>
    <cfRule type="cellIs" dxfId="1056" priority="417" stopIfTrue="1" operator="equal">
      <formula>"AO2"</formula>
    </cfRule>
    <cfRule type="cellIs" dxfId="1055" priority="418" stopIfTrue="1" operator="equal">
      <formula>"AO1"</formula>
    </cfRule>
  </conditionalFormatting>
  <conditionalFormatting sqref="AS62">
    <cfRule type="cellIs" dxfId="1054" priority="413" stopIfTrue="1" operator="equal">
      <formula>"AO3"</formula>
    </cfRule>
    <cfRule type="cellIs" dxfId="1053" priority="414" stopIfTrue="1" operator="equal">
      <formula>"AO2"</formula>
    </cfRule>
    <cfRule type="cellIs" dxfId="1052" priority="415" stopIfTrue="1" operator="equal">
      <formula>"AO1"</formula>
    </cfRule>
  </conditionalFormatting>
  <conditionalFormatting sqref="AS65">
    <cfRule type="cellIs" dxfId="1051" priority="410" stopIfTrue="1" operator="equal">
      <formula>"AO3"</formula>
    </cfRule>
    <cfRule type="cellIs" dxfId="1050" priority="411" stopIfTrue="1" operator="equal">
      <formula>"AO2"</formula>
    </cfRule>
    <cfRule type="cellIs" dxfId="1049" priority="412" stopIfTrue="1" operator="equal">
      <formula>"AO1"</formula>
    </cfRule>
  </conditionalFormatting>
  <conditionalFormatting sqref="AS66">
    <cfRule type="cellIs" dxfId="1048" priority="407" stopIfTrue="1" operator="equal">
      <formula>"AO3"</formula>
    </cfRule>
    <cfRule type="cellIs" dxfId="1047" priority="408" stopIfTrue="1" operator="equal">
      <formula>"AO2"</formula>
    </cfRule>
    <cfRule type="cellIs" dxfId="1046" priority="409" stopIfTrue="1" operator="equal">
      <formula>"AO1"</formula>
    </cfRule>
  </conditionalFormatting>
  <conditionalFormatting sqref="AS68">
    <cfRule type="cellIs" dxfId="1045" priority="404" stopIfTrue="1" operator="equal">
      <formula>"AO3"</formula>
    </cfRule>
    <cfRule type="cellIs" dxfId="1044" priority="405" stopIfTrue="1" operator="equal">
      <formula>"AO2"</formula>
    </cfRule>
    <cfRule type="cellIs" dxfId="1043" priority="406" stopIfTrue="1" operator="equal">
      <formula>"AO1"</formula>
    </cfRule>
  </conditionalFormatting>
  <conditionalFormatting sqref="AS70">
    <cfRule type="cellIs" dxfId="1042" priority="401" stopIfTrue="1" operator="equal">
      <formula>"AO3"</formula>
    </cfRule>
    <cfRule type="cellIs" dxfId="1041" priority="402" stopIfTrue="1" operator="equal">
      <formula>"AO2"</formula>
    </cfRule>
    <cfRule type="cellIs" dxfId="1040" priority="403" stopIfTrue="1" operator="equal">
      <formula>"AO1"</formula>
    </cfRule>
  </conditionalFormatting>
  <conditionalFormatting sqref="AS98">
    <cfRule type="cellIs" dxfId="1039" priority="398" stopIfTrue="1" operator="equal">
      <formula>"AO3"</formula>
    </cfRule>
    <cfRule type="cellIs" dxfId="1038" priority="399" stopIfTrue="1" operator="equal">
      <formula>"AO2"</formula>
    </cfRule>
    <cfRule type="cellIs" dxfId="1037" priority="400" stopIfTrue="1" operator="equal">
      <formula>"AO1"</formula>
    </cfRule>
  </conditionalFormatting>
  <conditionalFormatting sqref="AR93 AR74:AR75 AR96 AR98 AR101:AR107">
    <cfRule type="cellIs" dxfId="1036" priority="392" operator="equal">
      <formula>"Probability"</formula>
    </cfRule>
  </conditionalFormatting>
  <conditionalFormatting sqref="AR93 AR74:AR75 AR96 AR98 AR101:AR107">
    <cfRule type="cellIs" dxfId="1035" priority="394" stopIfTrue="1" operator="equal">
      <formula>"Algebra"</formula>
    </cfRule>
    <cfRule type="cellIs" dxfId="1034" priority="395" stopIfTrue="1" operator="equal">
      <formula>"Number"</formula>
    </cfRule>
    <cfRule type="cellIs" dxfId="1033" priority="396" stopIfTrue="1" operator="equal">
      <formula>"Geometry and measures"</formula>
    </cfRule>
    <cfRule type="cellIs" dxfId="1032" priority="397" stopIfTrue="1" operator="equal">
      <formula>"Statistics"</formula>
    </cfRule>
  </conditionalFormatting>
  <conditionalFormatting sqref="AR93 AR74:AR75 AR96 AR98 AR101:AR107">
    <cfRule type="cellIs" dxfId="1031" priority="393" operator="equal">
      <formula>"RPR"</formula>
    </cfRule>
  </conditionalFormatting>
  <conditionalFormatting sqref="AR73">
    <cfRule type="cellIs" dxfId="1030" priority="388" stopIfTrue="1" operator="equal">
      <formula>"Algebra"</formula>
    </cfRule>
    <cfRule type="cellIs" dxfId="1029" priority="389" stopIfTrue="1" operator="equal">
      <formula>"Number"</formula>
    </cfRule>
    <cfRule type="cellIs" dxfId="1028" priority="390" stopIfTrue="1" operator="equal">
      <formula>"Geometry and measures"</formula>
    </cfRule>
    <cfRule type="cellIs" dxfId="1027" priority="391" stopIfTrue="1" operator="equal">
      <formula>"Statistics"</formula>
    </cfRule>
  </conditionalFormatting>
  <conditionalFormatting sqref="AS73:AS77">
    <cfRule type="cellIs" dxfId="1026" priority="385" stopIfTrue="1" operator="equal">
      <formula>"AO3"</formula>
    </cfRule>
    <cfRule type="cellIs" dxfId="1025" priority="386" stopIfTrue="1" operator="equal">
      <formula>"AO2"</formula>
    </cfRule>
    <cfRule type="cellIs" dxfId="1024" priority="387" stopIfTrue="1" operator="equal">
      <formula>"AO1"</formula>
    </cfRule>
  </conditionalFormatting>
  <conditionalFormatting sqref="AR73">
    <cfRule type="cellIs" dxfId="1023" priority="384" operator="equal">
      <formula>"RPR"</formula>
    </cfRule>
  </conditionalFormatting>
  <conditionalFormatting sqref="AR73">
    <cfRule type="cellIs" dxfId="1022" priority="383" operator="equal">
      <formula>"Probability"</formula>
    </cfRule>
  </conditionalFormatting>
  <conditionalFormatting sqref="AS103">
    <cfRule type="cellIs" dxfId="1021" priority="380" stopIfTrue="1" operator="equal">
      <formula>"AO3"</formula>
    </cfRule>
    <cfRule type="cellIs" dxfId="1020" priority="381" stopIfTrue="1" operator="equal">
      <formula>"AO2"</formula>
    </cfRule>
    <cfRule type="cellIs" dxfId="1019" priority="382" stopIfTrue="1" operator="equal">
      <formula>"AO1"</formula>
    </cfRule>
  </conditionalFormatting>
  <conditionalFormatting sqref="AR91">
    <cfRule type="cellIs" dxfId="1018" priority="376" stopIfTrue="1" operator="equal">
      <formula>"Algebra"</formula>
    </cfRule>
    <cfRule type="cellIs" dxfId="1017" priority="377" stopIfTrue="1" operator="equal">
      <formula>"Number"</formula>
    </cfRule>
    <cfRule type="cellIs" dxfId="1016" priority="378" stopIfTrue="1" operator="equal">
      <formula>"Geometry and measures"</formula>
    </cfRule>
    <cfRule type="cellIs" dxfId="1015" priority="379" stopIfTrue="1" operator="equal">
      <formula>"Statistics"</formula>
    </cfRule>
  </conditionalFormatting>
  <conditionalFormatting sqref="AR91">
    <cfRule type="cellIs" dxfId="1014" priority="375" operator="equal">
      <formula>"RPR"</formula>
    </cfRule>
  </conditionalFormatting>
  <conditionalFormatting sqref="AR91">
    <cfRule type="cellIs" dxfId="1013" priority="374" operator="equal">
      <formula>"Probability"</formula>
    </cfRule>
  </conditionalFormatting>
  <conditionalFormatting sqref="AR80:AR84">
    <cfRule type="cellIs" dxfId="1012" priority="355" stopIfTrue="1" operator="equal">
      <formula>"Algebra"</formula>
    </cfRule>
    <cfRule type="cellIs" dxfId="1011" priority="356" stopIfTrue="1" operator="equal">
      <formula>"Number"</formula>
    </cfRule>
    <cfRule type="cellIs" dxfId="1010" priority="357" stopIfTrue="1" operator="equal">
      <formula>"Geometry and measures"</formula>
    </cfRule>
    <cfRule type="cellIs" dxfId="1009" priority="358" stopIfTrue="1" operator="equal">
      <formula>"Statistics"</formula>
    </cfRule>
  </conditionalFormatting>
  <conditionalFormatting sqref="AR80:AR84">
    <cfRule type="cellIs" dxfId="1008" priority="354" operator="equal">
      <formula>"RPR"</formula>
    </cfRule>
  </conditionalFormatting>
  <conditionalFormatting sqref="AR80:AR84">
    <cfRule type="cellIs" dxfId="1007" priority="353" operator="equal">
      <formula>"Probability"</formula>
    </cfRule>
  </conditionalFormatting>
  <conditionalFormatting sqref="AS80:AS83">
    <cfRule type="cellIs" dxfId="1006" priority="350" stopIfTrue="1" operator="equal">
      <formula>"AO3"</formula>
    </cfRule>
    <cfRule type="cellIs" dxfId="1005" priority="351" stopIfTrue="1" operator="equal">
      <formula>"AO2"</formula>
    </cfRule>
    <cfRule type="cellIs" dxfId="1004" priority="352" stopIfTrue="1" operator="equal">
      <formula>"AO1"</formula>
    </cfRule>
  </conditionalFormatting>
  <conditionalFormatting sqref="AS79">
    <cfRule type="cellIs" dxfId="1003" priority="347" stopIfTrue="1" operator="equal">
      <formula>"AO3"</formula>
    </cfRule>
    <cfRule type="cellIs" dxfId="1002" priority="348" stopIfTrue="1" operator="equal">
      <formula>"AO2"</formula>
    </cfRule>
    <cfRule type="cellIs" dxfId="1001" priority="349" stopIfTrue="1" operator="equal">
      <formula>"AO1"</formula>
    </cfRule>
  </conditionalFormatting>
  <conditionalFormatting sqref="AR95">
    <cfRule type="cellIs" dxfId="1000" priority="370" stopIfTrue="1" operator="equal">
      <formula>"Algebra"</formula>
    </cfRule>
    <cfRule type="cellIs" dxfId="999" priority="371" stopIfTrue="1" operator="equal">
      <formula>"Number"</formula>
    </cfRule>
    <cfRule type="cellIs" dxfId="998" priority="372" stopIfTrue="1" operator="equal">
      <formula>"Geometry and measures"</formula>
    </cfRule>
    <cfRule type="cellIs" dxfId="997" priority="373" stopIfTrue="1" operator="equal">
      <formula>"Statistics"</formula>
    </cfRule>
  </conditionalFormatting>
  <conditionalFormatting sqref="AR95">
    <cfRule type="cellIs" dxfId="996" priority="369" operator="equal">
      <formula>"RPR"</formula>
    </cfRule>
  </conditionalFormatting>
  <conditionalFormatting sqref="AR95">
    <cfRule type="cellIs" dxfId="995" priority="368" operator="equal">
      <formula>"Probability"</formula>
    </cfRule>
  </conditionalFormatting>
  <conditionalFormatting sqref="AS102">
    <cfRule type="cellIs" dxfId="994" priority="365" stopIfTrue="1" operator="equal">
      <formula>"AO3"</formula>
    </cfRule>
    <cfRule type="cellIs" dxfId="993" priority="366" stopIfTrue="1" operator="equal">
      <formula>"AO2"</formula>
    </cfRule>
    <cfRule type="cellIs" dxfId="992" priority="367" stopIfTrue="1" operator="equal">
      <formula>"AO1"</formula>
    </cfRule>
  </conditionalFormatting>
  <conditionalFormatting sqref="AR76:AR79">
    <cfRule type="cellIs" dxfId="991" priority="361" stopIfTrue="1" operator="equal">
      <formula>"Algebra"</formula>
    </cfRule>
    <cfRule type="cellIs" dxfId="990" priority="362" stopIfTrue="1" operator="equal">
      <formula>"Number"</formula>
    </cfRule>
    <cfRule type="cellIs" dxfId="989" priority="363" stopIfTrue="1" operator="equal">
      <formula>"Geometry and measures"</formula>
    </cfRule>
    <cfRule type="cellIs" dxfId="988" priority="364" stopIfTrue="1" operator="equal">
      <formula>"Statistics"</formula>
    </cfRule>
  </conditionalFormatting>
  <conditionalFormatting sqref="AR76:AR79">
    <cfRule type="cellIs" dxfId="987" priority="360" operator="equal">
      <formula>"RPR"</formula>
    </cfRule>
  </conditionalFormatting>
  <conditionalFormatting sqref="AR76:AR79">
    <cfRule type="cellIs" dxfId="986" priority="359" operator="equal">
      <formula>"Probability"</formula>
    </cfRule>
  </conditionalFormatting>
  <conditionalFormatting sqref="AR85:AR86">
    <cfRule type="cellIs" dxfId="985" priority="343" stopIfTrue="1" operator="equal">
      <formula>"Algebra"</formula>
    </cfRule>
    <cfRule type="cellIs" dxfId="984" priority="344" stopIfTrue="1" operator="equal">
      <formula>"Number"</formula>
    </cfRule>
    <cfRule type="cellIs" dxfId="983" priority="345" stopIfTrue="1" operator="equal">
      <formula>"Geometry and measures"</formula>
    </cfRule>
    <cfRule type="cellIs" dxfId="982" priority="346" stopIfTrue="1" operator="equal">
      <formula>"Statistics"</formula>
    </cfRule>
  </conditionalFormatting>
  <conditionalFormatting sqref="AR85:AR86">
    <cfRule type="cellIs" dxfId="981" priority="342" operator="equal">
      <formula>"RPR"</formula>
    </cfRule>
  </conditionalFormatting>
  <conditionalFormatting sqref="AR85:AR86">
    <cfRule type="cellIs" dxfId="980" priority="341" operator="equal">
      <formula>"Probability"</formula>
    </cfRule>
  </conditionalFormatting>
  <conditionalFormatting sqref="AS85:AS86">
    <cfRule type="cellIs" dxfId="979" priority="338" stopIfTrue="1" operator="equal">
      <formula>"AO3"</formula>
    </cfRule>
    <cfRule type="cellIs" dxfId="978" priority="339" stopIfTrue="1" operator="equal">
      <formula>"AO2"</formula>
    </cfRule>
    <cfRule type="cellIs" dxfId="977" priority="340" stopIfTrue="1" operator="equal">
      <formula>"AO1"</formula>
    </cfRule>
  </conditionalFormatting>
  <conditionalFormatting sqref="AS84">
    <cfRule type="cellIs" dxfId="976" priority="335" stopIfTrue="1" operator="equal">
      <formula>"AO3"</formula>
    </cfRule>
    <cfRule type="cellIs" dxfId="975" priority="336" stopIfTrue="1" operator="equal">
      <formula>"AO2"</formula>
    </cfRule>
    <cfRule type="cellIs" dxfId="974" priority="337" stopIfTrue="1" operator="equal">
      <formula>"AO1"</formula>
    </cfRule>
  </conditionalFormatting>
  <conditionalFormatting sqref="AR88">
    <cfRule type="cellIs" dxfId="973" priority="331" stopIfTrue="1" operator="equal">
      <formula>"Algebra"</formula>
    </cfRule>
    <cfRule type="cellIs" dxfId="972" priority="332" stopIfTrue="1" operator="equal">
      <formula>"Number"</formula>
    </cfRule>
    <cfRule type="cellIs" dxfId="971" priority="333" stopIfTrue="1" operator="equal">
      <formula>"Geometry and measures"</formula>
    </cfRule>
    <cfRule type="cellIs" dxfId="970" priority="334" stopIfTrue="1" operator="equal">
      <formula>"Statistics"</formula>
    </cfRule>
  </conditionalFormatting>
  <conditionalFormatting sqref="AR88">
    <cfRule type="cellIs" dxfId="969" priority="330" operator="equal">
      <formula>"RPR"</formula>
    </cfRule>
  </conditionalFormatting>
  <conditionalFormatting sqref="AR88">
    <cfRule type="cellIs" dxfId="968" priority="329" operator="equal">
      <formula>"Probability"</formula>
    </cfRule>
  </conditionalFormatting>
  <conditionalFormatting sqref="AS89">
    <cfRule type="cellIs" dxfId="967" priority="326" stopIfTrue="1" operator="equal">
      <formula>"AO3"</formula>
    </cfRule>
    <cfRule type="cellIs" dxfId="966" priority="327" stopIfTrue="1" operator="equal">
      <formula>"AO2"</formula>
    </cfRule>
    <cfRule type="cellIs" dxfId="965" priority="328" stopIfTrue="1" operator="equal">
      <formula>"AO1"</formula>
    </cfRule>
  </conditionalFormatting>
  <conditionalFormatting sqref="AR89">
    <cfRule type="cellIs" dxfId="964" priority="322" stopIfTrue="1" operator="equal">
      <formula>"Algebra"</formula>
    </cfRule>
    <cfRule type="cellIs" dxfId="963" priority="323" stopIfTrue="1" operator="equal">
      <formula>"Number"</formula>
    </cfRule>
    <cfRule type="cellIs" dxfId="962" priority="324" stopIfTrue="1" operator="equal">
      <formula>"Geometry and measures"</formula>
    </cfRule>
    <cfRule type="cellIs" dxfId="961" priority="325" stopIfTrue="1" operator="equal">
      <formula>"Statistics"</formula>
    </cfRule>
  </conditionalFormatting>
  <conditionalFormatting sqref="AR89">
    <cfRule type="cellIs" dxfId="960" priority="321" operator="equal">
      <formula>"RPR"</formula>
    </cfRule>
  </conditionalFormatting>
  <conditionalFormatting sqref="AR89">
    <cfRule type="cellIs" dxfId="959" priority="320" operator="equal">
      <formula>"Probability"</formula>
    </cfRule>
  </conditionalFormatting>
  <conditionalFormatting sqref="AR92">
    <cfRule type="cellIs" dxfId="958" priority="316" stopIfTrue="1" operator="equal">
      <formula>"Algebra"</formula>
    </cfRule>
    <cfRule type="cellIs" dxfId="957" priority="317" stopIfTrue="1" operator="equal">
      <formula>"Number"</formula>
    </cfRule>
    <cfRule type="cellIs" dxfId="956" priority="318" stopIfTrue="1" operator="equal">
      <formula>"Geometry and measures"</formula>
    </cfRule>
    <cfRule type="cellIs" dxfId="955" priority="319" stopIfTrue="1" operator="equal">
      <formula>"Statistics"</formula>
    </cfRule>
  </conditionalFormatting>
  <conditionalFormatting sqref="AR92">
    <cfRule type="cellIs" dxfId="954" priority="315" operator="equal">
      <formula>"RPR"</formula>
    </cfRule>
  </conditionalFormatting>
  <conditionalFormatting sqref="AR92">
    <cfRule type="cellIs" dxfId="953" priority="314" operator="equal">
      <formula>"Probability"</formula>
    </cfRule>
  </conditionalFormatting>
  <conditionalFormatting sqref="AR94">
    <cfRule type="cellIs" dxfId="952" priority="310" stopIfTrue="1" operator="equal">
      <formula>"Algebra"</formula>
    </cfRule>
    <cfRule type="cellIs" dxfId="951" priority="311" stopIfTrue="1" operator="equal">
      <formula>"Number"</formula>
    </cfRule>
    <cfRule type="cellIs" dxfId="950" priority="312" stopIfTrue="1" operator="equal">
      <formula>"Geometry and measures"</formula>
    </cfRule>
    <cfRule type="cellIs" dxfId="949" priority="313" stopIfTrue="1" operator="equal">
      <formula>"Statistics"</formula>
    </cfRule>
  </conditionalFormatting>
  <conditionalFormatting sqref="AR94">
    <cfRule type="cellIs" dxfId="948" priority="309" operator="equal">
      <formula>"RPR"</formula>
    </cfRule>
  </conditionalFormatting>
  <conditionalFormatting sqref="AR94">
    <cfRule type="cellIs" dxfId="947" priority="308" operator="equal">
      <formula>"Probability"</formula>
    </cfRule>
  </conditionalFormatting>
  <conditionalFormatting sqref="AR87">
    <cfRule type="cellIs" dxfId="946" priority="304" stopIfTrue="1" operator="equal">
      <formula>"Algebra"</formula>
    </cfRule>
    <cfRule type="cellIs" dxfId="945" priority="305" stopIfTrue="1" operator="equal">
      <formula>"Number"</formula>
    </cfRule>
    <cfRule type="cellIs" dxfId="944" priority="306" stopIfTrue="1" operator="equal">
      <formula>"Geometry and measures"</formula>
    </cfRule>
    <cfRule type="cellIs" dxfId="943" priority="307" stopIfTrue="1" operator="equal">
      <formula>"Statistics"</formula>
    </cfRule>
  </conditionalFormatting>
  <conditionalFormatting sqref="AR87">
    <cfRule type="cellIs" dxfId="942" priority="303" operator="equal">
      <formula>"RPR"</formula>
    </cfRule>
  </conditionalFormatting>
  <conditionalFormatting sqref="AR87">
    <cfRule type="cellIs" dxfId="941" priority="302" operator="equal">
      <formula>"Probability"</formula>
    </cfRule>
  </conditionalFormatting>
  <conditionalFormatting sqref="AR97">
    <cfRule type="cellIs" dxfId="940" priority="298" stopIfTrue="1" operator="equal">
      <formula>"Algebra"</formula>
    </cfRule>
    <cfRule type="cellIs" dxfId="939" priority="299" stopIfTrue="1" operator="equal">
      <formula>"Number"</formula>
    </cfRule>
    <cfRule type="cellIs" dxfId="938" priority="300" stopIfTrue="1" operator="equal">
      <formula>"Geometry and measures"</formula>
    </cfRule>
    <cfRule type="cellIs" dxfId="937" priority="301" stopIfTrue="1" operator="equal">
      <formula>"Statistics"</formula>
    </cfRule>
  </conditionalFormatting>
  <conditionalFormatting sqref="AR97">
    <cfRule type="cellIs" dxfId="936" priority="297" operator="equal">
      <formula>"RPR"</formula>
    </cfRule>
  </conditionalFormatting>
  <conditionalFormatting sqref="AR97">
    <cfRule type="cellIs" dxfId="935" priority="296" operator="equal">
      <formula>"Probability"</formula>
    </cfRule>
  </conditionalFormatting>
  <conditionalFormatting sqref="AR100">
    <cfRule type="cellIs" dxfId="934" priority="292" stopIfTrue="1" operator="equal">
      <formula>"Algebra"</formula>
    </cfRule>
    <cfRule type="cellIs" dxfId="933" priority="293" stopIfTrue="1" operator="equal">
      <formula>"Number"</formula>
    </cfRule>
    <cfRule type="cellIs" dxfId="932" priority="294" stopIfTrue="1" operator="equal">
      <formula>"Geometry and measures"</formula>
    </cfRule>
    <cfRule type="cellIs" dxfId="931" priority="295" stopIfTrue="1" operator="equal">
      <formula>"Statistics"</formula>
    </cfRule>
  </conditionalFormatting>
  <conditionalFormatting sqref="AR100">
    <cfRule type="cellIs" dxfId="930" priority="291" operator="equal">
      <formula>"RPR"</formula>
    </cfRule>
  </conditionalFormatting>
  <conditionalFormatting sqref="AR100">
    <cfRule type="cellIs" dxfId="929" priority="290" operator="equal">
      <formula>"Probability"</formula>
    </cfRule>
  </conditionalFormatting>
  <conditionalFormatting sqref="AS91">
    <cfRule type="cellIs" dxfId="928" priority="287" stopIfTrue="1" operator="equal">
      <formula>"AO3"</formula>
    </cfRule>
    <cfRule type="cellIs" dxfId="927" priority="288" stopIfTrue="1" operator="equal">
      <formula>"AO2"</formula>
    </cfRule>
    <cfRule type="cellIs" dxfId="926" priority="289" stopIfTrue="1" operator="equal">
      <formula>"AO1"</formula>
    </cfRule>
  </conditionalFormatting>
  <conditionalFormatting sqref="AS93:AS95">
    <cfRule type="cellIs" dxfId="925" priority="284" stopIfTrue="1" operator="equal">
      <formula>"AO3"</formula>
    </cfRule>
    <cfRule type="cellIs" dxfId="924" priority="285" stopIfTrue="1" operator="equal">
      <formula>"AO2"</formula>
    </cfRule>
    <cfRule type="cellIs" dxfId="923" priority="286" stopIfTrue="1" operator="equal">
      <formula>"AO1"</formula>
    </cfRule>
  </conditionalFormatting>
  <conditionalFormatting sqref="AS105">
    <cfRule type="cellIs" dxfId="922" priority="281" stopIfTrue="1" operator="equal">
      <formula>"AO3"</formula>
    </cfRule>
    <cfRule type="cellIs" dxfId="921" priority="282" stopIfTrue="1" operator="equal">
      <formula>"AO2"</formula>
    </cfRule>
    <cfRule type="cellIs" dxfId="920" priority="283" stopIfTrue="1" operator="equal">
      <formula>"AO1"</formula>
    </cfRule>
  </conditionalFormatting>
  <conditionalFormatting sqref="AS106">
    <cfRule type="cellIs" dxfId="919" priority="278" stopIfTrue="1" operator="equal">
      <formula>"AO3"</formula>
    </cfRule>
    <cfRule type="cellIs" dxfId="918" priority="279" stopIfTrue="1" operator="equal">
      <formula>"AO2"</formula>
    </cfRule>
    <cfRule type="cellIs" dxfId="917" priority="280" stopIfTrue="1" operator="equal">
      <formula>"AO1"</formula>
    </cfRule>
  </conditionalFormatting>
  <conditionalFormatting sqref="AR90">
    <cfRule type="cellIs" dxfId="916" priority="274" stopIfTrue="1" operator="equal">
      <formula>"Algebra"</formula>
    </cfRule>
    <cfRule type="cellIs" dxfId="915" priority="275" stopIfTrue="1" operator="equal">
      <formula>"Number"</formula>
    </cfRule>
    <cfRule type="cellIs" dxfId="914" priority="276" stopIfTrue="1" operator="equal">
      <formula>"Geometry and measures"</formula>
    </cfRule>
    <cfRule type="cellIs" dxfId="913" priority="277" stopIfTrue="1" operator="equal">
      <formula>"Statistics"</formula>
    </cfRule>
  </conditionalFormatting>
  <conditionalFormatting sqref="AR90">
    <cfRule type="cellIs" dxfId="912" priority="273" operator="equal">
      <formula>"RPR"</formula>
    </cfRule>
  </conditionalFormatting>
  <conditionalFormatting sqref="AR90">
    <cfRule type="cellIs" dxfId="911" priority="272" operator="equal">
      <formula>"Probability"</formula>
    </cfRule>
  </conditionalFormatting>
  <conditionalFormatting sqref="AR99">
    <cfRule type="cellIs" dxfId="910" priority="268" stopIfTrue="1" operator="equal">
      <formula>"Algebra"</formula>
    </cfRule>
    <cfRule type="cellIs" dxfId="909" priority="269" stopIfTrue="1" operator="equal">
      <formula>"Number"</formula>
    </cfRule>
    <cfRule type="cellIs" dxfId="908" priority="270" stopIfTrue="1" operator="equal">
      <formula>"Geometry and measures"</formula>
    </cfRule>
    <cfRule type="cellIs" dxfId="907" priority="271" stopIfTrue="1" operator="equal">
      <formula>"Statistics"</formula>
    </cfRule>
  </conditionalFormatting>
  <conditionalFormatting sqref="AR99">
    <cfRule type="cellIs" dxfId="906" priority="267" operator="equal">
      <formula>"RPR"</formula>
    </cfRule>
  </conditionalFormatting>
  <conditionalFormatting sqref="AR99">
    <cfRule type="cellIs" dxfId="905" priority="266" operator="equal">
      <formula>"Probability"</formula>
    </cfRule>
  </conditionalFormatting>
  <conditionalFormatting sqref="AS78">
    <cfRule type="cellIs" dxfId="904" priority="263" stopIfTrue="1" operator="equal">
      <formula>"AO3"</formula>
    </cfRule>
    <cfRule type="cellIs" dxfId="903" priority="264" stopIfTrue="1" operator="equal">
      <formula>"AO2"</formula>
    </cfRule>
    <cfRule type="cellIs" dxfId="902" priority="265" stopIfTrue="1" operator="equal">
      <formula>"AO1"</formula>
    </cfRule>
  </conditionalFormatting>
  <conditionalFormatting sqref="AS87:AS88">
    <cfRule type="cellIs" dxfId="901" priority="260" stopIfTrue="1" operator="equal">
      <formula>"AO3"</formula>
    </cfRule>
    <cfRule type="cellIs" dxfId="900" priority="261" stopIfTrue="1" operator="equal">
      <formula>"AO2"</formula>
    </cfRule>
    <cfRule type="cellIs" dxfId="899" priority="262" stopIfTrue="1" operator="equal">
      <formula>"AO1"</formula>
    </cfRule>
  </conditionalFormatting>
  <conditionalFormatting sqref="AS90">
    <cfRule type="cellIs" dxfId="898" priority="257" stopIfTrue="1" operator="equal">
      <formula>"AO3"</formula>
    </cfRule>
    <cfRule type="cellIs" dxfId="897" priority="258" stopIfTrue="1" operator="equal">
      <formula>"AO2"</formula>
    </cfRule>
    <cfRule type="cellIs" dxfId="896" priority="259" stopIfTrue="1" operator="equal">
      <formula>"AO1"</formula>
    </cfRule>
  </conditionalFormatting>
  <conditionalFormatting sqref="AS92">
    <cfRule type="cellIs" dxfId="895" priority="254" stopIfTrue="1" operator="equal">
      <formula>"AO3"</formula>
    </cfRule>
    <cfRule type="cellIs" dxfId="894" priority="255" stopIfTrue="1" operator="equal">
      <formula>"AO2"</formula>
    </cfRule>
    <cfRule type="cellIs" dxfId="893" priority="256" stopIfTrue="1" operator="equal">
      <formula>"AO1"</formula>
    </cfRule>
  </conditionalFormatting>
  <conditionalFormatting sqref="AS96">
    <cfRule type="cellIs" dxfId="892" priority="251" stopIfTrue="1" operator="equal">
      <formula>"AO3"</formula>
    </cfRule>
    <cfRule type="cellIs" dxfId="891" priority="252" stopIfTrue="1" operator="equal">
      <formula>"AO2"</formula>
    </cfRule>
    <cfRule type="cellIs" dxfId="890" priority="253" stopIfTrue="1" operator="equal">
      <formula>"AO1"</formula>
    </cfRule>
  </conditionalFormatting>
  <conditionalFormatting sqref="AS97">
    <cfRule type="cellIs" dxfId="889" priority="248" stopIfTrue="1" operator="equal">
      <formula>"AO3"</formula>
    </cfRule>
    <cfRule type="cellIs" dxfId="888" priority="249" stopIfTrue="1" operator="equal">
      <formula>"AO2"</formula>
    </cfRule>
    <cfRule type="cellIs" dxfId="887" priority="250" stopIfTrue="1" operator="equal">
      <formula>"AO1"</formula>
    </cfRule>
  </conditionalFormatting>
  <conditionalFormatting sqref="AS99">
    <cfRule type="cellIs" dxfId="886" priority="245" stopIfTrue="1" operator="equal">
      <formula>"AO3"</formula>
    </cfRule>
    <cfRule type="cellIs" dxfId="885" priority="246" stopIfTrue="1" operator="equal">
      <formula>"AO2"</formula>
    </cfRule>
    <cfRule type="cellIs" dxfId="884" priority="247" stopIfTrue="1" operator="equal">
      <formula>"AO1"</formula>
    </cfRule>
  </conditionalFormatting>
  <conditionalFormatting sqref="AS100">
    <cfRule type="cellIs" dxfId="883" priority="242" stopIfTrue="1" operator="equal">
      <formula>"AO3"</formula>
    </cfRule>
    <cfRule type="cellIs" dxfId="882" priority="243" stopIfTrue="1" operator="equal">
      <formula>"AO2"</formula>
    </cfRule>
    <cfRule type="cellIs" dxfId="881" priority="244" stopIfTrue="1" operator="equal">
      <formula>"AO1"</formula>
    </cfRule>
  </conditionalFormatting>
  <conditionalFormatting sqref="AS101">
    <cfRule type="cellIs" dxfId="880" priority="239" stopIfTrue="1" operator="equal">
      <formula>"AO3"</formula>
    </cfRule>
    <cfRule type="cellIs" dxfId="879" priority="240" stopIfTrue="1" operator="equal">
      <formula>"AO2"</formula>
    </cfRule>
    <cfRule type="cellIs" dxfId="878" priority="241" stopIfTrue="1" operator="equal">
      <formula>"AO1"</formula>
    </cfRule>
  </conditionalFormatting>
  <conditionalFormatting sqref="AS104">
    <cfRule type="cellIs" dxfId="877" priority="236" stopIfTrue="1" operator="equal">
      <formula>"AO3"</formula>
    </cfRule>
    <cfRule type="cellIs" dxfId="876" priority="237" stopIfTrue="1" operator="equal">
      <formula>"AO2"</formula>
    </cfRule>
    <cfRule type="cellIs" dxfId="875" priority="238" stopIfTrue="1" operator="equal">
      <formula>"AO1"</formula>
    </cfRule>
  </conditionalFormatting>
  <conditionalFormatting sqref="AS107">
    <cfRule type="cellIs" dxfId="874" priority="233" stopIfTrue="1" operator="equal">
      <formula>"AO3"</formula>
    </cfRule>
    <cfRule type="cellIs" dxfId="873" priority="234" stopIfTrue="1" operator="equal">
      <formula>"AO2"</formula>
    </cfRule>
    <cfRule type="cellIs" dxfId="872" priority="235" stopIfTrue="1" operator="equal">
      <formula>"AO1"</formula>
    </cfRule>
  </conditionalFormatting>
  <conditionalFormatting sqref="AR134:AR139">
    <cfRule type="cellIs" dxfId="871" priority="229" stopIfTrue="1" operator="equal">
      <formula>"Algebra"</formula>
    </cfRule>
    <cfRule type="cellIs" dxfId="870" priority="230" stopIfTrue="1" operator="equal">
      <formula>"Number"</formula>
    </cfRule>
    <cfRule type="cellIs" dxfId="869" priority="231" stopIfTrue="1" operator="equal">
      <formula>"Geometry and measures"</formula>
    </cfRule>
    <cfRule type="cellIs" dxfId="868" priority="232" stopIfTrue="1" operator="equal">
      <formula>"Statistics"</formula>
    </cfRule>
  </conditionalFormatting>
  <conditionalFormatting sqref="AR134:AR139">
    <cfRule type="cellIs" dxfId="867" priority="227" operator="equal">
      <formula>"RPR"</formula>
    </cfRule>
  </conditionalFormatting>
  <conditionalFormatting sqref="AR134:AR139">
    <cfRule type="cellIs" dxfId="866" priority="228" operator="equal">
      <formula>"Probability"</formula>
    </cfRule>
  </conditionalFormatting>
  <conditionalFormatting sqref="AR141">
    <cfRule type="cellIs" dxfId="865" priority="223" stopIfTrue="1" operator="equal">
      <formula>"Algebra"</formula>
    </cfRule>
    <cfRule type="cellIs" dxfId="864" priority="224" stopIfTrue="1" operator="equal">
      <formula>"Number"</formula>
    </cfRule>
    <cfRule type="cellIs" dxfId="863" priority="225" stopIfTrue="1" operator="equal">
      <formula>"Geometry and measures"</formula>
    </cfRule>
    <cfRule type="cellIs" dxfId="862" priority="226" stopIfTrue="1" operator="equal">
      <formula>"Statistics"</formula>
    </cfRule>
  </conditionalFormatting>
  <conditionalFormatting sqref="AR141">
    <cfRule type="cellIs" dxfId="861" priority="222" operator="equal">
      <formula>"RPR"</formula>
    </cfRule>
  </conditionalFormatting>
  <conditionalFormatting sqref="AR141">
    <cfRule type="cellIs" dxfId="860" priority="221" operator="equal">
      <formula>"Probability"</formula>
    </cfRule>
  </conditionalFormatting>
  <conditionalFormatting sqref="AR131">
    <cfRule type="cellIs" dxfId="859" priority="217" stopIfTrue="1" operator="equal">
      <formula>"Algebra"</formula>
    </cfRule>
    <cfRule type="cellIs" dxfId="858" priority="218" stopIfTrue="1" operator="equal">
      <formula>"Number"</formula>
    </cfRule>
    <cfRule type="cellIs" dxfId="857" priority="219" stopIfTrue="1" operator="equal">
      <formula>"Geometry and measures"</formula>
    </cfRule>
    <cfRule type="cellIs" dxfId="856" priority="220" stopIfTrue="1" operator="equal">
      <formula>"Statistics"</formula>
    </cfRule>
  </conditionalFormatting>
  <conditionalFormatting sqref="AR131">
    <cfRule type="cellIs" dxfId="855" priority="216" operator="equal">
      <formula>"RPR"</formula>
    </cfRule>
  </conditionalFormatting>
  <conditionalFormatting sqref="AR131">
    <cfRule type="cellIs" dxfId="854" priority="215" operator="equal">
      <formula>"Probability"</formula>
    </cfRule>
  </conditionalFormatting>
  <conditionalFormatting sqref="AR119:AR121">
    <cfRule type="cellIs" dxfId="853" priority="211" stopIfTrue="1" operator="equal">
      <formula>"Algebra"</formula>
    </cfRule>
    <cfRule type="cellIs" dxfId="852" priority="212" stopIfTrue="1" operator="equal">
      <formula>"Number"</formula>
    </cfRule>
    <cfRule type="cellIs" dxfId="851" priority="213" stopIfTrue="1" operator="equal">
      <formula>"Geometry and measures"</formula>
    </cfRule>
    <cfRule type="cellIs" dxfId="850" priority="214" stopIfTrue="1" operator="equal">
      <formula>"Statistics"</formula>
    </cfRule>
  </conditionalFormatting>
  <conditionalFormatting sqref="AR119:AR121">
    <cfRule type="cellIs" dxfId="849" priority="210" operator="equal">
      <formula>"RPR"</formula>
    </cfRule>
  </conditionalFormatting>
  <conditionalFormatting sqref="AR119:AR121">
    <cfRule type="cellIs" dxfId="848" priority="209" operator="equal">
      <formula>"Probability"</formula>
    </cfRule>
  </conditionalFormatting>
  <conditionalFormatting sqref="AR122:AR123">
    <cfRule type="cellIs" dxfId="847" priority="205" stopIfTrue="1" operator="equal">
      <formula>"Algebra"</formula>
    </cfRule>
    <cfRule type="cellIs" dxfId="846" priority="206" stopIfTrue="1" operator="equal">
      <formula>"Number"</formula>
    </cfRule>
    <cfRule type="cellIs" dxfId="845" priority="207" stopIfTrue="1" operator="equal">
      <formula>"Geometry and measures"</formula>
    </cfRule>
    <cfRule type="cellIs" dxfId="844" priority="208" stopIfTrue="1" operator="equal">
      <formula>"Statistics"</formula>
    </cfRule>
  </conditionalFormatting>
  <conditionalFormatting sqref="AR122:AR123">
    <cfRule type="cellIs" dxfId="843" priority="204" operator="equal">
      <formula>"RPR"</formula>
    </cfRule>
  </conditionalFormatting>
  <conditionalFormatting sqref="AR122:AR123">
    <cfRule type="cellIs" dxfId="842" priority="203" operator="equal">
      <formula>"Probability"</formula>
    </cfRule>
  </conditionalFormatting>
  <conditionalFormatting sqref="AR109:AR110 AR112">
    <cfRule type="cellIs" dxfId="841" priority="145" stopIfTrue="1" operator="equal">
      <formula>"Algebra"</formula>
    </cfRule>
    <cfRule type="cellIs" dxfId="840" priority="146" stopIfTrue="1" operator="equal">
      <formula>"Number"</formula>
    </cfRule>
    <cfRule type="cellIs" dxfId="839" priority="147" stopIfTrue="1" operator="equal">
      <formula>"Geometry and measures"</formula>
    </cfRule>
    <cfRule type="cellIs" dxfId="838" priority="148" stopIfTrue="1" operator="equal">
      <formula>"Statistics"</formula>
    </cfRule>
  </conditionalFormatting>
  <conditionalFormatting sqref="AR109:AR110 AR112">
    <cfRule type="cellIs" dxfId="837" priority="144" operator="equal">
      <formula>"RPR"</formula>
    </cfRule>
  </conditionalFormatting>
  <conditionalFormatting sqref="AR109:AR110 AR112">
    <cfRule type="cellIs" dxfId="836" priority="143" operator="equal">
      <formula>"Probability"</formula>
    </cfRule>
  </conditionalFormatting>
  <conditionalFormatting sqref="AS110">
    <cfRule type="cellIs" dxfId="835" priority="125" stopIfTrue="1" operator="equal">
      <formula>"AO3"</formula>
    </cfRule>
    <cfRule type="cellIs" dxfId="834" priority="126" stopIfTrue="1" operator="equal">
      <formula>"AO2"</formula>
    </cfRule>
    <cfRule type="cellIs" dxfId="833" priority="127" stopIfTrue="1" operator="equal">
      <formula>"AO1"</formula>
    </cfRule>
  </conditionalFormatting>
  <conditionalFormatting sqref="AS112">
    <cfRule type="cellIs" dxfId="832" priority="122" stopIfTrue="1" operator="equal">
      <formula>"AO3"</formula>
    </cfRule>
    <cfRule type="cellIs" dxfId="831" priority="123" stopIfTrue="1" operator="equal">
      <formula>"AO2"</formula>
    </cfRule>
    <cfRule type="cellIs" dxfId="830" priority="124" stopIfTrue="1" operator="equal">
      <formula>"AO1"</formula>
    </cfRule>
  </conditionalFormatting>
  <conditionalFormatting sqref="AS113">
    <cfRule type="cellIs" dxfId="829" priority="119" stopIfTrue="1" operator="equal">
      <formula>"AO3"</formula>
    </cfRule>
    <cfRule type="cellIs" dxfId="828" priority="120" stopIfTrue="1" operator="equal">
      <formula>"AO2"</formula>
    </cfRule>
    <cfRule type="cellIs" dxfId="827" priority="121" stopIfTrue="1" operator="equal">
      <formula>"AO1"</formula>
    </cfRule>
  </conditionalFormatting>
  <conditionalFormatting sqref="AR111">
    <cfRule type="cellIs" dxfId="826" priority="115" stopIfTrue="1" operator="equal">
      <formula>"Algebra"</formula>
    </cfRule>
    <cfRule type="cellIs" dxfId="825" priority="116" stopIfTrue="1" operator="equal">
      <formula>"Number"</formula>
    </cfRule>
    <cfRule type="cellIs" dxfId="824" priority="117" stopIfTrue="1" operator="equal">
      <formula>"Geometry and measures"</formula>
    </cfRule>
    <cfRule type="cellIs" dxfId="823" priority="118" stopIfTrue="1" operator="equal">
      <formula>"Statistics"</formula>
    </cfRule>
  </conditionalFormatting>
  <conditionalFormatting sqref="AR111">
    <cfRule type="cellIs" dxfId="822" priority="114" operator="equal">
      <formula>"RPR"</formula>
    </cfRule>
  </conditionalFormatting>
  <conditionalFormatting sqref="AR111">
    <cfRule type="cellIs" dxfId="821" priority="113" operator="equal">
      <formula>"Probability"</formula>
    </cfRule>
  </conditionalFormatting>
  <conditionalFormatting sqref="AS138">
    <cfRule type="cellIs" dxfId="820" priority="152" stopIfTrue="1" operator="equal">
      <formula>"AO3"</formula>
    </cfRule>
    <cfRule type="cellIs" dxfId="819" priority="153" stopIfTrue="1" operator="equal">
      <formula>"AO2"</formula>
    </cfRule>
    <cfRule type="cellIs" dxfId="818" priority="154" stopIfTrue="1" operator="equal">
      <formula>"AO1"</formula>
    </cfRule>
  </conditionalFormatting>
  <conditionalFormatting sqref="AR125">
    <cfRule type="cellIs" dxfId="817" priority="199" stopIfTrue="1" operator="equal">
      <formula>"Algebra"</formula>
    </cfRule>
    <cfRule type="cellIs" dxfId="816" priority="200" stopIfTrue="1" operator="equal">
      <formula>"Number"</formula>
    </cfRule>
    <cfRule type="cellIs" dxfId="815" priority="201" stopIfTrue="1" operator="equal">
      <formula>"Geometry and measures"</formula>
    </cfRule>
    <cfRule type="cellIs" dxfId="814" priority="202" stopIfTrue="1" operator="equal">
      <formula>"Statistics"</formula>
    </cfRule>
  </conditionalFormatting>
  <conditionalFormatting sqref="AR125">
    <cfRule type="cellIs" dxfId="813" priority="198" operator="equal">
      <formula>"RPR"</formula>
    </cfRule>
  </conditionalFormatting>
  <conditionalFormatting sqref="AR125">
    <cfRule type="cellIs" dxfId="812" priority="197" operator="equal">
      <formula>"Probability"</formula>
    </cfRule>
  </conditionalFormatting>
  <conditionalFormatting sqref="AR124">
    <cfRule type="cellIs" dxfId="811" priority="193" stopIfTrue="1" operator="equal">
      <formula>"Algebra"</formula>
    </cfRule>
    <cfRule type="cellIs" dxfId="810" priority="194" stopIfTrue="1" operator="equal">
      <formula>"Number"</formula>
    </cfRule>
    <cfRule type="cellIs" dxfId="809" priority="195" stopIfTrue="1" operator="equal">
      <formula>"Geometry and measures"</formula>
    </cfRule>
    <cfRule type="cellIs" dxfId="808" priority="196" stopIfTrue="1" operator="equal">
      <formula>"Statistics"</formula>
    </cfRule>
  </conditionalFormatting>
  <conditionalFormatting sqref="AR124">
    <cfRule type="cellIs" dxfId="807" priority="192" operator="equal">
      <formula>"RPR"</formula>
    </cfRule>
  </conditionalFormatting>
  <conditionalFormatting sqref="AR124">
    <cfRule type="cellIs" dxfId="806" priority="191" operator="equal">
      <formula>"Probability"</formula>
    </cfRule>
  </conditionalFormatting>
  <conditionalFormatting sqref="AR128:AR130">
    <cfRule type="cellIs" dxfId="805" priority="187" stopIfTrue="1" operator="equal">
      <formula>"Algebra"</formula>
    </cfRule>
    <cfRule type="cellIs" dxfId="804" priority="188" stopIfTrue="1" operator="equal">
      <formula>"Number"</formula>
    </cfRule>
    <cfRule type="cellIs" dxfId="803" priority="189" stopIfTrue="1" operator="equal">
      <formula>"Geometry and measures"</formula>
    </cfRule>
    <cfRule type="cellIs" dxfId="802" priority="190" stopIfTrue="1" operator="equal">
      <formula>"Statistics"</formula>
    </cfRule>
  </conditionalFormatting>
  <conditionalFormatting sqref="AR128:AR130">
    <cfRule type="cellIs" dxfId="801" priority="186" operator="equal">
      <formula>"RPR"</formula>
    </cfRule>
  </conditionalFormatting>
  <conditionalFormatting sqref="AR128:AR130">
    <cfRule type="cellIs" dxfId="800" priority="185" operator="equal">
      <formula>"Probability"</formula>
    </cfRule>
  </conditionalFormatting>
  <conditionalFormatting sqref="AR133">
    <cfRule type="cellIs" dxfId="799" priority="181" stopIfTrue="1" operator="equal">
      <formula>"Algebra"</formula>
    </cfRule>
    <cfRule type="cellIs" dxfId="798" priority="182" stopIfTrue="1" operator="equal">
      <formula>"Number"</formula>
    </cfRule>
    <cfRule type="cellIs" dxfId="797" priority="183" stopIfTrue="1" operator="equal">
      <formula>"Geometry and measures"</formula>
    </cfRule>
    <cfRule type="cellIs" dxfId="796" priority="184" stopIfTrue="1" operator="equal">
      <formula>"Statistics"</formula>
    </cfRule>
  </conditionalFormatting>
  <conditionalFormatting sqref="AR133">
    <cfRule type="cellIs" dxfId="795" priority="180" operator="equal">
      <formula>"RPR"</formula>
    </cfRule>
  </conditionalFormatting>
  <conditionalFormatting sqref="AR133">
    <cfRule type="cellIs" dxfId="794" priority="179" operator="equal">
      <formula>"Probability"</formula>
    </cfRule>
  </conditionalFormatting>
  <conditionalFormatting sqref="AR140">
    <cfRule type="cellIs" dxfId="793" priority="175" stopIfTrue="1" operator="equal">
      <formula>"Algebra"</formula>
    </cfRule>
    <cfRule type="cellIs" dxfId="792" priority="176" stopIfTrue="1" operator="equal">
      <formula>"Number"</formula>
    </cfRule>
    <cfRule type="cellIs" dxfId="791" priority="177" stopIfTrue="1" operator="equal">
      <formula>"Geometry and measures"</formula>
    </cfRule>
    <cfRule type="cellIs" dxfId="790" priority="178" stopIfTrue="1" operator="equal">
      <formula>"Statistics"</formula>
    </cfRule>
  </conditionalFormatting>
  <conditionalFormatting sqref="AR140">
    <cfRule type="cellIs" dxfId="789" priority="174" operator="equal">
      <formula>"RPR"</formula>
    </cfRule>
  </conditionalFormatting>
  <conditionalFormatting sqref="AR140">
    <cfRule type="cellIs" dxfId="788" priority="173" operator="equal">
      <formula>"Probability"</formula>
    </cfRule>
  </conditionalFormatting>
  <conditionalFormatting sqref="AS123">
    <cfRule type="cellIs" dxfId="787" priority="44" stopIfTrue="1" operator="equal">
      <formula>"AO3"</formula>
    </cfRule>
    <cfRule type="cellIs" dxfId="786" priority="45" stopIfTrue="1" operator="equal">
      <formula>"AO2"</formula>
    </cfRule>
    <cfRule type="cellIs" dxfId="785" priority="46" stopIfTrue="1" operator="equal">
      <formula>"AO1"</formula>
    </cfRule>
  </conditionalFormatting>
  <conditionalFormatting sqref="AS121">
    <cfRule type="cellIs" dxfId="784" priority="170" stopIfTrue="1" operator="equal">
      <formula>"AO3"</formula>
    </cfRule>
    <cfRule type="cellIs" dxfId="783" priority="171" stopIfTrue="1" operator="equal">
      <formula>"AO2"</formula>
    </cfRule>
    <cfRule type="cellIs" dxfId="782" priority="172" stopIfTrue="1" operator="equal">
      <formula>"AO1"</formula>
    </cfRule>
  </conditionalFormatting>
  <conditionalFormatting sqref="AS122">
    <cfRule type="cellIs" dxfId="781" priority="167" stopIfTrue="1" operator="equal">
      <formula>"AO3"</formula>
    </cfRule>
    <cfRule type="cellIs" dxfId="780" priority="168" stopIfTrue="1" operator="equal">
      <formula>"AO2"</formula>
    </cfRule>
    <cfRule type="cellIs" dxfId="779" priority="169" stopIfTrue="1" operator="equal">
      <formula>"AO1"</formula>
    </cfRule>
  </conditionalFormatting>
  <conditionalFormatting sqref="AS128">
    <cfRule type="cellIs" dxfId="778" priority="164" stopIfTrue="1" operator="equal">
      <formula>"AO3"</formula>
    </cfRule>
    <cfRule type="cellIs" dxfId="777" priority="165" stopIfTrue="1" operator="equal">
      <formula>"AO2"</formula>
    </cfRule>
    <cfRule type="cellIs" dxfId="776" priority="166" stopIfTrue="1" operator="equal">
      <formula>"AO1"</formula>
    </cfRule>
  </conditionalFormatting>
  <conditionalFormatting sqref="AS129">
    <cfRule type="cellIs" dxfId="775" priority="161" stopIfTrue="1" operator="equal">
      <formula>"AO3"</formula>
    </cfRule>
    <cfRule type="cellIs" dxfId="774" priority="162" stopIfTrue="1" operator="equal">
      <formula>"AO2"</formula>
    </cfRule>
    <cfRule type="cellIs" dxfId="773" priority="163" stopIfTrue="1" operator="equal">
      <formula>"AO1"</formula>
    </cfRule>
  </conditionalFormatting>
  <conditionalFormatting sqref="AS134">
    <cfRule type="cellIs" dxfId="772" priority="158" stopIfTrue="1" operator="equal">
      <formula>"AO3"</formula>
    </cfRule>
    <cfRule type="cellIs" dxfId="771" priority="159" stopIfTrue="1" operator="equal">
      <formula>"AO2"</formula>
    </cfRule>
    <cfRule type="cellIs" dxfId="770" priority="160" stopIfTrue="1" operator="equal">
      <formula>"AO1"</formula>
    </cfRule>
  </conditionalFormatting>
  <conditionalFormatting sqref="AS135">
    <cfRule type="cellIs" dxfId="769" priority="155" stopIfTrue="1" operator="equal">
      <formula>"AO3"</formula>
    </cfRule>
    <cfRule type="cellIs" dxfId="768" priority="156" stopIfTrue="1" operator="equal">
      <formula>"AO2"</formula>
    </cfRule>
    <cfRule type="cellIs" dxfId="767" priority="157" stopIfTrue="1" operator="equal">
      <formula>"AO1"</formula>
    </cfRule>
  </conditionalFormatting>
  <conditionalFormatting sqref="AS139">
    <cfRule type="cellIs" dxfId="766" priority="149" stopIfTrue="1" operator="equal">
      <formula>"AO3"</formula>
    </cfRule>
    <cfRule type="cellIs" dxfId="765" priority="150" stopIfTrue="1" operator="equal">
      <formula>"AO2"</formula>
    </cfRule>
    <cfRule type="cellIs" dxfId="764" priority="151" stopIfTrue="1" operator="equal">
      <formula>"AO1"</formula>
    </cfRule>
  </conditionalFormatting>
  <conditionalFormatting sqref="AR114">
    <cfRule type="cellIs" dxfId="763" priority="139" stopIfTrue="1" operator="equal">
      <formula>"Algebra"</formula>
    </cfRule>
    <cfRule type="cellIs" dxfId="762" priority="140" stopIfTrue="1" operator="equal">
      <formula>"Number"</formula>
    </cfRule>
    <cfRule type="cellIs" dxfId="761" priority="141" stopIfTrue="1" operator="equal">
      <formula>"Geometry and measures"</formula>
    </cfRule>
    <cfRule type="cellIs" dxfId="760" priority="142" stopIfTrue="1" operator="equal">
      <formula>"Statistics"</formula>
    </cfRule>
  </conditionalFormatting>
  <conditionalFormatting sqref="AR114">
    <cfRule type="cellIs" dxfId="759" priority="138" operator="equal">
      <formula>"RPR"</formula>
    </cfRule>
  </conditionalFormatting>
  <conditionalFormatting sqref="AR114">
    <cfRule type="cellIs" dxfId="758" priority="137" operator="equal">
      <formula>"Probability"</formula>
    </cfRule>
  </conditionalFormatting>
  <conditionalFormatting sqref="AR113">
    <cfRule type="cellIs" dxfId="757" priority="133" stopIfTrue="1" operator="equal">
      <formula>"Algebra"</formula>
    </cfRule>
    <cfRule type="cellIs" dxfId="756" priority="134" stopIfTrue="1" operator="equal">
      <formula>"Number"</formula>
    </cfRule>
    <cfRule type="cellIs" dxfId="755" priority="135" stopIfTrue="1" operator="equal">
      <formula>"Geometry and measures"</formula>
    </cfRule>
    <cfRule type="cellIs" dxfId="754" priority="136" stopIfTrue="1" operator="equal">
      <formula>"Statistics"</formula>
    </cfRule>
  </conditionalFormatting>
  <conditionalFormatting sqref="AR113">
    <cfRule type="cellIs" dxfId="753" priority="132" operator="equal">
      <formula>"RPR"</formula>
    </cfRule>
  </conditionalFormatting>
  <conditionalFormatting sqref="AR113">
    <cfRule type="cellIs" dxfId="752" priority="131" operator="equal">
      <formula>"Probability"</formula>
    </cfRule>
  </conditionalFormatting>
  <conditionalFormatting sqref="AS109">
    <cfRule type="cellIs" dxfId="751" priority="128" stopIfTrue="1" operator="equal">
      <formula>"AO3"</formula>
    </cfRule>
    <cfRule type="cellIs" dxfId="750" priority="129" stopIfTrue="1" operator="equal">
      <formula>"AO2"</formula>
    </cfRule>
    <cfRule type="cellIs" dxfId="749" priority="130" stopIfTrue="1" operator="equal">
      <formula>"AO1"</formula>
    </cfRule>
  </conditionalFormatting>
  <conditionalFormatting sqref="AS111">
    <cfRule type="cellIs" dxfId="748" priority="110" stopIfTrue="1" operator="equal">
      <formula>"AO3"</formula>
    </cfRule>
    <cfRule type="cellIs" dxfId="747" priority="111" stopIfTrue="1" operator="equal">
      <formula>"AO2"</formula>
    </cfRule>
    <cfRule type="cellIs" dxfId="746" priority="112" stopIfTrue="1" operator="equal">
      <formula>"AO1"</formula>
    </cfRule>
  </conditionalFormatting>
  <conditionalFormatting sqref="AS114">
    <cfRule type="cellIs" dxfId="745" priority="107" stopIfTrue="1" operator="equal">
      <formula>"AO3"</formula>
    </cfRule>
    <cfRule type="cellIs" dxfId="744" priority="108" stopIfTrue="1" operator="equal">
      <formula>"AO2"</formula>
    </cfRule>
    <cfRule type="cellIs" dxfId="743" priority="109" stopIfTrue="1" operator="equal">
      <formula>"AO1"</formula>
    </cfRule>
  </conditionalFormatting>
  <conditionalFormatting sqref="AR115">
    <cfRule type="cellIs" dxfId="742" priority="103" stopIfTrue="1" operator="equal">
      <formula>"Algebra"</formula>
    </cfRule>
    <cfRule type="cellIs" dxfId="741" priority="104" stopIfTrue="1" operator="equal">
      <formula>"Number"</formula>
    </cfRule>
    <cfRule type="cellIs" dxfId="740" priority="105" stopIfTrue="1" operator="equal">
      <formula>"Geometry and measures"</formula>
    </cfRule>
    <cfRule type="cellIs" dxfId="739" priority="106" stopIfTrue="1" operator="equal">
      <formula>"Statistics"</formula>
    </cfRule>
  </conditionalFormatting>
  <conditionalFormatting sqref="AR115">
    <cfRule type="cellIs" dxfId="738" priority="102" operator="equal">
      <formula>"RPR"</formula>
    </cfRule>
  </conditionalFormatting>
  <conditionalFormatting sqref="AR115">
    <cfRule type="cellIs" dxfId="737" priority="101" operator="equal">
      <formula>"Probability"</formula>
    </cfRule>
  </conditionalFormatting>
  <conditionalFormatting sqref="AR117">
    <cfRule type="cellIs" dxfId="736" priority="97" stopIfTrue="1" operator="equal">
      <formula>"Algebra"</formula>
    </cfRule>
    <cfRule type="cellIs" dxfId="735" priority="98" stopIfTrue="1" operator="equal">
      <formula>"Number"</formula>
    </cfRule>
    <cfRule type="cellIs" dxfId="734" priority="99" stopIfTrue="1" operator="equal">
      <formula>"Geometry and measures"</formula>
    </cfRule>
    <cfRule type="cellIs" dxfId="733" priority="100" stopIfTrue="1" operator="equal">
      <formula>"Statistics"</formula>
    </cfRule>
  </conditionalFormatting>
  <conditionalFormatting sqref="AR117">
    <cfRule type="cellIs" dxfId="732" priority="96" operator="equal">
      <formula>"RPR"</formula>
    </cfRule>
  </conditionalFormatting>
  <conditionalFormatting sqref="AR117">
    <cfRule type="cellIs" dxfId="731" priority="95" operator="equal">
      <formula>"Probability"</formula>
    </cfRule>
  </conditionalFormatting>
  <conditionalFormatting sqref="AS117">
    <cfRule type="cellIs" dxfId="730" priority="92" stopIfTrue="1" operator="equal">
      <formula>"AO3"</formula>
    </cfRule>
    <cfRule type="cellIs" dxfId="729" priority="93" stopIfTrue="1" operator="equal">
      <formula>"AO2"</formula>
    </cfRule>
    <cfRule type="cellIs" dxfId="728" priority="94" stopIfTrue="1" operator="equal">
      <formula>"AO1"</formula>
    </cfRule>
  </conditionalFormatting>
  <conditionalFormatting sqref="AR116">
    <cfRule type="cellIs" dxfId="727" priority="88" stopIfTrue="1" operator="equal">
      <formula>"Algebra"</formula>
    </cfRule>
    <cfRule type="cellIs" dxfId="726" priority="89" stopIfTrue="1" operator="equal">
      <formula>"Number"</formula>
    </cfRule>
    <cfRule type="cellIs" dxfId="725" priority="90" stopIfTrue="1" operator="equal">
      <formula>"Geometry and measures"</formula>
    </cfRule>
    <cfRule type="cellIs" dxfId="724" priority="91" stopIfTrue="1" operator="equal">
      <formula>"Statistics"</formula>
    </cfRule>
  </conditionalFormatting>
  <conditionalFormatting sqref="AR116">
    <cfRule type="cellIs" dxfId="723" priority="87" operator="equal">
      <formula>"RPR"</formula>
    </cfRule>
  </conditionalFormatting>
  <conditionalFormatting sqref="AR116">
    <cfRule type="cellIs" dxfId="722" priority="86" operator="equal">
      <formula>"Probability"</formula>
    </cfRule>
  </conditionalFormatting>
  <conditionalFormatting sqref="AS116">
    <cfRule type="cellIs" dxfId="721" priority="83" stopIfTrue="1" operator="equal">
      <formula>"AO3"</formula>
    </cfRule>
    <cfRule type="cellIs" dxfId="720" priority="84" stopIfTrue="1" operator="equal">
      <formula>"AO2"</formula>
    </cfRule>
    <cfRule type="cellIs" dxfId="719" priority="85" stopIfTrue="1" operator="equal">
      <formula>"AO1"</formula>
    </cfRule>
  </conditionalFormatting>
  <conditionalFormatting sqref="AR118">
    <cfRule type="cellIs" dxfId="718" priority="79" stopIfTrue="1" operator="equal">
      <formula>"Algebra"</formula>
    </cfRule>
    <cfRule type="cellIs" dxfId="717" priority="80" stopIfTrue="1" operator="equal">
      <formula>"Number"</formula>
    </cfRule>
    <cfRule type="cellIs" dxfId="716" priority="81" stopIfTrue="1" operator="equal">
      <formula>"Geometry and measures"</formula>
    </cfRule>
    <cfRule type="cellIs" dxfId="715" priority="82" stopIfTrue="1" operator="equal">
      <formula>"Statistics"</formula>
    </cfRule>
  </conditionalFormatting>
  <conditionalFormatting sqref="AR118">
    <cfRule type="cellIs" dxfId="714" priority="78" operator="equal">
      <formula>"RPR"</formula>
    </cfRule>
  </conditionalFormatting>
  <conditionalFormatting sqref="AR118">
    <cfRule type="cellIs" dxfId="713" priority="77" operator="equal">
      <formula>"Probability"</formula>
    </cfRule>
  </conditionalFormatting>
  <conditionalFormatting sqref="AS118">
    <cfRule type="cellIs" dxfId="712" priority="74" stopIfTrue="1" operator="equal">
      <formula>"AO3"</formula>
    </cfRule>
    <cfRule type="cellIs" dxfId="711" priority="75" stopIfTrue="1" operator="equal">
      <formula>"AO2"</formula>
    </cfRule>
    <cfRule type="cellIs" dxfId="710" priority="76" stopIfTrue="1" operator="equal">
      <formula>"AO1"</formula>
    </cfRule>
  </conditionalFormatting>
  <conditionalFormatting sqref="AR126">
    <cfRule type="cellIs" dxfId="709" priority="70" stopIfTrue="1" operator="equal">
      <formula>"Algebra"</formula>
    </cfRule>
    <cfRule type="cellIs" dxfId="708" priority="71" stopIfTrue="1" operator="equal">
      <formula>"Number"</formula>
    </cfRule>
    <cfRule type="cellIs" dxfId="707" priority="72" stopIfTrue="1" operator="equal">
      <formula>"Geometry and measures"</formula>
    </cfRule>
    <cfRule type="cellIs" dxfId="706" priority="73" stopIfTrue="1" operator="equal">
      <formula>"Statistics"</formula>
    </cfRule>
  </conditionalFormatting>
  <conditionalFormatting sqref="AR126">
    <cfRule type="cellIs" dxfId="705" priority="69" operator="equal">
      <formula>"RPR"</formula>
    </cfRule>
  </conditionalFormatting>
  <conditionalFormatting sqref="AR126">
    <cfRule type="cellIs" dxfId="704" priority="68" operator="equal">
      <formula>"Probability"</formula>
    </cfRule>
  </conditionalFormatting>
  <conditionalFormatting sqref="AR127">
    <cfRule type="cellIs" dxfId="703" priority="64" stopIfTrue="1" operator="equal">
      <formula>"Algebra"</formula>
    </cfRule>
    <cfRule type="cellIs" dxfId="702" priority="65" stopIfTrue="1" operator="equal">
      <formula>"Number"</formula>
    </cfRule>
    <cfRule type="cellIs" dxfId="701" priority="66" stopIfTrue="1" operator="equal">
      <formula>"Geometry and measures"</formula>
    </cfRule>
    <cfRule type="cellIs" dxfId="700" priority="67" stopIfTrue="1" operator="equal">
      <formula>"Statistics"</formula>
    </cfRule>
  </conditionalFormatting>
  <conditionalFormatting sqref="AR127">
    <cfRule type="cellIs" dxfId="699" priority="63" operator="equal">
      <formula>"RPR"</formula>
    </cfRule>
  </conditionalFormatting>
  <conditionalFormatting sqref="AR127">
    <cfRule type="cellIs" dxfId="698" priority="62" operator="equal">
      <formula>"Probability"</formula>
    </cfRule>
  </conditionalFormatting>
  <conditionalFormatting sqref="AR132">
    <cfRule type="cellIs" dxfId="697" priority="58" stopIfTrue="1" operator="equal">
      <formula>"Algebra"</formula>
    </cfRule>
    <cfRule type="cellIs" dxfId="696" priority="59" stopIfTrue="1" operator="equal">
      <formula>"Number"</formula>
    </cfRule>
    <cfRule type="cellIs" dxfId="695" priority="60" stopIfTrue="1" operator="equal">
      <formula>"Geometry and measures"</formula>
    </cfRule>
    <cfRule type="cellIs" dxfId="694" priority="61" stopIfTrue="1" operator="equal">
      <formula>"Statistics"</formula>
    </cfRule>
  </conditionalFormatting>
  <conditionalFormatting sqref="AR132">
    <cfRule type="cellIs" dxfId="693" priority="57" operator="equal">
      <formula>"RPR"</formula>
    </cfRule>
  </conditionalFormatting>
  <conditionalFormatting sqref="AR132">
    <cfRule type="cellIs" dxfId="692" priority="56" operator="equal">
      <formula>"Probability"</formula>
    </cfRule>
  </conditionalFormatting>
  <conditionalFormatting sqref="AS115">
    <cfRule type="cellIs" dxfId="691" priority="53" stopIfTrue="1" operator="equal">
      <formula>"AO3"</formula>
    </cfRule>
    <cfRule type="cellIs" dxfId="690" priority="54" stopIfTrue="1" operator="equal">
      <formula>"AO2"</formula>
    </cfRule>
    <cfRule type="cellIs" dxfId="689" priority="55" stopIfTrue="1" operator="equal">
      <formula>"AO1"</formula>
    </cfRule>
  </conditionalFormatting>
  <conditionalFormatting sqref="AS119">
    <cfRule type="cellIs" dxfId="688" priority="50" stopIfTrue="1" operator="equal">
      <formula>"AO3"</formula>
    </cfRule>
    <cfRule type="cellIs" dxfId="687" priority="51" stopIfTrue="1" operator="equal">
      <formula>"AO2"</formula>
    </cfRule>
    <cfRule type="cellIs" dxfId="686" priority="52" stopIfTrue="1" operator="equal">
      <formula>"AO1"</formula>
    </cfRule>
  </conditionalFormatting>
  <conditionalFormatting sqref="AS120">
    <cfRule type="cellIs" dxfId="685" priority="47" stopIfTrue="1" operator="equal">
      <formula>"AO3"</formula>
    </cfRule>
    <cfRule type="cellIs" dxfId="684" priority="48" stopIfTrue="1" operator="equal">
      <formula>"AO2"</formula>
    </cfRule>
    <cfRule type="cellIs" dxfId="683" priority="49" stopIfTrue="1" operator="equal">
      <formula>"AO1"</formula>
    </cfRule>
  </conditionalFormatting>
  <conditionalFormatting sqref="AS141">
    <cfRule type="cellIs" dxfId="682" priority="8" stopIfTrue="1" operator="equal">
      <formula>"AO3"</formula>
    </cfRule>
    <cfRule type="cellIs" dxfId="681" priority="9" stopIfTrue="1" operator="equal">
      <formula>"AO2"</formula>
    </cfRule>
    <cfRule type="cellIs" dxfId="680" priority="10" stopIfTrue="1" operator="equal">
      <formula>"AO1"</formula>
    </cfRule>
  </conditionalFormatting>
  <conditionalFormatting sqref="AS124">
    <cfRule type="cellIs" dxfId="679" priority="41" stopIfTrue="1" operator="equal">
      <formula>"AO3"</formula>
    </cfRule>
    <cfRule type="cellIs" dxfId="678" priority="42" stopIfTrue="1" operator="equal">
      <formula>"AO2"</formula>
    </cfRule>
    <cfRule type="cellIs" dxfId="677" priority="43" stopIfTrue="1" operator="equal">
      <formula>"AO1"</formula>
    </cfRule>
  </conditionalFormatting>
  <conditionalFormatting sqref="AS125">
    <cfRule type="cellIs" dxfId="676" priority="38" stopIfTrue="1" operator="equal">
      <formula>"AO3"</formula>
    </cfRule>
    <cfRule type="cellIs" dxfId="675" priority="39" stopIfTrue="1" operator="equal">
      <formula>"AO2"</formula>
    </cfRule>
    <cfRule type="cellIs" dxfId="674" priority="40" stopIfTrue="1" operator="equal">
      <formula>"AO1"</formula>
    </cfRule>
  </conditionalFormatting>
  <conditionalFormatting sqref="AS126">
    <cfRule type="cellIs" dxfId="673" priority="35" stopIfTrue="1" operator="equal">
      <formula>"AO3"</formula>
    </cfRule>
    <cfRule type="cellIs" dxfId="672" priority="36" stopIfTrue="1" operator="equal">
      <formula>"AO2"</formula>
    </cfRule>
    <cfRule type="cellIs" dxfId="671" priority="37" stopIfTrue="1" operator="equal">
      <formula>"AO1"</formula>
    </cfRule>
  </conditionalFormatting>
  <conditionalFormatting sqref="AS127">
    <cfRule type="cellIs" dxfId="670" priority="32" stopIfTrue="1" operator="equal">
      <formula>"AO3"</formula>
    </cfRule>
    <cfRule type="cellIs" dxfId="669" priority="33" stopIfTrue="1" operator="equal">
      <formula>"AO2"</formula>
    </cfRule>
    <cfRule type="cellIs" dxfId="668" priority="34" stopIfTrue="1" operator="equal">
      <formula>"AO1"</formula>
    </cfRule>
  </conditionalFormatting>
  <conditionalFormatting sqref="AS130">
    <cfRule type="cellIs" dxfId="667" priority="29" stopIfTrue="1" operator="equal">
      <formula>"AO3"</formula>
    </cfRule>
    <cfRule type="cellIs" dxfId="666" priority="30" stopIfTrue="1" operator="equal">
      <formula>"AO2"</formula>
    </cfRule>
    <cfRule type="cellIs" dxfId="665" priority="31" stopIfTrue="1" operator="equal">
      <formula>"AO1"</formula>
    </cfRule>
  </conditionalFormatting>
  <conditionalFormatting sqref="AS131">
    <cfRule type="cellIs" dxfId="664" priority="26" stopIfTrue="1" operator="equal">
      <formula>"AO3"</formula>
    </cfRule>
    <cfRule type="cellIs" dxfId="663" priority="27" stopIfTrue="1" operator="equal">
      <formula>"AO2"</formula>
    </cfRule>
    <cfRule type="cellIs" dxfId="662" priority="28" stopIfTrue="1" operator="equal">
      <formula>"AO1"</formula>
    </cfRule>
  </conditionalFormatting>
  <conditionalFormatting sqref="AS133">
    <cfRule type="cellIs" dxfId="661" priority="23" stopIfTrue="1" operator="equal">
      <formula>"AO3"</formula>
    </cfRule>
    <cfRule type="cellIs" dxfId="660" priority="24" stopIfTrue="1" operator="equal">
      <formula>"AO2"</formula>
    </cfRule>
    <cfRule type="cellIs" dxfId="659" priority="25" stopIfTrue="1" operator="equal">
      <formula>"AO1"</formula>
    </cfRule>
  </conditionalFormatting>
  <conditionalFormatting sqref="AS132">
    <cfRule type="cellIs" dxfId="658" priority="20" stopIfTrue="1" operator="equal">
      <formula>"AO3"</formula>
    </cfRule>
    <cfRule type="cellIs" dxfId="657" priority="21" stopIfTrue="1" operator="equal">
      <formula>"AO2"</formula>
    </cfRule>
    <cfRule type="cellIs" dxfId="656" priority="22" stopIfTrue="1" operator="equal">
      <formula>"AO1"</formula>
    </cfRule>
  </conditionalFormatting>
  <conditionalFormatting sqref="AS136">
    <cfRule type="cellIs" dxfId="655" priority="17" stopIfTrue="1" operator="equal">
      <formula>"AO3"</formula>
    </cfRule>
    <cfRule type="cellIs" dxfId="654" priority="18" stopIfTrue="1" operator="equal">
      <formula>"AO2"</formula>
    </cfRule>
    <cfRule type="cellIs" dxfId="653" priority="19" stopIfTrue="1" operator="equal">
      <formula>"AO1"</formula>
    </cfRule>
  </conditionalFormatting>
  <conditionalFormatting sqref="AS137">
    <cfRule type="cellIs" dxfId="652" priority="14" stopIfTrue="1" operator="equal">
      <formula>"AO3"</formula>
    </cfRule>
    <cfRule type="cellIs" dxfId="651" priority="15" stopIfTrue="1" operator="equal">
      <formula>"AO2"</formula>
    </cfRule>
    <cfRule type="cellIs" dxfId="650" priority="16" stopIfTrue="1" operator="equal">
      <formula>"AO1"</formula>
    </cfRule>
  </conditionalFormatting>
  <conditionalFormatting sqref="AS140">
    <cfRule type="cellIs" dxfId="649" priority="11" stopIfTrue="1" operator="equal">
      <formula>"AO3"</formula>
    </cfRule>
    <cfRule type="cellIs" dxfId="648" priority="12" stopIfTrue="1" operator="equal">
      <formula>"AO2"</formula>
    </cfRule>
    <cfRule type="cellIs" dxfId="647" priority="13" stopIfTrue="1" operator="equal">
      <formula>"AO1"</formula>
    </cfRule>
  </conditionalFormatting>
  <conditionalFormatting sqref="D120:AQ120 D104:AQ104 D99:AQ99 D87:AQ87 D70:AQ70 D48:AQ50">
    <cfRule type="cellIs" dxfId="646" priority="7" operator="greaterThan">
      <formula>6</formula>
    </cfRule>
  </conditionalFormatting>
  <conditionalFormatting sqref="D127:AQ127 D96:AQ96 D88:AQ88 D65:AQ66 D62:AQ62 D58:AQ58">
    <cfRule type="cellIs" dxfId="645" priority="6" operator="greaterThan">
      <formula>5</formula>
    </cfRule>
  </conditionalFormatting>
  <conditionalFormatting sqref="D136:AQ137 D130:AQ133 D125:AQ126 D118:AQ119 D116:AQ116 D114:AQ114 D111:AQ111 D103:AQ103 D100:AQ100 D92:AQ92 D90:AQ90 D71:AQ71 D55:AQ56 D46:AQ46">
    <cfRule type="cellIs" dxfId="644" priority="5" operator="greaterThan">
      <formula>4</formula>
    </cfRule>
  </conditionalFormatting>
  <conditionalFormatting sqref="D128:AQ129 D123:AQ123 D115:AQ115 D107:AQ107 D102:AQ102 D98:AQ98 D74:AQ77 D68:AQ69 D61:AQ61 D51:AQ52 D44:AQ44 D42:AQ42">
    <cfRule type="cellIs" dxfId="643" priority="4" operator="greaterThan">
      <formula>3</formula>
    </cfRule>
  </conditionalFormatting>
  <conditionalFormatting sqref="D140:AQ141 D134:AQ134 D124:AQ124 D109:AQ109 D106:AQ106 D97:AQ97 D95:AQ95 D93:AQ93 D91:AQ91 D86:AQ86 D80:AQ81 D67:AQ67 D45:AQ45 D43:AQ43">
    <cfRule type="cellIs" dxfId="642" priority="3" operator="greaterThan">
      <formula>2</formula>
    </cfRule>
  </conditionalFormatting>
  <conditionalFormatting sqref="D47:AQ47 D59:AQ59 D63:AQ64 D79:AQ79 D82:AQ82 D84:AQ84 D105:AQ105 D110:AQ110 D112:AQ112 D139:AQ139">
    <cfRule type="cellIs" dxfId="641" priority="2" operator="greaterThan">
      <formula>1</formula>
    </cfRule>
  </conditionalFormatting>
  <conditionalFormatting sqref="D94:AQ94">
    <cfRule type="cellIs" dxfId="640" priority="1" operator="greaterThan">
      <formula>1</formula>
    </cfRule>
  </conditionalFormatting>
  <dataValidations count="3">
    <dataValidation type="whole" operator="lessThanOrEqual" allowBlank="1" showInputMessage="1" showErrorMessage="1" errorTitle="Error" error="The maximum mark for this question is 3 marks." sqref="VID114:VJG114 D65612:AQ65612 JB65612:KE65612 SX65612:UA65612 ACT65612:ADW65612 AMP65612:ANS65612 AWL65612:AXO65612 BGH65612:BHK65612 BQD65612:BRG65612 BZZ65612:CBC65612 CJV65612:CKY65612 CTR65612:CUU65612 DDN65612:DEQ65612 DNJ65612:DOM65612 DXF65612:DYI65612 EHB65612:EIE65612 EQX65612:ESA65612 FAT65612:FBW65612 FKP65612:FLS65612 FUL65612:FVO65612 GEH65612:GFK65612 GOD65612:GPG65612 GXZ65612:GZC65612 HHV65612:HIY65612 HRR65612:HSU65612 IBN65612:ICQ65612 ILJ65612:IMM65612 IVF65612:IWI65612 JFB65612:JGE65612 JOX65612:JQA65612 JYT65612:JZW65612 KIP65612:KJS65612 KSL65612:KTO65612 LCH65612:LDK65612 LMD65612:LNG65612 LVZ65612:LXC65612 MFV65612:MGY65612 MPR65612:MQU65612 MZN65612:NAQ65612 NJJ65612:NKM65612 NTF65612:NUI65612 ODB65612:OEE65612 OMX65612:OOA65612 OWT65612:OXW65612 PGP65612:PHS65612 PQL65612:PRO65612 QAH65612:QBK65612 QKD65612:QLG65612 QTZ65612:QVC65612 RDV65612:REY65612 RNR65612:ROU65612 RXN65612:RYQ65612 SHJ65612:SIM65612 SRF65612:SSI65612 TBB65612:TCE65612 TKX65612:TMA65612 TUT65612:TVW65612 UEP65612:UFS65612 UOL65612:UPO65612 UYH65612:UZK65612 VID65612:VJG65612 VRZ65612:VTC65612 WBV65612:WCY65612 WLR65612:WMU65612 WVN65612:WWQ65612 D131148:AQ131148 JB131148:KE131148 SX131148:UA131148 ACT131148:ADW131148 AMP131148:ANS131148 AWL131148:AXO131148 BGH131148:BHK131148 BQD131148:BRG131148 BZZ131148:CBC131148 CJV131148:CKY131148 CTR131148:CUU131148 DDN131148:DEQ131148 DNJ131148:DOM131148 DXF131148:DYI131148 EHB131148:EIE131148 EQX131148:ESA131148 FAT131148:FBW131148 FKP131148:FLS131148 FUL131148:FVO131148 GEH131148:GFK131148 GOD131148:GPG131148 GXZ131148:GZC131148 HHV131148:HIY131148 HRR131148:HSU131148 IBN131148:ICQ131148 ILJ131148:IMM131148 IVF131148:IWI131148 JFB131148:JGE131148 JOX131148:JQA131148 JYT131148:JZW131148 KIP131148:KJS131148 KSL131148:KTO131148 LCH131148:LDK131148 LMD131148:LNG131148 LVZ131148:LXC131148 MFV131148:MGY131148 MPR131148:MQU131148 MZN131148:NAQ131148 NJJ131148:NKM131148 NTF131148:NUI131148 ODB131148:OEE131148 OMX131148:OOA131148 OWT131148:OXW131148 PGP131148:PHS131148 PQL131148:PRO131148 QAH131148:QBK131148 QKD131148:QLG131148 QTZ131148:QVC131148 RDV131148:REY131148 RNR131148:ROU131148 RXN131148:RYQ131148 SHJ131148:SIM131148 SRF131148:SSI131148 TBB131148:TCE131148 TKX131148:TMA131148 TUT131148:TVW131148 UEP131148:UFS131148 UOL131148:UPO131148 UYH131148:UZK131148 VID131148:VJG131148 VRZ131148:VTC131148 WBV131148:WCY131148 WLR131148:WMU131148 WVN131148:WWQ131148 D196684:AQ196684 JB196684:KE196684 SX196684:UA196684 ACT196684:ADW196684 AMP196684:ANS196684 AWL196684:AXO196684 BGH196684:BHK196684 BQD196684:BRG196684 BZZ196684:CBC196684 CJV196684:CKY196684 CTR196684:CUU196684 DDN196684:DEQ196684 DNJ196684:DOM196684 DXF196684:DYI196684 EHB196684:EIE196684 EQX196684:ESA196684 FAT196684:FBW196684 FKP196684:FLS196684 FUL196684:FVO196684 GEH196684:GFK196684 GOD196684:GPG196684 GXZ196684:GZC196684 HHV196684:HIY196684 HRR196684:HSU196684 IBN196684:ICQ196684 ILJ196684:IMM196684 IVF196684:IWI196684 JFB196684:JGE196684 JOX196684:JQA196684 JYT196684:JZW196684 KIP196684:KJS196684 KSL196684:KTO196684 LCH196684:LDK196684 LMD196684:LNG196684 LVZ196684:LXC196684 MFV196684:MGY196684 MPR196684:MQU196684 MZN196684:NAQ196684 NJJ196684:NKM196684 NTF196684:NUI196684 ODB196684:OEE196684 OMX196684:OOA196684 OWT196684:OXW196684 PGP196684:PHS196684 PQL196684:PRO196684 QAH196684:QBK196684 QKD196684:QLG196684 QTZ196684:QVC196684 RDV196684:REY196684 RNR196684:ROU196684 RXN196684:RYQ196684 SHJ196684:SIM196684 SRF196684:SSI196684 TBB196684:TCE196684 TKX196684:TMA196684 TUT196684:TVW196684 UEP196684:UFS196684 UOL196684:UPO196684 UYH196684:UZK196684 VID196684:VJG196684 VRZ196684:VTC196684 WBV196684:WCY196684 WLR196684:WMU196684 WVN196684:WWQ196684 D262220:AQ262220 JB262220:KE262220 SX262220:UA262220 ACT262220:ADW262220 AMP262220:ANS262220 AWL262220:AXO262220 BGH262220:BHK262220 BQD262220:BRG262220 BZZ262220:CBC262220 CJV262220:CKY262220 CTR262220:CUU262220 DDN262220:DEQ262220 DNJ262220:DOM262220 DXF262220:DYI262220 EHB262220:EIE262220 EQX262220:ESA262220 FAT262220:FBW262220 FKP262220:FLS262220 FUL262220:FVO262220 GEH262220:GFK262220 GOD262220:GPG262220 GXZ262220:GZC262220 HHV262220:HIY262220 HRR262220:HSU262220 IBN262220:ICQ262220 ILJ262220:IMM262220 IVF262220:IWI262220 JFB262220:JGE262220 JOX262220:JQA262220 JYT262220:JZW262220 KIP262220:KJS262220 KSL262220:KTO262220 LCH262220:LDK262220 LMD262220:LNG262220 LVZ262220:LXC262220 MFV262220:MGY262220 MPR262220:MQU262220 MZN262220:NAQ262220 NJJ262220:NKM262220 NTF262220:NUI262220 ODB262220:OEE262220 OMX262220:OOA262220 OWT262220:OXW262220 PGP262220:PHS262220 PQL262220:PRO262220 QAH262220:QBK262220 QKD262220:QLG262220 QTZ262220:QVC262220 RDV262220:REY262220 RNR262220:ROU262220 RXN262220:RYQ262220 SHJ262220:SIM262220 SRF262220:SSI262220 TBB262220:TCE262220 TKX262220:TMA262220 TUT262220:TVW262220 UEP262220:UFS262220 UOL262220:UPO262220 UYH262220:UZK262220 VID262220:VJG262220 VRZ262220:VTC262220 WBV262220:WCY262220 WLR262220:WMU262220 WVN262220:WWQ262220 D327756:AQ327756 JB327756:KE327756 SX327756:UA327756 ACT327756:ADW327756 AMP327756:ANS327756 AWL327756:AXO327756 BGH327756:BHK327756 BQD327756:BRG327756 BZZ327756:CBC327756 CJV327756:CKY327756 CTR327756:CUU327756 DDN327756:DEQ327756 DNJ327756:DOM327756 DXF327756:DYI327756 EHB327756:EIE327756 EQX327756:ESA327756 FAT327756:FBW327756 FKP327756:FLS327756 FUL327756:FVO327756 GEH327756:GFK327756 GOD327756:GPG327756 GXZ327756:GZC327756 HHV327756:HIY327756 HRR327756:HSU327756 IBN327756:ICQ327756 ILJ327756:IMM327756 IVF327756:IWI327756 JFB327756:JGE327756 JOX327756:JQA327756 JYT327756:JZW327756 KIP327756:KJS327756 KSL327756:KTO327756 LCH327756:LDK327756 LMD327756:LNG327756 LVZ327756:LXC327756 MFV327756:MGY327756 MPR327756:MQU327756 MZN327756:NAQ327756 NJJ327756:NKM327756 NTF327756:NUI327756 ODB327756:OEE327756 OMX327756:OOA327756 OWT327756:OXW327756 PGP327756:PHS327756 PQL327756:PRO327756 QAH327756:QBK327756 QKD327756:QLG327756 QTZ327756:QVC327756 RDV327756:REY327756 RNR327756:ROU327756 RXN327756:RYQ327756 SHJ327756:SIM327756 SRF327756:SSI327756 TBB327756:TCE327756 TKX327756:TMA327756 TUT327756:TVW327756 UEP327756:UFS327756 UOL327756:UPO327756 UYH327756:UZK327756 VID327756:VJG327756 VRZ327756:VTC327756 WBV327756:WCY327756 WLR327756:WMU327756 WVN327756:WWQ327756 D393292:AQ393292 JB393292:KE393292 SX393292:UA393292 ACT393292:ADW393292 AMP393292:ANS393292 AWL393292:AXO393292 BGH393292:BHK393292 BQD393292:BRG393292 BZZ393292:CBC393292 CJV393292:CKY393292 CTR393292:CUU393292 DDN393292:DEQ393292 DNJ393292:DOM393292 DXF393292:DYI393292 EHB393292:EIE393292 EQX393292:ESA393292 FAT393292:FBW393292 FKP393292:FLS393292 FUL393292:FVO393292 GEH393292:GFK393292 GOD393292:GPG393292 GXZ393292:GZC393292 HHV393292:HIY393292 HRR393292:HSU393292 IBN393292:ICQ393292 ILJ393292:IMM393292 IVF393292:IWI393292 JFB393292:JGE393292 JOX393292:JQA393292 JYT393292:JZW393292 KIP393292:KJS393292 KSL393292:KTO393292 LCH393292:LDK393292 LMD393292:LNG393292 LVZ393292:LXC393292 MFV393292:MGY393292 MPR393292:MQU393292 MZN393292:NAQ393292 NJJ393292:NKM393292 NTF393292:NUI393292 ODB393292:OEE393292 OMX393292:OOA393292 OWT393292:OXW393292 PGP393292:PHS393292 PQL393292:PRO393292 QAH393292:QBK393292 QKD393292:QLG393292 QTZ393292:QVC393292 RDV393292:REY393292 RNR393292:ROU393292 RXN393292:RYQ393292 SHJ393292:SIM393292 SRF393292:SSI393292 TBB393292:TCE393292 TKX393292:TMA393292 TUT393292:TVW393292 UEP393292:UFS393292 UOL393292:UPO393292 UYH393292:UZK393292 VID393292:VJG393292 VRZ393292:VTC393292 WBV393292:WCY393292 WLR393292:WMU393292 WVN393292:WWQ393292 D458828:AQ458828 JB458828:KE458828 SX458828:UA458828 ACT458828:ADW458828 AMP458828:ANS458828 AWL458828:AXO458828 BGH458828:BHK458828 BQD458828:BRG458828 BZZ458828:CBC458828 CJV458828:CKY458828 CTR458828:CUU458828 DDN458828:DEQ458828 DNJ458828:DOM458828 DXF458828:DYI458828 EHB458828:EIE458828 EQX458828:ESA458828 FAT458828:FBW458828 FKP458828:FLS458828 FUL458828:FVO458828 GEH458828:GFK458828 GOD458828:GPG458828 GXZ458828:GZC458828 HHV458828:HIY458828 HRR458828:HSU458828 IBN458828:ICQ458828 ILJ458828:IMM458828 IVF458828:IWI458828 JFB458828:JGE458828 JOX458828:JQA458828 JYT458828:JZW458828 KIP458828:KJS458828 KSL458828:KTO458828 LCH458828:LDK458828 LMD458828:LNG458828 LVZ458828:LXC458828 MFV458828:MGY458828 MPR458828:MQU458828 MZN458828:NAQ458828 NJJ458828:NKM458828 NTF458828:NUI458828 ODB458828:OEE458828 OMX458828:OOA458828 OWT458828:OXW458828 PGP458828:PHS458828 PQL458828:PRO458828 QAH458828:QBK458828 QKD458828:QLG458828 QTZ458828:QVC458828 RDV458828:REY458828 RNR458828:ROU458828 RXN458828:RYQ458828 SHJ458828:SIM458828 SRF458828:SSI458828 TBB458828:TCE458828 TKX458828:TMA458828 TUT458828:TVW458828 UEP458828:UFS458828 UOL458828:UPO458828 UYH458828:UZK458828 VID458828:VJG458828 VRZ458828:VTC458828 WBV458828:WCY458828 WLR458828:WMU458828 WVN458828:WWQ458828 D524364:AQ524364 JB524364:KE524364 SX524364:UA524364 ACT524364:ADW524364 AMP524364:ANS524364 AWL524364:AXO524364 BGH524364:BHK524364 BQD524364:BRG524364 BZZ524364:CBC524364 CJV524364:CKY524364 CTR524364:CUU524364 DDN524364:DEQ524364 DNJ524364:DOM524364 DXF524364:DYI524364 EHB524364:EIE524364 EQX524364:ESA524364 FAT524364:FBW524364 FKP524364:FLS524364 FUL524364:FVO524364 GEH524364:GFK524364 GOD524364:GPG524364 GXZ524364:GZC524364 HHV524364:HIY524364 HRR524364:HSU524364 IBN524364:ICQ524364 ILJ524364:IMM524364 IVF524364:IWI524364 JFB524364:JGE524364 JOX524364:JQA524364 JYT524364:JZW524364 KIP524364:KJS524364 KSL524364:KTO524364 LCH524364:LDK524364 LMD524364:LNG524364 LVZ524364:LXC524364 MFV524364:MGY524364 MPR524364:MQU524364 MZN524364:NAQ524364 NJJ524364:NKM524364 NTF524364:NUI524364 ODB524364:OEE524364 OMX524364:OOA524364 OWT524364:OXW524364 PGP524364:PHS524364 PQL524364:PRO524364 QAH524364:QBK524364 QKD524364:QLG524364 QTZ524364:QVC524364 RDV524364:REY524364 RNR524364:ROU524364 RXN524364:RYQ524364 SHJ524364:SIM524364 SRF524364:SSI524364 TBB524364:TCE524364 TKX524364:TMA524364 TUT524364:TVW524364 UEP524364:UFS524364 UOL524364:UPO524364 UYH524364:UZK524364 VID524364:VJG524364 VRZ524364:VTC524364 WBV524364:WCY524364 WLR524364:WMU524364 WVN524364:WWQ524364 D589900:AQ589900 JB589900:KE589900 SX589900:UA589900 ACT589900:ADW589900 AMP589900:ANS589900 AWL589900:AXO589900 BGH589900:BHK589900 BQD589900:BRG589900 BZZ589900:CBC589900 CJV589900:CKY589900 CTR589900:CUU589900 DDN589900:DEQ589900 DNJ589900:DOM589900 DXF589900:DYI589900 EHB589900:EIE589900 EQX589900:ESA589900 FAT589900:FBW589900 FKP589900:FLS589900 FUL589900:FVO589900 GEH589900:GFK589900 GOD589900:GPG589900 GXZ589900:GZC589900 HHV589900:HIY589900 HRR589900:HSU589900 IBN589900:ICQ589900 ILJ589900:IMM589900 IVF589900:IWI589900 JFB589900:JGE589900 JOX589900:JQA589900 JYT589900:JZW589900 KIP589900:KJS589900 KSL589900:KTO589900 LCH589900:LDK589900 LMD589900:LNG589900 LVZ589900:LXC589900 MFV589900:MGY589900 MPR589900:MQU589900 MZN589900:NAQ589900 NJJ589900:NKM589900 NTF589900:NUI589900 ODB589900:OEE589900 OMX589900:OOA589900 OWT589900:OXW589900 PGP589900:PHS589900 PQL589900:PRO589900 QAH589900:QBK589900 QKD589900:QLG589900 QTZ589900:QVC589900 RDV589900:REY589900 RNR589900:ROU589900 RXN589900:RYQ589900 SHJ589900:SIM589900 SRF589900:SSI589900 TBB589900:TCE589900 TKX589900:TMA589900 TUT589900:TVW589900 UEP589900:UFS589900 UOL589900:UPO589900 UYH589900:UZK589900 VID589900:VJG589900 VRZ589900:VTC589900 WBV589900:WCY589900 WLR589900:WMU589900 WVN589900:WWQ589900 D655436:AQ655436 JB655436:KE655436 SX655436:UA655436 ACT655436:ADW655436 AMP655436:ANS655436 AWL655436:AXO655436 BGH655436:BHK655436 BQD655436:BRG655436 BZZ655436:CBC655436 CJV655436:CKY655436 CTR655436:CUU655436 DDN655436:DEQ655436 DNJ655436:DOM655436 DXF655436:DYI655436 EHB655436:EIE655436 EQX655436:ESA655436 FAT655436:FBW655436 FKP655436:FLS655436 FUL655436:FVO655436 GEH655436:GFK655436 GOD655436:GPG655436 GXZ655436:GZC655436 HHV655436:HIY655436 HRR655436:HSU655436 IBN655436:ICQ655436 ILJ655436:IMM655436 IVF655436:IWI655436 JFB655436:JGE655436 JOX655436:JQA655436 JYT655436:JZW655436 KIP655436:KJS655436 KSL655436:KTO655436 LCH655436:LDK655436 LMD655436:LNG655436 LVZ655436:LXC655436 MFV655436:MGY655436 MPR655436:MQU655436 MZN655436:NAQ655436 NJJ655436:NKM655436 NTF655436:NUI655436 ODB655436:OEE655436 OMX655436:OOA655436 OWT655436:OXW655436 PGP655436:PHS655436 PQL655436:PRO655436 QAH655436:QBK655436 QKD655436:QLG655436 QTZ655436:QVC655436 RDV655436:REY655436 RNR655436:ROU655436 RXN655436:RYQ655436 SHJ655436:SIM655436 SRF655436:SSI655436 TBB655436:TCE655436 TKX655436:TMA655436 TUT655436:TVW655436 UEP655436:UFS655436 UOL655436:UPO655436 UYH655436:UZK655436 VID655436:VJG655436 VRZ655436:VTC655436 WBV655436:WCY655436 WLR655436:WMU655436 WVN655436:WWQ655436 D720972:AQ720972 JB720972:KE720972 SX720972:UA720972 ACT720972:ADW720972 AMP720972:ANS720972 AWL720972:AXO720972 BGH720972:BHK720972 BQD720972:BRG720972 BZZ720972:CBC720972 CJV720972:CKY720972 CTR720972:CUU720972 DDN720972:DEQ720972 DNJ720972:DOM720972 DXF720972:DYI720972 EHB720972:EIE720972 EQX720972:ESA720972 FAT720972:FBW720972 FKP720972:FLS720972 FUL720972:FVO720972 GEH720972:GFK720972 GOD720972:GPG720972 GXZ720972:GZC720972 HHV720972:HIY720972 HRR720972:HSU720972 IBN720972:ICQ720972 ILJ720972:IMM720972 IVF720972:IWI720972 JFB720972:JGE720972 JOX720972:JQA720972 JYT720972:JZW720972 KIP720972:KJS720972 KSL720972:KTO720972 LCH720972:LDK720972 LMD720972:LNG720972 LVZ720972:LXC720972 MFV720972:MGY720972 MPR720972:MQU720972 MZN720972:NAQ720972 NJJ720972:NKM720972 NTF720972:NUI720972 ODB720972:OEE720972 OMX720972:OOA720972 OWT720972:OXW720972 PGP720972:PHS720972 PQL720972:PRO720972 QAH720972:QBK720972 QKD720972:QLG720972 QTZ720972:QVC720972 RDV720972:REY720972 RNR720972:ROU720972 RXN720972:RYQ720972 SHJ720972:SIM720972 SRF720972:SSI720972 TBB720972:TCE720972 TKX720972:TMA720972 TUT720972:TVW720972 UEP720972:UFS720972 UOL720972:UPO720972 UYH720972:UZK720972 VID720972:VJG720972 VRZ720972:VTC720972 WBV720972:WCY720972 WLR720972:WMU720972 WVN720972:WWQ720972 D786508:AQ786508 JB786508:KE786508 SX786508:UA786508 ACT786508:ADW786508 AMP786508:ANS786508 AWL786508:AXO786508 BGH786508:BHK786508 BQD786508:BRG786508 BZZ786508:CBC786508 CJV786508:CKY786508 CTR786508:CUU786508 DDN786508:DEQ786508 DNJ786508:DOM786508 DXF786508:DYI786508 EHB786508:EIE786508 EQX786508:ESA786508 FAT786508:FBW786508 FKP786508:FLS786508 FUL786508:FVO786508 GEH786508:GFK786508 GOD786508:GPG786508 GXZ786508:GZC786508 HHV786508:HIY786508 HRR786508:HSU786508 IBN786508:ICQ786508 ILJ786508:IMM786508 IVF786508:IWI786508 JFB786508:JGE786508 JOX786508:JQA786508 JYT786508:JZW786508 KIP786508:KJS786508 KSL786508:KTO786508 LCH786508:LDK786508 LMD786508:LNG786508 LVZ786508:LXC786508 MFV786508:MGY786508 MPR786508:MQU786508 MZN786508:NAQ786508 NJJ786508:NKM786508 NTF786508:NUI786508 ODB786508:OEE786508 OMX786508:OOA786508 OWT786508:OXW786508 PGP786508:PHS786508 PQL786508:PRO786508 QAH786508:QBK786508 QKD786508:QLG786508 QTZ786508:QVC786508 RDV786508:REY786508 RNR786508:ROU786508 RXN786508:RYQ786508 SHJ786508:SIM786508 SRF786508:SSI786508 TBB786508:TCE786508 TKX786508:TMA786508 TUT786508:TVW786508 UEP786508:UFS786508 UOL786508:UPO786508 UYH786508:UZK786508 VID786508:VJG786508 VRZ786508:VTC786508 WBV786508:WCY786508 WLR786508:WMU786508 WVN786508:WWQ786508 D852044:AQ852044 JB852044:KE852044 SX852044:UA852044 ACT852044:ADW852044 AMP852044:ANS852044 AWL852044:AXO852044 BGH852044:BHK852044 BQD852044:BRG852044 BZZ852044:CBC852044 CJV852044:CKY852044 CTR852044:CUU852044 DDN852044:DEQ852044 DNJ852044:DOM852044 DXF852044:DYI852044 EHB852044:EIE852044 EQX852044:ESA852044 FAT852044:FBW852044 FKP852044:FLS852044 FUL852044:FVO852044 GEH852044:GFK852044 GOD852044:GPG852044 GXZ852044:GZC852044 HHV852044:HIY852044 HRR852044:HSU852044 IBN852044:ICQ852044 ILJ852044:IMM852044 IVF852044:IWI852044 JFB852044:JGE852044 JOX852044:JQA852044 JYT852044:JZW852044 KIP852044:KJS852044 KSL852044:KTO852044 LCH852044:LDK852044 LMD852044:LNG852044 LVZ852044:LXC852044 MFV852044:MGY852044 MPR852044:MQU852044 MZN852044:NAQ852044 NJJ852044:NKM852044 NTF852044:NUI852044 ODB852044:OEE852044 OMX852044:OOA852044 OWT852044:OXW852044 PGP852044:PHS852044 PQL852044:PRO852044 QAH852044:QBK852044 QKD852044:QLG852044 QTZ852044:QVC852044 RDV852044:REY852044 RNR852044:ROU852044 RXN852044:RYQ852044 SHJ852044:SIM852044 SRF852044:SSI852044 TBB852044:TCE852044 TKX852044:TMA852044 TUT852044:TVW852044 UEP852044:UFS852044 UOL852044:UPO852044 UYH852044:UZK852044 VID852044:VJG852044 VRZ852044:VTC852044 WBV852044:WCY852044 WLR852044:WMU852044 WVN852044:WWQ852044 D917580:AQ917580 JB917580:KE917580 SX917580:UA917580 ACT917580:ADW917580 AMP917580:ANS917580 AWL917580:AXO917580 BGH917580:BHK917580 BQD917580:BRG917580 BZZ917580:CBC917580 CJV917580:CKY917580 CTR917580:CUU917580 DDN917580:DEQ917580 DNJ917580:DOM917580 DXF917580:DYI917580 EHB917580:EIE917580 EQX917580:ESA917580 FAT917580:FBW917580 FKP917580:FLS917580 FUL917580:FVO917580 GEH917580:GFK917580 GOD917580:GPG917580 GXZ917580:GZC917580 HHV917580:HIY917580 HRR917580:HSU917580 IBN917580:ICQ917580 ILJ917580:IMM917580 IVF917580:IWI917580 JFB917580:JGE917580 JOX917580:JQA917580 JYT917580:JZW917580 KIP917580:KJS917580 KSL917580:KTO917580 LCH917580:LDK917580 LMD917580:LNG917580 LVZ917580:LXC917580 MFV917580:MGY917580 MPR917580:MQU917580 MZN917580:NAQ917580 NJJ917580:NKM917580 NTF917580:NUI917580 ODB917580:OEE917580 OMX917580:OOA917580 OWT917580:OXW917580 PGP917580:PHS917580 PQL917580:PRO917580 QAH917580:QBK917580 QKD917580:QLG917580 QTZ917580:QVC917580 RDV917580:REY917580 RNR917580:ROU917580 RXN917580:RYQ917580 SHJ917580:SIM917580 SRF917580:SSI917580 TBB917580:TCE917580 TKX917580:TMA917580 TUT917580:TVW917580 UEP917580:UFS917580 UOL917580:UPO917580 UYH917580:UZK917580 VID917580:VJG917580 VRZ917580:VTC917580 WBV917580:WCY917580 WLR917580:WMU917580 WVN917580:WWQ917580 D983116:AQ983116 JB983116:KE983116 SX983116:UA983116 ACT983116:ADW983116 AMP983116:ANS983116 AWL983116:AXO983116 BGH983116:BHK983116 BQD983116:BRG983116 BZZ983116:CBC983116 CJV983116:CKY983116 CTR983116:CUU983116 DDN983116:DEQ983116 DNJ983116:DOM983116 DXF983116:DYI983116 EHB983116:EIE983116 EQX983116:ESA983116 FAT983116:FBW983116 FKP983116:FLS983116 FUL983116:FVO983116 GEH983116:GFK983116 GOD983116:GPG983116 GXZ983116:GZC983116 HHV983116:HIY983116 HRR983116:HSU983116 IBN983116:ICQ983116 ILJ983116:IMM983116 IVF983116:IWI983116 JFB983116:JGE983116 JOX983116:JQA983116 JYT983116:JZW983116 KIP983116:KJS983116 KSL983116:KTO983116 LCH983116:LDK983116 LMD983116:LNG983116 LVZ983116:LXC983116 MFV983116:MGY983116 MPR983116:MQU983116 MZN983116:NAQ983116 NJJ983116:NKM983116 NTF983116:NUI983116 ODB983116:OEE983116 OMX983116:OOA983116 OWT983116:OXW983116 PGP983116:PHS983116 PQL983116:PRO983116 QAH983116:QBK983116 QKD983116:QLG983116 QTZ983116:QVC983116 RDV983116:REY983116 RNR983116:ROU983116 RXN983116:RYQ983116 SHJ983116:SIM983116 SRF983116:SSI983116 TBB983116:TCE983116 TKX983116:TMA983116 TUT983116:TVW983116 UEP983116:UFS983116 UOL983116:UPO983116 UYH983116:UZK983116 VID983116:VJG983116 VRZ983116:VTC983116 WBV983116:WCY983116 WLR983116:WMU983116 WVN983116:WWQ983116 WLR114:WMU114 JB105:KE106 SX105:UA106 ACT105:ADW106 AMP105:ANS106 AWL105:AXO106 BGH105:BHK106 BQD105:BRG106 BZZ105:CBC106 CJV105:CKY106 CTR105:CUU106 DDN105:DEQ106 DNJ105:DOM106 DXF105:DYI106 EHB105:EIE106 EQX105:ESA106 FAT105:FBW106 FKP105:FLS106 FUL105:FVO106 GEH105:GFK106 GOD105:GPG106 GXZ105:GZC106 HHV105:HIY106 HRR105:HSU106 IBN105:ICQ106 ILJ105:IMM106 IVF105:IWI106 JFB105:JGE106 JOX105:JQA106 JYT105:JZW106 KIP105:KJS106 KSL105:KTO106 LCH105:LDK106 LMD105:LNG106 LVZ105:LXC106 MFV105:MGY106 MPR105:MQU106 MZN105:NAQ106 NJJ105:NKM106 NTF105:NUI106 ODB105:OEE106 OMX105:OOA106 OWT105:OXW106 PGP105:PHS106 PQL105:PRO106 QAH105:QBK106 QKD105:QLG106 QTZ105:QVC106 RDV105:REY106 RNR105:ROU106 RXN105:RYQ106 SHJ105:SIM106 SRF105:SSI106 TBB105:TCE106 TKX105:TMA106 TUT105:TVW106 UEP105:UFS106 UOL105:UPO106 UYH105:UZK106 VID105:VJG106 VRZ105:VTC106 WBV105:WCY106 WLR105:WMU106 WVN105:WWQ106 D65595:AQ65596 JB65595:KE65596 SX65595:UA65596 ACT65595:ADW65596 AMP65595:ANS65596 AWL65595:AXO65596 BGH65595:BHK65596 BQD65595:BRG65596 BZZ65595:CBC65596 CJV65595:CKY65596 CTR65595:CUU65596 DDN65595:DEQ65596 DNJ65595:DOM65596 DXF65595:DYI65596 EHB65595:EIE65596 EQX65595:ESA65596 FAT65595:FBW65596 FKP65595:FLS65596 FUL65595:FVO65596 GEH65595:GFK65596 GOD65595:GPG65596 GXZ65595:GZC65596 HHV65595:HIY65596 HRR65595:HSU65596 IBN65595:ICQ65596 ILJ65595:IMM65596 IVF65595:IWI65596 JFB65595:JGE65596 JOX65595:JQA65596 JYT65595:JZW65596 KIP65595:KJS65596 KSL65595:KTO65596 LCH65595:LDK65596 LMD65595:LNG65596 LVZ65595:LXC65596 MFV65595:MGY65596 MPR65595:MQU65596 MZN65595:NAQ65596 NJJ65595:NKM65596 NTF65595:NUI65596 ODB65595:OEE65596 OMX65595:OOA65596 OWT65595:OXW65596 PGP65595:PHS65596 PQL65595:PRO65596 QAH65595:QBK65596 QKD65595:QLG65596 QTZ65595:QVC65596 RDV65595:REY65596 RNR65595:ROU65596 RXN65595:RYQ65596 SHJ65595:SIM65596 SRF65595:SSI65596 TBB65595:TCE65596 TKX65595:TMA65596 TUT65595:TVW65596 UEP65595:UFS65596 UOL65595:UPO65596 UYH65595:UZK65596 VID65595:VJG65596 VRZ65595:VTC65596 WBV65595:WCY65596 WLR65595:WMU65596 WVN65595:WWQ65596 D131131:AQ131132 JB131131:KE131132 SX131131:UA131132 ACT131131:ADW131132 AMP131131:ANS131132 AWL131131:AXO131132 BGH131131:BHK131132 BQD131131:BRG131132 BZZ131131:CBC131132 CJV131131:CKY131132 CTR131131:CUU131132 DDN131131:DEQ131132 DNJ131131:DOM131132 DXF131131:DYI131132 EHB131131:EIE131132 EQX131131:ESA131132 FAT131131:FBW131132 FKP131131:FLS131132 FUL131131:FVO131132 GEH131131:GFK131132 GOD131131:GPG131132 GXZ131131:GZC131132 HHV131131:HIY131132 HRR131131:HSU131132 IBN131131:ICQ131132 ILJ131131:IMM131132 IVF131131:IWI131132 JFB131131:JGE131132 JOX131131:JQA131132 JYT131131:JZW131132 KIP131131:KJS131132 KSL131131:KTO131132 LCH131131:LDK131132 LMD131131:LNG131132 LVZ131131:LXC131132 MFV131131:MGY131132 MPR131131:MQU131132 MZN131131:NAQ131132 NJJ131131:NKM131132 NTF131131:NUI131132 ODB131131:OEE131132 OMX131131:OOA131132 OWT131131:OXW131132 PGP131131:PHS131132 PQL131131:PRO131132 QAH131131:QBK131132 QKD131131:QLG131132 QTZ131131:QVC131132 RDV131131:REY131132 RNR131131:ROU131132 RXN131131:RYQ131132 SHJ131131:SIM131132 SRF131131:SSI131132 TBB131131:TCE131132 TKX131131:TMA131132 TUT131131:TVW131132 UEP131131:UFS131132 UOL131131:UPO131132 UYH131131:UZK131132 VID131131:VJG131132 VRZ131131:VTC131132 WBV131131:WCY131132 WLR131131:WMU131132 WVN131131:WWQ131132 D196667:AQ196668 JB196667:KE196668 SX196667:UA196668 ACT196667:ADW196668 AMP196667:ANS196668 AWL196667:AXO196668 BGH196667:BHK196668 BQD196667:BRG196668 BZZ196667:CBC196668 CJV196667:CKY196668 CTR196667:CUU196668 DDN196667:DEQ196668 DNJ196667:DOM196668 DXF196667:DYI196668 EHB196667:EIE196668 EQX196667:ESA196668 FAT196667:FBW196668 FKP196667:FLS196668 FUL196667:FVO196668 GEH196667:GFK196668 GOD196667:GPG196668 GXZ196667:GZC196668 HHV196667:HIY196668 HRR196667:HSU196668 IBN196667:ICQ196668 ILJ196667:IMM196668 IVF196667:IWI196668 JFB196667:JGE196668 JOX196667:JQA196668 JYT196667:JZW196668 KIP196667:KJS196668 KSL196667:KTO196668 LCH196667:LDK196668 LMD196667:LNG196668 LVZ196667:LXC196668 MFV196667:MGY196668 MPR196667:MQU196668 MZN196667:NAQ196668 NJJ196667:NKM196668 NTF196667:NUI196668 ODB196667:OEE196668 OMX196667:OOA196668 OWT196667:OXW196668 PGP196667:PHS196668 PQL196667:PRO196668 QAH196667:QBK196668 QKD196667:QLG196668 QTZ196667:QVC196668 RDV196667:REY196668 RNR196667:ROU196668 RXN196667:RYQ196668 SHJ196667:SIM196668 SRF196667:SSI196668 TBB196667:TCE196668 TKX196667:TMA196668 TUT196667:TVW196668 UEP196667:UFS196668 UOL196667:UPO196668 UYH196667:UZK196668 VID196667:VJG196668 VRZ196667:VTC196668 WBV196667:WCY196668 WLR196667:WMU196668 WVN196667:WWQ196668 D262203:AQ262204 JB262203:KE262204 SX262203:UA262204 ACT262203:ADW262204 AMP262203:ANS262204 AWL262203:AXO262204 BGH262203:BHK262204 BQD262203:BRG262204 BZZ262203:CBC262204 CJV262203:CKY262204 CTR262203:CUU262204 DDN262203:DEQ262204 DNJ262203:DOM262204 DXF262203:DYI262204 EHB262203:EIE262204 EQX262203:ESA262204 FAT262203:FBW262204 FKP262203:FLS262204 FUL262203:FVO262204 GEH262203:GFK262204 GOD262203:GPG262204 GXZ262203:GZC262204 HHV262203:HIY262204 HRR262203:HSU262204 IBN262203:ICQ262204 ILJ262203:IMM262204 IVF262203:IWI262204 JFB262203:JGE262204 JOX262203:JQA262204 JYT262203:JZW262204 KIP262203:KJS262204 KSL262203:KTO262204 LCH262203:LDK262204 LMD262203:LNG262204 LVZ262203:LXC262204 MFV262203:MGY262204 MPR262203:MQU262204 MZN262203:NAQ262204 NJJ262203:NKM262204 NTF262203:NUI262204 ODB262203:OEE262204 OMX262203:OOA262204 OWT262203:OXW262204 PGP262203:PHS262204 PQL262203:PRO262204 QAH262203:QBK262204 QKD262203:QLG262204 QTZ262203:QVC262204 RDV262203:REY262204 RNR262203:ROU262204 RXN262203:RYQ262204 SHJ262203:SIM262204 SRF262203:SSI262204 TBB262203:TCE262204 TKX262203:TMA262204 TUT262203:TVW262204 UEP262203:UFS262204 UOL262203:UPO262204 UYH262203:UZK262204 VID262203:VJG262204 VRZ262203:VTC262204 WBV262203:WCY262204 WLR262203:WMU262204 WVN262203:WWQ262204 D327739:AQ327740 JB327739:KE327740 SX327739:UA327740 ACT327739:ADW327740 AMP327739:ANS327740 AWL327739:AXO327740 BGH327739:BHK327740 BQD327739:BRG327740 BZZ327739:CBC327740 CJV327739:CKY327740 CTR327739:CUU327740 DDN327739:DEQ327740 DNJ327739:DOM327740 DXF327739:DYI327740 EHB327739:EIE327740 EQX327739:ESA327740 FAT327739:FBW327740 FKP327739:FLS327740 FUL327739:FVO327740 GEH327739:GFK327740 GOD327739:GPG327740 GXZ327739:GZC327740 HHV327739:HIY327740 HRR327739:HSU327740 IBN327739:ICQ327740 ILJ327739:IMM327740 IVF327739:IWI327740 JFB327739:JGE327740 JOX327739:JQA327740 JYT327739:JZW327740 KIP327739:KJS327740 KSL327739:KTO327740 LCH327739:LDK327740 LMD327739:LNG327740 LVZ327739:LXC327740 MFV327739:MGY327740 MPR327739:MQU327740 MZN327739:NAQ327740 NJJ327739:NKM327740 NTF327739:NUI327740 ODB327739:OEE327740 OMX327739:OOA327740 OWT327739:OXW327740 PGP327739:PHS327740 PQL327739:PRO327740 QAH327739:QBK327740 QKD327739:QLG327740 QTZ327739:QVC327740 RDV327739:REY327740 RNR327739:ROU327740 RXN327739:RYQ327740 SHJ327739:SIM327740 SRF327739:SSI327740 TBB327739:TCE327740 TKX327739:TMA327740 TUT327739:TVW327740 UEP327739:UFS327740 UOL327739:UPO327740 UYH327739:UZK327740 VID327739:VJG327740 VRZ327739:VTC327740 WBV327739:WCY327740 WLR327739:WMU327740 WVN327739:WWQ327740 D393275:AQ393276 JB393275:KE393276 SX393275:UA393276 ACT393275:ADW393276 AMP393275:ANS393276 AWL393275:AXO393276 BGH393275:BHK393276 BQD393275:BRG393276 BZZ393275:CBC393276 CJV393275:CKY393276 CTR393275:CUU393276 DDN393275:DEQ393276 DNJ393275:DOM393276 DXF393275:DYI393276 EHB393275:EIE393276 EQX393275:ESA393276 FAT393275:FBW393276 FKP393275:FLS393276 FUL393275:FVO393276 GEH393275:GFK393276 GOD393275:GPG393276 GXZ393275:GZC393276 HHV393275:HIY393276 HRR393275:HSU393276 IBN393275:ICQ393276 ILJ393275:IMM393276 IVF393275:IWI393276 JFB393275:JGE393276 JOX393275:JQA393276 JYT393275:JZW393276 KIP393275:KJS393276 KSL393275:KTO393276 LCH393275:LDK393276 LMD393275:LNG393276 LVZ393275:LXC393276 MFV393275:MGY393276 MPR393275:MQU393276 MZN393275:NAQ393276 NJJ393275:NKM393276 NTF393275:NUI393276 ODB393275:OEE393276 OMX393275:OOA393276 OWT393275:OXW393276 PGP393275:PHS393276 PQL393275:PRO393276 QAH393275:QBK393276 QKD393275:QLG393276 QTZ393275:QVC393276 RDV393275:REY393276 RNR393275:ROU393276 RXN393275:RYQ393276 SHJ393275:SIM393276 SRF393275:SSI393276 TBB393275:TCE393276 TKX393275:TMA393276 TUT393275:TVW393276 UEP393275:UFS393276 UOL393275:UPO393276 UYH393275:UZK393276 VID393275:VJG393276 VRZ393275:VTC393276 WBV393275:WCY393276 WLR393275:WMU393276 WVN393275:WWQ393276 D458811:AQ458812 JB458811:KE458812 SX458811:UA458812 ACT458811:ADW458812 AMP458811:ANS458812 AWL458811:AXO458812 BGH458811:BHK458812 BQD458811:BRG458812 BZZ458811:CBC458812 CJV458811:CKY458812 CTR458811:CUU458812 DDN458811:DEQ458812 DNJ458811:DOM458812 DXF458811:DYI458812 EHB458811:EIE458812 EQX458811:ESA458812 FAT458811:FBW458812 FKP458811:FLS458812 FUL458811:FVO458812 GEH458811:GFK458812 GOD458811:GPG458812 GXZ458811:GZC458812 HHV458811:HIY458812 HRR458811:HSU458812 IBN458811:ICQ458812 ILJ458811:IMM458812 IVF458811:IWI458812 JFB458811:JGE458812 JOX458811:JQA458812 JYT458811:JZW458812 KIP458811:KJS458812 KSL458811:KTO458812 LCH458811:LDK458812 LMD458811:LNG458812 LVZ458811:LXC458812 MFV458811:MGY458812 MPR458811:MQU458812 MZN458811:NAQ458812 NJJ458811:NKM458812 NTF458811:NUI458812 ODB458811:OEE458812 OMX458811:OOA458812 OWT458811:OXW458812 PGP458811:PHS458812 PQL458811:PRO458812 QAH458811:QBK458812 QKD458811:QLG458812 QTZ458811:QVC458812 RDV458811:REY458812 RNR458811:ROU458812 RXN458811:RYQ458812 SHJ458811:SIM458812 SRF458811:SSI458812 TBB458811:TCE458812 TKX458811:TMA458812 TUT458811:TVW458812 UEP458811:UFS458812 UOL458811:UPO458812 UYH458811:UZK458812 VID458811:VJG458812 VRZ458811:VTC458812 WBV458811:WCY458812 WLR458811:WMU458812 WVN458811:WWQ458812 D524347:AQ524348 JB524347:KE524348 SX524347:UA524348 ACT524347:ADW524348 AMP524347:ANS524348 AWL524347:AXO524348 BGH524347:BHK524348 BQD524347:BRG524348 BZZ524347:CBC524348 CJV524347:CKY524348 CTR524347:CUU524348 DDN524347:DEQ524348 DNJ524347:DOM524348 DXF524347:DYI524348 EHB524347:EIE524348 EQX524347:ESA524348 FAT524347:FBW524348 FKP524347:FLS524348 FUL524347:FVO524348 GEH524347:GFK524348 GOD524347:GPG524348 GXZ524347:GZC524348 HHV524347:HIY524348 HRR524347:HSU524348 IBN524347:ICQ524348 ILJ524347:IMM524348 IVF524347:IWI524348 JFB524347:JGE524348 JOX524347:JQA524348 JYT524347:JZW524348 KIP524347:KJS524348 KSL524347:KTO524348 LCH524347:LDK524348 LMD524347:LNG524348 LVZ524347:LXC524348 MFV524347:MGY524348 MPR524347:MQU524348 MZN524347:NAQ524348 NJJ524347:NKM524348 NTF524347:NUI524348 ODB524347:OEE524348 OMX524347:OOA524348 OWT524347:OXW524348 PGP524347:PHS524348 PQL524347:PRO524348 QAH524347:QBK524348 QKD524347:QLG524348 QTZ524347:QVC524348 RDV524347:REY524348 RNR524347:ROU524348 RXN524347:RYQ524348 SHJ524347:SIM524348 SRF524347:SSI524348 TBB524347:TCE524348 TKX524347:TMA524348 TUT524347:TVW524348 UEP524347:UFS524348 UOL524347:UPO524348 UYH524347:UZK524348 VID524347:VJG524348 VRZ524347:VTC524348 WBV524347:WCY524348 WLR524347:WMU524348 WVN524347:WWQ524348 D589883:AQ589884 JB589883:KE589884 SX589883:UA589884 ACT589883:ADW589884 AMP589883:ANS589884 AWL589883:AXO589884 BGH589883:BHK589884 BQD589883:BRG589884 BZZ589883:CBC589884 CJV589883:CKY589884 CTR589883:CUU589884 DDN589883:DEQ589884 DNJ589883:DOM589884 DXF589883:DYI589884 EHB589883:EIE589884 EQX589883:ESA589884 FAT589883:FBW589884 FKP589883:FLS589884 FUL589883:FVO589884 GEH589883:GFK589884 GOD589883:GPG589884 GXZ589883:GZC589884 HHV589883:HIY589884 HRR589883:HSU589884 IBN589883:ICQ589884 ILJ589883:IMM589884 IVF589883:IWI589884 JFB589883:JGE589884 JOX589883:JQA589884 JYT589883:JZW589884 KIP589883:KJS589884 KSL589883:KTO589884 LCH589883:LDK589884 LMD589883:LNG589884 LVZ589883:LXC589884 MFV589883:MGY589884 MPR589883:MQU589884 MZN589883:NAQ589884 NJJ589883:NKM589884 NTF589883:NUI589884 ODB589883:OEE589884 OMX589883:OOA589884 OWT589883:OXW589884 PGP589883:PHS589884 PQL589883:PRO589884 QAH589883:QBK589884 QKD589883:QLG589884 QTZ589883:QVC589884 RDV589883:REY589884 RNR589883:ROU589884 RXN589883:RYQ589884 SHJ589883:SIM589884 SRF589883:SSI589884 TBB589883:TCE589884 TKX589883:TMA589884 TUT589883:TVW589884 UEP589883:UFS589884 UOL589883:UPO589884 UYH589883:UZK589884 VID589883:VJG589884 VRZ589883:VTC589884 WBV589883:WCY589884 WLR589883:WMU589884 WVN589883:WWQ589884 D655419:AQ655420 JB655419:KE655420 SX655419:UA655420 ACT655419:ADW655420 AMP655419:ANS655420 AWL655419:AXO655420 BGH655419:BHK655420 BQD655419:BRG655420 BZZ655419:CBC655420 CJV655419:CKY655420 CTR655419:CUU655420 DDN655419:DEQ655420 DNJ655419:DOM655420 DXF655419:DYI655420 EHB655419:EIE655420 EQX655419:ESA655420 FAT655419:FBW655420 FKP655419:FLS655420 FUL655419:FVO655420 GEH655419:GFK655420 GOD655419:GPG655420 GXZ655419:GZC655420 HHV655419:HIY655420 HRR655419:HSU655420 IBN655419:ICQ655420 ILJ655419:IMM655420 IVF655419:IWI655420 JFB655419:JGE655420 JOX655419:JQA655420 JYT655419:JZW655420 KIP655419:KJS655420 KSL655419:KTO655420 LCH655419:LDK655420 LMD655419:LNG655420 LVZ655419:LXC655420 MFV655419:MGY655420 MPR655419:MQU655420 MZN655419:NAQ655420 NJJ655419:NKM655420 NTF655419:NUI655420 ODB655419:OEE655420 OMX655419:OOA655420 OWT655419:OXW655420 PGP655419:PHS655420 PQL655419:PRO655420 QAH655419:QBK655420 QKD655419:QLG655420 QTZ655419:QVC655420 RDV655419:REY655420 RNR655419:ROU655420 RXN655419:RYQ655420 SHJ655419:SIM655420 SRF655419:SSI655420 TBB655419:TCE655420 TKX655419:TMA655420 TUT655419:TVW655420 UEP655419:UFS655420 UOL655419:UPO655420 UYH655419:UZK655420 VID655419:VJG655420 VRZ655419:VTC655420 WBV655419:WCY655420 WLR655419:WMU655420 WVN655419:WWQ655420 D720955:AQ720956 JB720955:KE720956 SX720955:UA720956 ACT720955:ADW720956 AMP720955:ANS720956 AWL720955:AXO720956 BGH720955:BHK720956 BQD720955:BRG720956 BZZ720955:CBC720956 CJV720955:CKY720956 CTR720955:CUU720956 DDN720955:DEQ720956 DNJ720955:DOM720956 DXF720955:DYI720956 EHB720955:EIE720956 EQX720955:ESA720956 FAT720955:FBW720956 FKP720955:FLS720956 FUL720955:FVO720956 GEH720955:GFK720956 GOD720955:GPG720956 GXZ720955:GZC720956 HHV720955:HIY720956 HRR720955:HSU720956 IBN720955:ICQ720956 ILJ720955:IMM720956 IVF720955:IWI720956 JFB720955:JGE720956 JOX720955:JQA720956 JYT720955:JZW720956 KIP720955:KJS720956 KSL720955:KTO720956 LCH720955:LDK720956 LMD720955:LNG720956 LVZ720955:LXC720956 MFV720955:MGY720956 MPR720955:MQU720956 MZN720955:NAQ720956 NJJ720955:NKM720956 NTF720955:NUI720956 ODB720955:OEE720956 OMX720955:OOA720956 OWT720955:OXW720956 PGP720955:PHS720956 PQL720955:PRO720956 QAH720955:QBK720956 QKD720955:QLG720956 QTZ720955:QVC720956 RDV720955:REY720956 RNR720955:ROU720956 RXN720955:RYQ720956 SHJ720955:SIM720956 SRF720955:SSI720956 TBB720955:TCE720956 TKX720955:TMA720956 TUT720955:TVW720956 UEP720955:UFS720956 UOL720955:UPO720956 UYH720955:UZK720956 VID720955:VJG720956 VRZ720955:VTC720956 WBV720955:WCY720956 WLR720955:WMU720956 WVN720955:WWQ720956 D786491:AQ786492 JB786491:KE786492 SX786491:UA786492 ACT786491:ADW786492 AMP786491:ANS786492 AWL786491:AXO786492 BGH786491:BHK786492 BQD786491:BRG786492 BZZ786491:CBC786492 CJV786491:CKY786492 CTR786491:CUU786492 DDN786491:DEQ786492 DNJ786491:DOM786492 DXF786491:DYI786492 EHB786491:EIE786492 EQX786491:ESA786492 FAT786491:FBW786492 FKP786491:FLS786492 FUL786491:FVO786492 GEH786491:GFK786492 GOD786491:GPG786492 GXZ786491:GZC786492 HHV786491:HIY786492 HRR786491:HSU786492 IBN786491:ICQ786492 ILJ786491:IMM786492 IVF786491:IWI786492 JFB786491:JGE786492 JOX786491:JQA786492 JYT786491:JZW786492 KIP786491:KJS786492 KSL786491:KTO786492 LCH786491:LDK786492 LMD786491:LNG786492 LVZ786491:LXC786492 MFV786491:MGY786492 MPR786491:MQU786492 MZN786491:NAQ786492 NJJ786491:NKM786492 NTF786491:NUI786492 ODB786491:OEE786492 OMX786491:OOA786492 OWT786491:OXW786492 PGP786491:PHS786492 PQL786491:PRO786492 QAH786491:QBK786492 QKD786491:QLG786492 QTZ786491:QVC786492 RDV786491:REY786492 RNR786491:ROU786492 RXN786491:RYQ786492 SHJ786491:SIM786492 SRF786491:SSI786492 TBB786491:TCE786492 TKX786491:TMA786492 TUT786491:TVW786492 UEP786491:UFS786492 UOL786491:UPO786492 UYH786491:UZK786492 VID786491:VJG786492 VRZ786491:VTC786492 WBV786491:WCY786492 WLR786491:WMU786492 WVN786491:WWQ786492 D852027:AQ852028 JB852027:KE852028 SX852027:UA852028 ACT852027:ADW852028 AMP852027:ANS852028 AWL852027:AXO852028 BGH852027:BHK852028 BQD852027:BRG852028 BZZ852027:CBC852028 CJV852027:CKY852028 CTR852027:CUU852028 DDN852027:DEQ852028 DNJ852027:DOM852028 DXF852027:DYI852028 EHB852027:EIE852028 EQX852027:ESA852028 FAT852027:FBW852028 FKP852027:FLS852028 FUL852027:FVO852028 GEH852027:GFK852028 GOD852027:GPG852028 GXZ852027:GZC852028 HHV852027:HIY852028 HRR852027:HSU852028 IBN852027:ICQ852028 ILJ852027:IMM852028 IVF852027:IWI852028 JFB852027:JGE852028 JOX852027:JQA852028 JYT852027:JZW852028 KIP852027:KJS852028 KSL852027:KTO852028 LCH852027:LDK852028 LMD852027:LNG852028 LVZ852027:LXC852028 MFV852027:MGY852028 MPR852027:MQU852028 MZN852027:NAQ852028 NJJ852027:NKM852028 NTF852027:NUI852028 ODB852027:OEE852028 OMX852027:OOA852028 OWT852027:OXW852028 PGP852027:PHS852028 PQL852027:PRO852028 QAH852027:QBK852028 QKD852027:QLG852028 QTZ852027:QVC852028 RDV852027:REY852028 RNR852027:ROU852028 RXN852027:RYQ852028 SHJ852027:SIM852028 SRF852027:SSI852028 TBB852027:TCE852028 TKX852027:TMA852028 TUT852027:TVW852028 UEP852027:UFS852028 UOL852027:UPO852028 UYH852027:UZK852028 VID852027:VJG852028 VRZ852027:VTC852028 WBV852027:WCY852028 WLR852027:WMU852028 WVN852027:WWQ852028 D917563:AQ917564 JB917563:KE917564 SX917563:UA917564 ACT917563:ADW917564 AMP917563:ANS917564 AWL917563:AXO917564 BGH917563:BHK917564 BQD917563:BRG917564 BZZ917563:CBC917564 CJV917563:CKY917564 CTR917563:CUU917564 DDN917563:DEQ917564 DNJ917563:DOM917564 DXF917563:DYI917564 EHB917563:EIE917564 EQX917563:ESA917564 FAT917563:FBW917564 FKP917563:FLS917564 FUL917563:FVO917564 GEH917563:GFK917564 GOD917563:GPG917564 GXZ917563:GZC917564 HHV917563:HIY917564 HRR917563:HSU917564 IBN917563:ICQ917564 ILJ917563:IMM917564 IVF917563:IWI917564 JFB917563:JGE917564 JOX917563:JQA917564 JYT917563:JZW917564 KIP917563:KJS917564 KSL917563:KTO917564 LCH917563:LDK917564 LMD917563:LNG917564 LVZ917563:LXC917564 MFV917563:MGY917564 MPR917563:MQU917564 MZN917563:NAQ917564 NJJ917563:NKM917564 NTF917563:NUI917564 ODB917563:OEE917564 OMX917563:OOA917564 OWT917563:OXW917564 PGP917563:PHS917564 PQL917563:PRO917564 QAH917563:QBK917564 QKD917563:QLG917564 QTZ917563:QVC917564 RDV917563:REY917564 RNR917563:ROU917564 RXN917563:RYQ917564 SHJ917563:SIM917564 SRF917563:SSI917564 TBB917563:TCE917564 TKX917563:TMA917564 TUT917563:TVW917564 UEP917563:UFS917564 UOL917563:UPO917564 UYH917563:UZK917564 VID917563:VJG917564 VRZ917563:VTC917564 WBV917563:WCY917564 WLR917563:WMU917564 WVN917563:WWQ917564 D983099:AQ983100 JB983099:KE983100 SX983099:UA983100 ACT983099:ADW983100 AMP983099:ANS983100 AWL983099:AXO983100 BGH983099:BHK983100 BQD983099:BRG983100 BZZ983099:CBC983100 CJV983099:CKY983100 CTR983099:CUU983100 DDN983099:DEQ983100 DNJ983099:DOM983100 DXF983099:DYI983100 EHB983099:EIE983100 EQX983099:ESA983100 FAT983099:FBW983100 FKP983099:FLS983100 FUL983099:FVO983100 GEH983099:GFK983100 GOD983099:GPG983100 GXZ983099:GZC983100 HHV983099:HIY983100 HRR983099:HSU983100 IBN983099:ICQ983100 ILJ983099:IMM983100 IVF983099:IWI983100 JFB983099:JGE983100 JOX983099:JQA983100 JYT983099:JZW983100 KIP983099:KJS983100 KSL983099:KTO983100 LCH983099:LDK983100 LMD983099:LNG983100 LVZ983099:LXC983100 MFV983099:MGY983100 MPR983099:MQU983100 MZN983099:NAQ983100 NJJ983099:NKM983100 NTF983099:NUI983100 ODB983099:OEE983100 OMX983099:OOA983100 OWT983099:OXW983100 PGP983099:PHS983100 PQL983099:PRO983100 QAH983099:QBK983100 QKD983099:QLG983100 QTZ983099:QVC983100 RDV983099:REY983100 RNR983099:ROU983100 RXN983099:RYQ983100 SHJ983099:SIM983100 SRF983099:SSI983100 TBB983099:TCE983100 TKX983099:TMA983100 TUT983099:TVW983100 UEP983099:UFS983100 UOL983099:UPO983100 UYH983099:UZK983100 VID983099:VJG983100 VRZ983099:VTC983100 WBV983099:WCY983100 WLR983099:WMU983100 WVN983099:WWQ983100 WVN114:WWQ114 JB78:KE78 SX78:UA78 ACT78:ADW78 AMP78:ANS78 AWL78:AXO78 BGH78:BHK78 BQD78:BRG78 BZZ78:CBC78 CJV78:CKY78 CTR78:CUU78 DDN78:DEQ78 DNJ78:DOM78 DXF78:DYI78 EHB78:EIE78 EQX78:ESA78 FAT78:FBW78 FKP78:FLS78 FUL78:FVO78 GEH78:GFK78 GOD78:GPG78 GXZ78:GZC78 HHV78:HIY78 HRR78:HSU78 IBN78:ICQ78 ILJ78:IMM78 IVF78:IWI78 JFB78:JGE78 JOX78:JQA78 JYT78:JZW78 KIP78:KJS78 KSL78:KTO78 LCH78:LDK78 LMD78:LNG78 LVZ78:LXC78 MFV78:MGY78 MPR78:MQU78 MZN78:NAQ78 NJJ78:NKM78 NTF78:NUI78 ODB78:OEE78 OMX78:OOA78 OWT78:OXW78 PGP78:PHS78 PQL78:PRO78 QAH78:QBK78 QKD78:QLG78 QTZ78:QVC78 RDV78:REY78 RNR78:ROU78 RXN78:RYQ78 SHJ78:SIM78 SRF78:SSI78 TBB78:TCE78 TKX78:TMA78 TUT78:TVW78 UEP78:UFS78 UOL78:UPO78 UYH78:UZK78 VID78:VJG78 VRZ78:VTC78 WBV78:WCY78 WLR78:WMU78 WVN78:WWQ78 D65571:AQ65571 JB65571:KE65571 SX65571:UA65571 ACT65571:ADW65571 AMP65571:ANS65571 AWL65571:AXO65571 BGH65571:BHK65571 BQD65571:BRG65571 BZZ65571:CBC65571 CJV65571:CKY65571 CTR65571:CUU65571 DDN65571:DEQ65571 DNJ65571:DOM65571 DXF65571:DYI65571 EHB65571:EIE65571 EQX65571:ESA65571 FAT65571:FBW65571 FKP65571:FLS65571 FUL65571:FVO65571 GEH65571:GFK65571 GOD65571:GPG65571 GXZ65571:GZC65571 HHV65571:HIY65571 HRR65571:HSU65571 IBN65571:ICQ65571 ILJ65571:IMM65571 IVF65571:IWI65571 JFB65571:JGE65571 JOX65571:JQA65571 JYT65571:JZW65571 KIP65571:KJS65571 KSL65571:KTO65571 LCH65571:LDK65571 LMD65571:LNG65571 LVZ65571:LXC65571 MFV65571:MGY65571 MPR65571:MQU65571 MZN65571:NAQ65571 NJJ65571:NKM65571 NTF65571:NUI65571 ODB65571:OEE65571 OMX65571:OOA65571 OWT65571:OXW65571 PGP65571:PHS65571 PQL65571:PRO65571 QAH65571:QBK65571 QKD65571:QLG65571 QTZ65571:QVC65571 RDV65571:REY65571 RNR65571:ROU65571 RXN65571:RYQ65571 SHJ65571:SIM65571 SRF65571:SSI65571 TBB65571:TCE65571 TKX65571:TMA65571 TUT65571:TVW65571 UEP65571:UFS65571 UOL65571:UPO65571 UYH65571:UZK65571 VID65571:VJG65571 VRZ65571:VTC65571 WBV65571:WCY65571 WLR65571:WMU65571 WVN65571:WWQ65571 D131107:AQ131107 JB131107:KE131107 SX131107:UA131107 ACT131107:ADW131107 AMP131107:ANS131107 AWL131107:AXO131107 BGH131107:BHK131107 BQD131107:BRG131107 BZZ131107:CBC131107 CJV131107:CKY131107 CTR131107:CUU131107 DDN131107:DEQ131107 DNJ131107:DOM131107 DXF131107:DYI131107 EHB131107:EIE131107 EQX131107:ESA131107 FAT131107:FBW131107 FKP131107:FLS131107 FUL131107:FVO131107 GEH131107:GFK131107 GOD131107:GPG131107 GXZ131107:GZC131107 HHV131107:HIY131107 HRR131107:HSU131107 IBN131107:ICQ131107 ILJ131107:IMM131107 IVF131107:IWI131107 JFB131107:JGE131107 JOX131107:JQA131107 JYT131107:JZW131107 KIP131107:KJS131107 KSL131107:KTO131107 LCH131107:LDK131107 LMD131107:LNG131107 LVZ131107:LXC131107 MFV131107:MGY131107 MPR131107:MQU131107 MZN131107:NAQ131107 NJJ131107:NKM131107 NTF131107:NUI131107 ODB131107:OEE131107 OMX131107:OOA131107 OWT131107:OXW131107 PGP131107:PHS131107 PQL131107:PRO131107 QAH131107:QBK131107 QKD131107:QLG131107 QTZ131107:QVC131107 RDV131107:REY131107 RNR131107:ROU131107 RXN131107:RYQ131107 SHJ131107:SIM131107 SRF131107:SSI131107 TBB131107:TCE131107 TKX131107:TMA131107 TUT131107:TVW131107 UEP131107:UFS131107 UOL131107:UPO131107 UYH131107:UZK131107 VID131107:VJG131107 VRZ131107:VTC131107 WBV131107:WCY131107 WLR131107:WMU131107 WVN131107:WWQ131107 D196643:AQ196643 JB196643:KE196643 SX196643:UA196643 ACT196643:ADW196643 AMP196643:ANS196643 AWL196643:AXO196643 BGH196643:BHK196643 BQD196643:BRG196643 BZZ196643:CBC196643 CJV196643:CKY196643 CTR196643:CUU196643 DDN196643:DEQ196643 DNJ196643:DOM196643 DXF196643:DYI196643 EHB196643:EIE196643 EQX196643:ESA196643 FAT196643:FBW196643 FKP196643:FLS196643 FUL196643:FVO196643 GEH196643:GFK196643 GOD196643:GPG196643 GXZ196643:GZC196643 HHV196643:HIY196643 HRR196643:HSU196643 IBN196643:ICQ196643 ILJ196643:IMM196643 IVF196643:IWI196643 JFB196643:JGE196643 JOX196643:JQA196643 JYT196643:JZW196643 KIP196643:KJS196643 KSL196643:KTO196643 LCH196643:LDK196643 LMD196643:LNG196643 LVZ196643:LXC196643 MFV196643:MGY196643 MPR196643:MQU196643 MZN196643:NAQ196643 NJJ196643:NKM196643 NTF196643:NUI196643 ODB196643:OEE196643 OMX196643:OOA196643 OWT196643:OXW196643 PGP196643:PHS196643 PQL196643:PRO196643 QAH196643:QBK196643 QKD196643:QLG196643 QTZ196643:QVC196643 RDV196643:REY196643 RNR196643:ROU196643 RXN196643:RYQ196643 SHJ196643:SIM196643 SRF196643:SSI196643 TBB196643:TCE196643 TKX196643:TMA196643 TUT196643:TVW196643 UEP196643:UFS196643 UOL196643:UPO196643 UYH196643:UZK196643 VID196643:VJG196643 VRZ196643:VTC196643 WBV196643:WCY196643 WLR196643:WMU196643 WVN196643:WWQ196643 D262179:AQ262179 JB262179:KE262179 SX262179:UA262179 ACT262179:ADW262179 AMP262179:ANS262179 AWL262179:AXO262179 BGH262179:BHK262179 BQD262179:BRG262179 BZZ262179:CBC262179 CJV262179:CKY262179 CTR262179:CUU262179 DDN262179:DEQ262179 DNJ262179:DOM262179 DXF262179:DYI262179 EHB262179:EIE262179 EQX262179:ESA262179 FAT262179:FBW262179 FKP262179:FLS262179 FUL262179:FVO262179 GEH262179:GFK262179 GOD262179:GPG262179 GXZ262179:GZC262179 HHV262179:HIY262179 HRR262179:HSU262179 IBN262179:ICQ262179 ILJ262179:IMM262179 IVF262179:IWI262179 JFB262179:JGE262179 JOX262179:JQA262179 JYT262179:JZW262179 KIP262179:KJS262179 KSL262179:KTO262179 LCH262179:LDK262179 LMD262179:LNG262179 LVZ262179:LXC262179 MFV262179:MGY262179 MPR262179:MQU262179 MZN262179:NAQ262179 NJJ262179:NKM262179 NTF262179:NUI262179 ODB262179:OEE262179 OMX262179:OOA262179 OWT262179:OXW262179 PGP262179:PHS262179 PQL262179:PRO262179 QAH262179:QBK262179 QKD262179:QLG262179 QTZ262179:QVC262179 RDV262179:REY262179 RNR262179:ROU262179 RXN262179:RYQ262179 SHJ262179:SIM262179 SRF262179:SSI262179 TBB262179:TCE262179 TKX262179:TMA262179 TUT262179:TVW262179 UEP262179:UFS262179 UOL262179:UPO262179 UYH262179:UZK262179 VID262179:VJG262179 VRZ262179:VTC262179 WBV262179:WCY262179 WLR262179:WMU262179 WVN262179:WWQ262179 D327715:AQ327715 JB327715:KE327715 SX327715:UA327715 ACT327715:ADW327715 AMP327715:ANS327715 AWL327715:AXO327715 BGH327715:BHK327715 BQD327715:BRG327715 BZZ327715:CBC327715 CJV327715:CKY327715 CTR327715:CUU327715 DDN327715:DEQ327715 DNJ327715:DOM327715 DXF327715:DYI327715 EHB327715:EIE327715 EQX327715:ESA327715 FAT327715:FBW327715 FKP327715:FLS327715 FUL327715:FVO327715 GEH327715:GFK327715 GOD327715:GPG327715 GXZ327715:GZC327715 HHV327715:HIY327715 HRR327715:HSU327715 IBN327715:ICQ327715 ILJ327715:IMM327715 IVF327715:IWI327715 JFB327715:JGE327715 JOX327715:JQA327715 JYT327715:JZW327715 KIP327715:KJS327715 KSL327715:KTO327715 LCH327715:LDK327715 LMD327715:LNG327715 LVZ327715:LXC327715 MFV327715:MGY327715 MPR327715:MQU327715 MZN327715:NAQ327715 NJJ327715:NKM327715 NTF327715:NUI327715 ODB327715:OEE327715 OMX327715:OOA327715 OWT327715:OXW327715 PGP327715:PHS327715 PQL327715:PRO327715 QAH327715:QBK327715 QKD327715:QLG327715 QTZ327715:QVC327715 RDV327715:REY327715 RNR327715:ROU327715 RXN327715:RYQ327715 SHJ327715:SIM327715 SRF327715:SSI327715 TBB327715:TCE327715 TKX327715:TMA327715 TUT327715:TVW327715 UEP327715:UFS327715 UOL327715:UPO327715 UYH327715:UZK327715 VID327715:VJG327715 VRZ327715:VTC327715 WBV327715:WCY327715 WLR327715:WMU327715 WVN327715:WWQ327715 D393251:AQ393251 JB393251:KE393251 SX393251:UA393251 ACT393251:ADW393251 AMP393251:ANS393251 AWL393251:AXO393251 BGH393251:BHK393251 BQD393251:BRG393251 BZZ393251:CBC393251 CJV393251:CKY393251 CTR393251:CUU393251 DDN393251:DEQ393251 DNJ393251:DOM393251 DXF393251:DYI393251 EHB393251:EIE393251 EQX393251:ESA393251 FAT393251:FBW393251 FKP393251:FLS393251 FUL393251:FVO393251 GEH393251:GFK393251 GOD393251:GPG393251 GXZ393251:GZC393251 HHV393251:HIY393251 HRR393251:HSU393251 IBN393251:ICQ393251 ILJ393251:IMM393251 IVF393251:IWI393251 JFB393251:JGE393251 JOX393251:JQA393251 JYT393251:JZW393251 KIP393251:KJS393251 KSL393251:KTO393251 LCH393251:LDK393251 LMD393251:LNG393251 LVZ393251:LXC393251 MFV393251:MGY393251 MPR393251:MQU393251 MZN393251:NAQ393251 NJJ393251:NKM393251 NTF393251:NUI393251 ODB393251:OEE393251 OMX393251:OOA393251 OWT393251:OXW393251 PGP393251:PHS393251 PQL393251:PRO393251 QAH393251:QBK393251 QKD393251:QLG393251 QTZ393251:QVC393251 RDV393251:REY393251 RNR393251:ROU393251 RXN393251:RYQ393251 SHJ393251:SIM393251 SRF393251:SSI393251 TBB393251:TCE393251 TKX393251:TMA393251 TUT393251:TVW393251 UEP393251:UFS393251 UOL393251:UPO393251 UYH393251:UZK393251 VID393251:VJG393251 VRZ393251:VTC393251 WBV393251:WCY393251 WLR393251:WMU393251 WVN393251:WWQ393251 D458787:AQ458787 JB458787:KE458787 SX458787:UA458787 ACT458787:ADW458787 AMP458787:ANS458787 AWL458787:AXO458787 BGH458787:BHK458787 BQD458787:BRG458787 BZZ458787:CBC458787 CJV458787:CKY458787 CTR458787:CUU458787 DDN458787:DEQ458787 DNJ458787:DOM458787 DXF458787:DYI458787 EHB458787:EIE458787 EQX458787:ESA458787 FAT458787:FBW458787 FKP458787:FLS458787 FUL458787:FVO458787 GEH458787:GFK458787 GOD458787:GPG458787 GXZ458787:GZC458787 HHV458787:HIY458787 HRR458787:HSU458787 IBN458787:ICQ458787 ILJ458787:IMM458787 IVF458787:IWI458787 JFB458787:JGE458787 JOX458787:JQA458787 JYT458787:JZW458787 KIP458787:KJS458787 KSL458787:KTO458787 LCH458787:LDK458787 LMD458787:LNG458787 LVZ458787:LXC458787 MFV458787:MGY458787 MPR458787:MQU458787 MZN458787:NAQ458787 NJJ458787:NKM458787 NTF458787:NUI458787 ODB458787:OEE458787 OMX458787:OOA458787 OWT458787:OXW458787 PGP458787:PHS458787 PQL458787:PRO458787 QAH458787:QBK458787 QKD458787:QLG458787 QTZ458787:QVC458787 RDV458787:REY458787 RNR458787:ROU458787 RXN458787:RYQ458787 SHJ458787:SIM458787 SRF458787:SSI458787 TBB458787:TCE458787 TKX458787:TMA458787 TUT458787:TVW458787 UEP458787:UFS458787 UOL458787:UPO458787 UYH458787:UZK458787 VID458787:VJG458787 VRZ458787:VTC458787 WBV458787:WCY458787 WLR458787:WMU458787 WVN458787:WWQ458787 D524323:AQ524323 JB524323:KE524323 SX524323:UA524323 ACT524323:ADW524323 AMP524323:ANS524323 AWL524323:AXO524323 BGH524323:BHK524323 BQD524323:BRG524323 BZZ524323:CBC524323 CJV524323:CKY524323 CTR524323:CUU524323 DDN524323:DEQ524323 DNJ524323:DOM524323 DXF524323:DYI524323 EHB524323:EIE524323 EQX524323:ESA524323 FAT524323:FBW524323 FKP524323:FLS524323 FUL524323:FVO524323 GEH524323:GFK524323 GOD524323:GPG524323 GXZ524323:GZC524323 HHV524323:HIY524323 HRR524323:HSU524323 IBN524323:ICQ524323 ILJ524323:IMM524323 IVF524323:IWI524323 JFB524323:JGE524323 JOX524323:JQA524323 JYT524323:JZW524323 KIP524323:KJS524323 KSL524323:KTO524323 LCH524323:LDK524323 LMD524323:LNG524323 LVZ524323:LXC524323 MFV524323:MGY524323 MPR524323:MQU524323 MZN524323:NAQ524323 NJJ524323:NKM524323 NTF524323:NUI524323 ODB524323:OEE524323 OMX524323:OOA524323 OWT524323:OXW524323 PGP524323:PHS524323 PQL524323:PRO524323 QAH524323:QBK524323 QKD524323:QLG524323 QTZ524323:QVC524323 RDV524323:REY524323 RNR524323:ROU524323 RXN524323:RYQ524323 SHJ524323:SIM524323 SRF524323:SSI524323 TBB524323:TCE524323 TKX524323:TMA524323 TUT524323:TVW524323 UEP524323:UFS524323 UOL524323:UPO524323 UYH524323:UZK524323 VID524323:VJG524323 VRZ524323:VTC524323 WBV524323:WCY524323 WLR524323:WMU524323 WVN524323:WWQ524323 D589859:AQ589859 JB589859:KE589859 SX589859:UA589859 ACT589859:ADW589859 AMP589859:ANS589859 AWL589859:AXO589859 BGH589859:BHK589859 BQD589859:BRG589859 BZZ589859:CBC589859 CJV589859:CKY589859 CTR589859:CUU589859 DDN589859:DEQ589859 DNJ589859:DOM589859 DXF589859:DYI589859 EHB589859:EIE589859 EQX589859:ESA589859 FAT589859:FBW589859 FKP589859:FLS589859 FUL589859:FVO589859 GEH589859:GFK589859 GOD589859:GPG589859 GXZ589859:GZC589859 HHV589859:HIY589859 HRR589859:HSU589859 IBN589859:ICQ589859 ILJ589859:IMM589859 IVF589859:IWI589859 JFB589859:JGE589859 JOX589859:JQA589859 JYT589859:JZW589859 KIP589859:KJS589859 KSL589859:KTO589859 LCH589859:LDK589859 LMD589859:LNG589859 LVZ589859:LXC589859 MFV589859:MGY589859 MPR589859:MQU589859 MZN589859:NAQ589859 NJJ589859:NKM589859 NTF589859:NUI589859 ODB589859:OEE589859 OMX589859:OOA589859 OWT589859:OXW589859 PGP589859:PHS589859 PQL589859:PRO589859 QAH589859:QBK589859 QKD589859:QLG589859 QTZ589859:QVC589859 RDV589859:REY589859 RNR589859:ROU589859 RXN589859:RYQ589859 SHJ589859:SIM589859 SRF589859:SSI589859 TBB589859:TCE589859 TKX589859:TMA589859 TUT589859:TVW589859 UEP589859:UFS589859 UOL589859:UPO589859 UYH589859:UZK589859 VID589859:VJG589859 VRZ589859:VTC589859 WBV589859:WCY589859 WLR589859:WMU589859 WVN589859:WWQ589859 D655395:AQ655395 JB655395:KE655395 SX655395:UA655395 ACT655395:ADW655395 AMP655395:ANS655395 AWL655395:AXO655395 BGH655395:BHK655395 BQD655395:BRG655395 BZZ655395:CBC655395 CJV655395:CKY655395 CTR655395:CUU655395 DDN655395:DEQ655395 DNJ655395:DOM655395 DXF655395:DYI655395 EHB655395:EIE655395 EQX655395:ESA655395 FAT655395:FBW655395 FKP655395:FLS655395 FUL655395:FVO655395 GEH655395:GFK655395 GOD655395:GPG655395 GXZ655395:GZC655395 HHV655395:HIY655395 HRR655395:HSU655395 IBN655395:ICQ655395 ILJ655395:IMM655395 IVF655395:IWI655395 JFB655395:JGE655395 JOX655395:JQA655395 JYT655395:JZW655395 KIP655395:KJS655395 KSL655395:KTO655395 LCH655395:LDK655395 LMD655395:LNG655395 LVZ655395:LXC655395 MFV655395:MGY655395 MPR655395:MQU655395 MZN655395:NAQ655395 NJJ655395:NKM655395 NTF655395:NUI655395 ODB655395:OEE655395 OMX655395:OOA655395 OWT655395:OXW655395 PGP655395:PHS655395 PQL655395:PRO655395 QAH655395:QBK655395 QKD655395:QLG655395 QTZ655395:QVC655395 RDV655395:REY655395 RNR655395:ROU655395 RXN655395:RYQ655395 SHJ655395:SIM655395 SRF655395:SSI655395 TBB655395:TCE655395 TKX655395:TMA655395 TUT655395:TVW655395 UEP655395:UFS655395 UOL655395:UPO655395 UYH655395:UZK655395 VID655395:VJG655395 VRZ655395:VTC655395 WBV655395:WCY655395 WLR655395:WMU655395 WVN655395:WWQ655395 D720931:AQ720931 JB720931:KE720931 SX720931:UA720931 ACT720931:ADW720931 AMP720931:ANS720931 AWL720931:AXO720931 BGH720931:BHK720931 BQD720931:BRG720931 BZZ720931:CBC720931 CJV720931:CKY720931 CTR720931:CUU720931 DDN720931:DEQ720931 DNJ720931:DOM720931 DXF720931:DYI720931 EHB720931:EIE720931 EQX720931:ESA720931 FAT720931:FBW720931 FKP720931:FLS720931 FUL720931:FVO720931 GEH720931:GFK720931 GOD720931:GPG720931 GXZ720931:GZC720931 HHV720931:HIY720931 HRR720931:HSU720931 IBN720931:ICQ720931 ILJ720931:IMM720931 IVF720931:IWI720931 JFB720931:JGE720931 JOX720931:JQA720931 JYT720931:JZW720931 KIP720931:KJS720931 KSL720931:KTO720931 LCH720931:LDK720931 LMD720931:LNG720931 LVZ720931:LXC720931 MFV720931:MGY720931 MPR720931:MQU720931 MZN720931:NAQ720931 NJJ720931:NKM720931 NTF720931:NUI720931 ODB720931:OEE720931 OMX720931:OOA720931 OWT720931:OXW720931 PGP720931:PHS720931 PQL720931:PRO720931 QAH720931:QBK720931 QKD720931:QLG720931 QTZ720931:QVC720931 RDV720931:REY720931 RNR720931:ROU720931 RXN720931:RYQ720931 SHJ720931:SIM720931 SRF720931:SSI720931 TBB720931:TCE720931 TKX720931:TMA720931 TUT720931:TVW720931 UEP720931:UFS720931 UOL720931:UPO720931 UYH720931:UZK720931 VID720931:VJG720931 VRZ720931:VTC720931 WBV720931:WCY720931 WLR720931:WMU720931 WVN720931:WWQ720931 D786467:AQ786467 JB786467:KE786467 SX786467:UA786467 ACT786467:ADW786467 AMP786467:ANS786467 AWL786467:AXO786467 BGH786467:BHK786467 BQD786467:BRG786467 BZZ786467:CBC786467 CJV786467:CKY786467 CTR786467:CUU786467 DDN786467:DEQ786467 DNJ786467:DOM786467 DXF786467:DYI786467 EHB786467:EIE786467 EQX786467:ESA786467 FAT786467:FBW786467 FKP786467:FLS786467 FUL786467:FVO786467 GEH786467:GFK786467 GOD786467:GPG786467 GXZ786467:GZC786467 HHV786467:HIY786467 HRR786467:HSU786467 IBN786467:ICQ786467 ILJ786467:IMM786467 IVF786467:IWI786467 JFB786467:JGE786467 JOX786467:JQA786467 JYT786467:JZW786467 KIP786467:KJS786467 KSL786467:KTO786467 LCH786467:LDK786467 LMD786467:LNG786467 LVZ786467:LXC786467 MFV786467:MGY786467 MPR786467:MQU786467 MZN786467:NAQ786467 NJJ786467:NKM786467 NTF786467:NUI786467 ODB786467:OEE786467 OMX786467:OOA786467 OWT786467:OXW786467 PGP786467:PHS786467 PQL786467:PRO786467 QAH786467:QBK786467 QKD786467:QLG786467 QTZ786467:QVC786467 RDV786467:REY786467 RNR786467:ROU786467 RXN786467:RYQ786467 SHJ786467:SIM786467 SRF786467:SSI786467 TBB786467:TCE786467 TKX786467:TMA786467 TUT786467:TVW786467 UEP786467:UFS786467 UOL786467:UPO786467 UYH786467:UZK786467 VID786467:VJG786467 VRZ786467:VTC786467 WBV786467:WCY786467 WLR786467:WMU786467 WVN786467:WWQ786467 D852003:AQ852003 JB852003:KE852003 SX852003:UA852003 ACT852003:ADW852003 AMP852003:ANS852003 AWL852003:AXO852003 BGH852003:BHK852003 BQD852003:BRG852003 BZZ852003:CBC852003 CJV852003:CKY852003 CTR852003:CUU852003 DDN852003:DEQ852003 DNJ852003:DOM852003 DXF852003:DYI852003 EHB852003:EIE852003 EQX852003:ESA852003 FAT852003:FBW852003 FKP852003:FLS852003 FUL852003:FVO852003 GEH852003:GFK852003 GOD852003:GPG852003 GXZ852003:GZC852003 HHV852003:HIY852003 HRR852003:HSU852003 IBN852003:ICQ852003 ILJ852003:IMM852003 IVF852003:IWI852003 JFB852003:JGE852003 JOX852003:JQA852003 JYT852003:JZW852003 KIP852003:KJS852003 KSL852003:KTO852003 LCH852003:LDK852003 LMD852003:LNG852003 LVZ852003:LXC852003 MFV852003:MGY852003 MPR852003:MQU852003 MZN852003:NAQ852003 NJJ852003:NKM852003 NTF852003:NUI852003 ODB852003:OEE852003 OMX852003:OOA852003 OWT852003:OXW852003 PGP852003:PHS852003 PQL852003:PRO852003 QAH852003:QBK852003 QKD852003:QLG852003 QTZ852003:QVC852003 RDV852003:REY852003 RNR852003:ROU852003 RXN852003:RYQ852003 SHJ852003:SIM852003 SRF852003:SSI852003 TBB852003:TCE852003 TKX852003:TMA852003 TUT852003:TVW852003 UEP852003:UFS852003 UOL852003:UPO852003 UYH852003:UZK852003 VID852003:VJG852003 VRZ852003:VTC852003 WBV852003:WCY852003 WLR852003:WMU852003 WVN852003:WWQ852003 D917539:AQ917539 JB917539:KE917539 SX917539:UA917539 ACT917539:ADW917539 AMP917539:ANS917539 AWL917539:AXO917539 BGH917539:BHK917539 BQD917539:BRG917539 BZZ917539:CBC917539 CJV917539:CKY917539 CTR917539:CUU917539 DDN917539:DEQ917539 DNJ917539:DOM917539 DXF917539:DYI917539 EHB917539:EIE917539 EQX917539:ESA917539 FAT917539:FBW917539 FKP917539:FLS917539 FUL917539:FVO917539 GEH917539:GFK917539 GOD917539:GPG917539 GXZ917539:GZC917539 HHV917539:HIY917539 HRR917539:HSU917539 IBN917539:ICQ917539 ILJ917539:IMM917539 IVF917539:IWI917539 JFB917539:JGE917539 JOX917539:JQA917539 JYT917539:JZW917539 KIP917539:KJS917539 KSL917539:KTO917539 LCH917539:LDK917539 LMD917539:LNG917539 LVZ917539:LXC917539 MFV917539:MGY917539 MPR917539:MQU917539 MZN917539:NAQ917539 NJJ917539:NKM917539 NTF917539:NUI917539 ODB917539:OEE917539 OMX917539:OOA917539 OWT917539:OXW917539 PGP917539:PHS917539 PQL917539:PRO917539 QAH917539:QBK917539 QKD917539:QLG917539 QTZ917539:QVC917539 RDV917539:REY917539 RNR917539:ROU917539 RXN917539:RYQ917539 SHJ917539:SIM917539 SRF917539:SSI917539 TBB917539:TCE917539 TKX917539:TMA917539 TUT917539:TVW917539 UEP917539:UFS917539 UOL917539:UPO917539 UYH917539:UZK917539 VID917539:VJG917539 VRZ917539:VTC917539 WBV917539:WCY917539 WLR917539:WMU917539 WVN917539:WWQ917539 D983075:AQ983075 JB983075:KE983075 SX983075:UA983075 ACT983075:ADW983075 AMP983075:ANS983075 AWL983075:AXO983075 BGH983075:BHK983075 BQD983075:BRG983075 BZZ983075:CBC983075 CJV983075:CKY983075 CTR983075:CUU983075 DDN983075:DEQ983075 DNJ983075:DOM983075 DXF983075:DYI983075 EHB983075:EIE983075 EQX983075:ESA983075 FAT983075:FBW983075 FKP983075:FLS983075 FUL983075:FVO983075 GEH983075:GFK983075 GOD983075:GPG983075 GXZ983075:GZC983075 HHV983075:HIY983075 HRR983075:HSU983075 IBN983075:ICQ983075 ILJ983075:IMM983075 IVF983075:IWI983075 JFB983075:JGE983075 JOX983075:JQA983075 JYT983075:JZW983075 KIP983075:KJS983075 KSL983075:KTO983075 LCH983075:LDK983075 LMD983075:LNG983075 LVZ983075:LXC983075 MFV983075:MGY983075 MPR983075:MQU983075 MZN983075:NAQ983075 NJJ983075:NKM983075 NTF983075:NUI983075 ODB983075:OEE983075 OMX983075:OOA983075 OWT983075:OXW983075 PGP983075:PHS983075 PQL983075:PRO983075 QAH983075:QBK983075 QKD983075:QLG983075 QTZ983075:QVC983075 RDV983075:REY983075 RNR983075:ROU983075 RXN983075:RYQ983075 SHJ983075:SIM983075 SRF983075:SSI983075 TBB983075:TCE983075 TKX983075:TMA983075 TUT983075:TVW983075 UEP983075:UFS983075 UOL983075:UPO983075 UYH983075:UZK983075 VID983075:VJG983075 VRZ983075:VTC983075 WBV983075:WCY983075 WLR983075:WMU983075 WVN983075:WWQ983075 UYH114:UZK114 VRZ114:VTC114 WBV114:WCY114 JB114:KE114 SX114:UA114 ACT114:ADW114 AMP114:ANS114 AWL114:AXO114 BGH114:BHK114 BQD114:BRG114 BZZ114:CBC114 CJV114:CKY114 CTR114:CUU114 DDN114:DEQ114 DNJ114:DOM114 DXF114:DYI114 EHB114:EIE114 EQX114:ESA114 FAT114:FBW114 FKP114:FLS114 FUL114:FVO114 GEH114:GFK114 GOD114:GPG114 GXZ114:GZC114 HHV114:HIY114 HRR114:HSU114 IBN114:ICQ114 ILJ114:IMM114 IVF114:IWI114 JFB114:JGE114 JOX114:JQA114 JYT114:JZW114 KIP114:KJS114 KSL114:KTO114 LCH114:LDK114 LMD114:LNG114 LVZ114:LXC114 MFV114:MGY114 MPR114:MQU114 MZN114:NAQ114 NJJ114:NKM114 NTF114:NUI114 ODB114:OEE114 OMX114:OOA114 OWT114:OXW114 PGP114:PHS114 PQL114:PRO114 QAH114:QBK114 QKD114:QLG114 QTZ114:QVC114 RDV114:REY114 RNR114:ROU114 RXN114:RYQ114 SHJ114:SIM114 SRF114:SSI114 TBB114:TCE114 TKX114:TMA114 TUT114:TVW114 UEP114:UFS114 UOL114:UPO114 WVN140:WWQ140 WLR140:WMU140 WBV140:WCY140 VRZ140:VTC140 VID140:VJG140 UYH140:UZK140 UOL140:UPO140 UEP140:UFS140 TUT140:TVW140 TKX140:TMA140 TBB140:TCE140 SRF140:SSI140 SHJ140:SIM140 RXN140:RYQ140 RNR140:ROU140 RDV140:REY140 QTZ140:QVC140 QKD140:QLG140 QAH140:QBK140 PQL140:PRO140 PGP140:PHS140 OWT140:OXW140 OMX140:OOA140 ODB140:OEE140 NTF140:NUI140 NJJ140:NKM140 MZN140:NAQ140 MPR140:MQU140 MFV140:MGY140 LVZ140:LXC140 LMD140:LNG140 LCH140:LDK140 KSL140:KTO140 KIP140:KJS140 JYT140:JZW140 JOX140:JQA140 JFB140:JGE140 IVF140:IWI140 ILJ140:IMM140 IBN140:ICQ140 HRR140:HSU140 HHV140:HIY140 GXZ140:GZC140 GOD140:GPG140 GEH140:GFK140 FUL140:FVO140 FKP140:FLS140 FAT140:FBW140 EQX140:ESA140 EHB140:EIE140 DXF140:DYI140 DNJ140:DOM140 DDN140:DEQ140 CTR140:CUU140 CJV140:CKY140 BZZ140:CBC140 BQD140:BRG140 BGH140:BHK140 AWL140:AXO140 AMP140:ANS140 ACT140:ADW140 SX140:UA140 JB140:KE140">
      <formula1>3</formula1>
    </dataValidation>
    <dataValidation type="whole" operator="lessThanOrEqual" allowBlank="1" showInputMessage="1" showErrorMessage="1" errorTitle="Error" error="The maximum mark for this question is 4 marks." sqref="VRZ132:VTC132 D65611:AQ65611 JB65611:KE65611 SX65611:UA65611 ACT65611:ADW65611 AMP65611:ANS65611 AWL65611:AXO65611 BGH65611:BHK65611 BQD65611:BRG65611 BZZ65611:CBC65611 CJV65611:CKY65611 CTR65611:CUU65611 DDN65611:DEQ65611 DNJ65611:DOM65611 DXF65611:DYI65611 EHB65611:EIE65611 EQX65611:ESA65611 FAT65611:FBW65611 FKP65611:FLS65611 FUL65611:FVO65611 GEH65611:GFK65611 GOD65611:GPG65611 GXZ65611:GZC65611 HHV65611:HIY65611 HRR65611:HSU65611 IBN65611:ICQ65611 ILJ65611:IMM65611 IVF65611:IWI65611 JFB65611:JGE65611 JOX65611:JQA65611 JYT65611:JZW65611 KIP65611:KJS65611 KSL65611:KTO65611 LCH65611:LDK65611 LMD65611:LNG65611 LVZ65611:LXC65611 MFV65611:MGY65611 MPR65611:MQU65611 MZN65611:NAQ65611 NJJ65611:NKM65611 NTF65611:NUI65611 ODB65611:OEE65611 OMX65611:OOA65611 OWT65611:OXW65611 PGP65611:PHS65611 PQL65611:PRO65611 QAH65611:QBK65611 QKD65611:QLG65611 QTZ65611:QVC65611 RDV65611:REY65611 RNR65611:ROU65611 RXN65611:RYQ65611 SHJ65611:SIM65611 SRF65611:SSI65611 TBB65611:TCE65611 TKX65611:TMA65611 TUT65611:TVW65611 UEP65611:UFS65611 UOL65611:UPO65611 UYH65611:UZK65611 VID65611:VJG65611 VRZ65611:VTC65611 WBV65611:WCY65611 WLR65611:WMU65611 WVN65611:WWQ65611 D131147:AQ131147 JB131147:KE131147 SX131147:UA131147 ACT131147:ADW131147 AMP131147:ANS131147 AWL131147:AXO131147 BGH131147:BHK131147 BQD131147:BRG131147 BZZ131147:CBC131147 CJV131147:CKY131147 CTR131147:CUU131147 DDN131147:DEQ131147 DNJ131147:DOM131147 DXF131147:DYI131147 EHB131147:EIE131147 EQX131147:ESA131147 FAT131147:FBW131147 FKP131147:FLS131147 FUL131147:FVO131147 GEH131147:GFK131147 GOD131147:GPG131147 GXZ131147:GZC131147 HHV131147:HIY131147 HRR131147:HSU131147 IBN131147:ICQ131147 ILJ131147:IMM131147 IVF131147:IWI131147 JFB131147:JGE131147 JOX131147:JQA131147 JYT131147:JZW131147 KIP131147:KJS131147 KSL131147:KTO131147 LCH131147:LDK131147 LMD131147:LNG131147 LVZ131147:LXC131147 MFV131147:MGY131147 MPR131147:MQU131147 MZN131147:NAQ131147 NJJ131147:NKM131147 NTF131147:NUI131147 ODB131147:OEE131147 OMX131147:OOA131147 OWT131147:OXW131147 PGP131147:PHS131147 PQL131147:PRO131147 QAH131147:QBK131147 QKD131147:QLG131147 QTZ131147:QVC131147 RDV131147:REY131147 RNR131147:ROU131147 RXN131147:RYQ131147 SHJ131147:SIM131147 SRF131147:SSI131147 TBB131147:TCE131147 TKX131147:TMA131147 TUT131147:TVW131147 UEP131147:UFS131147 UOL131147:UPO131147 UYH131147:UZK131147 VID131147:VJG131147 VRZ131147:VTC131147 WBV131147:WCY131147 WLR131147:WMU131147 WVN131147:WWQ131147 D196683:AQ196683 JB196683:KE196683 SX196683:UA196683 ACT196683:ADW196683 AMP196683:ANS196683 AWL196683:AXO196683 BGH196683:BHK196683 BQD196683:BRG196683 BZZ196683:CBC196683 CJV196683:CKY196683 CTR196683:CUU196683 DDN196683:DEQ196683 DNJ196683:DOM196683 DXF196683:DYI196683 EHB196683:EIE196683 EQX196683:ESA196683 FAT196683:FBW196683 FKP196683:FLS196683 FUL196683:FVO196683 GEH196683:GFK196683 GOD196683:GPG196683 GXZ196683:GZC196683 HHV196683:HIY196683 HRR196683:HSU196683 IBN196683:ICQ196683 ILJ196683:IMM196683 IVF196683:IWI196683 JFB196683:JGE196683 JOX196683:JQA196683 JYT196683:JZW196683 KIP196683:KJS196683 KSL196683:KTO196683 LCH196683:LDK196683 LMD196683:LNG196683 LVZ196683:LXC196683 MFV196683:MGY196683 MPR196683:MQU196683 MZN196683:NAQ196683 NJJ196683:NKM196683 NTF196683:NUI196683 ODB196683:OEE196683 OMX196683:OOA196683 OWT196683:OXW196683 PGP196683:PHS196683 PQL196683:PRO196683 QAH196683:QBK196683 QKD196683:QLG196683 QTZ196683:QVC196683 RDV196683:REY196683 RNR196683:ROU196683 RXN196683:RYQ196683 SHJ196683:SIM196683 SRF196683:SSI196683 TBB196683:TCE196683 TKX196683:TMA196683 TUT196683:TVW196683 UEP196683:UFS196683 UOL196683:UPO196683 UYH196683:UZK196683 VID196683:VJG196683 VRZ196683:VTC196683 WBV196683:WCY196683 WLR196683:WMU196683 WVN196683:WWQ196683 D262219:AQ262219 JB262219:KE262219 SX262219:UA262219 ACT262219:ADW262219 AMP262219:ANS262219 AWL262219:AXO262219 BGH262219:BHK262219 BQD262219:BRG262219 BZZ262219:CBC262219 CJV262219:CKY262219 CTR262219:CUU262219 DDN262219:DEQ262219 DNJ262219:DOM262219 DXF262219:DYI262219 EHB262219:EIE262219 EQX262219:ESA262219 FAT262219:FBW262219 FKP262219:FLS262219 FUL262219:FVO262219 GEH262219:GFK262219 GOD262219:GPG262219 GXZ262219:GZC262219 HHV262219:HIY262219 HRR262219:HSU262219 IBN262219:ICQ262219 ILJ262219:IMM262219 IVF262219:IWI262219 JFB262219:JGE262219 JOX262219:JQA262219 JYT262219:JZW262219 KIP262219:KJS262219 KSL262219:KTO262219 LCH262219:LDK262219 LMD262219:LNG262219 LVZ262219:LXC262219 MFV262219:MGY262219 MPR262219:MQU262219 MZN262219:NAQ262219 NJJ262219:NKM262219 NTF262219:NUI262219 ODB262219:OEE262219 OMX262219:OOA262219 OWT262219:OXW262219 PGP262219:PHS262219 PQL262219:PRO262219 QAH262219:QBK262219 QKD262219:QLG262219 QTZ262219:QVC262219 RDV262219:REY262219 RNR262219:ROU262219 RXN262219:RYQ262219 SHJ262219:SIM262219 SRF262219:SSI262219 TBB262219:TCE262219 TKX262219:TMA262219 TUT262219:TVW262219 UEP262219:UFS262219 UOL262219:UPO262219 UYH262219:UZK262219 VID262219:VJG262219 VRZ262219:VTC262219 WBV262219:WCY262219 WLR262219:WMU262219 WVN262219:WWQ262219 D327755:AQ327755 JB327755:KE327755 SX327755:UA327755 ACT327755:ADW327755 AMP327755:ANS327755 AWL327755:AXO327755 BGH327755:BHK327755 BQD327755:BRG327755 BZZ327755:CBC327755 CJV327755:CKY327755 CTR327755:CUU327755 DDN327755:DEQ327755 DNJ327755:DOM327755 DXF327755:DYI327755 EHB327755:EIE327755 EQX327755:ESA327755 FAT327755:FBW327755 FKP327755:FLS327755 FUL327755:FVO327755 GEH327755:GFK327755 GOD327755:GPG327755 GXZ327755:GZC327755 HHV327755:HIY327755 HRR327755:HSU327755 IBN327755:ICQ327755 ILJ327755:IMM327755 IVF327755:IWI327755 JFB327755:JGE327755 JOX327755:JQA327755 JYT327755:JZW327755 KIP327755:KJS327755 KSL327755:KTO327755 LCH327755:LDK327755 LMD327755:LNG327755 LVZ327755:LXC327755 MFV327755:MGY327755 MPR327755:MQU327755 MZN327755:NAQ327755 NJJ327755:NKM327755 NTF327755:NUI327755 ODB327755:OEE327755 OMX327755:OOA327755 OWT327755:OXW327755 PGP327755:PHS327755 PQL327755:PRO327755 QAH327755:QBK327755 QKD327755:QLG327755 QTZ327755:QVC327755 RDV327755:REY327755 RNR327755:ROU327755 RXN327755:RYQ327755 SHJ327755:SIM327755 SRF327755:SSI327755 TBB327755:TCE327755 TKX327755:TMA327755 TUT327755:TVW327755 UEP327755:UFS327755 UOL327755:UPO327755 UYH327755:UZK327755 VID327755:VJG327755 VRZ327755:VTC327755 WBV327755:WCY327755 WLR327755:WMU327755 WVN327755:WWQ327755 D393291:AQ393291 JB393291:KE393291 SX393291:UA393291 ACT393291:ADW393291 AMP393291:ANS393291 AWL393291:AXO393291 BGH393291:BHK393291 BQD393291:BRG393291 BZZ393291:CBC393291 CJV393291:CKY393291 CTR393291:CUU393291 DDN393291:DEQ393291 DNJ393291:DOM393291 DXF393291:DYI393291 EHB393291:EIE393291 EQX393291:ESA393291 FAT393291:FBW393291 FKP393291:FLS393291 FUL393291:FVO393291 GEH393291:GFK393291 GOD393291:GPG393291 GXZ393291:GZC393291 HHV393291:HIY393291 HRR393291:HSU393291 IBN393291:ICQ393291 ILJ393291:IMM393291 IVF393291:IWI393291 JFB393291:JGE393291 JOX393291:JQA393291 JYT393291:JZW393291 KIP393291:KJS393291 KSL393291:KTO393291 LCH393291:LDK393291 LMD393291:LNG393291 LVZ393291:LXC393291 MFV393291:MGY393291 MPR393291:MQU393291 MZN393291:NAQ393291 NJJ393291:NKM393291 NTF393291:NUI393291 ODB393291:OEE393291 OMX393291:OOA393291 OWT393291:OXW393291 PGP393291:PHS393291 PQL393291:PRO393291 QAH393291:QBK393291 QKD393291:QLG393291 QTZ393291:QVC393291 RDV393291:REY393291 RNR393291:ROU393291 RXN393291:RYQ393291 SHJ393291:SIM393291 SRF393291:SSI393291 TBB393291:TCE393291 TKX393291:TMA393291 TUT393291:TVW393291 UEP393291:UFS393291 UOL393291:UPO393291 UYH393291:UZK393291 VID393291:VJG393291 VRZ393291:VTC393291 WBV393291:WCY393291 WLR393291:WMU393291 WVN393291:WWQ393291 D458827:AQ458827 JB458827:KE458827 SX458827:UA458827 ACT458827:ADW458827 AMP458827:ANS458827 AWL458827:AXO458827 BGH458827:BHK458827 BQD458827:BRG458827 BZZ458827:CBC458827 CJV458827:CKY458827 CTR458827:CUU458827 DDN458827:DEQ458827 DNJ458827:DOM458827 DXF458827:DYI458827 EHB458827:EIE458827 EQX458827:ESA458827 FAT458827:FBW458827 FKP458827:FLS458827 FUL458827:FVO458827 GEH458827:GFK458827 GOD458827:GPG458827 GXZ458827:GZC458827 HHV458827:HIY458827 HRR458827:HSU458827 IBN458827:ICQ458827 ILJ458827:IMM458827 IVF458827:IWI458827 JFB458827:JGE458827 JOX458827:JQA458827 JYT458827:JZW458827 KIP458827:KJS458827 KSL458827:KTO458827 LCH458827:LDK458827 LMD458827:LNG458827 LVZ458827:LXC458827 MFV458827:MGY458827 MPR458827:MQU458827 MZN458827:NAQ458827 NJJ458827:NKM458827 NTF458827:NUI458827 ODB458827:OEE458827 OMX458827:OOA458827 OWT458827:OXW458827 PGP458827:PHS458827 PQL458827:PRO458827 QAH458827:QBK458827 QKD458827:QLG458827 QTZ458827:QVC458827 RDV458827:REY458827 RNR458827:ROU458827 RXN458827:RYQ458827 SHJ458827:SIM458827 SRF458827:SSI458827 TBB458827:TCE458827 TKX458827:TMA458827 TUT458827:TVW458827 UEP458827:UFS458827 UOL458827:UPO458827 UYH458827:UZK458827 VID458827:VJG458827 VRZ458827:VTC458827 WBV458827:WCY458827 WLR458827:WMU458827 WVN458827:WWQ458827 D524363:AQ524363 JB524363:KE524363 SX524363:UA524363 ACT524363:ADW524363 AMP524363:ANS524363 AWL524363:AXO524363 BGH524363:BHK524363 BQD524363:BRG524363 BZZ524363:CBC524363 CJV524363:CKY524363 CTR524363:CUU524363 DDN524363:DEQ524363 DNJ524363:DOM524363 DXF524363:DYI524363 EHB524363:EIE524363 EQX524363:ESA524363 FAT524363:FBW524363 FKP524363:FLS524363 FUL524363:FVO524363 GEH524363:GFK524363 GOD524363:GPG524363 GXZ524363:GZC524363 HHV524363:HIY524363 HRR524363:HSU524363 IBN524363:ICQ524363 ILJ524363:IMM524363 IVF524363:IWI524363 JFB524363:JGE524363 JOX524363:JQA524363 JYT524363:JZW524363 KIP524363:KJS524363 KSL524363:KTO524363 LCH524363:LDK524363 LMD524363:LNG524363 LVZ524363:LXC524363 MFV524363:MGY524363 MPR524363:MQU524363 MZN524363:NAQ524363 NJJ524363:NKM524363 NTF524363:NUI524363 ODB524363:OEE524363 OMX524363:OOA524363 OWT524363:OXW524363 PGP524363:PHS524363 PQL524363:PRO524363 QAH524363:QBK524363 QKD524363:QLG524363 QTZ524363:QVC524363 RDV524363:REY524363 RNR524363:ROU524363 RXN524363:RYQ524363 SHJ524363:SIM524363 SRF524363:SSI524363 TBB524363:TCE524363 TKX524363:TMA524363 TUT524363:TVW524363 UEP524363:UFS524363 UOL524363:UPO524363 UYH524363:UZK524363 VID524363:VJG524363 VRZ524363:VTC524363 WBV524363:WCY524363 WLR524363:WMU524363 WVN524363:WWQ524363 D589899:AQ589899 JB589899:KE589899 SX589899:UA589899 ACT589899:ADW589899 AMP589899:ANS589899 AWL589899:AXO589899 BGH589899:BHK589899 BQD589899:BRG589899 BZZ589899:CBC589899 CJV589899:CKY589899 CTR589899:CUU589899 DDN589899:DEQ589899 DNJ589899:DOM589899 DXF589899:DYI589899 EHB589899:EIE589899 EQX589899:ESA589899 FAT589899:FBW589899 FKP589899:FLS589899 FUL589899:FVO589899 GEH589899:GFK589899 GOD589899:GPG589899 GXZ589899:GZC589899 HHV589899:HIY589899 HRR589899:HSU589899 IBN589899:ICQ589899 ILJ589899:IMM589899 IVF589899:IWI589899 JFB589899:JGE589899 JOX589899:JQA589899 JYT589899:JZW589899 KIP589899:KJS589899 KSL589899:KTO589899 LCH589899:LDK589899 LMD589899:LNG589899 LVZ589899:LXC589899 MFV589899:MGY589899 MPR589899:MQU589899 MZN589899:NAQ589899 NJJ589899:NKM589899 NTF589899:NUI589899 ODB589899:OEE589899 OMX589899:OOA589899 OWT589899:OXW589899 PGP589899:PHS589899 PQL589899:PRO589899 QAH589899:QBK589899 QKD589899:QLG589899 QTZ589899:QVC589899 RDV589899:REY589899 RNR589899:ROU589899 RXN589899:RYQ589899 SHJ589899:SIM589899 SRF589899:SSI589899 TBB589899:TCE589899 TKX589899:TMA589899 TUT589899:TVW589899 UEP589899:UFS589899 UOL589899:UPO589899 UYH589899:UZK589899 VID589899:VJG589899 VRZ589899:VTC589899 WBV589899:WCY589899 WLR589899:WMU589899 WVN589899:WWQ589899 D655435:AQ655435 JB655435:KE655435 SX655435:UA655435 ACT655435:ADW655435 AMP655435:ANS655435 AWL655435:AXO655435 BGH655435:BHK655435 BQD655435:BRG655435 BZZ655435:CBC655435 CJV655435:CKY655435 CTR655435:CUU655435 DDN655435:DEQ655435 DNJ655435:DOM655435 DXF655435:DYI655435 EHB655435:EIE655435 EQX655435:ESA655435 FAT655435:FBW655435 FKP655435:FLS655435 FUL655435:FVO655435 GEH655435:GFK655435 GOD655435:GPG655435 GXZ655435:GZC655435 HHV655435:HIY655435 HRR655435:HSU655435 IBN655435:ICQ655435 ILJ655435:IMM655435 IVF655435:IWI655435 JFB655435:JGE655435 JOX655435:JQA655435 JYT655435:JZW655435 KIP655435:KJS655435 KSL655435:KTO655435 LCH655435:LDK655435 LMD655435:LNG655435 LVZ655435:LXC655435 MFV655435:MGY655435 MPR655435:MQU655435 MZN655435:NAQ655435 NJJ655435:NKM655435 NTF655435:NUI655435 ODB655435:OEE655435 OMX655435:OOA655435 OWT655435:OXW655435 PGP655435:PHS655435 PQL655435:PRO655435 QAH655435:QBK655435 QKD655435:QLG655435 QTZ655435:QVC655435 RDV655435:REY655435 RNR655435:ROU655435 RXN655435:RYQ655435 SHJ655435:SIM655435 SRF655435:SSI655435 TBB655435:TCE655435 TKX655435:TMA655435 TUT655435:TVW655435 UEP655435:UFS655435 UOL655435:UPO655435 UYH655435:UZK655435 VID655435:VJG655435 VRZ655435:VTC655435 WBV655435:WCY655435 WLR655435:WMU655435 WVN655435:WWQ655435 D720971:AQ720971 JB720971:KE720971 SX720971:UA720971 ACT720971:ADW720971 AMP720971:ANS720971 AWL720971:AXO720971 BGH720971:BHK720971 BQD720971:BRG720971 BZZ720971:CBC720971 CJV720971:CKY720971 CTR720971:CUU720971 DDN720971:DEQ720971 DNJ720971:DOM720971 DXF720971:DYI720971 EHB720971:EIE720971 EQX720971:ESA720971 FAT720971:FBW720971 FKP720971:FLS720971 FUL720971:FVO720971 GEH720971:GFK720971 GOD720971:GPG720971 GXZ720971:GZC720971 HHV720971:HIY720971 HRR720971:HSU720971 IBN720971:ICQ720971 ILJ720971:IMM720971 IVF720971:IWI720971 JFB720971:JGE720971 JOX720971:JQA720971 JYT720971:JZW720971 KIP720971:KJS720971 KSL720971:KTO720971 LCH720971:LDK720971 LMD720971:LNG720971 LVZ720971:LXC720971 MFV720971:MGY720971 MPR720971:MQU720971 MZN720971:NAQ720971 NJJ720971:NKM720971 NTF720971:NUI720971 ODB720971:OEE720971 OMX720971:OOA720971 OWT720971:OXW720971 PGP720971:PHS720971 PQL720971:PRO720971 QAH720971:QBK720971 QKD720971:QLG720971 QTZ720971:QVC720971 RDV720971:REY720971 RNR720971:ROU720971 RXN720971:RYQ720971 SHJ720971:SIM720971 SRF720971:SSI720971 TBB720971:TCE720971 TKX720971:TMA720971 TUT720971:TVW720971 UEP720971:UFS720971 UOL720971:UPO720971 UYH720971:UZK720971 VID720971:VJG720971 VRZ720971:VTC720971 WBV720971:WCY720971 WLR720971:WMU720971 WVN720971:WWQ720971 D786507:AQ786507 JB786507:KE786507 SX786507:UA786507 ACT786507:ADW786507 AMP786507:ANS786507 AWL786507:AXO786507 BGH786507:BHK786507 BQD786507:BRG786507 BZZ786507:CBC786507 CJV786507:CKY786507 CTR786507:CUU786507 DDN786507:DEQ786507 DNJ786507:DOM786507 DXF786507:DYI786507 EHB786507:EIE786507 EQX786507:ESA786507 FAT786507:FBW786507 FKP786507:FLS786507 FUL786507:FVO786507 GEH786507:GFK786507 GOD786507:GPG786507 GXZ786507:GZC786507 HHV786507:HIY786507 HRR786507:HSU786507 IBN786507:ICQ786507 ILJ786507:IMM786507 IVF786507:IWI786507 JFB786507:JGE786507 JOX786507:JQA786507 JYT786507:JZW786507 KIP786507:KJS786507 KSL786507:KTO786507 LCH786507:LDK786507 LMD786507:LNG786507 LVZ786507:LXC786507 MFV786507:MGY786507 MPR786507:MQU786507 MZN786507:NAQ786507 NJJ786507:NKM786507 NTF786507:NUI786507 ODB786507:OEE786507 OMX786507:OOA786507 OWT786507:OXW786507 PGP786507:PHS786507 PQL786507:PRO786507 QAH786507:QBK786507 QKD786507:QLG786507 QTZ786507:QVC786507 RDV786507:REY786507 RNR786507:ROU786507 RXN786507:RYQ786507 SHJ786507:SIM786507 SRF786507:SSI786507 TBB786507:TCE786507 TKX786507:TMA786507 TUT786507:TVW786507 UEP786507:UFS786507 UOL786507:UPO786507 UYH786507:UZK786507 VID786507:VJG786507 VRZ786507:VTC786507 WBV786507:WCY786507 WLR786507:WMU786507 WVN786507:WWQ786507 D852043:AQ852043 JB852043:KE852043 SX852043:UA852043 ACT852043:ADW852043 AMP852043:ANS852043 AWL852043:AXO852043 BGH852043:BHK852043 BQD852043:BRG852043 BZZ852043:CBC852043 CJV852043:CKY852043 CTR852043:CUU852043 DDN852043:DEQ852043 DNJ852043:DOM852043 DXF852043:DYI852043 EHB852043:EIE852043 EQX852043:ESA852043 FAT852043:FBW852043 FKP852043:FLS852043 FUL852043:FVO852043 GEH852043:GFK852043 GOD852043:GPG852043 GXZ852043:GZC852043 HHV852043:HIY852043 HRR852043:HSU852043 IBN852043:ICQ852043 ILJ852043:IMM852043 IVF852043:IWI852043 JFB852043:JGE852043 JOX852043:JQA852043 JYT852043:JZW852043 KIP852043:KJS852043 KSL852043:KTO852043 LCH852043:LDK852043 LMD852043:LNG852043 LVZ852043:LXC852043 MFV852043:MGY852043 MPR852043:MQU852043 MZN852043:NAQ852043 NJJ852043:NKM852043 NTF852043:NUI852043 ODB852043:OEE852043 OMX852043:OOA852043 OWT852043:OXW852043 PGP852043:PHS852043 PQL852043:PRO852043 QAH852043:QBK852043 QKD852043:QLG852043 QTZ852043:QVC852043 RDV852043:REY852043 RNR852043:ROU852043 RXN852043:RYQ852043 SHJ852043:SIM852043 SRF852043:SSI852043 TBB852043:TCE852043 TKX852043:TMA852043 TUT852043:TVW852043 UEP852043:UFS852043 UOL852043:UPO852043 UYH852043:UZK852043 VID852043:VJG852043 VRZ852043:VTC852043 WBV852043:WCY852043 WLR852043:WMU852043 WVN852043:WWQ852043 D917579:AQ917579 JB917579:KE917579 SX917579:UA917579 ACT917579:ADW917579 AMP917579:ANS917579 AWL917579:AXO917579 BGH917579:BHK917579 BQD917579:BRG917579 BZZ917579:CBC917579 CJV917579:CKY917579 CTR917579:CUU917579 DDN917579:DEQ917579 DNJ917579:DOM917579 DXF917579:DYI917579 EHB917579:EIE917579 EQX917579:ESA917579 FAT917579:FBW917579 FKP917579:FLS917579 FUL917579:FVO917579 GEH917579:GFK917579 GOD917579:GPG917579 GXZ917579:GZC917579 HHV917579:HIY917579 HRR917579:HSU917579 IBN917579:ICQ917579 ILJ917579:IMM917579 IVF917579:IWI917579 JFB917579:JGE917579 JOX917579:JQA917579 JYT917579:JZW917579 KIP917579:KJS917579 KSL917579:KTO917579 LCH917579:LDK917579 LMD917579:LNG917579 LVZ917579:LXC917579 MFV917579:MGY917579 MPR917579:MQU917579 MZN917579:NAQ917579 NJJ917579:NKM917579 NTF917579:NUI917579 ODB917579:OEE917579 OMX917579:OOA917579 OWT917579:OXW917579 PGP917579:PHS917579 PQL917579:PRO917579 QAH917579:QBK917579 QKD917579:QLG917579 QTZ917579:QVC917579 RDV917579:REY917579 RNR917579:ROU917579 RXN917579:RYQ917579 SHJ917579:SIM917579 SRF917579:SSI917579 TBB917579:TCE917579 TKX917579:TMA917579 TUT917579:TVW917579 UEP917579:UFS917579 UOL917579:UPO917579 UYH917579:UZK917579 VID917579:VJG917579 VRZ917579:VTC917579 WBV917579:WCY917579 WLR917579:WMU917579 WVN917579:WWQ917579 D983115:AQ983115 JB983115:KE983115 SX983115:UA983115 ACT983115:ADW983115 AMP983115:ANS983115 AWL983115:AXO983115 BGH983115:BHK983115 BQD983115:BRG983115 BZZ983115:CBC983115 CJV983115:CKY983115 CTR983115:CUU983115 DDN983115:DEQ983115 DNJ983115:DOM983115 DXF983115:DYI983115 EHB983115:EIE983115 EQX983115:ESA983115 FAT983115:FBW983115 FKP983115:FLS983115 FUL983115:FVO983115 GEH983115:GFK983115 GOD983115:GPG983115 GXZ983115:GZC983115 HHV983115:HIY983115 HRR983115:HSU983115 IBN983115:ICQ983115 ILJ983115:IMM983115 IVF983115:IWI983115 JFB983115:JGE983115 JOX983115:JQA983115 JYT983115:JZW983115 KIP983115:KJS983115 KSL983115:KTO983115 LCH983115:LDK983115 LMD983115:LNG983115 LVZ983115:LXC983115 MFV983115:MGY983115 MPR983115:MQU983115 MZN983115:NAQ983115 NJJ983115:NKM983115 NTF983115:NUI983115 ODB983115:OEE983115 OMX983115:OOA983115 OWT983115:OXW983115 PGP983115:PHS983115 PQL983115:PRO983115 QAH983115:QBK983115 QKD983115:QLG983115 QTZ983115:QVC983115 RDV983115:REY983115 RNR983115:ROU983115 RXN983115:RYQ983115 SHJ983115:SIM983115 SRF983115:SSI983115 TBB983115:TCE983115 TKX983115:TMA983115 TUT983115:TVW983115 UEP983115:UFS983115 UOL983115:UPO983115 UYH983115:UZK983115 VID983115:VJG983115 VRZ983115:VTC983115 WBV983115:WCY983115 WLR983115:WMU983115 WVN983115:WWQ983115 WVN132:WWQ132 JB107:KE107 SX107:UA107 ACT107:ADW107 AMP107:ANS107 AWL107:AXO107 BGH107:BHK107 BQD107:BRG107 BZZ107:CBC107 CJV107:CKY107 CTR107:CUU107 DDN107:DEQ107 DNJ107:DOM107 DXF107:DYI107 EHB107:EIE107 EQX107:ESA107 FAT107:FBW107 FKP107:FLS107 FUL107:FVO107 GEH107:GFK107 GOD107:GPG107 GXZ107:GZC107 HHV107:HIY107 HRR107:HSU107 IBN107:ICQ107 ILJ107:IMM107 IVF107:IWI107 JFB107:JGE107 JOX107:JQA107 JYT107:JZW107 KIP107:KJS107 KSL107:KTO107 LCH107:LDK107 LMD107:LNG107 LVZ107:LXC107 MFV107:MGY107 MPR107:MQU107 MZN107:NAQ107 NJJ107:NKM107 NTF107:NUI107 ODB107:OEE107 OMX107:OOA107 OWT107:OXW107 PGP107:PHS107 PQL107:PRO107 QAH107:QBK107 QKD107:QLG107 QTZ107:QVC107 RDV107:REY107 RNR107:ROU107 RXN107:RYQ107 SHJ107:SIM107 SRF107:SSI107 TBB107:TCE107 TKX107:TMA107 TUT107:TVW107 UEP107:UFS107 UOL107:UPO107 UYH107:UZK107 VID107:VJG107 VRZ107:VTC107 WBV107:WCY107 WLR107:WMU107 WVN107:WWQ107 D65597:AQ65597 JB65597:KE65597 SX65597:UA65597 ACT65597:ADW65597 AMP65597:ANS65597 AWL65597:AXO65597 BGH65597:BHK65597 BQD65597:BRG65597 BZZ65597:CBC65597 CJV65597:CKY65597 CTR65597:CUU65597 DDN65597:DEQ65597 DNJ65597:DOM65597 DXF65597:DYI65597 EHB65597:EIE65597 EQX65597:ESA65597 FAT65597:FBW65597 FKP65597:FLS65597 FUL65597:FVO65597 GEH65597:GFK65597 GOD65597:GPG65597 GXZ65597:GZC65597 HHV65597:HIY65597 HRR65597:HSU65597 IBN65597:ICQ65597 ILJ65597:IMM65597 IVF65597:IWI65597 JFB65597:JGE65597 JOX65597:JQA65597 JYT65597:JZW65597 KIP65597:KJS65597 KSL65597:KTO65597 LCH65597:LDK65597 LMD65597:LNG65597 LVZ65597:LXC65597 MFV65597:MGY65597 MPR65597:MQU65597 MZN65597:NAQ65597 NJJ65597:NKM65597 NTF65597:NUI65597 ODB65597:OEE65597 OMX65597:OOA65597 OWT65597:OXW65597 PGP65597:PHS65597 PQL65597:PRO65597 QAH65597:QBK65597 QKD65597:QLG65597 QTZ65597:QVC65597 RDV65597:REY65597 RNR65597:ROU65597 RXN65597:RYQ65597 SHJ65597:SIM65597 SRF65597:SSI65597 TBB65597:TCE65597 TKX65597:TMA65597 TUT65597:TVW65597 UEP65597:UFS65597 UOL65597:UPO65597 UYH65597:UZK65597 VID65597:VJG65597 VRZ65597:VTC65597 WBV65597:WCY65597 WLR65597:WMU65597 WVN65597:WWQ65597 D131133:AQ131133 JB131133:KE131133 SX131133:UA131133 ACT131133:ADW131133 AMP131133:ANS131133 AWL131133:AXO131133 BGH131133:BHK131133 BQD131133:BRG131133 BZZ131133:CBC131133 CJV131133:CKY131133 CTR131133:CUU131133 DDN131133:DEQ131133 DNJ131133:DOM131133 DXF131133:DYI131133 EHB131133:EIE131133 EQX131133:ESA131133 FAT131133:FBW131133 FKP131133:FLS131133 FUL131133:FVO131133 GEH131133:GFK131133 GOD131133:GPG131133 GXZ131133:GZC131133 HHV131133:HIY131133 HRR131133:HSU131133 IBN131133:ICQ131133 ILJ131133:IMM131133 IVF131133:IWI131133 JFB131133:JGE131133 JOX131133:JQA131133 JYT131133:JZW131133 KIP131133:KJS131133 KSL131133:KTO131133 LCH131133:LDK131133 LMD131133:LNG131133 LVZ131133:LXC131133 MFV131133:MGY131133 MPR131133:MQU131133 MZN131133:NAQ131133 NJJ131133:NKM131133 NTF131133:NUI131133 ODB131133:OEE131133 OMX131133:OOA131133 OWT131133:OXW131133 PGP131133:PHS131133 PQL131133:PRO131133 QAH131133:QBK131133 QKD131133:QLG131133 QTZ131133:QVC131133 RDV131133:REY131133 RNR131133:ROU131133 RXN131133:RYQ131133 SHJ131133:SIM131133 SRF131133:SSI131133 TBB131133:TCE131133 TKX131133:TMA131133 TUT131133:TVW131133 UEP131133:UFS131133 UOL131133:UPO131133 UYH131133:UZK131133 VID131133:VJG131133 VRZ131133:VTC131133 WBV131133:WCY131133 WLR131133:WMU131133 WVN131133:WWQ131133 D196669:AQ196669 JB196669:KE196669 SX196669:UA196669 ACT196669:ADW196669 AMP196669:ANS196669 AWL196669:AXO196669 BGH196669:BHK196669 BQD196669:BRG196669 BZZ196669:CBC196669 CJV196669:CKY196669 CTR196669:CUU196669 DDN196669:DEQ196669 DNJ196669:DOM196669 DXF196669:DYI196669 EHB196669:EIE196669 EQX196669:ESA196669 FAT196669:FBW196669 FKP196669:FLS196669 FUL196669:FVO196669 GEH196669:GFK196669 GOD196669:GPG196669 GXZ196669:GZC196669 HHV196669:HIY196669 HRR196669:HSU196669 IBN196669:ICQ196669 ILJ196669:IMM196669 IVF196669:IWI196669 JFB196669:JGE196669 JOX196669:JQA196669 JYT196669:JZW196669 KIP196669:KJS196669 KSL196669:KTO196669 LCH196669:LDK196669 LMD196669:LNG196669 LVZ196669:LXC196669 MFV196669:MGY196669 MPR196669:MQU196669 MZN196669:NAQ196669 NJJ196669:NKM196669 NTF196669:NUI196669 ODB196669:OEE196669 OMX196669:OOA196669 OWT196669:OXW196669 PGP196669:PHS196669 PQL196669:PRO196669 QAH196669:QBK196669 QKD196669:QLG196669 QTZ196669:QVC196669 RDV196669:REY196669 RNR196669:ROU196669 RXN196669:RYQ196669 SHJ196669:SIM196669 SRF196669:SSI196669 TBB196669:TCE196669 TKX196669:TMA196669 TUT196669:TVW196669 UEP196669:UFS196669 UOL196669:UPO196669 UYH196669:UZK196669 VID196669:VJG196669 VRZ196669:VTC196669 WBV196669:WCY196669 WLR196669:WMU196669 WVN196669:WWQ196669 D262205:AQ262205 JB262205:KE262205 SX262205:UA262205 ACT262205:ADW262205 AMP262205:ANS262205 AWL262205:AXO262205 BGH262205:BHK262205 BQD262205:BRG262205 BZZ262205:CBC262205 CJV262205:CKY262205 CTR262205:CUU262205 DDN262205:DEQ262205 DNJ262205:DOM262205 DXF262205:DYI262205 EHB262205:EIE262205 EQX262205:ESA262205 FAT262205:FBW262205 FKP262205:FLS262205 FUL262205:FVO262205 GEH262205:GFK262205 GOD262205:GPG262205 GXZ262205:GZC262205 HHV262205:HIY262205 HRR262205:HSU262205 IBN262205:ICQ262205 ILJ262205:IMM262205 IVF262205:IWI262205 JFB262205:JGE262205 JOX262205:JQA262205 JYT262205:JZW262205 KIP262205:KJS262205 KSL262205:KTO262205 LCH262205:LDK262205 LMD262205:LNG262205 LVZ262205:LXC262205 MFV262205:MGY262205 MPR262205:MQU262205 MZN262205:NAQ262205 NJJ262205:NKM262205 NTF262205:NUI262205 ODB262205:OEE262205 OMX262205:OOA262205 OWT262205:OXW262205 PGP262205:PHS262205 PQL262205:PRO262205 QAH262205:QBK262205 QKD262205:QLG262205 QTZ262205:QVC262205 RDV262205:REY262205 RNR262205:ROU262205 RXN262205:RYQ262205 SHJ262205:SIM262205 SRF262205:SSI262205 TBB262205:TCE262205 TKX262205:TMA262205 TUT262205:TVW262205 UEP262205:UFS262205 UOL262205:UPO262205 UYH262205:UZK262205 VID262205:VJG262205 VRZ262205:VTC262205 WBV262205:WCY262205 WLR262205:WMU262205 WVN262205:WWQ262205 D327741:AQ327741 JB327741:KE327741 SX327741:UA327741 ACT327741:ADW327741 AMP327741:ANS327741 AWL327741:AXO327741 BGH327741:BHK327741 BQD327741:BRG327741 BZZ327741:CBC327741 CJV327741:CKY327741 CTR327741:CUU327741 DDN327741:DEQ327741 DNJ327741:DOM327741 DXF327741:DYI327741 EHB327741:EIE327741 EQX327741:ESA327741 FAT327741:FBW327741 FKP327741:FLS327741 FUL327741:FVO327741 GEH327741:GFK327741 GOD327741:GPG327741 GXZ327741:GZC327741 HHV327741:HIY327741 HRR327741:HSU327741 IBN327741:ICQ327741 ILJ327741:IMM327741 IVF327741:IWI327741 JFB327741:JGE327741 JOX327741:JQA327741 JYT327741:JZW327741 KIP327741:KJS327741 KSL327741:KTO327741 LCH327741:LDK327741 LMD327741:LNG327741 LVZ327741:LXC327741 MFV327741:MGY327741 MPR327741:MQU327741 MZN327741:NAQ327741 NJJ327741:NKM327741 NTF327741:NUI327741 ODB327741:OEE327741 OMX327741:OOA327741 OWT327741:OXW327741 PGP327741:PHS327741 PQL327741:PRO327741 QAH327741:QBK327741 QKD327741:QLG327741 QTZ327741:QVC327741 RDV327741:REY327741 RNR327741:ROU327741 RXN327741:RYQ327741 SHJ327741:SIM327741 SRF327741:SSI327741 TBB327741:TCE327741 TKX327741:TMA327741 TUT327741:TVW327741 UEP327741:UFS327741 UOL327741:UPO327741 UYH327741:UZK327741 VID327741:VJG327741 VRZ327741:VTC327741 WBV327741:WCY327741 WLR327741:WMU327741 WVN327741:WWQ327741 D393277:AQ393277 JB393277:KE393277 SX393277:UA393277 ACT393277:ADW393277 AMP393277:ANS393277 AWL393277:AXO393277 BGH393277:BHK393277 BQD393277:BRG393277 BZZ393277:CBC393277 CJV393277:CKY393277 CTR393277:CUU393277 DDN393277:DEQ393277 DNJ393277:DOM393277 DXF393277:DYI393277 EHB393277:EIE393277 EQX393277:ESA393277 FAT393277:FBW393277 FKP393277:FLS393277 FUL393277:FVO393277 GEH393277:GFK393277 GOD393277:GPG393277 GXZ393277:GZC393277 HHV393277:HIY393277 HRR393277:HSU393277 IBN393277:ICQ393277 ILJ393277:IMM393277 IVF393277:IWI393277 JFB393277:JGE393277 JOX393277:JQA393277 JYT393277:JZW393277 KIP393277:KJS393277 KSL393277:KTO393277 LCH393277:LDK393277 LMD393277:LNG393277 LVZ393277:LXC393277 MFV393277:MGY393277 MPR393277:MQU393277 MZN393277:NAQ393277 NJJ393277:NKM393277 NTF393277:NUI393277 ODB393277:OEE393277 OMX393277:OOA393277 OWT393277:OXW393277 PGP393277:PHS393277 PQL393277:PRO393277 QAH393277:QBK393277 QKD393277:QLG393277 QTZ393277:QVC393277 RDV393277:REY393277 RNR393277:ROU393277 RXN393277:RYQ393277 SHJ393277:SIM393277 SRF393277:SSI393277 TBB393277:TCE393277 TKX393277:TMA393277 TUT393277:TVW393277 UEP393277:UFS393277 UOL393277:UPO393277 UYH393277:UZK393277 VID393277:VJG393277 VRZ393277:VTC393277 WBV393277:WCY393277 WLR393277:WMU393277 WVN393277:WWQ393277 D458813:AQ458813 JB458813:KE458813 SX458813:UA458813 ACT458813:ADW458813 AMP458813:ANS458813 AWL458813:AXO458813 BGH458813:BHK458813 BQD458813:BRG458813 BZZ458813:CBC458813 CJV458813:CKY458813 CTR458813:CUU458813 DDN458813:DEQ458813 DNJ458813:DOM458813 DXF458813:DYI458813 EHB458813:EIE458813 EQX458813:ESA458813 FAT458813:FBW458813 FKP458813:FLS458813 FUL458813:FVO458813 GEH458813:GFK458813 GOD458813:GPG458813 GXZ458813:GZC458813 HHV458813:HIY458813 HRR458813:HSU458813 IBN458813:ICQ458813 ILJ458813:IMM458813 IVF458813:IWI458813 JFB458813:JGE458813 JOX458813:JQA458813 JYT458813:JZW458813 KIP458813:KJS458813 KSL458813:KTO458813 LCH458813:LDK458813 LMD458813:LNG458813 LVZ458813:LXC458813 MFV458813:MGY458813 MPR458813:MQU458813 MZN458813:NAQ458813 NJJ458813:NKM458813 NTF458813:NUI458813 ODB458813:OEE458813 OMX458813:OOA458813 OWT458813:OXW458813 PGP458813:PHS458813 PQL458813:PRO458813 QAH458813:QBK458813 QKD458813:QLG458813 QTZ458813:QVC458813 RDV458813:REY458813 RNR458813:ROU458813 RXN458813:RYQ458813 SHJ458813:SIM458813 SRF458813:SSI458813 TBB458813:TCE458813 TKX458813:TMA458813 TUT458813:TVW458813 UEP458813:UFS458813 UOL458813:UPO458813 UYH458813:UZK458813 VID458813:VJG458813 VRZ458813:VTC458813 WBV458813:WCY458813 WLR458813:WMU458813 WVN458813:WWQ458813 D524349:AQ524349 JB524349:KE524349 SX524349:UA524349 ACT524349:ADW524349 AMP524349:ANS524349 AWL524349:AXO524349 BGH524349:BHK524349 BQD524349:BRG524349 BZZ524349:CBC524349 CJV524349:CKY524349 CTR524349:CUU524349 DDN524349:DEQ524349 DNJ524349:DOM524349 DXF524349:DYI524349 EHB524349:EIE524349 EQX524349:ESA524349 FAT524349:FBW524349 FKP524349:FLS524349 FUL524349:FVO524349 GEH524349:GFK524349 GOD524349:GPG524349 GXZ524349:GZC524349 HHV524349:HIY524349 HRR524349:HSU524349 IBN524349:ICQ524349 ILJ524349:IMM524349 IVF524349:IWI524349 JFB524349:JGE524349 JOX524349:JQA524349 JYT524349:JZW524349 KIP524349:KJS524349 KSL524349:KTO524349 LCH524349:LDK524349 LMD524349:LNG524349 LVZ524349:LXC524349 MFV524349:MGY524349 MPR524349:MQU524349 MZN524349:NAQ524349 NJJ524349:NKM524349 NTF524349:NUI524349 ODB524349:OEE524349 OMX524349:OOA524349 OWT524349:OXW524349 PGP524349:PHS524349 PQL524349:PRO524349 QAH524349:QBK524349 QKD524349:QLG524349 QTZ524349:QVC524349 RDV524349:REY524349 RNR524349:ROU524349 RXN524349:RYQ524349 SHJ524349:SIM524349 SRF524349:SSI524349 TBB524349:TCE524349 TKX524349:TMA524349 TUT524349:TVW524349 UEP524349:UFS524349 UOL524349:UPO524349 UYH524349:UZK524349 VID524349:VJG524349 VRZ524349:VTC524349 WBV524349:WCY524349 WLR524349:WMU524349 WVN524349:WWQ524349 D589885:AQ589885 JB589885:KE589885 SX589885:UA589885 ACT589885:ADW589885 AMP589885:ANS589885 AWL589885:AXO589885 BGH589885:BHK589885 BQD589885:BRG589885 BZZ589885:CBC589885 CJV589885:CKY589885 CTR589885:CUU589885 DDN589885:DEQ589885 DNJ589885:DOM589885 DXF589885:DYI589885 EHB589885:EIE589885 EQX589885:ESA589885 FAT589885:FBW589885 FKP589885:FLS589885 FUL589885:FVO589885 GEH589885:GFK589885 GOD589885:GPG589885 GXZ589885:GZC589885 HHV589885:HIY589885 HRR589885:HSU589885 IBN589885:ICQ589885 ILJ589885:IMM589885 IVF589885:IWI589885 JFB589885:JGE589885 JOX589885:JQA589885 JYT589885:JZW589885 KIP589885:KJS589885 KSL589885:KTO589885 LCH589885:LDK589885 LMD589885:LNG589885 LVZ589885:LXC589885 MFV589885:MGY589885 MPR589885:MQU589885 MZN589885:NAQ589885 NJJ589885:NKM589885 NTF589885:NUI589885 ODB589885:OEE589885 OMX589885:OOA589885 OWT589885:OXW589885 PGP589885:PHS589885 PQL589885:PRO589885 QAH589885:QBK589885 QKD589885:QLG589885 QTZ589885:QVC589885 RDV589885:REY589885 RNR589885:ROU589885 RXN589885:RYQ589885 SHJ589885:SIM589885 SRF589885:SSI589885 TBB589885:TCE589885 TKX589885:TMA589885 TUT589885:TVW589885 UEP589885:UFS589885 UOL589885:UPO589885 UYH589885:UZK589885 VID589885:VJG589885 VRZ589885:VTC589885 WBV589885:WCY589885 WLR589885:WMU589885 WVN589885:WWQ589885 D655421:AQ655421 JB655421:KE655421 SX655421:UA655421 ACT655421:ADW655421 AMP655421:ANS655421 AWL655421:AXO655421 BGH655421:BHK655421 BQD655421:BRG655421 BZZ655421:CBC655421 CJV655421:CKY655421 CTR655421:CUU655421 DDN655421:DEQ655421 DNJ655421:DOM655421 DXF655421:DYI655421 EHB655421:EIE655421 EQX655421:ESA655421 FAT655421:FBW655421 FKP655421:FLS655421 FUL655421:FVO655421 GEH655421:GFK655421 GOD655421:GPG655421 GXZ655421:GZC655421 HHV655421:HIY655421 HRR655421:HSU655421 IBN655421:ICQ655421 ILJ655421:IMM655421 IVF655421:IWI655421 JFB655421:JGE655421 JOX655421:JQA655421 JYT655421:JZW655421 KIP655421:KJS655421 KSL655421:KTO655421 LCH655421:LDK655421 LMD655421:LNG655421 LVZ655421:LXC655421 MFV655421:MGY655421 MPR655421:MQU655421 MZN655421:NAQ655421 NJJ655421:NKM655421 NTF655421:NUI655421 ODB655421:OEE655421 OMX655421:OOA655421 OWT655421:OXW655421 PGP655421:PHS655421 PQL655421:PRO655421 QAH655421:QBK655421 QKD655421:QLG655421 QTZ655421:QVC655421 RDV655421:REY655421 RNR655421:ROU655421 RXN655421:RYQ655421 SHJ655421:SIM655421 SRF655421:SSI655421 TBB655421:TCE655421 TKX655421:TMA655421 TUT655421:TVW655421 UEP655421:UFS655421 UOL655421:UPO655421 UYH655421:UZK655421 VID655421:VJG655421 VRZ655421:VTC655421 WBV655421:WCY655421 WLR655421:WMU655421 WVN655421:WWQ655421 D720957:AQ720957 JB720957:KE720957 SX720957:UA720957 ACT720957:ADW720957 AMP720957:ANS720957 AWL720957:AXO720957 BGH720957:BHK720957 BQD720957:BRG720957 BZZ720957:CBC720957 CJV720957:CKY720957 CTR720957:CUU720957 DDN720957:DEQ720957 DNJ720957:DOM720957 DXF720957:DYI720957 EHB720957:EIE720957 EQX720957:ESA720957 FAT720957:FBW720957 FKP720957:FLS720957 FUL720957:FVO720957 GEH720957:GFK720957 GOD720957:GPG720957 GXZ720957:GZC720957 HHV720957:HIY720957 HRR720957:HSU720957 IBN720957:ICQ720957 ILJ720957:IMM720957 IVF720957:IWI720957 JFB720957:JGE720957 JOX720957:JQA720957 JYT720957:JZW720957 KIP720957:KJS720957 KSL720957:KTO720957 LCH720957:LDK720957 LMD720957:LNG720957 LVZ720957:LXC720957 MFV720957:MGY720957 MPR720957:MQU720957 MZN720957:NAQ720957 NJJ720957:NKM720957 NTF720957:NUI720957 ODB720957:OEE720957 OMX720957:OOA720957 OWT720957:OXW720957 PGP720957:PHS720957 PQL720957:PRO720957 QAH720957:QBK720957 QKD720957:QLG720957 QTZ720957:QVC720957 RDV720957:REY720957 RNR720957:ROU720957 RXN720957:RYQ720957 SHJ720957:SIM720957 SRF720957:SSI720957 TBB720957:TCE720957 TKX720957:TMA720957 TUT720957:TVW720957 UEP720957:UFS720957 UOL720957:UPO720957 UYH720957:UZK720957 VID720957:VJG720957 VRZ720957:VTC720957 WBV720957:WCY720957 WLR720957:WMU720957 WVN720957:WWQ720957 D786493:AQ786493 JB786493:KE786493 SX786493:UA786493 ACT786493:ADW786493 AMP786493:ANS786493 AWL786493:AXO786493 BGH786493:BHK786493 BQD786493:BRG786493 BZZ786493:CBC786493 CJV786493:CKY786493 CTR786493:CUU786493 DDN786493:DEQ786493 DNJ786493:DOM786493 DXF786493:DYI786493 EHB786493:EIE786493 EQX786493:ESA786493 FAT786493:FBW786493 FKP786493:FLS786493 FUL786493:FVO786493 GEH786493:GFK786493 GOD786493:GPG786493 GXZ786493:GZC786493 HHV786493:HIY786493 HRR786493:HSU786493 IBN786493:ICQ786493 ILJ786493:IMM786493 IVF786493:IWI786493 JFB786493:JGE786493 JOX786493:JQA786493 JYT786493:JZW786493 KIP786493:KJS786493 KSL786493:KTO786493 LCH786493:LDK786493 LMD786493:LNG786493 LVZ786493:LXC786493 MFV786493:MGY786493 MPR786493:MQU786493 MZN786493:NAQ786493 NJJ786493:NKM786493 NTF786493:NUI786493 ODB786493:OEE786493 OMX786493:OOA786493 OWT786493:OXW786493 PGP786493:PHS786493 PQL786493:PRO786493 QAH786493:QBK786493 QKD786493:QLG786493 QTZ786493:QVC786493 RDV786493:REY786493 RNR786493:ROU786493 RXN786493:RYQ786493 SHJ786493:SIM786493 SRF786493:SSI786493 TBB786493:TCE786493 TKX786493:TMA786493 TUT786493:TVW786493 UEP786493:UFS786493 UOL786493:UPO786493 UYH786493:UZK786493 VID786493:VJG786493 VRZ786493:VTC786493 WBV786493:WCY786493 WLR786493:WMU786493 WVN786493:WWQ786493 D852029:AQ852029 JB852029:KE852029 SX852029:UA852029 ACT852029:ADW852029 AMP852029:ANS852029 AWL852029:AXO852029 BGH852029:BHK852029 BQD852029:BRG852029 BZZ852029:CBC852029 CJV852029:CKY852029 CTR852029:CUU852029 DDN852029:DEQ852029 DNJ852029:DOM852029 DXF852029:DYI852029 EHB852029:EIE852029 EQX852029:ESA852029 FAT852029:FBW852029 FKP852029:FLS852029 FUL852029:FVO852029 GEH852029:GFK852029 GOD852029:GPG852029 GXZ852029:GZC852029 HHV852029:HIY852029 HRR852029:HSU852029 IBN852029:ICQ852029 ILJ852029:IMM852029 IVF852029:IWI852029 JFB852029:JGE852029 JOX852029:JQA852029 JYT852029:JZW852029 KIP852029:KJS852029 KSL852029:KTO852029 LCH852029:LDK852029 LMD852029:LNG852029 LVZ852029:LXC852029 MFV852029:MGY852029 MPR852029:MQU852029 MZN852029:NAQ852029 NJJ852029:NKM852029 NTF852029:NUI852029 ODB852029:OEE852029 OMX852029:OOA852029 OWT852029:OXW852029 PGP852029:PHS852029 PQL852029:PRO852029 QAH852029:QBK852029 QKD852029:QLG852029 QTZ852029:QVC852029 RDV852029:REY852029 RNR852029:ROU852029 RXN852029:RYQ852029 SHJ852029:SIM852029 SRF852029:SSI852029 TBB852029:TCE852029 TKX852029:TMA852029 TUT852029:TVW852029 UEP852029:UFS852029 UOL852029:UPO852029 UYH852029:UZK852029 VID852029:VJG852029 VRZ852029:VTC852029 WBV852029:WCY852029 WLR852029:WMU852029 WVN852029:WWQ852029 D917565:AQ917565 JB917565:KE917565 SX917565:UA917565 ACT917565:ADW917565 AMP917565:ANS917565 AWL917565:AXO917565 BGH917565:BHK917565 BQD917565:BRG917565 BZZ917565:CBC917565 CJV917565:CKY917565 CTR917565:CUU917565 DDN917565:DEQ917565 DNJ917565:DOM917565 DXF917565:DYI917565 EHB917565:EIE917565 EQX917565:ESA917565 FAT917565:FBW917565 FKP917565:FLS917565 FUL917565:FVO917565 GEH917565:GFK917565 GOD917565:GPG917565 GXZ917565:GZC917565 HHV917565:HIY917565 HRR917565:HSU917565 IBN917565:ICQ917565 ILJ917565:IMM917565 IVF917565:IWI917565 JFB917565:JGE917565 JOX917565:JQA917565 JYT917565:JZW917565 KIP917565:KJS917565 KSL917565:KTO917565 LCH917565:LDK917565 LMD917565:LNG917565 LVZ917565:LXC917565 MFV917565:MGY917565 MPR917565:MQU917565 MZN917565:NAQ917565 NJJ917565:NKM917565 NTF917565:NUI917565 ODB917565:OEE917565 OMX917565:OOA917565 OWT917565:OXW917565 PGP917565:PHS917565 PQL917565:PRO917565 QAH917565:QBK917565 QKD917565:QLG917565 QTZ917565:QVC917565 RDV917565:REY917565 RNR917565:ROU917565 RXN917565:RYQ917565 SHJ917565:SIM917565 SRF917565:SSI917565 TBB917565:TCE917565 TKX917565:TMA917565 TUT917565:TVW917565 UEP917565:UFS917565 UOL917565:UPO917565 UYH917565:UZK917565 VID917565:VJG917565 VRZ917565:VTC917565 WBV917565:WCY917565 WLR917565:WMU917565 WVN917565:WWQ917565 D983101:AQ983101 JB983101:KE983101 SX983101:UA983101 ACT983101:ADW983101 AMP983101:ANS983101 AWL983101:AXO983101 BGH983101:BHK983101 BQD983101:BRG983101 BZZ983101:CBC983101 CJV983101:CKY983101 CTR983101:CUU983101 DDN983101:DEQ983101 DNJ983101:DOM983101 DXF983101:DYI983101 EHB983101:EIE983101 EQX983101:ESA983101 FAT983101:FBW983101 FKP983101:FLS983101 FUL983101:FVO983101 GEH983101:GFK983101 GOD983101:GPG983101 GXZ983101:GZC983101 HHV983101:HIY983101 HRR983101:HSU983101 IBN983101:ICQ983101 ILJ983101:IMM983101 IVF983101:IWI983101 JFB983101:JGE983101 JOX983101:JQA983101 JYT983101:JZW983101 KIP983101:KJS983101 KSL983101:KTO983101 LCH983101:LDK983101 LMD983101:LNG983101 LVZ983101:LXC983101 MFV983101:MGY983101 MPR983101:MQU983101 MZN983101:NAQ983101 NJJ983101:NKM983101 NTF983101:NUI983101 ODB983101:OEE983101 OMX983101:OOA983101 OWT983101:OXW983101 PGP983101:PHS983101 PQL983101:PRO983101 QAH983101:QBK983101 QKD983101:QLG983101 QTZ983101:QVC983101 RDV983101:REY983101 RNR983101:ROU983101 RXN983101:RYQ983101 SHJ983101:SIM983101 SRF983101:SSI983101 TBB983101:TCE983101 TKX983101:TMA983101 TUT983101:TVW983101 UEP983101:UFS983101 UOL983101:UPO983101 UYH983101:UZK983101 VID983101:VJG983101 VRZ983101:VTC983101 WBV983101:WCY983101 WLR983101:WMU983101 WVN983101:WWQ983101 WBV132:WCY132 JB97:KE97 SX97:UA97 ACT97:ADW97 AMP97:ANS97 AWL97:AXO97 BGH97:BHK97 BQD97:BRG97 BZZ97:CBC97 CJV97:CKY97 CTR97:CUU97 DDN97:DEQ97 DNJ97:DOM97 DXF97:DYI97 EHB97:EIE97 EQX97:ESA97 FAT97:FBW97 FKP97:FLS97 FUL97:FVO97 GEH97:GFK97 GOD97:GPG97 GXZ97:GZC97 HHV97:HIY97 HRR97:HSU97 IBN97:ICQ97 ILJ97:IMM97 IVF97:IWI97 JFB97:JGE97 JOX97:JQA97 JYT97:JZW97 KIP97:KJS97 KSL97:KTO97 LCH97:LDK97 LMD97:LNG97 LVZ97:LXC97 MFV97:MGY97 MPR97:MQU97 MZN97:NAQ97 NJJ97:NKM97 NTF97:NUI97 ODB97:OEE97 OMX97:OOA97 OWT97:OXW97 PGP97:PHS97 PQL97:PRO97 QAH97:QBK97 QKD97:QLG97 QTZ97:QVC97 RDV97:REY97 RNR97:ROU97 RXN97:RYQ97 SHJ97:SIM97 SRF97:SSI97 TBB97:TCE97 TKX97:TMA97 TUT97:TVW97 UEP97:UFS97 UOL97:UPO97 UYH97:UZK97 VID97:VJG97 VRZ97:VTC97 WBV97:WCY97 WLR97:WMU97 WVN97:WWQ97 D65590:AQ65590 JB65590:KE65590 SX65590:UA65590 ACT65590:ADW65590 AMP65590:ANS65590 AWL65590:AXO65590 BGH65590:BHK65590 BQD65590:BRG65590 BZZ65590:CBC65590 CJV65590:CKY65590 CTR65590:CUU65590 DDN65590:DEQ65590 DNJ65590:DOM65590 DXF65590:DYI65590 EHB65590:EIE65590 EQX65590:ESA65590 FAT65590:FBW65590 FKP65590:FLS65590 FUL65590:FVO65590 GEH65590:GFK65590 GOD65590:GPG65590 GXZ65590:GZC65590 HHV65590:HIY65590 HRR65590:HSU65590 IBN65590:ICQ65590 ILJ65590:IMM65590 IVF65590:IWI65590 JFB65590:JGE65590 JOX65590:JQA65590 JYT65590:JZW65590 KIP65590:KJS65590 KSL65590:KTO65590 LCH65590:LDK65590 LMD65590:LNG65590 LVZ65590:LXC65590 MFV65590:MGY65590 MPR65590:MQU65590 MZN65590:NAQ65590 NJJ65590:NKM65590 NTF65590:NUI65590 ODB65590:OEE65590 OMX65590:OOA65590 OWT65590:OXW65590 PGP65590:PHS65590 PQL65590:PRO65590 QAH65590:QBK65590 QKD65590:QLG65590 QTZ65590:QVC65590 RDV65590:REY65590 RNR65590:ROU65590 RXN65590:RYQ65590 SHJ65590:SIM65590 SRF65590:SSI65590 TBB65590:TCE65590 TKX65590:TMA65590 TUT65590:TVW65590 UEP65590:UFS65590 UOL65590:UPO65590 UYH65590:UZK65590 VID65590:VJG65590 VRZ65590:VTC65590 WBV65590:WCY65590 WLR65590:WMU65590 WVN65590:WWQ65590 D131126:AQ131126 JB131126:KE131126 SX131126:UA131126 ACT131126:ADW131126 AMP131126:ANS131126 AWL131126:AXO131126 BGH131126:BHK131126 BQD131126:BRG131126 BZZ131126:CBC131126 CJV131126:CKY131126 CTR131126:CUU131126 DDN131126:DEQ131126 DNJ131126:DOM131126 DXF131126:DYI131126 EHB131126:EIE131126 EQX131126:ESA131126 FAT131126:FBW131126 FKP131126:FLS131126 FUL131126:FVO131126 GEH131126:GFK131126 GOD131126:GPG131126 GXZ131126:GZC131126 HHV131126:HIY131126 HRR131126:HSU131126 IBN131126:ICQ131126 ILJ131126:IMM131126 IVF131126:IWI131126 JFB131126:JGE131126 JOX131126:JQA131126 JYT131126:JZW131126 KIP131126:KJS131126 KSL131126:KTO131126 LCH131126:LDK131126 LMD131126:LNG131126 LVZ131126:LXC131126 MFV131126:MGY131126 MPR131126:MQU131126 MZN131126:NAQ131126 NJJ131126:NKM131126 NTF131126:NUI131126 ODB131126:OEE131126 OMX131126:OOA131126 OWT131126:OXW131126 PGP131126:PHS131126 PQL131126:PRO131126 QAH131126:QBK131126 QKD131126:QLG131126 QTZ131126:QVC131126 RDV131126:REY131126 RNR131126:ROU131126 RXN131126:RYQ131126 SHJ131126:SIM131126 SRF131126:SSI131126 TBB131126:TCE131126 TKX131126:TMA131126 TUT131126:TVW131126 UEP131126:UFS131126 UOL131126:UPO131126 UYH131126:UZK131126 VID131126:VJG131126 VRZ131126:VTC131126 WBV131126:WCY131126 WLR131126:WMU131126 WVN131126:WWQ131126 D196662:AQ196662 JB196662:KE196662 SX196662:UA196662 ACT196662:ADW196662 AMP196662:ANS196662 AWL196662:AXO196662 BGH196662:BHK196662 BQD196662:BRG196662 BZZ196662:CBC196662 CJV196662:CKY196662 CTR196662:CUU196662 DDN196662:DEQ196662 DNJ196662:DOM196662 DXF196662:DYI196662 EHB196662:EIE196662 EQX196662:ESA196662 FAT196662:FBW196662 FKP196662:FLS196662 FUL196662:FVO196662 GEH196662:GFK196662 GOD196662:GPG196662 GXZ196662:GZC196662 HHV196662:HIY196662 HRR196662:HSU196662 IBN196662:ICQ196662 ILJ196662:IMM196662 IVF196662:IWI196662 JFB196662:JGE196662 JOX196662:JQA196662 JYT196662:JZW196662 KIP196662:KJS196662 KSL196662:KTO196662 LCH196662:LDK196662 LMD196662:LNG196662 LVZ196662:LXC196662 MFV196662:MGY196662 MPR196662:MQU196662 MZN196662:NAQ196662 NJJ196662:NKM196662 NTF196662:NUI196662 ODB196662:OEE196662 OMX196662:OOA196662 OWT196662:OXW196662 PGP196662:PHS196662 PQL196662:PRO196662 QAH196662:QBK196662 QKD196662:QLG196662 QTZ196662:QVC196662 RDV196662:REY196662 RNR196662:ROU196662 RXN196662:RYQ196662 SHJ196662:SIM196662 SRF196662:SSI196662 TBB196662:TCE196662 TKX196662:TMA196662 TUT196662:TVW196662 UEP196662:UFS196662 UOL196662:UPO196662 UYH196662:UZK196662 VID196662:VJG196662 VRZ196662:VTC196662 WBV196662:WCY196662 WLR196662:WMU196662 WVN196662:WWQ196662 D262198:AQ262198 JB262198:KE262198 SX262198:UA262198 ACT262198:ADW262198 AMP262198:ANS262198 AWL262198:AXO262198 BGH262198:BHK262198 BQD262198:BRG262198 BZZ262198:CBC262198 CJV262198:CKY262198 CTR262198:CUU262198 DDN262198:DEQ262198 DNJ262198:DOM262198 DXF262198:DYI262198 EHB262198:EIE262198 EQX262198:ESA262198 FAT262198:FBW262198 FKP262198:FLS262198 FUL262198:FVO262198 GEH262198:GFK262198 GOD262198:GPG262198 GXZ262198:GZC262198 HHV262198:HIY262198 HRR262198:HSU262198 IBN262198:ICQ262198 ILJ262198:IMM262198 IVF262198:IWI262198 JFB262198:JGE262198 JOX262198:JQA262198 JYT262198:JZW262198 KIP262198:KJS262198 KSL262198:KTO262198 LCH262198:LDK262198 LMD262198:LNG262198 LVZ262198:LXC262198 MFV262198:MGY262198 MPR262198:MQU262198 MZN262198:NAQ262198 NJJ262198:NKM262198 NTF262198:NUI262198 ODB262198:OEE262198 OMX262198:OOA262198 OWT262198:OXW262198 PGP262198:PHS262198 PQL262198:PRO262198 QAH262198:QBK262198 QKD262198:QLG262198 QTZ262198:QVC262198 RDV262198:REY262198 RNR262198:ROU262198 RXN262198:RYQ262198 SHJ262198:SIM262198 SRF262198:SSI262198 TBB262198:TCE262198 TKX262198:TMA262198 TUT262198:TVW262198 UEP262198:UFS262198 UOL262198:UPO262198 UYH262198:UZK262198 VID262198:VJG262198 VRZ262198:VTC262198 WBV262198:WCY262198 WLR262198:WMU262198 WVN262198:WWQ262198 D327734:AQ327734 JB327734:KE327734 SX327734:UA327734 ACT327734:ADW327734 AMP327734:ANS327734 AWL327734:AXO327734 BGH327734:BHK327734 BQD327734:BRG327734 BZZ327734:CBC327734 CJV327734:CKY327734 CTR327734:CUU327734 DDN327734:DEQ327734 DNJ327734:DOM327734 DXF327734:DYI327734 EHB327734:EIE327734 EQX327734:ESA327734 FAT327734:FBW327734 FKP327734:FLS327734 FUL327734:FVO327734 GEH327734:GFK327734 GOD327734:GPG327734 GXZ327734:GZC327734 HHV327734:HIY327734 HRR327734:HSU327734 IBN327734:ICQ327734 ILJ327734:IMM327734 IVF327734:IWI327734 JFB327734:JGE327734 JOX327734:JQA327734 JYT327734:JZW327734 KIP327734:KJS327734 KSL327734:KTO327734 LCH327734:LDK327734 LMD327734:LNG327734 LVZ327734:LXC327734 MFV327734:MGY327734 MPR327734:MQU327734 MZN327734:NAQ327734 NJJ327734:NKM327734 NTF327734:NUI327734 ODB327734:OEE327734 OMX327734:OOA327734 OWT327734:OXW327734 PGP327734:PHS327734 PQL327734:PRO327734 QAH327734:QBK327734 QKD327734:QLG327734 QTZ327734:QVC327734 RDV327734:REY327734 RNR327734:ROU327734 RXN327734:RYQ327734 SHJ327734:SIM327734 SRF327734:SSI327734 TBB327734:TCE327734 TKX327734:TMA327734 TUT327734:TVW327734 UEP327734:UFS327734 UOL327734:UPO327734 UYH327734:UZK327734 VID327734:VJG327734 VRZ327734:VTC327734 WBV327734:WCY327734 WLR327734:WMU327734 WVN327734:WWQ327734 D393270:AQ393270 JB393270:KE393270 SX393270:UA393270 ACT393270:ADW393270 AMP393270:ANS393270 AWL393270:AXO393270 BGH393270:BHK393270 BQD393270:BRG393270 BZZ393270:CBC393270 CJV393270:CKY393270 CTR393270:CUU393270 DDN393270:DEQ393270 DNJ393270:DOM393270 DXF393270:DYI393270 EHB393270:EIE393270 EQX393270:ESA393270 FAT393270:FBW393270 FKP393270:FLS393270 FUL393270:FVO393270 GEH393270:GFK393270 GOD393270:GPG393270 GXZ393270:GZC393270 HHV393270:HIY393270 HRR393270:HSU393270 IBN393270:ICQ393270 ILJ393270:IMM393270 IVF393270:IWI393270 JFB393270:JGE393270 JOX393270:JQA393270 JYT393270:JZW393270 KIP393270:KJS393270 KSL393270:KTO393270 LCH393270:LDK393270 LMD393270:LNG393270 LVZ393270:LXC393270 MFV393270:MGY393270 MPR393270:MQU393270 MZN393270:NAQ393270 NJJ393270:NKM393270 NTF393270:NUI393270 ODB393270:OEE393270 OMX393270:OOA393270 OWT393270:OXW393270 PGP393270:PHS393270 PQL393270:PRO393270 QAH393270:QBK393270 QKD393270:QLG393270 QTZ393270:QVC393270 RDV393270:REY393270 RNR393270:ROU393270 RXN393270:RYQ393270 SHJ393270:SIM393270 SRF393270:SSI393270 TBB393270:TCE393270 TKX393270:TMA393270 TUT393270:TVW393270 UEP393270:UFS393270 UOL393270:UPO393270 UYH393270:UZK393270 VID393270:VJG393270 VRZ393270:VTC393270 WBV393270:WCY393270 WLR393270:WMU393270 WVN393270:WWQ393270 D458806:AQ458806 JB458806:KE458806 SX458806:UA458806 ACT458806:ADW458806 AMP458806:ANS458806 AWL458806:AXO458806 BGH458806:BHK458806 BQD458806:BRG458806 BZZ458806:CBC458806 CJV458806:CKY458806 CTR458806:CUU458806 DDN458806:DEQ458806 DNJ458806:DOM458806 DXF458806:DYI458806 EHB458806:EIE458806 EQX458806:ESA458806 FAT458806:FBW458806 FKP458806:FLS458806 FUL458806:FVO458806 GEH458806:GFK458806 GOD458806:GPG458806 GXZ458806:GZC458806 HHV458806:HIY458806 HRR458806:HSU458806 IBN458806:ICQ458806 ILJ458806:IMM458806 IVF458806:IWI458806 JFB458806:JGE458806 JOX458806:JQA458806 JYT458806:JZW458806 KIP458806:KJS458806 KSL458806:KTO458806 LCH458806:LDK458806 LMD458806:LNG458806 LVZ458806:LXC458806 MFV458806:MGY458806 MPR458806:MQU458806 MZN458806:NAQ458806 NJJ458806:NKM458806 NTF458806:NUI458806 ODB458806:OEE458806 OMX458806:OOA458806 OWT458806:OXW458806 PGP458806:PHS458806 PQL458806:PRO458806 QAH458806:QBK458806 QKD458806:QLG458806 QTZ458806:QVC458806 RDV458806:REY458806 RNR458806:ROU458806 RXN458806:RYQ458806 SHJ458806:SIM458806 SRF458806:SSI458806 TBB458806:TCE458806 TKX458806:TMA458806 TUT458806:TVW458806 UEP458806:UFS458806 UOL458806:UPO458806 UYH458806:UZK458806 VID458806:VJG458806 VRZ458806:VTC458806 WBV458806:WCY458806 WLR458806:WMU458806 WVN458806:WWQ458806 D524342:AQ524342 JB524342:KE524342 SX524342:UA524342 ACT524342:ADW524342 AMP524342:ANS524342 AWL524342:AXO524342 BGH524342:BHK524342 BQD524342:BRG524342 BZZ524342:CBC524342 CJV524342:CKY524342 CTR524342:CUU524342 DDN524342:DEQ524342 DNJ524342:DOM524342 DXF524342:DYI524342 EHB524342:EIE524342 EQX524342:ESA524342 FAT524342:FBW524342 FKP524342:FLS524342 FUL524342:FVO524342 GEH524342:GFK524342 GOD524342:GPG524342 GXZ524342:GZC524342 HHV524342:HIY524342 HRR524342:HSU524342 IBN524342:ICQ524342 ILJ524342:IMM524342 IVF524342:IWI524342 JFB524342:JGE524342 JOX524342:JQA524342 JYT524342:JZW524342 KIP524342:KJS524342 KSL524342:KTO524342 LCH524342:LDK524342 LMD524342:LNG524342 LVZ524342:LXC524342 MFV524342:MGY524342 MPR524342:MQU524342 MZN524342:NAQ524342 NJJ524342:NKM524342 NTF524342:NUI524342 ODB524342:OEE524342 OMX524342:OOA524342 OWT524342:OXW524342 PGP524342:PHS524342 PQL524342:PRO524342 QAH524342:QBK524342 QKD524342:QLG524342 QTZ524342:QVC524342 RDV524342:REY524342 RNR524342:ROU524342 RXN524342:RYQ524342 SHJ524342:SIM524342 SRF524342:SSI524342 TBB524342:TCE524342 TKX524342:TMA524342 TUT524342:TVW524342 UEP524342:UFS524342 UOL524342:UPO524342 UYH524342:UZK524342 VID524342:VJG524342 VRZ524342:VTC524342 WBV524342:WCY524342 WLR524342:WMU524342 WVN524342:WWQ524342 D589878:AQ589878 JB589878:KE589878 SX589878:UA589878 ACT589878:ADW589878 AMP589878:ANS589878 AWL589878:AXO589878 BGH589878:BHK589878 BQD589878:BRG589878 BZZ589878:CBC589878 CJV589878:CKY589878 CTR589878:CUU589878 DDN589878:DEQ589878 DNJ589878:DOM589878 DXF589878:DYI589878 EHB589878:EIE589878 EQX589878:ESA589878 FAT589878:FBW589878 FKP589878:FLS589878 FUL589878:FVO589878 GEH589878:GFK589878 GOD589878:GPG589878 GXZ589878:GZC589878 HHV589878:HIY589878 HRR589878:HSU589878 IBN589878:ICQ589878 ILJ589878:IMM589878 IVF589878:IWI589878 JFB589878:JGE589878 JOX589878:JQA589878 JYT589878:JZW589878 KIP589878:KJS589878 KSL589878:KTO589878 LCH589878:LDK589878 LMD589878:LNG589878 LVZ589878:LXC589878 MFV589878:MGY589878 MPR589878:MQU589878 MZN589878:NAQ589878 NJJ589878:NKM589878 NTF589878:NUI589878 ODB589878:OEE589878 OMX589878:OOA589878 OWT589878:OXW589878 PGP589878:PHS589878 PQL589878:PRO589878 QAH589878:QBK589878 QKD589878:QLG589878 QTZ589878:QVC589878 RDV589878:REY589878 RNR589878:ROU589878 RXN589878:RYQ589878 SHJ589878:SIM589878 SRF589878:SSI589878 TBB589878:TCE589878 TKX589878:TMA589878 TUT589878:TVW589878 UEP589878:UFS589878 UOL589878:UPO589878 UYH589878:UZK589878 VID589878:VJG589878 VRZ589878:VTC589878 WBV589878:WCY589878 WLR589878:WMU589878 WVN589878:WWQ589878 D655414:AQ655414 JB655414:KE655414 SX655414:UA655414 ACT655414:ADW655414 AMP655414:ANS655414 AWL655414:AXO655414 BGH655414:BHK655414 BQD655414:BRG655414 BZZ655414:CBC655414 CJV655414:CKY655414 CTR655414:CUU655414 DDN655414:DEQ655414 DNJ655414:DOM655414 DXF655414:DYI655414 EHB655414:EIE655414 EQX655414:ESA655414 FAT655414:FBW655414 FKP655414:FLS655414 FUL655414:FVO655414 GEH655414:GFK655414 GOD655414:GPG655414 GXZ655414:GZC655414 HHV655414:HIY655414 HRR655414:HSU655414 IBN655414:ICQ655414 ILJ655414:IMM655414 IVF655414:IWI655414 JFB655414:JGE655414 JOX655414:JQA655414 JYT655414:JZW655414 KIP655414:KJS655414 KSL655414:KTO655414 LCH655414:LDK655414 LMD655414:LNG655414 LVZ655414:LXC655414 MFV655414:MGY655414 MPR655414:MQU655414 MZN655414:NAQ655414 NJJ655414:NKM655414 NTF655414:NUI655414 ODB655414:OEE655414 OMX655414:OOA655414 OWT655414:OXW655414 PGP655414:PHS655414 PQL655414:PRO655414 QAH655414:QBK655414 QKD655414:QLG655414 QTZ655414:QVC655414 RDV655414:REY655414 RNR655414:ROU655414 RXN655414:RYQ655414 SHJ655414:SIM655414 SRF655414:SSI655414 TBB655414:TCE655414 TKX655414:TMA655414 TUT655414:TVW655414 UEP655414:UFS655414 UOL655414:UPO655414 UYH655414:UZK655414 VID655414:VJG655414 VRZ655414:VTC655414 WBV655414:WCY655414 WLR655414:WMU655414 WVN655414:WWQ655414 D720950:AQ720950 JB720950:KE720950 SX720950:UA720950 ACT720950:ADW720950 AMP720950:ANS720950 AWL720950:AXO720950 BGH720950:BHK720950 BQD720950:BRG720950 BZZ720950:CBC720950 CJV720950:CKY720950 CTR720950:CUU720950 DDN720950:DEQ720950 DNJ720950:DOM720950 DXF720950:DYI720950 EHB720950:EIE720950 EQX720950:ESA720950 FAT720950:FBW720950 FKP720950:FLS720950 FUL720950:FVO720950 GEH720950:GFK720950 GOD720950:GPG720950 GXZ720950:GZC720950 HHV720950:HIY720950 HRR720950:HSU720950 IBN720950:ICQ720950 ILJ720950:IMM720950 IVF720950:IWI720950 JFB720950:JGE720950 JOX720950:JQA720950 JYT720950:JZW720950 KIP720950:KJS720950 KSL720950:KTO720950 LCH720950:LDK720950 LMD720950:LNG720950 LVZ720950:LXC720950 MFV720950:MGY720950 MPR720950:MQU720950 MZN720950:NAQ720950 NJJ720950:NKM720950 NTF720950:NUI720950 ODB720950:OEE720950 OMX720950:OOA720950 OWT720950:OXW720950 PGP720950:PHS720950 PQL720950:PRO720950 QAH720950:QBK720950 QKD720950:QLG720950 QTZ720950:QVC720950 RDV720950:REY720950 RNR720950:ROU720950 RXN720950:RYQ720950 SHJ720950:SIM720950 SRF720950:SSI720950 TBB720950:TCE720950 TKX720950:TMA720950 TUT720950:TVW720950 UEP720950:UFS720950 UOL720950:UPO720950 UYH720950:UZK720950 VID720950:VJG720950 VRZ720950:VTC720950 WBV720950:WCY720950 WLR720950:WMU720950 WVN720950:WWQ720950 D786486:AQ786486 JB786486:KE786486 SX786486:UA786486 ACT786486:ADW786486 AMP786486:ANS786486 AWL786486:AXO786486 BGH786486:BHK786486 BQD786486:BRG786486 BZZ786486:CBC786486 CJV786486:CKY786486 CTR786486:CUU786486 DDN786486:DEQ786486 DNJ786486:DOM786486 DXF786486:DYI786486 EHB786486:EIE786486 EQX786486:ESA786486 FAT786486:FBW786486 FKP786486:FLS786486 FUL786486:FVO786486 GEH786486:GFK786486 GOD786486:GPG786486 GXZ786486:GZC786486 HHV786486:HIY786486 HRR786486:HSU786486 IBN786486:ICQ786486 ILJ786486:IMM786486 IVF786486:IWI786486 JFB786486:JGE786486 JOX786486:JQA786486 JYT786486:JZW786486 KIP786486:KJS786486 KSL786486:KTO786486 LCH786486:LDK786486 LMD786486:LNG786486 LVZ786486:LXC786486 MFV786486:MGY786486 MPR786486:MQU786486 MZN786486:NAQ786486 NJJ786486:NKM786486 NTF786486:NUI786486 ODB786486:OEE786486 OMX786486:OOA786486 OWT786486:OXW786486 PGP786486:PHS786486 PQL786486:PRO786486 QAH786486:QBK786486 QKD786486:QLG786486 QTZ786486:QVC786486 RDV786486:REY786486 RNR786486:ROU786486 RXN786486:RYQ786486 SHJ786486:SIM786486 SRF786486:SSI786486 TBB786486:TCE786486 TKX786486:TMA786486 TUT786486:TVW786486 UEP786486:UFS786486 UOL786486:UPO786486 UYH786486:UZK786486 VID786486:VJG786486 VRZ786486:VTC786486 WBV786486:WCY786486 WLR786486:WMU786486 WVN786486:WWQ786486 D852022:AQ852022 JB852022:KE852022 SX852022:UA852022 ACT852022:ADW852022 AMP852022:ANS852022 AWL852022:AXO852022 BGH852022:BHK852022 BQD852022:BRG852022 BZZ852022:CBC852022 CJV852022:CKY852022 CTR852022:CUU852022 DDN852022:DEQ852022 DNJ852022:DOM852022 DXF852022:DYI852022 EHB852022:EIE852022 EQX852022:ESA852022 FAT852022:FBW852022 FKP852022:FLS852022 FUL852022:FVO852022 GEH852022:GFK852022 GOD852022:GPG852022 GXZ852022:GZC852022 HHV852022:HIY852022 HRR852022:HSU852022 IBN852022:ICQ852022 ILJ852022:IMM852022 IVF852022:IWI852022 JFB852022:JGE852022 JOX852022:JQA852022 JYT852022:JZW852022 KIP852022:KJS852022 KSL852022:KTO852022 LCH852022:LDK852022 LMD852022:LNG852022 LVZ852022:LXC852022 MFV852022:MGY852022 MPR852022:MQU852022 MZN852022:NAQ852022 NJJ852022:NKM852022 NTF852022:NUI852022 ODB852022:OEE852022 OMX852022:OOA852022 OWT852022:OXW852022 PGP852022:PHS852022 PQL852022:PRO852022 QAH852022:QBK852022 QKD852022:QLG852022 QTZ852022:QVC852022 RDV852022:REY852022 RNR852022:ROU852022 RXN852022:RYQ852022 SHJ852022:SIM852022 SRF852022:SSI852022 TBB852022:TCE852022 TKX852022:TMA852022 TUT852022:TVW852022 UEP852022:UFS852022 UOL852022:UPO852022 UYH852022:UZK852022 VID852022:VJG852022 VRZ852022:VTC852022 WBV852022:WCY852022 WLR852022:WMU852022 WVN852022:WWQ852022 D917558:AQ917558 JB917558:KE917558 SX917558:UA917558 ACT917558:ADW917558 AMP917558:ANS917558 AWL917558:AXO917558 BGH917558:BHK917558 BQD917558:BRG917558 BZZ917558:CBC917558 CJV917558:CKY917558 CTR917558:CUU917558 DDN917558:DEQ917558 DNJ917558:DOM917558 DXF917558:DYI917558 EHB917558:EIE917558 EQX917558:ESA917558 FAT917558:FBW917558 FKP917558:FLS917558 FUL917558:FVO917558 GEH917558:GFK917558 GOD917558:GPG917558 GXZ917558:GZC917558 HHV917558:HIY917558 HRR917558:HSU917558 IBN917558:ICQ917558 ILJ917558:IMM917558 IVF917558:IWI917558 JFB917558:JGE917558 JOX917558:JQA917558 JYT917558:JZW917558 KIP917558:KJS917558 KSL917558:KTO917558 LCH917558:LDK917558 LMD917558:LNG917558 LVZ917558:LXC917558 MFV917558:MGY917558 MPR917558:MQU917558 MZN917558:NAQ917558 NJJ917558:NKM917558 NTF917558:NUI917558 ODB917558:OEE917558 OMX917558:OOA917558 OWT917558:OXW917558 PGP917558:PHS917558 PQL917558:PRO917558 QAH917558:QBK917558 QKD917558:QLG917558 QTZ917558:QVC917558 RDV917558:REY917558 RNR917558:ROU917558 RXN917558:RYQ917558 SHJ917558:SIM917558 SRF917558:SSI917558 TBB917558:TCE917558 TKX917558:TMA917558 TUT917558:TVW917558 UEP917558:UFS917558 UOL917558:UPO917558 UYH917558:UZK917558 VID917558:VJG917558 VRZ917558:VTC917558 WBV917558:WCY917558 WLR917558:WMU917558 WVN917558:WWQ917558 D983094:AQ983094 JB983094:KE983094 SX983094:UA983094 ACT983094:ADW983094 AMP983094:ANS983094 AWL983094:AXO983094 BGH983094:BHK983094 BQD983094:BRG983094 BZZ983094:CBC983094 CJV983094:CKY983094 CTR983094:CUU983094 DDN983094:DEQ983094 DNJ983094:DOM983094 DXF983094:DYI983094 EHB983094:EIE983094 EQX983094:ESA983094 FAT983094:FBW983094 FKP983094:FLS983094 FUL983094:FVO983094 GEH983094:GFK983094 GOD983094:GPG983094 GXZ983094:GZC983094 HHV983094:HIY983094 HRR983094:HSU983094 IBN983094:ICQ983094 ILJ983094:IMM983094 IVF983094:IWI983094 JFB983094:JGE983094 JOX983094:JQA983094 JYT983094:JZW983094 KIP983094:KJS983094 KSL983094:KTO983094 LCH983094:LDK983094 LMD983094:LNG983094 LVZ983094:LXC983094 MFV983094:MGY983094 MPR983094:MQU983094 MZN983094:NAQ983094 NJJ983094:NKM983094 NTF983094:NUI983094 ODB983094:OEE983094 OMX983094:OOA983094 OWT983094:OXW983094 PGP983094:PHS983094 PQL983094:PRO983094 QAH983094:QBK983094 QKD983094:QLG983094 QTZ983094:QVC983094 RDV983094:REY983094 RNR983094:ROU983094 RXN983094:RYQ983094 SHJ983094:SIM983094 SRF983094:SSI983094 TBB983094:TCE983094 TKX983094:TMA983094 TUT983094:TVW983094 UEP983094:UFS983094 UOL983094:UPO983094 UYH983094:UZK983094 VID983094:VJG983094 VRZ983094:VTC983094 WBV983094:WCY983094 WLR983094:WMU983094 WVN983094:WWQ983094 D65619:AQ65620 JB65619:KE65620 SX65619:UA65620 ACT65619:ADW65620 AMP65619:ANS65620 AWL65619:AXO65620 BGH65619:BHK65620 BQD65619:BRG65620 BZZ65619:CBC65620 CJV65619:CKY65620 CTR65619:CUU65620 DDN65619:DEQ65620 DNJ65619:DOM65620 DXF65619:DYI65620 EHB65619:EIE65620 EQX65619:ESA65620 FAT65619:FBW65620 FKP65619:FLS65620 FUL65619:FVO65620 GEH65619:GFK65620 GOD65619:GPG65620 GXZ65619:GZC65620 HHV65619:HIY65620 HRR65619:HSU65620 IBN65619:ICQ65620 ILJ65619:IMM65620 IVF65619:IWI65620 JFB65619:JGE65620 JOX65619:JQA65620 JYT65619:JZW65620 KIP65619:KJS65620 KSL65619:KTO65620 LCH65619:LDK65620 LMD65619:LNG65620 LVZ65619:LXC65620 MFV65619:MGY65620 MPR65619:MQU65620 MZN65619:NAQ65620 NJJ65619:NKM65620 NTF65619:NUI65620 ODB65619:OEE65620 OMX65619:OOA65620 OWT65619:OXW65620 PGP65619:PHS65620 PQL65619:PRO65620 QAH65619:QBK65620 QKD65619:QLG65620 QTZ65619:QVC65620 RDV65619:REY65620 RNR65619:ROU65620 RXN65619:RYQ65620 SHJ65619:SIM65620 SRF65619:SSI65620 TBB65619:TCE65620 TKX65619:TMA65620 TUT65619:TVW65620 UEP65619:UFS65620 UOL65619:UPO65620 UYH65619:UZK65620 VID65619:VJG65620 VRZ65619:VTC65620 WBV65619:WCY65620 WLR65619:WMU65620 WVN65619:WWQ65620 D131155:AQ131156 JB131155:KE131156 SX131155:UA131156 ACT131155:ADW131156 AMP131155:ANS131156 AWL131155:AXO131156 BGH131155:BHK131156 BQD131155:BRG131156 BZZ131155:CBC131156 CJV131155:CKY131156 CTR131155:CUU131156 DDN131155:DEQ131156 DNJ131155:DOM131156 DXF131155:DYI131156 EHB131155:EIE131156 EQX131155:ESA131156 FAT131155:FBW131156 FKP131155:FLS131156 FUL131155:FVO131156 GEH131155:GFK131156 GOD131155:GPG131156 GXZ131155:GZC131156 HHV131155:HIY131156 HRR131155:HSU131156 IBN131155:ICQ131156 ILJ131155:IMM131156 IVF131155:IWI131156 JFB131155:JGE131156 JOX131155:JQA131156 JYT131155:JZW131156 KIP131155:KJS131156 KSL131155:KTO131156 LCH131155:LDK131156 LMD131155:LNG131156 LVZ131155:LXC131156 MFV131155:MGY131156 MPR131155:MQU131156 MZN131155:NAQ131156 NJJ131155:NKM131156 NTF131155:NUI131156 ODB131155:OEE131156 OMX131155:OOA131156 OWT131155:OXW131156 PGP131155:PHS131156 PQL131155:PRO131156 QAH131155:QBK131156 QKD131155:QLG131156 QTZ131155:QVC131156 RDV131155:REY131156 RNR131155:ROU131156 RXN131155:RYQ131156 SHJ131155:SIM131156 SRF131155:SSI131156 TBB131155:TCE131156 TKX131155:TMA131156 TUT131155:TVW131156 UEP131155:UFS131156 UOL131155:UPO131156 UYH131155:UZK131156 VID131155:VJG131156 VRZ131155:VTC131156 WBV131155:WCY131156 WLR131155:WMU131156 WVN131155:WWQ131156 D196691:AQ196692 JB196691:KE196692 SX196691:UA196692 ACT196691:ADW196692 AMP196691:ANS196692 AWL196691:AXO196692 BGH196691:BHK196692 BQD196691:BRG196692 BZZ196691:CBC196692 CJV196691:CKY196692 CTR196691:CUU196692 DDN196691:DEQ196692 DNJ196691:DOM196692 DXF196691:DYI196692 EHB196691:EIE196692 EQX196691:ESA196692 FAT196691:FBW196692 FKP196691:FLS196692 FUL196691:FVO196692 GEH196691:GFK196692 GOD196691:GPG196692 GXZ196691:GZC196692 HHV196691:HIY196692 HRR196691:HSU196692 IBN196691:ICQ196692 ILJ196691:IMM196692 IVF196691:IWI196692 JFB196691:JGE196692 JOX196691:JQA196692 JYT196691:JZW196692 KIP196691:KJS196692 KSL196691:KTO196692 LCH196691:LDK196692 LMD196691:LNG196692 LVZ196691:LXC196692 MFV196691:MGY196692 MPR196691:MQU196692 MZN196691:NAQ196692 NJJ196691:NKM196692 NTF196691:NUI196692 ODB196691:OEE196692 OMX196691:OOA196692 OWT196691:OXW196692 PGP196691:PHS196692 PQL196691:PRO196692 QAH196691:QBK196692 QKD196691:QLG196692 QTZ196691:QVC196692 RDV196691:REY196692 RNR196691:ROU196692 RXN196691:RYQ196692 SHJ196691:SIM196692 SRF196691:SSI196692 TBB196691:TCE196692 TKX196691:TMA196692 TUT196691:TVW196692 UEP196691:UFS196692 UOL196691:UPO196692 UYH196691:UZK196692 VID196691:VJG196692 VRZ196691:VTC196692 WBV196691:WCY196692 WLR196691:WMU196692 WVN196691:WWQ196692 D262227:AQ262228 JB262227:KE262228 SX262227:UA262228 ACT262227:ADW262228 AMP262227:ANS262228 AWL262227:AXO262228 BGH262227:BHK262228 BQD262227:BRG262228 BZZ262227:CBC262228 CJV262227:CKY262228 CTR262227:CUU262228 DDN262227:DEQ262228 DNJ262227:DOM262228 DXF262227:DYI262228 EHB262227:EIE262228 EQX262227:ESA262228 FAT262227:FBW262228 FKP262227:FLS262228 FUL262227:FVO262228 GEH262227:GFK262228 GOD262227:GPG262228 GXZ262227:GZC262228 HHV262227:HIY262228 HRR262227:HSU262228 IBN262227:ICQ262228 ILJ262227:IMM262228 IVF262227:IWI262228 JFB262227:JGE262228 JOX262227:JQA262228 JYT262227:JZW262228 KIP262227:KJS262228 KSL262227:KTO262228 LCH262227:LDK262228 LMD262227:LNG262228 LVZ262227:LXC262228 MFV262227:MGY262228 MPR262227:MQU262228 MZN262227:NAQ262228 NJJ262227:NKM262228 NTF262227:NUI262228 ODB262227:OEE262228 OMX262227:OOA262228 OWT262227:OXW262228 PGP262227:PHS262228 PQL262227:PRO262228 QAH262227:QBK262228 QKD262227:QLG262228 QTZ262227:QVC262228 RDV262227:REY262228 RNR262227:ROU262228 RXN262227:RYQ262228 SHJ262227:SIM262228 SRF262227:SSI262228 TBB262227:TCE262228 TKX262227:TMA262228 TUT262227:TVW262228 UEP262227:UFS262228 UOL262227:UPO262228 UYH262227:UZK262228 VID262227:VJG262228 VRZ262227:VTC262228 WBV262227:WCY262228 WLR262227:WMU262228 WVN262227:WWQ262228 D327763:AQ327764 JB327763:KE327764 SX327763:UA327764 ACT327763:ADW327764 AMP327763:ANS327764 AWL327763:AXO327764 BGH327763:BHK327764 BQD327763:BRG327764 BZZ327763:CBC327764 CJV327763:CKY327764 CTR327763:CUU327764 DDN327763:DEQ327764 DNJ327763:DOM327764 DXF327763:DYI327764 EHB327763:EIE327764 EQX327763:ESA327764 FAT327763:FBW327764 FKP327763:FLS327764 FUL327763:FVO327764 GEH327763:GFK327764 GOD327763:GPG327764 GXZ327763:GZC327764 HHV327763:HIY327764 HRR327763:HSU327764 IBN327763:ICQ327764 ILJ327763:IMM327764 IVF327763:IWI327764 JFB327763:JGE327764 JOX327763:JQA327764 JYT327763:JZW327764 KIP327763:KJS327764 KSL327763:KTO327764 LCH327763:LDK327764 LMD327763:LNG327764 LVZ327763:LXC327764 MFV327763:MGY327764 MPR327763:MQU327764 MZN327763:NAQ327764 NJJ327763:NKM327764 NTF327763:NUI327764 ODB327763:OEE327764 OMX327763:OOA327764 OWT327763:OXW327764 PGP327763:PHS327764 PQL327763:PRO327764 QAH327763:QBK327764 QKD327763:QLG327764 QTZ327763:QVC327764 RDV327763:REY327764 RNR327763:ROU327764 RXN327763:RYQ327764 SHJ327763:SIM327764 SRF327763:SSI327764 TBB327763:TCE327764 TKX327763:TMA327764 TUT327763:TVW327764 UEP327763:UFS327764 UOL327763:UPO327764 UYH327763:UZK327764 VID327763:VJG327764 VRZ327763:VTC327764 WBV327763:WCY327764 WLR327763:WMU327764 WVN327763:WWQ327764 D393299:AQ393300 JB393299:KE393300 SX393299:UA393300 ACT393299:ADW393300 AMP393299:ANS393300 AWL393299:AXO393300 BGH393299:BHK393300 BQD393299:BRG393300 BZZ393299:CBC393300 CJV393299:CKY393300 CTR393299:CUU393300 DDN393299:DEQ393300 DNJ393299:DOM393300 DXF393299:DYI393300 EHB393299:EIE393300 EQX393299:ESA393300 FAT393299:FBW393300 FKP393299:FLS393300 FUL393299:FVO393300 GEH393299:GFK393300 GOD393299:GPG393300 GXZ393299:GZC393300 HHV393299:HIY393300 HRR393299:HSU393300 IBN393299:ICQ393300 ILJ393299:IMM393300 IVF393299:IWI393300 JFB393299:JGE393300 JOX393299:JQA393300 JYT393299:JZW393300 KIP393299:KJS393300 KSL393299:KTO393300 LCH393299:LDK393300 LMD393299:LNG393300 LVZ393299:LXC393300 MFV393299:MGY393300 MPR393299:MQU393300 MZN393299:NAQ393300 NJJ393299:NKM393300 NTF393299:NUI393300 ODB393299:OEE393300 OMX393299:OOA393300 OWT393299:OXW393300 PGP393299:PHS393300 PQL393299:PRO393300 QAH393299:QBK393300 QKD393299:QLG393300 QTZ393299:QVC393300 RDV393299:REY393300 RNR393299:ROU393300 RXN393299:RYQ393300 SHJ393299:SIM393300 SRF393299:SSI393300 TBB393299:TCE393300 TKX393299:TMA393300 TUT393299:TVW393300 UEP393299:UFS393300 UOL393299:UPO393300 UYH393299:UZK393300 VID393299:VJG393300 VRZ393299:VTC393300 WBV393299:WCY393300 WLR393299:WMU393300 WVN393299:WWQ393300 D458835:AQ458836 JB458835:KE458836 SX458835:UA458836 ACT458835:ADW458836 AMP458835:ANS458836 AWL458835:AXO458836 BGH458835:BHK458836 BQD458835:BRG458836 BZZ458835:CBC458836 CJV458835:CKY458836 CTR458835:CUU458836 DDN458835:DEQ458836 DNJ458835:DOM458836 DXF458835:DYI458836 EHB458835:EIE458836 EQX458835:ESA458836 FAT458835:FBW458836 FKP458835:FLS458836 FUL458835:FVO458836 GEH458835:GFK458836 GOD458835:GPG458836 GXZ458835:GZC458836 HHV458835:HIY458836 HRR458835:HSU458836 IBN458835:ICQ458836 ILJ458835:IMM458836 IVF458835:IWI458836 JFB458835:JGE458836 JOX458835:JQA458836 JYT458835:JZW458836 KIP458835:KJS458836 KSL458835:KTO458836 LCH458835:LDK458836 LMD458835:LNG458836 LVZ458835:LXC458836 MFV458835:MGY458836 MPR458835:MQU458836 MZN458835:NAQ458836 NJJ458835:NKM458836 NTF458835:NUI458836 ODB458835:OEE458836 OMX458835:OOA458836 OWT458835:OXW458836 PGP458835:PHS458836 PQL458835:PRO458836 QAH458835:QBK458836 QKD458835:QLG458836 QTZ458835:QVC458836 RDV458835:REY458836 RNR458835:ROU458836 RXN458835:RYQ458836 SHJ458835:SIM458836 SRF458835:SSI458836 TBB458835:TCE458836 TKX458835:TMA458836 TUT458835:TVW458836 UEP458835:UFS458836 UOL458835:UPO458836 UYH458835:UZK458836 VID458835:VJG458836 VRZ458835:VTC458836 WBV458835:WCY458836 WLR458835:WMU458836 WVN458835:WWQ458836 D524371:AQ524372 JB524371:KE524372 SX524371:UA524372 ACT524371:ADW524372 AMP524371:ANS524372 AWL524371:AXO524372 BGH524371:BHK524372 BQD524371:BRG524372 BZZ524371:CBC524372 CJV524371:CKY524372 CTR524371:CUU524372 DDN524371:DEQ524372 DNJ524371:DOM524372 DXF524371:DYI524372 EHB524371:EIE524372 EQX524371:ESA524372 FAT524371:FBW524372 FKP524371:FLS524372 FUL524371:FVO524372 GEH524371:GFK524372 GOD524371:GPG524372 GXZ524371:GZC524372 HHV524371:HIY524372 HRR524371:HSU524372 IBN524371:ICQ524372 ILJ524371:IMM524372 IVF524371:IWI524372 JFB524371:JGE524372 JOX524371:JQA524372 JYT524371:JZW524372 KIP524371:KJS524372 KSL524371:KTO524372 LCH524371:LDK524372 LMD524371:LNG524372 LVZ524371:LXC524372 MFV524371:MGY524372 MPR524371:MQU524372 MZN524371:NAQ524372 NJJ524371:NKM524372 NTF524371:NUI524372 ODB524371:OEE524372 OMX524371:OOA524372 OWT524371:OXW524372 PGP524371:PHS524372 PQL524371:PRO524372 QAH524371:QBK524372 QKD524371:QLG524372 QTZ524371:QVC524372 RDV524371:REY524372 RNR524371:ROU524372 RXN524371:RYQ524372 SHJ524371:SIM524372 SRF524371:SSI524372 TBB524371:TCE524372 TKX524371:TMA524372 TUT524371:TVW524372 UEP524371:UFS524372 UOL524371:UPO524372 UYH524371:UZK524372 VID524371:VJG524372 VRZ524371:VTC524372 WBV524371:WCY524372 WLR524371:WMU524372 WVN524371:WWQ524372 D589907:AQ589908 JB589907:KE589908 SX589907:UA589908 ACT589907:ADW589908 AMP589907:ANS589908 AWL589907:AXO589908 BGH589907:BHK589908 BQD589907:BRG589908 BZZ589907:CBC589908 CJV589907:CKY589908 CTR589907:CUU589908 DDN589907:DEQ589908 DNJ589907:DOM589908 DXF589907:DYI589908 EHB589907:EIE589908 EQX589907:ESA589908 FAT589907:FBW589908 FKP589907:FLS589908 FUL589907:FVO589908 GEH589907:GFK589908 GOD589907:GPG589908 GXZ589907:GZC589908 HHV589907:HIY589908 HRR589907:HSU589908 IBN589907:ICQ589908 ILJ589907:IMM589908 IVF589907:IWI589908 JFB589907:JGE589908 JOX589907:JQA589908 JYT589907:JZW589908 KIP589907:KJS589908 KSL589907:KTO589908 LCH589907:LDK589908 LMD589907:LNG589908 LVZ589907:LXC589908 MFV589907:MGY589908 MPR589907:MQU589908 MZN589907:NAQ589908 NJJ589907:NKM589908 NTF589907:NUI589908 ODB589907:OEE589908 OMX589907:OOA589908 OWT589907:OXW589908 PGP589907:PHS589908 PQL589907:PRO589908 QAH589907:QBK589908 QKD589907:QLG589908 QTZ589907:QVC589908 RDV589907:REY589908 RNR589907:ROU589908 RXN589907:RYQ589908 SHJ589907:SIM589908 SRF589907:SSI589908 TBB589907:TCE589908 TKX589907:TMA589908 TUT589907:TVW589908 UEP589907:UFS589908 UOL589907:UPO589908 UYH589907:UZK589908 VID589907:VJG589908 VRZ589907:VTC589908 WBV589907:WCY589908 WLR589907:WMU589908 WVN589907:WWQ589908 D655443:AQ655444 JB655443:KE655444 SX655443:UA655444 ACT655443:ADW655444 AMP655443:ANS655444 AWL655443:AXO655444 BGH655443:BHK655444 BQD655443:BRG655444 BZZ655443:CBC655444 CJV655443:CKY655444 CTR655443:CUU655444 DDN655443:DEQ655444 DNJ655443:DOM655444 DXF655443:DYI655444 EHB655443:EIE655444 EQX655443:ESA655444 FAT655443:FBW655444 FKP655443:FLS655444 FUL655443:FVO655444 GEH655443:GFK655444 GOD655443:GPG655444 GXZ655443:GZC655444 HHV655443:HIY655444 HRR655443:HSU655444 IBN655443:ICQ655444 ILJ655443:IMM655444 IVF655443:IWI655444 JFB655443:JGE655444 JOX655443:JQA655444 JYT655443:JZW655444 KIP655443:KJS655444 KSL655443:KTO655444 LCH655443:LDK655444 LMD655443:LNG655444 LVZ655443:LXC655444 MFV655443:MGY655444 MPR655443:MQU655444 MZN655443:NAQ655444 NJJ655443:NKM655444 NTF655443:NUI655444 ODB655443:OEE655444 OMX655443:OOA655444 OWT655443:OXW655444 PGP655443:PHS655444 PQL655443:PRO655444 QAH655443:QBK655444 QKD655443:QLG655444 QTZ655443:QVC655444 RDV655443:REY655444 RNR655443:ROU655444 RXN655443:RYQ655444 SHJ655443:SIM655444 SRF655443:SSI655444 TBB655443:TCE655444 TKX655443:TMA655444 TUT655443:TVW655444 UEP655443:UFS655444 UOL655443:UPO655444 UYH655443:UZK655444 VID655443:VJG655444 VRZ655443:VTC655444 WBV655443:WCY655444 WLR655443:WMU655444 WVN655443:WWQ655444 D720979:AQ720980 JB720979:KE720980 SX720979:UA720980 ACT720979:ADW720980 AMP720979:ANS720980 AWL720979:AXO720980 BGH720979:BHK720980 BQD720979:BRG720980 BZZ720979:CBC720980 CJV720979:CKY720980 CTR720979:CUU720980 DDN720979:DEQ720980 DNJ720979:DOM720980 DXF720979:DYI720980 EHB720979:EIE720980 EQX720979:ESA720980 FAT720979:FBW720980 FKP720979:FLS720980 FUL720979:FVO720980 GEH720979:GFK720980 GOD720979:GPG720980 GXZ720979:GZC720980 HHV720979:HIY720980 HRR720979:HSU720980 IBN720979:ICQ720980 ILJ720979:IMM720980 IVF720979:IWI720980 JFB720979:JGE720980 JOX720979:JQA720980 JYT720979:JZW720980 KIP720979:KJS720980 KSL720979:KTO720980 LCH720979:LDK720980 LMD720979:LNG720980 LVZ720979:LXC720980 MFV720979:MGY720980 MPR720979:MQU720980 MZN720979:NAQ720980 NJJ720979:NKM720980 NTF720979:NUI720980 ODB720979:OEE720980 OMX720979:OOA720980 OWT720979:OXW720980 PGP720979:PHS720980 PQL720979:PRO720980 QAH720979:QBK720980 QKD720979:QLG720980 QTZ720979:QVC720980 RDV720979:REY720980 RNR720979:ROU720980 RXN720979:RYQ720980 SHJ720979:SIM720980 SRF720979:SSI720980 TBB720979:TCE720980 TKX720979:TMA720980 TUT720979:TVW720980 UEP720979:UFS720980 UOL720979:UPO720980 UYH720979:UZK720980 VID720979:VJG720980 VRZ720979:VTC720980 WBV720979:WCY720980 WLR720979:WMU720980 WVN720979:WWQ720980 D786515:AQ786516 JB786515:KE786516 SX786515:UA786516 ACT786515:ADW786516 AMP786515:ANS786516 AWL786515:AXO786516 BGH786515:BHK786516 BQD786515:BRG786516 BZZ786515:CBC786516 CJV786515:CKY786516 CTR786515:CUU786516 DDN786515:DEQ786516 DNJ786515:DOM786516 DXF786515:DYI786516 EHB786515:EIE786516 EQX786515:ESA786516 FAT786515:FBW786516 FKP786515:FLS786516 FUL786515:FVO786516 GEH786515:GFK786516 GOD786515:GPG786516 GXZ786515:GZC786516 HHV786515:HIY786516 HRR786515:HSU786516 IBN786515:ICQ786516 ILJ786515:IMM786516 IVF786515:IWI786516 JFB786515:JGE786516 JOX786515:JQA786516 JYT786515:JZW786516 KIP786515:KJS786516 KSL786515:KTO786516 LCH786515:LDK786516 LMD786515:LNG786516 LVZ786515:LXC786516 MFV786515:MGY786516 MPR786515:MQU786516 MZN786515:NAQ786516 NJJ786515:NKM786516 NTF786515:NUI786516 ODB786515:OEE786516 OMX786515:OOA786516 OWT786515:OXW786516 PGP786515:PHS786516 PQL786515:PRO786516 QAH786515:QBK786516 QKD786515:QLG786516 QTZ786515:QVC786516 RDV786515:REY786516 RNR786515:ROU786516 RXN786515:RYQ786516 SHJ786515:SIM786516 SRF786515:SSI786516 TBB786515:TCE786516 TKX786515:TMA786516 TUT786515:TVW786516 UEP786515:UFS786516 UOL786515:UPO786516 UYH786515:UZK786516 VID786515:VJG786516 VRZ786515:VTC786516 WBV786515:WCY786516 WLR786515:WMU786516 WVN786515:WWQ786516 D852051:AQ852052 JB852051:KE852052 SX852051:UA852052 ACT852051:ADW852052 AMP852051:ANS852052 AWL852051:AXO852052 BGH852051:BHK852052 BQD852051:BRG852052 BZZ852051:CBC852052 CJV852051:CKY852052 CTR852051:CUU852052 DDN852051:DEQ852052 DNJ852051:DOM852052 DXF852051:DYI852052 EHB852051:EIE852052 EQX852051:ESA852052 FAT852051:FBW852052 FKP852051:FLS852052 FUL852051:FVO852052 GEH852051:GFK852052 GOD852051:GPG852052 GXZ852051:GZC852052 HHV852051:HIY852052 HRR852051:HSU852052 IBN852051:ICQ852052 ILJ852051:IMM852052 IVF852051:IWI852052 JFB852051:JGE852052 JOX852051:JQA852052 JYT852051:JZW852052 KIP852051:KJS852052 KSL852051:KTO852052 LCH852051:LDK852052 LMD852051:LNG852052 LVZ852051:LXC852052 MFV852051:MGY852052 MPR852051:MQU852052 MZN852051:NAQ852052 NJJ852051:NKM852052 NTF852051:NUI852052 ODB852051:OEE852052 OMX852051:OOA852052 OWT852051:OXW852052 PGP852051:PHS852052 PQL852051:PRO852052 QAH852051:QBK852052 QKD852051:QLG852052 QTZ852051:QVC852052 RDV852051:REY852052 RNR852051:ROU852052 RXN852051:RYQ852052 SHJ852051:SIM852052 SRF852051:SSI852052 TBB852051:TCE852052 TKX852051:TMA852052 TUT852051:TVW852052 UEP852051:UFS852052 UOL852051:UPO852052 UYH852051:UZK852052 VID852051:VJG852052 VRZ852051:VTC852052 WBV852051:WCY852052 WLR852051:WMU852052 WVN852051:WWQ852052 D917587:AQ917588 JB917587:KE917588 SX917587:UA917588 ACT917587:ADW917588 AMP917587:ANS917588 AWL917587:AXO917588 BGH917587:BHK917588 BQD917587:BRG917588 BZZ917587:CBC917588 CJV917587:CKY917588 CTR917587:CUU917588 DDN917587:DEQ917588 DNJ917587:DOM917588 DXF917587:DYI917588 EHB917587:EIE917588 EQX917587:ESA917588 FAT917587:FBW917588 FKP917587:FLS917588 FUL917587:FVO917588 GEH917587:GFK917588 GOD917587:GPG917588 GXZ917587:GZC917588 HHV917587:HIY917588 HRR917587:HSU917588 IBN917587:ICQ917588 ILJ917587:IMM917588 IVF917587:IWI917588 JFB917587:JGE917588 JOX917587:JQA917588 JYT917587:JZW917588 KIP917587:KJS917588 KSL917587:KTO917588 LCH917587:LDK917588 LMD917587:LNG917588 LVZ917587:LXC917588 MFV917587:MGY917588 MPR917587:MQU917588 MZN917587:NAQ917588 NJJ917587:NKM917588 NTF917587:NUI917588 ODB917587:OEE917588 OMX917587:OOA917588 OWT917587:OXW917588 PGP917587:PHS917588 PQL917587:PRO917588 QAH917587:QBK917588 QKD917587:QLG917588 QTZ917587:QVC917588 RDV917587:REY917588 RNR917587:ROU917588 RXN917587:RYQ917588 SHJ917587:SIM917588 SRF917587:SSI917588 TBB917587:TCE917588 TKX917587:TMA917588 TUT917587:TVW917588 UEP917587:UFS917588 UOL917587:UPO917588 UYH917587:UZK917588 VID917587:VJG917588 VRZ917587:VTC917588 WBV917587:WCY917588 WLR917587:WMU917588 WVN917587:WWQ917588 D983123:AQ983124 JB983123:KE983124 SX983123:UA983124 ACT983123:ADW983124 AMP983123:ANS983124 AWL983123:AXO983124 BGH983123:BHK983124 BQD983123:BRG983124 BZZ983123:CBC983124 CJV983123:CKY983124 CTR983123:CUU983124 DDN983123:DEQ983124 DNJ983123:DOM983124 DXF983123:DYI983124 EHB983123:EIE983124 EQX983123:ESA983124 FAT983123:FBW983124 FKP983123:FLS983124 FUL983123:FVO983124 GEH983123:GFK983124 GOD983123:GPG983124 GXZ983123:GZC983124 HHV983123:HIY983124 HRR983123:HSU983124 IBN983123:ICQ983124 ILJ983123:IMM983124 IVF983123:IWI983124 JFB983123:JGE983124 JOX983123:JQA983124 JYT983123:JZW983124 KIP983123:KJS983124 KSL983123:KTO983124 LCH983123:LDK983124 LMD983123:LNG983124 LVZ983123:LXC983124 MFV983123:MGY983124 MPR983123:MQU983124 MZN983123:NAQ983124 NJJ983123:NKM983124 NTF983123:NUI983124 ODB983123:OEE983124 OMX983123:OOA983124 OWT983123:OXW983124 PGP983123:PHS983124 PQL983123:PRO983124 QAH983123:QBK983124 QKD983123:QLG983124 QTZ983123:QVC983124 RDV983123:REY983124 RNR983123:ROU983124 RXN983123:RYQ983124 SHJ983123:SIM983124 SRF983123:SSI983124 TBB983123:TCE983124 TKX983123:TMA983124 TUT983123:TVW983124 UEP983123:UFS983124 UOL983123:UPO983124 UYH983123:UZK983124 VID983123:VJG983124 VRZ983123:VTC983124 WBV983123:WCY983124 WLR983123:WMU983124 WVN983123:WWQ983124 WLR132:WMU132 UYH132:UZK132 VID132:VJG132 JB132:KE132 SX132:UA132 ACT132:ADW132 AMP132:ANS132 AWL132:AXO132 BGH132:BHK132 BQD132:BRG132 BZZ132:CBC132 CJV132:CKY132 CTR132:CUU132 DDN132:DEQ132 DNJ132:DOM132 DXF132:DYI132 EHB132:EIE132 EQX132:ESA132 FAT132:FBW132 FKP132:FLS132 FUL132:FVO132 GEH132:GFK132 GOD132:GPG132 GXZ132:GZC132 HHV132:HIY132 HRR132:HSU132 IBN132:ICQ132 ILJ132:IMM132 IVF132:IWI132 JFB132:JGE132 JOX132:JQA132 JYT132:JZW132 KIP132:KJS132 KSL132:KTO132 LCH132:LDK132 LMD132:LNG132 LVZ132:LXC132 MFV132:MGY132 MPR132:MQU132 MZN132:NAQ132 NJJ132:NKM132 NTF132:NUI132 ODB132:OEE132 OMX132:OOA132 OWT132:OXW132 PGP132:PHS132 PQL132:PRO132 QAH132:QBK132 QKD132:QLG132 QTZ132:QVC132 RDV132:REY132 RNR132:ROU132 RXN132:RYQ132 SHJ132:SIM132 SRF132:SSI132 TBB132:TCE132 TKX132:TMA132 TUT132:TVW132 UEP132:UFS132 UOL132:UPO132">
      <formula1>4</formula1>
    </dataValidation>
    <dataValidation type="list" allowBlank="1" showInputMessage="1" showErrorMessage="1" sqref="D24:AQ24">
      <formula1>"x"</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2">
        <x14:dataValidation type="whole" operator="lessThanOrEqual" allowBlank="1" showInputMessage="1" showErrorMessage="1" errorTitle="Error" error="The maximum mark for this question is 1 mark.">
          <x14:formula1>
            <xm:f>1</xm:f>
          </x14:formula1>
          <xm:sqref>SHJ109:SIM113 JB79:KE90 SX79:UA90 ACT79:ADW90 AMP79:ANS90 AWL79:AXO90 BGH79:BHK90 BQD79:BRG90 BZZ79:CBC90 CJV79:CKY90 CTR79:CUU90 DDN79:DEQ90 DNJ79:DOM90 DXF79:DYI90 EHB79:EIE90 EQX79:ESA90 FAT79:FBW90 FKP79:FLS90 FUL79:FVO90 GEH79:GFK90 GOD79:GPG90 GXZ79:GZC90 HHV79:HIY90 HRR79:HSU90 IBN79:ICQ90 ILJ79:IMM90 IVF79:IWI90 JFB79:JGE90 JOX79:JQA90 JYT79:JZW90 KIP79:KJS90 KSL79:KTO90 LCH79:LDK90 LMD79:LNG90 LVZ79:LXC90 MFV79:MGY90 MPR79:MQU90 MZN79:NAQ90 NJJ79:NKM90 NTF79:NUI90 ODB79:OEE90 OMX79:OOA90 OWT79:OXW90 PGP79:PHS90 PQL79:PRO90 QAH79:QBK90 QKD79:QLG90 QTZ79:QVC90 RDV79:REY90 RNR79:ROU90 RXN79:RYQ90 SHJ79:SIM90 SRF79:SSI90 TBB79:TCE90 TKX79:TMA90 TUT79:TVW90 UEP79:UFS90 UOL79:UPO90 UYH79:UZK90 VID79:VJG90 VRZ79:VTC90 WBV79:WCY90 WLR79:WMU90 WVN79:WWQ90 D65572:AQ65583 JB65572:KE65583 SX65572:UA65583 ACT65572:ADW65583 AMP65572:ANS65583 AWL65572:AXO65583 BGH65572:BHK65583 BQD65572:BRG65583 BZZ65572:CBC65583 CJV65572:CKY65583 CTR65572:CUU65583 DDN65572:DEQ65583 DNJ65572:DOM65583 DXF65572:DYI65583 EHB65572:EIE65583 EQX65572:ESA65583 FAT65572:FBW65583 FKP65572:FLS65583 FUL65572:FVO65583 GEH65572:GFK65583 GOD65572:GPG65583 GXZ65572:GZC65583 HHV65572:HIY65583 HRR65572:HSU65583 IBN65572:ICQ65583 ILJ65572:IMM65583 IVF65572:IWI65583 JFB65572:JGE65583 JOX65572:JQA65583 JYT65572:JZW65583 KIP65572:KJS65583 KSL65572:KTO65583 LCH65572:LDK65583 LMD65572:LNG65583 LVZ65572:LXC65583 MFV65572:MGY65583 MPR65572:MQU65583 MZN65572:NAQ65583 NJJ65572:NKM65583 NTF65572:NUI65583 ODB65572:OEE65583 OMX65572:OOA65583 OWT65572:OXW65583 PGP65572:PHS65583 PQL65572:PRO65583 QAH65572:QBK65583 QKD65572:QLG65583 QTZ65572:QVC65583 RDV65572:REY65583 RNR65572:ROU65583 RXN65572:RYQ65583 SHJ65572:SIM65583 SRF65572:SSI65583 TBB65572:TCE65583 TKX65572:TMA65583 TUT65572:TVW65583 UEP65572:UFS65583 UOL65572:UPO65583 UYH65572:UZK65583 VID65572:VJG65583 VRZ65572:VTC65583 WBV65572:WCY65583 WLR65572:WMU65583 WVN65572:WWQ65583 D131108:AQ131119 JB131108:KE131119 SX131108:UA131119 ACT131108:ADW131119 AMP131108:ANS131119 AWL131108:AXO131119 BGH131108:BHK131119 BQD131108:BRG131119 BZZ131108:CBC131119 CJV131108:CKY131119 CTR131108:CUU131119 DDN131108:DEQ131119 DNJ131108:DOM131119 DXF131108:DYI131119 EHB131108:EIE131119 EQX131108:ESA131119 FAT131108:FBW131119 FKP131108:FLS131119 FUL131108:FVO131119 GEH131108:GFK131119 GOD131108:GPG131119 GXZ131108:GZC131119 HHV131108:HIY131119 HRR131108:HSU131119 IBN131108:ICQ131119 ILJ131108:IMM131119 IVF131108:IWI131119 JFB131108:JGE131119 JOX131108:JQA131119 JYT131108:JZW131119 KIP131108:KJS131119 KSL131108:KTO131119 LCH131108:LDK131119 LMD131108:LNG131119 LVZ131108:LXC131119 MFV131108:MGY131119 MPR131108:MQU131119 MZN131108:NAQ131119 NJJ131108:NKM131119 NTF131108:NUI131119 ODB131108:OEE131119 OMX131108:OOA131119 OWT131108:OXW131119 PGP131108:PHS131119 PQL131108:PRO131119 QAH131108:QBK131119 QKD131108:QLG131119 QTZ131108:QVC131119 RDV131108:REY131119 RNR131108:ROU131119 RXN131108:RYQ131119 SHJ131108:SIM131119 SRF131108:SSI131119 TBB131108:TCE131119 TKX131108:TMA131119 TUT131108:TVW131119 UEP131108:UFS131119 UOL131108:UPO131119 UYH131108:UZK131119 VID131108:VJG131119 VRZ131108:VTC131119 WBV131108:WCY131119 WLR131108:WMU131119 WVN131108:WWQ131119 D196644:AQ196655 JB196644:KE196655 SX196644:UA196655 ACT196644:ADW196655 AMP196644:ANS196655 AWL196644:AXO196655 BGH196644:BHK196655 BQD196644:BRG196655 BZZ196644:CBC196655 CJV196644:CKY196655 CTR196644:CUU196655 DDN196644:DEQ196655 DNJ196644:DOM196655 DXF196644:DYI196655 EHB196644:EIE196655 EQX196644:ESA196655 FAT196644:FBW196655 FKP196644:FLS196655 FUL196644:FVO196655 GEH196644:GFK196655 GOD196644:GPG196655 GXZ196644:GZC196655 HHV196644:HIY196655 HRR196644:HSU196655 IBN196644:ICQ196655 ILJ196644:IMM196655 IVF196644:IWI196655 JFB196644:JGE196655 JOX196644:JQA196655 JYT196644:JZW196655 KIP196644:KJS196655 KSL196644:KTO196655 LCH196644:LDK196655 LMD196644:LNG196655 LVZ196644:LXC196655 MFV196644:MGY196655 MPR196644:MQU196655 MZN196644:NAQ196655 NJJ196644:NKM196655 NTF196644:NUI196655 ODB196644:OEE196655 OMX196644:OOA196655 OWT196644:OXW196655 PGP196644:PHS196655 PQL196644:PRO196655 QAH196644:QBK196655 QKD196644:QLG196655 QTZ196644:QVC196655 RDV196644:REY196655 RNR196644:ROU196655 RXN196644:RYQ196655 SHJ196644:SIM196655 SRF196644:SSI196655 TBB196644:TCE196655 TKX196644:TMA196655 TUT196644:TVW196655 UEP196644:UFS196655 UOL196644:UPO196655 UYH196644:UZK196655 VID196644:VJG196655 VRZ196644:VTC196655 WBV196644:WCY196655 WLR196644:WMU196655 WVN196644:WWQ196655 D262180:AQ262191 JB262180:KE262191 SX262180:UA262191 ACT262180:ADW262191 AMP262180:ANS262191 AWL262180:AXO262191 BGH262180:BHK262191 BQD262180:BRG262191 BZZ262180:CBC262191 CJV262180:CKY262191 CTR262180:CUU262191 DDN262180:DEQ262191 DNJ262180:DOM262191 DXF262180:DYI262191 EHB262180:EIE262191 EQX262180:ESA262191 FAT262180:FBW262191 FKP262180:FLS262191 FUL262180:FVO262191 GEH262180:GFK262191 GOD262180:GPG262191 GXZ262180:GZC262191 HHV262180:HIY262191 HRR262180:HSU262191 IBN262180:ICQ262191 ILJ262180:IMM262191 IVF262180:IWI262191 JFB262180:JGE262191 JOX262180:JQA262191 JYT262180:JZW262191 KIP262180:KJS262191 KSL262180:KTO262191 LCH262180:LDK262191 LMD262180:LNG262191 LVZ262180:LXC262191 MFV262180:MGY262191 MPR262180:MQU262191 MZN262180:NAQ262191 NJJ262180:NKM262191 NTF262180:NUI262191 ODB262180:OEE262191 OMX262180:OOA262191 OWT262180:OXW262191 PGP262180:PHS262191 PQL262180:PRO262191 QAH262180:QBK262191 QKD262180:QLG262191 QTZ262180:QVC262191 RDV262180:REY262191 RNR262180:ROU262191 RXN262180:RYQ262191 SHJ262180:SIM262191 SRF262180:SSI262191 TBB262180:TCE262191 TKX262180:TMA262191 TUT262180:TVW262191 UEP262180:UFS262191 UOL262180:UPO262191 UYH262180:UZK262191 VID262180:VJG262191 VRZ262180:VTC262191 WBV262180:WCY262191 WLR262180:WMU262191 WVN262180:WWQ262191 D327716:AQ327727 JB327716:KE327727 SX327716:UA327727 ACT327716:ADW327727 AMP327716:ANS327727 AWL327716:AXO327727 BGH327716:BHK327727 BQD327716:BRG327727 BZZ327716:CBC327727 CJV327716:CKY327727 CTR327716:CUU327727 DDN327716:DEQ327727 DNJ327716:DOM327727 DXF327716:DYI327727 EHB327716:EIE327727 EQX327716:ESA327727 FAT327716:FBW327727 FKP327716:FLS327727 FUL327716:FVO327727 GEH327716:GFK327727 GOD327716:GPG327727 GXZ327716:GZC327727 HHV327716:HIY327727 HRR327716:HSU327727 IBN327716:ICQ327727 ILJ327716:IMM327727 IVF327716:IWI327727 JFB327716:JGE327727 JOX327716:JQA327727 JYT327716:JZW327727 KIP327716:KJS327727 KSL327716:KTO327727 LCH327716:LDK327727 LMD327716:LNG327727 LVZ327716:LXC327727 MFV327716:MGY327727 MPR327716:MQU327727 MZN327716:NAQ327727 NJJ327716:NKM327727 NTF327716:NUI327727 ODB327716:OEE327727 OMX327716:OOA327727 OWT327716:OXW327727 PGP327716:PHS327727 PQL327716:PRO327727 QAH327716:QBK327727 QKD327716:QLG327727 QTZ327716:QVC327727 RDV327716:REY327727 RNR327716:ROU327727 RXN327716:RYQ327727 SHJ327716:SIM327727 SRF327716:SSI327727 TBB327716:TCE327727 TKX327716:TMA327727 TUT327716:TVW327727 UEP327716:UFS327727 UOL327716:UPO327727 UYH327716:UZK327727 VID327716:VJG327727 VRZ327716:VTC327727 WBV327716:WCY327727 WLR327716:WMU327727 WVN327716:WWQ327727 D393252:AQ393263 JB393252:KE393263 SX393252:UA393263 ACT393252:ADW393263 AMP393252:ANS393263 AWL393252:AXO393263 BGH393252:BHK393263 BQD393252:BRG393263 BZZ393252:CBC393263 CJV393252:CKY393263 CTR393252:CUU393263 DDN393252:DEQ393263 DNJ393252:DOM393263 DXF393252:DYI393263 EHB393252:EIE393263 EQX393252:ESA393263 FAT393252:FBW393263 FKP393252:FLS393263 FUL393252:FVO393263 GEH393252:GFK393263 GOD393252:GPG393263 GXZ393252:GZC393263 HHV393252:HIY393263 HRR393252:HSU393263 IBN393252:ICQ393263 ILJ393252:IMM393263 IVF393252:IWI393263 JFB393252:JGE393263 JOX393252:JQA393263 JYT393252:JZW393263 KIP393252:KJS393263 KSL393252:KTO393263 LCH393252:LDK393263 LMD393252:LNG393263 LVZ393252:LXC393263 MFV393252:MGY393263 MPR393252:MQU393263 MZN393252:NAQ393263 NJJ393252:NKM393263 NTF393252:NUI393263 ODB393252:OEE393263 OMX393252:OOA393263 OWT393252:OXW393263 PGP393252:PHS393263 PQL393252:PRO393263 QAH393252:QBK393263 QKD393252:QLG393263 QTZ393252:QVC393263 RDV393252:REY393263 RNR393252:ROU393263 RXN393252:RYQ393263 SHJ393252:SIM393263 SRF393252:SSI393263 TBB393252:TCE393263 TKX393252:TMA393263 TUT393252:TVW393263 UEP393252:UFS393263 UOL393252:UPO393263 UYH393252:UZK393263 VID393252:VJG393263 VRZ393252:VTC393263 WBV393252:WCY393263 WLR393252:WMU393263 WVN393252:WWQ393263 D458788:AQ458799 JB458788:KE458799 SX458788:UA458799 ACT458788:ADW458799 AMP458788:ANS458799 AWL458788:AXO458799 BGH458788:BHK458799 BQD458788:BRG458799 BZZ458788:CBC458799 CJV458788:CKY458799 CTR458788:CUU458799 DDN458788:DEQ458799 DNJ458788:DOM458799 DXF458788:DYI458799 EHB458788:EIE458799 EQX458788:ESA458799 FAT458788:FBW458799 FKP458788:FLS458799 FUL458788:FVO458799 GEH458788:GFK458799 GOD458788:GPG458799 GXZ458788:GZC458799 HHV458788:HIY458799 HRR458788:HSU458799 IBN458788:ICQ458799 ILJ458788:IMM458799 IVF458788:IWI458799 JFB458788:JGE458799 JOX458788:JQA458799 JYT458788:JZW458799 KIP458788:KJS458799 KSL458788:KTO458799 LCH458788:LDK458799 LMD458788:LNG458799 LVZ458788:LXC458799 MFV458788:MGY458799 MPR458788:MQU458799 MZN458788:NAQ458799 NJJ458788:NKM458799 NTF458788:NUI458799 ODB458788:OEE458799 OMX458788:OOA458799 OWT458788:OXW458799 PGP458788:PHS458799 PQL458788:PRO458799 QAH458788:QBK458799 QKD458788:QLG458799 QTZ458788:QVC458799 RDV458788:REY458799 RNR458788:ROU458799 RXN458788:RYQ458799 SHJ458788:SIM458799 SRF458788:SSI458799 TBB458788:TCE458799 TKX458788:TMA458799 TUT458788:TVW458799 UEP458788:UFS458799 UOL458788:UPO458799 UYH458788:UZK458799 VID458788:VJG458799 VRZ458788:VTC458799 WBV458788:WCY458799 WLR458788:WMU458799 WVN458788:WWQ458799 D524324:AQ524335 JB524324:KE524335 SX524324:UA524335 ACT524324:ADW524335 AMP524324:ANS524335 AWL524324:AXO524335 BGH524324:BHK524335 BQD524324:BRG524335 BZZ524324:CBC524335 CJV524324:CKY524335 CTR524324:CUU524335 DDN524324:DEQ524335 DNJ524324:DOM524335 DXF524324:DYI524335 EHB524324:EIE524335 EQX524324:ESA524335 FAT524324:FBW524335 FKP524324:FLS524335 FUL524324:FVO524335 GEH524324:GFK524335 GOD524324:GPG524335 GXZ524324:GZC524335 HHV524324:HIY524335 HRR524324:HSU524335 IBN524324:ICQ524335 ILJ524324:IMM524335 IVF524324:IWI524335 JFB524324:JGE524335 JOX524324:JQA524335 JYT524324:JZW524335 KIP524324:KJS524335 KSL524324:KTO524335 LCH524324:LDK524335 LMD524324:LNG524335 LVZ524324:LXC524335 MFV524324:MGY524335 MPR524324:MQU524335 MZN524324:NAQ524335 NJJ524324:NKM524335 NTF524324:NUI524335 ODB524324:OEE524335 OMX524324:OOA524335 OWT524324:OXW524335 PGP524324:PHS524335 PQL524324:PRO524335 QAH524324:QBK524335 QKD524324:QLG524335 QTZ524324:QVC524335 RDV524324:REY524335 RNR524324:ROU524335 RXN524324:RYQ524335 SHJ524324:SIM524335 SRF524324:SSI524335 TBB524324:TCE524335 TKX524324:TMA524335 TUT524324:TVW524335 UEP524324:UFS524335 UOL524324:UPO524335 UYH524324:UZK524335 VID524324:VJG524335 VRZ524324:VTC524335 WBV524324:WCY524335 WLR524324:WMU524335 WVN524324:WWQ524335 D589860:AQ589871 JB589860:KE589871 SX589860:UA589871 ACT589860:ADW589871 AMP589860:ANS589871 AWL589860:AXO589871 BGH589860:BHK589871 BQD589860:BRG589871 BZZ589860:CBC589871 CJV589860:CKY589871 CTR589860:CUU589871 DDN589860:DEQ589871 DNJ589860:DOM589871 DXF589860:DYI589871 EHB589860:EIE589871 EQX589860:ESA589871 FAT589860:FBW589871 FKP589860:FLS589871 FUL589860:FVO589871 GEH589860:GFK589871 GOD589860:GPG589871 GXZ589860:GZC589871 HHV589860:HIY589871 HRR589860:HSU589871 IBN589860:ICQ589871 ILJ589860:IMM589871 IVF589860:IWI589871 JFB589860:JGE589871 JOX589860:JQA589871 JYT589860:JZW589871 KIP589860:KJS589871 KSL589860:KTO589871 LCH589860:LDK589871 LMD589860:LNG589871 LVZ589860:LXC589871 MFV589860:MGY589871 MPR589860:MQU589871 MZN589860:NAQ589871 NJJ589860:NKM589871 NTF589860:NUI589871 ODB589860:OEE589871 OMX589860:OOA589871 OWT589860:OXW589871 PGP589860:PHS589871 PQL589860:PRO589871 QAH589860:QBK589871 QKD589860:QLG589871 QTZ589860:QVC589871 RDV589860:REY589871 RNR589860:ROU589871 RXN589860:RYQ589871 SHJ589860:SIM589871 SRF589860:SSI589871 TBB589860:TCE589871 TKX589860:TMA589871 TUT589860:TVW589871 UEP589860:UFS589871 UOL589860:UPO589871 UYH589860:UZK589871 VID589860:VJG589871 VRZ589860:VTC589871 WBV589860:WCY589871 WLR589860:WMU589871 WVN589860:WWQ589871 D655396:AQ655407 JB655396:KE655407 SX655396:UA655407 ACT655396:ADW655407 AMP655396:ANS655407 AWL655396:AXO655407 BGH655396:BHK655407 BQD655396:BRG655407 BZZ655396:CBC655407 CJV655396:CKY655407 CTR655396:CUU655407 DDN655396:DEQ655407 DNJ655396:DOM655407 DXF655396:DYI655407 EHB655396:EIE655407 EQX655396:ESA655407 FAT655396:FBW655407 FKP655396:FLS655407 FUL655396:FVO655407 GEH655396:GFK655407 GOD655396:GPG655407 GXZ655396:GZC655407 HHV655396:HIY655407 HRR655396:HSU655407 IBN655396:ICQ655407 ILJ655396:IMM655407 IVF655396:IWI655407 JFB655396:JGE655407 JOX655396:JQA655407 JYT655396:JZW655407 KIP655396:KJS655407 KSL655396:KTO655407 LCH655396:LDK655407 LMD655396:LNG655407 LVZ655396:LXC655407 MFV655396:MGY655407 MPR655396:MQU655407 MZN655396:NAQ655407 NJJ655396:NKM655407 NTF655396:NUI655407 ODB655396:OEE655407 OMX655396:OOA655407 OWT655396:OXW655407 PGP655396:PHS655407 PQL655396:PRO655407 QAH655396:QBK655407 QKD655396:QLG655407 QTZ655396:QVC655407 RDV655396:REY655407 RNR655396:ROU655407 RXN655396:RYQ655407 SHJ655396:SIM655407 SRF655396:SSI655407 TBB655396:TCE655407 TKX655396:TMA655407 TUT655396:TVW655407 UEP655396:UFS655407 UOL655396:UPO655407 UYH655396:UZK655407 VID655396:VJG655407 VRZ655396:VTC655407 WBV655396:WCY655407 WLR655396:WMU655407 WVN655396:WWQ655407 D720932:AQ720943 JB720932:KE720943 SX720932:UA720943 ACT720932:ADW720943 AMP720932:ANS720943 AWL720932:AXO720943 BGH720932:BHK720943 BQD720932:BRG720943 BZZ720932:CBC720943 CJV720932:CKY720943 CTR720932:CUU720943 DDN720932:DEQ720943 DNJ720932:DOM720943 DXF720932:DYI720943 EHB720932:EIE720943 EQX720932:ESA720943 FAT720932:FBW720943 FKP720932:FLS720943 FUL720932:FVO720943 GEH720932:GFK720943 GOD720932:GPG720943 GXZ720932:GZC720943 HHV720932:HIY720943 HRR720932:HSU720943 IBN720932:ICQ720943 ILJ720932:IMM720943 IVF720932:IWI720943 JFB720932:JGE720943 JOX720932:JQA720943 JYT720932:JZW720943 KIP720932:KJS720943 KSL720932:KTO720943 LCH720932:LDK720943 LMD720932:LNG720943 LVZ720932:LXC720943 MFV720932:MGY720943 MPR720932:MQU720943 MZN720932:NAQ720943 NJJ720932:NKM720943 NTF720932:NUI720943 ODB720932:OEE720943 OMX720932:OOA720943 OWT720932:OXW720943 PGP720932:PHS720943 PQL720932:PRO720943 QAH720932:QBK720943 QKD720932:QLG720943 QTZ720932:QVC720943 RDV720932:REY720943 RNR720932:ROU720943 RXN720932:RYQ720943 SHJ720932:SIM720943 SRF720932:SSI720943 TBB720932:TCE720943 TKX720932:TMA720943 TUT720932:TVW720943 UEP720932:UFS720943 UOL720932:UPO720943 UYH720932:UZK720943 VID720932:VJG720943 VRZ720932:VTC720943 WBV720932:WCY720943 WLR720932:WMU720943 WVN720932:WWQ720943 D786468:AQ786479 JB786468:KE786479 SX786468:UA786479 ACT786468:ADW786479 AMP786468:ANS786479 AWL786468:AXO786479 BGH786468:BHK786479 BQD786468:BRG786479 BZZ786468:CBC786479 CJV786468:CKY786479 CTR786468:CUU786479 DDN786468:DEQ786479 DNJ786468:DOM786479 DXF786468:DYI786479 EHB786468:EIE786479 EQX786468:ESA786479 FAT786468:FBW786479 FKP786468:FLS786479 FUL786468:FVO786479 GEH786468:GFK786479 GOD786468:GPG786479 GXZ786468:GZC786479 HHV786468:HIY786479 HRR786468:HSU786479 IBN786468:ICQ786479 ILJ786468:IMM786479 IVF786468:IWI786479 JFB786468:JGE786479 JOX786468:JQA786479 JYT786468:JZW786479 KIP786468:KJS786479 KSL786468:KTO786479 LCH786468:LDK786479 LMD786468:LNG786479 LVZ786468:LXC786479 MFV786468:MGY786479 MPR786468:MQU786479 MZN786468:NAQ786479 NJJ786468:NKM786479 NTF786468:NUI786479 ODB786468:OEE786479 OMX786468:OOA786479 OWT786468:OXW786479 PGP786468:PHS786479 PQL786468:PRO786479 QAH786468:QBK786479 QKD786468:QLG786479 QTZ786468:QVC786479 RDV786468:REY786479 RNR786468:ROU786479 RXN786468:RYQ786479 SHJ786468:SIM786479 SRF786468:SSI786479 TBB786468:TCE786479 TKX786468:TMA786479 TUT786468:TVW786479 UEP786468:UFS786479 UOL786468:UPO786479 UYH786468:UZK786479 VID786468:VJG786479 VRZ786468:VTC786479 WBV786468:WCY786479 WLR786468:WMU786479 WVN786468:WWQ786479 D852004:AQ852015 JB852004:KE852015 SX852004:UA852015 ACT852004:ADW852015 AMP852004:ANS852015 AWL852004:AXO852015 BGH852004:BHK852015 BQD852004:BRG852015 BZZ852004:CBC852015 CJV852004:CKY852015 CTR852004:CUU852015 DDN852004:DEQ852015 DNJ852004:DOM852015 DXF852004:DYI852015 EHB852004:EIE852015 EQX852004:ESA852015 FAT852004:FBW852015 FKP852004:FLS852015 FUL852004:FVO852015 GEH852004:GFK852015 GOD852004:GPG852015 GXZ852004:GZC852015 HHV852004:HIY852015 HRR852004:HSU852015 IBN852004:ICQ852015 ILJ852004:IMM852015 IVF852004:IWI852015 JFB852004:JGE852015 JOX852004:JQA852015 JYT852004:JZW852015 KIP852004:KJS852015 KSL852004:KTO852015 LCH852004:LDK852015 LMD852004:LNG852015 LVZ852004:LXC852015 MFV852004:MGY852015 MPR852004:MQU852015 MZN852004:NAQ852015 NJJ852004:NKM852015 NTF852004:NUI852015 ODB852004:OEE852015 OMX852004:OOA852015 OWT852004:OXW852015 PGP852004:PHS852015 PQL852004:PRO852015 QAH852004:QBK852015 QKD852004:QLG852015 QTZ852004:QVC852015 RDV852004:REY852015 RNR852004:ROU852015 RXN852004:RYQ852015 SHJ852004:SIM852015 SRF852004:SSI852015 TBB852004:TCE852015 TKX852004:TMA852015 TUT852004:TVW852015 UEP852004:UFS852015 UOL852004:UPO852015 UYH852004:UZK852015 VID852004:VJG852015 VRZ852004:VTC852015 WBV852004:WCY852015 WLR852004:WMU852015 WVN852004:WWQ852015 D917540:AQ917551 JB917540:KE917551 SX917540:UA917551 ACT917540:ADW917551 AMP917540:ANS917551 AWL917540:AXO917551 BGH917540:BHK917551 BQD917540:BRG917551 BZZ917540:CBC917551 CJV917540:CKY917551 CTR917540:CUU917551 DDN917540:DEQ917551 DNJ917540:DOM917551 DXF917540:DYI917551 EHB917540:EIE917551 EQX917540:ESA917551 FAT917540:FBW917551 FKP917540:FLS917551 FUL917540:FVO917551 GEH917540:GFK917551 GOD917540:GPG917551 GXZ917540:GZC917551 HHV917540:HIY917551 HRR917540:HSU917551 IBN917540:ICQ917551 ILJ917540:IMM917551 IVF917540:IWI917551 JFB917540:JGE917551 JOX917540:JQA917551 JYT917540:JZW917551 KIP917540:KJS917551 KSL917540:KTO917551 LCH917540:LDK917551 LMD917540:LNG917551 LVZ917540:LXC917551 MFV917540:MGY917551 MPR917540:MQU917551 MZN917540:NAQ917551 NJJ917540:NKM917551 NTF917540:NUI917551 ODB917540:OEE917551 OMX917540:OOA917551 OWT917540:OXW917551 PGP917540:PHS917551 PQL917540:PRO917551 QAH917540:QBK917551 QKD917540:QLG917551 QTZ917540:QVC917551 RDV917540:REY917551 RNR917540:ROU917551 RXN917540:RYQ917551 SHJ917540:SIM917551 SRF917540:SSI917551 TBB917540:TCE917551 TKX917540:TMA917551 TUT917540:TVW917551 UEP917540:UFS917551 UOL917540:UPO917551 UYH917540:UZK917551 VID917540:VJG917551 VRZ917540:VTC917551 WBV917540:WCY917551 WLR917540:WMU917551 WVN917540:WWQ917551 D983076:AQ983087 JB983076:KE983087 SX983076:UA983087 ACT983076:ADW983087 AMP983076:ANS983087 AWL983076:AXO983087 BGH983076:BHK983087 BQD983076:BRG983087 BZZ983076:CBC983087 CJV983076:CKY983087 CTR983076:CUU983087 DDN983076:DEQ983087 DNJ983076:DOM983087 DXF983076:DYI983087 EHB983076:EIE983087 EQX983076:ESA983087 FAT983076:FBW983087 FKP983076:FLS983087 FUL983076:FVO983087 GEH983076:GFK983087 GOD983076:GPG983087 GXZ983076:GZC983087 HHV983076:HIY983087 HRR983076:HSU983087 IBN983076:ICQ983087 ILJ983076:IMM983087 IVF983076:IWI983087 JFB983076:JGE983087 JOX983076:JQA983087 JYT983076:JZW983087 KIP983076:KJS983087 KSL983076:KTO983087 LCH983076:LDK983087 LMD983076:LNG983087 LVZ983076:LXC983087 MFV983076:MGY983087 MPR983076:MQU983087 MZN983076:NAQ983087 NJJ983076:NKM983087 NTF983076:NUI983087 ODB983076:OEE983087 OMX983076:OOA983087 OWT983076:OXW983087 PGP983076:PHS983087 PQL983076:PRO983087 QAH983076:QBK983087 QKD983076:QLG983087 QTZ983076:QVC983087 RDV983076:REY983087 RNR983076:ROU983087 RXN983076:RYQ983087 SHJ983076:SIM983087 SRF983076:SSI983087 TBB983076:TCE983087 TKX983076:TMA983087 TUT983076:TVW983087 UEP983076:UFS983087 UOL983076:UPO983087 UYH983076:UZK983087 VID983076:VJG983087 VRZ983076:VTC983087 WBV983076:WCY983087 WLR983076:WMU983087 WVN983076:WWQ983087 WBV109:WCY113 JB92:KE94 SX92:UA94 ACT92:ADW94 AMP92:ANS94 AWL92:AXO94 BGH92:BHK94 BQD92:BRG94 BZZ92:CBC94 CJV92:CKY94 CTR92:CUU94 DDN92:DEQ94 DNJ92:DOM94 DXF92:DYI94 EHB92:EIE94 EQX92:ESA94 FAT92:FBW94 FKP92:FLS94 FUL92:FVO94 GEH92:GFK94 GOD92:GPG94 GXZ92:GZC94 HHV92:HIY94 HRR92:HSU94 IBN92:ICQ94 ILJ92:IMM94 IVF92:IWI94 JFB92:JGE94 JOX92:JQA94 JYT92:JZW94 KIP92:KJS94 KSL92:KTO94 LCH92:LDK94 LMD92:LNG94 LVZ92:LXC94 MFV92:MGY94 MPR92:MQU94 MZN92:NAQ94 NJJ92:NKM94 NTF92:NUI94 ODB92:OEE94 OMX92:OOA94 OWT92:OXW94 PGP92:PHS94 PQL92:PRO94 QAH92:QBK94 QKD92:QLG94 QTZ92:QVC94 RDV92:REY94 RNR92:ROU94 RXN92:RYQ94 SHJ92:SIM94 SRF92:SSI94 TBB92:TCE94 TKX92:TMA94 TUT92:TVW94 UEP92:UFS94 UOL92:UPO94 UYH92:UZK94 VID92:VJG94 VRZ92:VTC94 WBV92:WCY94 WLR92:WMU94 WVN92:WWQ94 D65585:AQ65587 JB65585:KE65587 SX65585:UA65587 ACT65585:ADW65587 AMP65585:ANS65587 AWL65585:AXO65587 BGH65585:BHK65587 BQD65585:BRG65587 BZZ65585:CBC65587 CJV65585:CKY65587 CTR65585:CUU65587 DDN65585:DEQ65587 DNJ65585:DOM65587 DXF65585:DYI65587 EHB65585:EIE65587 EQX65585:ESA65587 FAT65585:FBW65587 FKP65585:FLS65587 FUL65585:FVO65587 GEH65585:GFK65587 GOD65585:GPG65587 GXZ65585:GZC65587 HHV65585:HIY65587 HRR65585:HSU65587 IBN65585:ICQ65587 ILJ65585:IMM65587 IVF65585:IWI65587 JFB65585:JGE65587 JOX65585:JQA65587 JYT65585:JZW65587 KIP65585:KJS65587 KSL65585:KTO65587 LCH65585:LDK65587 LMD65585:LNG65587 LVZ65585:LXC65587 MFV65585:MGY65587 MPR65585:MQU65587 MZN65585:NAQ65587 NJJ65585:NKM65587 NTF65585:NUI65587 ODB65585:OEE65587 OMX65585:OOA65587 OWT65585:OXW65587 PGP65585:PHS65587 PQL65585:PRO65587 QAH65585:QBK65587 QKD65585:QLG65587 QTZ65585:QVC65587 RDV65585:REY65587 RNR65585:ROU65587 RXN65585:RYQ65587 SHJ65585:SIM65587 SRF65585:SSI65587 TBB65585:TCE65587 TKX65585:TMA65587 TUT65585:TVW65587 UEP65585:UFS65587 UOL65585:UPO65587 UYH65585:UZK65587 VID65585:VJG65587 VRZ65585:VTC65587 WBV65585:WCY65587 WLR65585:WMU65587 WVN65585:WWQ65587 D131121:AQ131123 JB131121:KE131123 SX131121:UA131123 ACT131121:ADW131123 AMP131121:ANS131123 AWL131121:AXO131123 BGH131121:BHK131123 BQD131121:BRG131123 BZZ131121:CBC131123 CJV131121:CKY131123 CTR131121:CUU131123 DDN131121:DEQ131123 DNJ131121:DOM131123 DXF131121:DYI131123 EHB131121:EIE131123 EQX131121:ESA131123 FAT131121:FBW131123 FKP131121:FLS131123 FUL131121:FVO131123 GEH131121:GFK131123 GOD131121:GPG131123 GXZ131121:GZC131123 HHV131121:HIY131123 HRR131121:HSU131123 IBN131121:ICQ131123 ILJ131121:IMM131123 IVF131121:IWI131123 JFB131121:JGE131123 JOX131121:JQA131123 JYT131121:JZW131123 KIP131121:KJS131123 KSL131121:KTO131123 LCH131121:LDK131123 LMD131121:LNG131123 LVZ131121:LXC131123 MFV131121:MGY131123 MPR131121:MQU131123 MZN131121:NAQ131123 NJJ131121:NKM131123 NTF131121:NUI131123 ODB131121:OEE131123 OMX131121:OOA131123 OWT131121:OXW131123 PGP131121:PHS131123 PQL131121:PRO131123 QAH131121:QBK131123 QKD131121:QLG131123 QTZ131121:QVC131123 RDV131121:REY131123 RNR131121:ROU131123 RXN131121:RYQ131123 SHJ131121:SIM131123 SRF131121:SSI131123 TBB131121:TCE131123 TKX131121:TMA131123 TUT131121:TVW131123 UEP131121:UFS131123 UOL131121:UPO131123 UYH131121:UZK131123 VID131121:VJG131123 VRZ131121:VTC131123 WBV131121:WCY131123 WLR131121:WMU131123 WVN131121:WWQ131123 D196657:AQ196659 JB196657:KE196659 SX196657:UA196659 ACT196657:ADW196659 AMP196657:ANS196659 AWL196657:AXO196659 BGH196657:BHK196659 BQD196657:BRG196659 BZZ196657:CBC196659 CJV196657:CKY196659 CTR196657:CUU196659 DDN196657:DEQ196659 DNJ196657:DOM196659 DXF196657:DYI196659 EHB196657:EIE196659 EQX196657:ESA196659 FAT196657:FBW196659 FKP196657:FLS196659 FUL196657:FVO196659 GEH196657:GFK196659 GOD196657:GPG196659 GXZ196657:GZC196659 HHV196657:HIY196659 HRR196657:HSU196659 IBN196657:ICQ196659 ILJ196657:IMM196659 IVF196657:IWI196659 JFB196657:JGE196659 JOX196657:JQA196659 JYT196657:JZW196659 KIP196657:KJS196659 KSL196657:KTO196659 LCH196657:LDK196659 LMD196657:LNG196659 LVZ196657:LXC196659 MFV196657:MGY196659 MPR196657:MQU196659 MZN196657:NAQ196659 NJJ196657:NKM196659 NTF196657:NUI196659 ODB196657:OEE196659 OMX196657:OOA196659 OWT196657:OXW196659 PGP196657:PHS196659 PQL196657:PRO196659 QAH196657:QBK196659 QKD196657:QLG196659 QTZ196657:QVC196659 RDV196657:REY196659 RNR196657:ROU196659 RXN196657:RYQ196659 SHJ196657:SIM196659 SRF196657:SSI196659 TBB196657:TCE196659 TKX196657:TMA196659 TUT196657:TVW196659 UEP196657:UFS196659 UOL196657:UPO196659 UYH196657:UZK196659 VID196657:VJG196659 VRZ196657:VTC196659 WBV196657:WCY196659 WLR196657:WMU196659 WVN196657:WWQ196659 D262193:AQ262195 JB262193:KE262195 SX262193:UA262195 ACT262193:ADW262195 AMP262193:ANS262195 AWL262193:AXO262195 BGH262193:BHK262195 BQD262193:BRG262195 BZZ262193:CBC262195 CJV262193:CKY262195 CTR262193:CUU262195 DDN262193:DEQ262195 DNJ262193:DOM262195 DXF262193:DYI262195 EHB262193:EIE262195 EQX262193:ESA262195 FAT262193:FBW262195 FKP262193:FLS262195 FUL262193:FVO262195 GEH262193:GFK262195 GOD262193:GPG262195 GXZ262193:GZC262195 HHV262193:HIY262195 HRR262193:HSU262195 IBN262193:ICQ262195 ILJ262193:IMM262195 IVF262193:IWI262195 JFB262193:JGE262195 JOX262193:JQA262195 JYT262193:JZW262195 KIP262193:KJS262195 KSL262193:KTO262195 LCH262193:LDK262195 LMD262193:LNG262195 LVZ262193:LXC262195 MFV262193:MGY262195 MPR262193:MQU262195 MZN262193:NAQ262195 NJJ262193:NKM262195 NTF262193:NUI262195 ODB262193:OEE262195 OMX262193:OOA262195 OWT262193:OXW262195 PGP262193:PHS262195 PQL262193:PRO262195 QAH262193:QBK262195 QKD262193:QLG262195 QTZ262193:QVC262195 RDV262193:REY262195 RNR262193:ROU262195 RXN262193:RYQ262195 SHJ262193:SIM262195 SRF262193:SSI262195 TBB262193:TCE262195 TKX262193:TMA262195 TUT262193:TVW262195 UEP262193:UFS262195 UOL262193:UPO262195 UYH262193:UZK262195 VID262193:VJG262195 VRZ262193:VTC262195 WBV262193:WCY262195 WLR262193:WMU262195 WVN262193:WWQ262195 D327729:AQ327731 JB327729:KE327731 SX327729:UA327731 ACT327729:ADW327731 AMP327729:ANS327731 AWL327729:AXO327731 BGH327729:BHK327731 BQD327729:BRG327731 BZZ327729:CBC327731 CJV327729:CKY327731 CTR327729:CUU327731 DDN327729:DEQ327731 DNJ327729:DOM327731 DXF327729:DYI327731 EHB327729:EIE327731 EQX327729:ESA327731 FAT327729:FBW327731 FKP327729:FLS327731 FUL327729:FVO327731 GEH327729:GFK327731 GOD327729:GPG327731 GXZ327729:GZC327731 HHV327729:HIY327731 HRR327729:HSU327731 IBN327729:ICQ327731 ILJ327729:IMM327731 IVF327729:IWI327731 JFB327729:JGE327731 JOX327729:JQA327731 JYT327729:JZW327731 KIP327729:KJS327731 KSL327729:KTO327731 LCH327729:LDK327731 LMD327729:LNG327731 LVZ327729:LXC327731 MFV327729:MGY327731 MPR327729:MQU327731 MZN327729:NAQ327731 NJJ327729:NKM327731 NTF327729:NUI327731 ODB327729:OEE327731 OMX327729:OOA327731 OWT327729:OXW327731 PGP327729:PHS327731 PQL327729:PRO327731 QAH327729:QBK327731 QKD327729:QLG327731 QTZ327729:QVC327731 RDV327729:REY327731 RNR327729:ROU327731 RXN327729:RYQ327731 SHJ327729:SIM327731 SRF327729:SSI327731 TBB327729:TCE327731 TKX327729:TMA327731 TUT327729:TVW327731 UEP327729:UFS327731 UOL327729:UPO327731 UYH327729:UZK327731 VID327729:VJG327731 VRZ327729:VTC327731 WBV327729:WCY327731 WLR327729:WMU327731 WVN327729:WWQ327731 D393265:AQ393267 JB393265:KE393267 SX393265:UA393267 ACT393265:ADW393267 AMP393265:ANS393267 AWL393265:AXO393267 BGH393265:BHK393267 BQD393265:BRG393267 BZZ393265:CBC393267 CJV393265:CKY393267 CTR393265:CUU393267 DDN393265:DEQ393267 DNJ393265:DOM393267 DXF393265:DYI393267 EHB393265:EIE393267 EQX393265:ESA393267 FAT393265:FBW393267 FKP393265:FLS393267 FUL393265:FVO393267 GEH393265:GFK393267 GOD393265:GPG393267 GXZ393265:GZC393267 HHV393265:HIY393267 HRR393265:HSU393267 IBN393265:ICQ393267 ILJ393265:IMM393267 IVF393265:IWI393267 JFB393265:JGE393267 JOX393265:JQA393267 JYT393265:JZW393267 KIP393265:KJS393267 KSL393265:KTO393267 LCH393265:LDK393267 LMD393265:LNG393267 LVZ393265:LXC393267 MFV393265:MGY393267 MPR393265:MQU393267 MZN393265:NAQ393267 NJJ393265:NKM393267 NTF393265:NUI393267 ODB393265:OEE393267 OMX393265:OOA393267 OWT393265:OXW393267 PGP393265:PHS393267 PQL393265:PRO393267 QAH393265:QBK393267 QKD393265:QLG393267 QTZ393265:QVC393267 RDV393265:REY393267 RNR393265:ROU393267 RXN393265:RYQ393267 SHJ393265:SIM393267 SRF393265:SSI393267 TBB393265:TCE393267 TKX393265:TMA393267 TUT393265:TVW393267 UEP393265:UFS393267 UOL393265:UPO393267 UYH393265:UZK393267 VID393265:VJG393267 VRZ393265:VTC393267 WBV393265:WCY393267 WLR393265:WMU393267 WVN393265:WWQ393267 D458801:AQ458803 JB458801:KE458803 SX458801:UA458803 ACT458801:ADW458803 AMP458801:ANS458803 AWL458801:AXO458803 BGH458801:BHK458803 BQD458801:BRG458803 BZZ458801:CBC458803 CJV458801:CKY458803 CTR458801:CUU458803 DDN458801:DEQ458803 DNJ458801:DOM458803 DXF458801:DYI458803 EHB458801:EIE458803 EQX458801:ESA458803 FAT458801:FBW458803 FKP458801:FLS458803 FUL458801:FVO458803 GEH458801:GFK458803 GOD458801:GPG458803 GXZ458801:GZC458803 HHV458801:HIY458803 HRR458801:HSU458803 IBN458801:ICQ458803 ILJ458801:IMM458803 IVF458801:IWI458803 JFB458801:JGE458803 JOX458801:JQA458803 JYT458801:JZW458803 KIP458801:KJS458803 KSL458801:KTO458803 LCH458801:LDK458803 LMD458801:LNG458803 LVZ458801:LXC458803 MFV458801:MGY458803 MPR458801:MQU458803 MZN458801:NAQ458803 NJJ458801:NKM458803 NTF458801:NUI458803 ODB458801:OEE458803 OMX458801:OOA458803 OWT458801:OXW458803 PGP458801:PHS458803 PQL458801:PRO458803 QAH458801:QBK458803 QKD458801:QLG458803 QTZ458801:QVC458803 RDV458801:REY458803 RNR458801:ROU458803 RXN458801:RYQ458803 SHJ458801:SIM458803 SRF458801:SSI458803 TBB458801:TCE458803 TKX458801:TMA458803 TUT458801:TVW458803 UEP458801:UFS458803 UOL458801:UPO458803 UYH458801:UZK458803 VID458801:VJG458803 VRZ458801:VTC458803 WBV458801:WCY458803 WLR458801:WMU458803 WVN458801:WWQ458803 D524337:AQ524339 JB524337:KE524339 SX524337:UA524339 ACT524337:ADW524339 AMP524337:ANS524339 AWL524337:AXO524339 BGH524337:BHK524339 BQD524337:BRG524339 BZZ524337:CBC524339 CJV524337:CKY524339 CTR524337:CUU524339 DDN524337:DEQ524339 DNJ524337:DOM524339 DXF524337:DYI524339 EHB524337:EIE524339 EQX524337:ESA524339 FAT524337:FBW524339 FKP524337:FLS524339 FUL524337:FVO524339 GEH524337:GFK524339 GOD524337:GPG524339 GXZ524337:GZC524339 HHV524337:HIY524339 HRR524337:HSU524339 IBN524337:ICQ524339 ILJ524337:IMM524339 IVF524337:IWI524339 JFB524337:JGE524339 JOX524337:JQA524339 JYT524337:JZW524339 KIP524337:KJS524339 KSL524337:KTO524339 LCH524337:LDK524339 LMD524337:LNG524339 LVZ524337:LXC524339 MFV524337:MGY524339 MPR524337:MQU524339 MZN524337:NAQ524339 NJJ524337:NKM524339 NTF524337:NUI524339 ODB524337:OEE524339 OMX524337:OOA524339 OWT524337:OXW524339 PGP524337:PHS524339 PQL524337:PRO524339 QAH524337:QBK524339 QKD524337:QLG524339 QTZ524337:QVC524339 RDV524337:REY524339 RNR524337:ROU524339 RXN524337:RYQ524339 SHJ524337:SIM524339 SRF524337:SSI524339 TBB524337:TCE524339 TKX524337:TMA524339 TUT524337:TVW524339 UEP524337:UFS524339 UOL524337:UPO524339 UYH524337:UZK524339 VID524337:VJG524339 VRZ524337:VTC524339 WBV524337:WCY524339 WLR524337:WMU524339 WVN524337:WWQ524339 D589873:AQ589875 JB589873:KE589875 SX589873:UA589875 ACT589873:ADW589875 AMP589873:ANS589875 AWL589873:AXO589875 BGH589873:BHK589875 BQD589873:BRG589875 BZZ589873:CBC589875 CJV589873:CKY589875 CTR589873:CUU589875 DDN589873:DEQ589875 DNJ589873:DOM589875 DXF589873:DYI589875 EHB589873:EIE589875 EQX589873:ESA589875 FAT589873:FBW589875 FKP589873:FLS589875 FUL589873:FVO589875 GEH589873:GFK589875 GOD589873:GPG589875 GXZ589873:GZC589875 HHV589873:HIY589875 HRR589873:HSU589875 IBN589873:ICQ589875 ILJ589873:IMM589875 IVF589873:IWI589875 JFB589873:JGE589875 JOX589873:JQA589875 JYT589873:JZW589875 KIP589873:KJS589875 KSL589873:KTO589875 LCH589873:LDK589875 LMD589873:LNG589875 LVZ589873:LXC589875 MFV589873:MGY589875 MPR589873:MQU589875 MZN589873:NAQ589875 NJJ589873:NKM589875 NTF589873:NUI589875 ODB589873:OEE589875 OMX589873:OOA589875 OWT589873:OXW589875 PGP589873:PHS589875 PQL589873:PRO589875 QAH589873:QBK589875 QKD589873:QLG589875 QTZ589873:QVC589875 RDV589873:REY589875 RNR589873:ROU589875 RXN589873:RYQ589875 SHJ589873:SIM589875 SRF589873:SSI589875 TBB589873:TCE589875 TKX589873:TMA589875 TUT589873:TVW589875 UEP589873:UFS589875 UOL589873:UPO589875 UYH589873:UZK589875 VID589873:VJG589875 VRZ589873:VTC589875 WBV589873:WCY589875 WLR589873:WMU589875 WVN589873:WWQ589875 D655409:AQ655411 JB655409:KE655411 SX655409:UA655411 ACT655409:ADW655411 AMP655409:ANS655411 AWL655409:AXO655411 BGH655409:BHK655411 BQD655409:BRG655411 BZZ655409:CBC655411 CJV655409:CKY655411 CTR655409:CUU655411 DDN655409:DEQ655411 DNJ655409:DOM655411 DXF655409:DYI655411 EHB655409:EIE655411 EQX655409:ESA655411 FAT655409:FBW655411 FKP655409:FLS655411 FUL655409:FVO655411 GEH655409:GFK655411 GOD655409:GPG655411 GXZ655409:GZC655411 HHV655409:HIY655411 HRR655409:HSU655411 IBN655409:ICQ655411 ILJ655409:IMM655411 IVF655409:IWI655411 JFB655409:JGE655411 JOX655409:JQA655411 JYT655409:JZW655411 KIP655409:KJS655411 KSL655409:KTO655411 LCH655409:LDK655411 LMD655409:LNG655411 LVZ655409:LXC655411 MFV655409:MGY655411 MPR655409:MQU655411 MZN655409:NAQ655411 NJJ655409:NKM655411 NTF655409:NUI655411 ODB655409:OEE655411 OMX655409:OOA655411 OWT655409:OXW655411 PGP655409:PHS655411 PQL655409:PRO655411 QAH655409:QBK655411 QKD655409:QLG655411 QTZ655409:QVC655411 RDV655409:REY655411 RNR655409:ROU655411 RXN655409:RYQ655411 SHJ655409:SIM655411 SRF655409:SSI655411 TBB655409:TCE655411 TKX655409:TMA655411 TUT655409:TVW655411 UEP655409:UFS655411 UOL655409:UPO655411 UYH655409:UZK655411 VID655409:VJG655411 VRZ655409:VTC655411 WBV655409:WCY655411 WLR655409:WMU655411 WVN655409:WWQ655411 D720945:AQ720947 JB720945:KE720947 SX720945:UA720947 ACT720945:ADW720947 AMP720945:ANS720947 AWL720945:AXO720947 BGH720945:BHK720947 BQD720945:BRG720947 BZZ720945:CBC720947 CJV720945:CKY720947 CTR720945:CUU720947 DDN720945:DEQ720947 DNJ720945:DOM720947 DXF720945:DYI720947 EHB720945:EIE720947 EQX720945:ESA720947 FAT720945:FBW720947 FKP720945:FLS720947 FUL720945:FVO720947 GEH720945:GFK720947 GOD720945:GPG720947 GXZ720945:GZC720947 HHV720945:HIY720947 HRR720945:HSU720947 IBN720945:ICQ720947 ILJ720945:IMM720947 IVF720945:IWI720947 JFB720945:JGE720947 JOX720945:JQA720947 JYT720945:JZW720947 KIP720945:KJS720947 KSL720945:KTO720947 LCH720945:LDK720947 LMD720945:LNG720947 LVZ720945:LXC720947 MFV720945:MGY720947 MPR720945:MQU720947 MZN720945:NAQ720947 NJJ720945:NKM720947 NTF720945:NUI720947 ODB720945:OEE720947 OMX720945:OOA720947 OWT720945:OXW720947 PGP720945:PHS720947 PQL720945:PRO720947 QAH720945:QBK720947 QKD720945:QLG720947 QTZ720945:QVC720947 RDV720945:REY720947 RNR720945:ROU720947 RXN720945:RYQ720947 SHJ720945:SIM720947 SRF720945:SSI720947 TBB720945:TCE720947 TKX720945:TMA720947 TUT720945:TVW720947 UEP720945:UFS720947 UOL720945:UPO720947 UYH720945:UZK720947 VID720945:VJG720947 VRZ720945:VTC720947 WBV720945:WCY720947 WLR720945:WMU720947 WVN720945:WWQ720947 D786481:AQ786483 JB786481:KE786483 SX786481:UA786483 ACT786481:ADW786483 AMP786481:ANS786483 AWL786481:AXO786483 BGH786481:BHK786483 BQD786481:BRG786483 BZZ786481:CBC786483 CJV786481:CKY786483 CTR786481:CUU786483 DDN786481:DEQ786483 DNJ786481:DOM786483 DXF786481:DYI786483 EHB786481:EIE786483 EQX786481:ESA786483 FAT786481:FBW786483 FKP786481:FLS786483 FUL786481:FVO786483 GEH786481:GFK786483 GOD786481:GPG786483 GXZ786481:GZC786483 HHV786481:HIY786483 HRR786481:HSU786483 IBN786481:ICQ786483 ILJ786481:IMM786483 IVF786481:IWI786483 JFB786481:JGE786483 JOX786481:JQA786483 JYT786481:JZW786483 KIP786481:KJS786483 KSL786481:KTO786483 LCH786481:LDK786483 LMD786481:LNG786483 LVZ786481:LXC786483 MFV786481:MGY786483 MPR786481:MQU786483 MZN786481:NAQ786483 NJJ786481:NKM786483 NTF786481:NUI786483 ODB786481:OEE786483 OMX786481:OOA786483 OWT786481:OXW786483 PGP786481:PHS786483 PQL786481:PRO786483 QAH786481:QBK786483 QKD786481:QLG786483 QTZ786481:QVC786483 RDV786481:REY786483 RNR786481:ROU786483 RXN786481:RYQ786483 SHJ786481:SIM786483 SRF786481:SSI786483 TBB786481:TCE786483 TKX786481:TMA786483 TUT786481:TVW786483 UEP786481:UFS786483 UOL786481:UPO786483 UYH786481:UZK786483 VID786481:VJG786483 VRZ786481:VTC786483 WBV786481:WCY786483 WLR786481:WMU786483 WVN786481:WWQ786483 D852017:AQ852019 JB852017:KE852019 SX852017:UA852019 ACT852017:ADW852019 AMP852017:ANS852019 AWL852017:AXO852019 BGH852017:BHK852019 BQD852017:BRG852019 BZZ852017:CBC852019 CJV852017:CKY852019 CTR852017:CUU852019 DDN852017:DEQ852019 DNJ852017:DOM852019 DXF852017:DYI852019 EHB852017:EIE852019 EQX852017:ESA852019 FAT852017:FBW852019 FKP852017:FLS852019 FUL852017:FVO852019 GEH852017:GFK852019 GOD852017:GPG852019 GXZ852017:GZC852019 HHV852017:HIY852019 HRR852017:HSU852019 IBN852017:ICQ852019 ILJ852017:IMM852019 IVF852017:IWI852019 JFB852017:JGE852019 JOX852017:JQA852019 JYT852017:JZW852019 KIP852017:KJS852019 KSL852017:KTO852019 LCH852017:LDK852019 LMD852017:LNG852019 LVZ852017:LXC852019 MFV852017:MGY852019 MPR852017:MQU852019 MZN852017:NAQ852019 NJJ852017:NKM852019 NTF852017:NUI852019 ODB852017:OEE852019 OMX852017:OOA852019 OWT852017:OXW852019 PGP852017:PHS852019 PQL852017:PRO852019 QAH852017:QBK852019 QKD852017:QLG852019 QTZ852017:QVC852019 RDV852017:REY852019 RNR852017:ROU852019 RXN852017:RYQ852019 SHJ852017:SIM852019 SRF852017:SSI852019 TBB852017:TCE852019 TKX852017:TMA852019 TUT852017:TVW852019 UEP852017:UFS852019 UOL852017:UPO852019 UYH852017:UZK852019 VID852017:VJG852019 VRZ852017:VTC852019 WBV852017:WCY852019 WLR852017:WMU852019 WVN852017:WWQ852019 D917553:AQ917555 JB917553:KE917555 SX917553:UA917555 ACT917553:ADW917555 AMP917553:ANS917555 AWL917553:AXO917555 BGH917553:BHK917555 BQD917553:BRG917555 BZZ917553:CBC917555 CJV917553:CKY917555 CTR917553:CUU917555 DDN917553:DEQ917555 DNJ917553:DOM917555 DXF917553:DYI917555 EHB917553:EIE917555 EQX917553:ESA917555 FAT917553:FBW917555 FKP917553:FLS917555 FUL917553:FVO917555 GEH917553:GFK917555 GOD917553:GPG917555 GXZ917553:GZC917555 HHV917553:HIY917555 HRR917553:HSU917555 IBN917553:ICQ917555 ILJ917553:IMM917555 IVF917553:IWI917555 JFB917553:JGE917555 JOX917553:JQA917555 JYT917553:JZW917555 KIP917553:KJS917555 KSL917553:KTO917555 LCH917553:LDK917555 LMD917553:LNG917555 LVZ917553:LXC917555 MFV917553:MGY917555 MPR917553:MQU917555 MZN917553:NAQ917555 NJJ917553:NKM917555 NTF917553:NUI917555 ODB917553:OEE917555 OMX917553:OOA917555 OWT917553:OXW917555 PGP917553:PHS917555 PQL917553:PRO917555 QAH917553:QBK917555 QKD917553:QLG917555 QTZ917553:QVC917555 RDV917553:REY917555 RNR917553:ROU917555 RXN917553:RYQ917555 SHJ917553:SIM917555 SRF917553:SSI917555 TBB917553:TCE917555 TKX917553:TMA917555 TUT917553:TVW917555 UEP917553:UFS917555 UOL917553:UPO917555 UYH917553:UZK917555 VID917553:VJG917555 VRZ917553:VTC917555 WBV917553:WCY917555 WLR917553:WMU917555 WVN917553:WWQ917555 D983089:AQ983091 JB983089:KE983091 SX983089:UA983091 ACT983089:ADW983091 AMP983089:ANS983091 AWL983089:AXO983091 BGH983089:BHK983091 BQD983089:BRG983091 BZZ983089:CBC983091 CJV983089:CKY983091 CTR983089:CUU983091 DDN983089:DEQ983091 DNJ983089:DOM983091 DXF983089:DYI983091 EHB983089:EIE983091 EQX983089:ESA983091 FAT983089:FBW983091 FKP983089:FLS983091 FUL983089:FVO983091 GEH983089:GFK983091 GOD983089:GPG983091 GXZ983089:GZC983091 HHV983089:HIY983091 HRR983089:HSU983091 IBN983089:ICQ983091 ILJ983089:IMM983091 IVF983089:IWI983091 JFB983089:JGE983091 JOX983089:JQA983091 JYT983089:JZW983091 KIP983089:KJS983091 KSL983089:KTO983091 LCH983089:LDK983091 LMD983089:LNG983091 LVZ983089:LXC983091 MFV983089:MGY983091 MPR983089:MQU983091 MZN983089:NAQ983091 NJJ983089:NKM983091 NTF983089:NUI983091 ODB983089:OEE983091 OMX983089:OOA983091 OWT983089:OXW983091 PGP983089:PHS983091 PQL983089:PRO983091 QAH983089:QBK983091 QKD983089:QLG983091 QTZ983089:QVC983091 RDV983089:REY983091 RNR983089:ROU983091 RXN983089:RYQ983091 SHJ983089:SIM983091 SRF983089:SSI983091 TBB983089:TCE983091 TKX983089:TMA983091 TUT983089:TVW983091 UEP983089:UFS983091 UOL983089:UPO983091 UYH983089:UZK983091 VID983089:VJG983091 VRZ983089:VTC983091 WBV983089:WCY983091 WLR983089:WMU983091 WVN983089:WWQ983091 VRZ109:VTC113 JB98:KE98 SX98:UA98 ACT98:ADW98 AMP98:ANS98 AWL98:AXO98 BGH98:BHK98 BQD98:BRG98 BZZ98:CBC98 CJV98:CKY98 CTR98:CUU98 DDN98:DEQ98 DNJ98:DOM98 DXF98:DYI98 EHB98:EIE98 EQX98:ESA98 FAT98:FBW98 FKP98:FLS98 FUL98:FVO98 GEH98:GFK98 GOD98:GPG98 GXZ98:GZC98 HHV98:HIY98 HRR98:HSU98 IBN98:ICQ98 ILJ98:IMM98 IVF98:IWI98 JFB98:JGE98 JOX98:JQA98 JYT98:JZW98 KIP98:KJS98 KSL98:KTO98 LCH98:LDK98 LMD98:LNG98 LVZ98:LXC98 MFV98:MGY98 MPR98:MQU98 MZN98:NAQ98 NJJ98:NKM98 NTF98:NUI98 ODB98:OEE98 OMX98:OOA98 OWT98:OXW98 PGP98:PHS98 PQL98:PRO98 QAH98:QBK98 QKD98:QLG98 QTZ98:QVC98 RDV98:REY98 RNR98:ROU98 RXN98:RYQ98 SHJ98:SIM98 SRF98:SSI98 TBB98:TCE98 TKX98:TMA98 TUT98:TVW98 UEP98:UFS98 UOL98:UPO98 UYH98:UZK98 VID98:VJG98 VRZ98:VTC98 WBV98:WCY98 WLR98:WMU98 WVN98:WWQ98 D65591:AQ65591 JB65591:KE65591 SX65591:UA65591 ACT65591:ADW65591 AMP65591:ANS65591 AWL65591:AXO65591 BGH65591:BHK65591 BQD65591:BRG65591 BZZ65591:CBC65591 CJV65591:CKY65591 CTR65591:CUU65591 DDN65591:DEQ65591 DNJ65591:DOM65591 DXF65591:DYI65591 EHB65591:EIE65591 EQX65591:ESA65591 FAT65591:FBW65591 FKP65591:FLS65591 FUL65591:FVO65591 GEH65591:GFK65591 GOD65591:GPG65591 GXZ65591:GZC65591 HHV65591:HIY65591 HRR65591:HSU65591 IBN65591:ICQ65591 ILJ65591:IMM65591 IVF65591:IWI65591 JFB65591:JGE65591 JOX65591:JQA65591 JYT65591:JZW65591 KIP65591:KJS65591 KSL65591:KTO65591 LCH65591:LDK65591 LMD65591:LNG65591 LVZ65591:LXC65591 MFV65591:MGY65591 MPR65591:MQU65591 MZN65591:NAQ65591 NJJ65591:NKM65591 NTF65591:NUI65591 ODB65591:OEE65591 OMX65591:OOA65591 OWT65591:OXW65591 PGP65591:PHS65591 PQL65591:PRO65591 QAH65591:QBK65591 QKD65591:QLG65591 QTZ65591:QVC65591 RDV65591:REY65591 RNR65591:ROU65591 RXN65591:RYQ65591 SHJ65591:SIM65591 SRF65591:SSI65591 TBB65591:TCE65591 TKX65591:TMA65591 TUT65591:TVW65591 UEP65591:UFS65591 UOL65591:UPO65591 UYH65591:UZK65591 VID65591:VJG65591 VRZ65591:VTC65591 WBV65591:WCY65591 WLR65591:WMU65591 WVN65591:WWQ65591 D131127:AQ131127 JB131127:KE131127 SX131127:UA131127 ACT131127:ADW131127 AMP131127:ANS131127 AWL131127:AXO131127 BGH131127:BHK131127 BQD131127:BRG131127 BZZ131127:CBC131127 CJV131127:CKY131127 CTR131127:CUU131127 DDN131127:DEQ131127 DNJ131127:DOM131127 DXF131127:DYI131127 EHB131127:EIE131127 EQX131127:ESA131127 FAT131127:FBW131127 FKP131127:FLS131127 FUL131127:FVO131127 GEH131127:GFK131127 GOD131127:GPG131127 GXZ131127:GZC131127 HHV131127:HIY131127 HRR131127:HSU131127 IBN131127:ICQ131127 ILJ131127:IMM131127 IVF131127:IWI131127 JFB131127:JGE131127 JOX131127:JQA131127 JYT131127:JZW131127 KIP131127:KJS131127 KSL131127:KTO131127 LCH131127:LDK131127 LMD131127:LNG131127 LVZ131127:LXC131127 MFV131127:MGY131127 MPR131127:MQU131127 MZN131127:NAQ131127 NJJ131127:NKM131127 NTF131127:NUI131127 ODB131127:OEE131127 OMX131127:OOA131127 OWT131127:OXW131127 PGP131127:PHS131127 PQL131127:PRO131127 QAH131127:QBK131127 QKD131127:QLG131127 QTZ131127:QVC131127 RDV131127:REY131127 RNR131127:ROU131127 RXN131127:RYQ131127 SHJ131127:SIM131127 SRF131127:SSI131127 TBB131127:TCE131127 TKX131127:TMA131127 TUT131127:TVW131127 UEP131127:UFS131127 UOL131127:UPO131127 UYH131127:UZK131127 VID131127:VJG131127 VRZ131127:VTC131127 WBV131127:WCY131127 WLR131127:WMU131127 WVN131127:WWQ131127 D196663:AQ196663 JB196663:KE196663 SX196663:UA196663 ACT196663:ADW196663 AMP196663:ANS196663 AWL196663:AXO196663 BGH196663:BHK196663 BQD196663:BRG196663 BZZ196663:CBC196663 CJV196663:CKY196663 CTR196663:CUU196663 DDN196663:DEQ196663 DNJ196663:DOM196663 DXF196663:DYI196663 EHB196663:EIE196663 EQX196663:ESA196663 FAT196663:FBW196663 FKP196663:FLS196663 FUL196663:FVO196663 GEH196663:GFK196663 GOD196663:GPG196663 GXZ196663:GZC196663 HHV196663:HIY196663 HRR196663:HSU196663 IBN196663:ICQ196663 ILJ196663:IMM196663 IVF196663:IWI196663 JFB196663:JGE196663 JOX196663:JQA196663 JYT196663:JZW196663 KIP196663:KJS196663 KSL196663:KTO196663 LCH196663:LDK196663 LMD196663:LNG196663 LVZ196663:LXC196663 MFV196663:MGY196663 MPR196663:MQU196663 MZN196663:NAQ196663 NJJ196663:NKM196663 NTF196663:NUI196663 ODB196663:OEE196663 OMX196663:OOA196663 OWT196663:OXW196663 PGP196663:PHS196663 PQL196663:PRO196663 QAH196663:QBK196663 QKD196663:QLG196663 QTZ196663:QVC196663 RDV196663:REY196663 RNR196663:ROU196663 RXN196663:RYQ196663 SHJ196663:SIM196663 SRF196663:SSI196663 TBB196663:TCE196663 TKX196663:TMA196663 TUT196663:TVW196663 UEP196663:UFS196663 UOL196663:UPO196663 UYH196663:UZK196663 VID196663:VJG196663 VRZ196663:VTC196663 WBV196663:WCY196663 WLR196663:WMU196663 WVN196663:WWQ196663 D262199:AQ262199 JB262199:KE262199 SX262199:UA262199 ACT262199:ADW262199 AMP262199:ANS262199 AWL262199:AXO262199 BGH262199:BHK262199 BQD262199:BRG262199 BZZ262199:CBC262199 CJV262199:CKY262199 CTR262199:CUU262199 DDN262199:DEQ262199 DNJ262199:DOM262199 DXF262199:DYI262199 EHB262199:EIE262199 EQX262199:ESA262199 FAT262199:FBW262199 FKP262199:FLS262199 FUL262199:FVO262199 GEH262199:GFK262199 GOD262199:GPG262199 GXZ262199:GZC262199 HHV262199:HIY262199 HRR262199:HSU262199 IBN262199:ICQ262199 ILJ262199:IMM262199 IVF262199:IWI262199 JFB262199:JGE262199 JOX262199:JQA262199 JYT262199:JZW262199 KIP262199:KJS262199 KSL262199:KTO262199 LCH262199:LDK262199 LMD262199:LNG262199 LVZ262199:LXC262199 MFV262199:MGY262199 MPR262199:MQU262199 MZN262199:NAQ262199 NJJ262199:NKM262199 NTF262199:NUI262199 ODB262199:OEE262199 OMX262199:OOA262199 OWT262199:OXW262199 PGP262199:PHS262199 PQL262199:PRO262199 QAH262199:QBK262199 QKD262199:QLG262199 QTZ262199:QVC262199 RDV262199:REY262199 RNR262199:ROU262199 RXN262199:RYQ262199 SHJ262199:SIM262199 SRF262199:SSI262199 TBB262199:TCE262199 TKX262199:TMA262199 TUT262199:TVW262199 UEP262199:UFS262199 UOL262199:UPO262199 UYH262199:UZK262199 VID262199:VJG262199 VRZ262199:VTC262199 WBV262199:WCY262199 WLR262199:WMU262199 WVN262199:WWQ262199 D327735:AQ327735 JB327735:KE327735 SX327735:UA327735 ACT327735:ADW327735 AMP327735:ANS327735 AWL327735:AXO327735 BGH327735:BHK327735 BQD327735:BRG327735 BZZ327735:CBC327735 CJV327735:CKY327735 CTR327735:CUU327735 DDN327735:DEQ327735 DNJ327735:DOM327735 DXF327735:DYI327735 EHB327735:EIE327735 EQX327735:ESA327735 FAT327735:FBW327735 FKP327735:FLS327735 FUL327735:FVO327735 GEH327735:GFK327735 GOD327735:GPG327735 GXZ327735:GZC327735 HHV327735:HIY327735 HRR327735:HSU327735 IBN327735:ICQ327735 ILJ327735:IMM327735 IVF327735:IWI327735 JFB327735:JGE327735 JOX327735:JQA327735 JYT327735:JZW327735 KIP327735:KJS327735 KSL327735:KTO327735 LCH327735:LDK327735 LMD327735:LNG327735 LVZ327735:LXC327735 MFV327735:MGY327735 MPR327735:MQU327735 MZN327735:NAQ327735 NJJ327735:NKM327735 NTF327735:NUI327735 ODB327735:OEE327735 OMX327735:OOA327735 OWT327735:OXW327735 PGP327735:PHS327735 PQL327735:PRO327735 QAH327735:QBK327735 QKD327735:QLG327735 QTZ327735:QVC327735 RDV327735:REY327735 RNR327735:ROU327735 RXN327735:RYQ327735 SHJ327735:SIM327735 SRF327735:SSI327735 TBB327735:TCE327735 TKX327735:TMA327735 TUT327735:TVW327735 UEP327735:UFS327735 UOL327735:UPO327735 UYH327735:UZK327735 VID327735:VJG327735 VRZ327735:VTC327735 WBV327735:WCY327735 WLR327735:WMU327735 WVN327735:WWQ327735 D393271:AQ393271 JB393271:KE393271 SX393271:UA393271 ACT393271:ADW393271 AMP393271:ANS393271 AWL393271:AXO393271 BGH393271:BHK393271 BQD393271:BRG393271 BZZ393271:CBC393271 CJV393271:CKY393271 CTR393271:CUU393271 DDN393271:DEQ393271 DNJ393271:DOM393271 DXF393271:DYI393271 EHB393271:EIE393271 EQX393271:ESA393271 FAT393271:FBW393271 FKP393271:FLS393271 FUL393271:FVO393271 GEH393271:GFK393271 GOD393271:GPG393271 GXZ393271:GZC393271 HHV393271:HIY393271 HRR393271:HSU393271 IBN393271:ICQ393271 ILJ393271:IMM393271 IVF393271:IWI393271 JFB393271:JGE393271 JOX393271:JQA393271 JYT393271:JZW393271 KIP393271:KJS393271 KSL393271:KTO393271 LCH393271:LDK393271 LMD393271:LNG393271 LVZ393271:LXC393271 MFV393271:MGY393271 MPR393271:MQU393271 MZN393271:NAQ393271 NJJ393271:NKM393271 NTF393271:NUI393271 ODB393271:OEE393271 OMX393271:OOA393271 OWT393271:OXW393271 PGP393271:PHS393271 PQL393271:PRO393271 QAH393271:QBK393271 QKD393271:QLG393271 QTZ393271:QVC393271 RDV393271:REY393271 RNR393271:ROU393271 RXN393271:RYQ393271 SHJ393271:SIM393271 SRF393271:SSI393271 TBB393271:TCE393271 TKX393271:TMA393271 TUT393271:TVW393271 UEP393271:UFS393271 UOL393271:UPO393271 UYH393271:UZK393271 VID393271:VJG393271 VRZ393271:VTC393271 WBV393271:WCY393271 WLR393271:WMU393271 WVN393271:WWQ393271 D458807:AQ458807 JB458807:KE458807 SX458807:UA458807 ACT458807:ADW458807 AMP458807:ANS458807 AWL458807:AXO458807 BGH458807:BHK458807 BQD458807:BRG458807 BZZ458807:CBC458807 CJV458807:CKY458807 CTR458807:CUU458807 DDN458807:DEQ458807 DNJ458807:DOM458807 DXF458807:DYI458807 EHB458807:EIE458807 EQX458807:ESA458807 FAT458807:FBW458807 FKP458807:FLS458807 FUL458807:FVO458807 GEH458807:GFK458807 GOD458807:GPG458807 GXZ458807:GZC458807 HHV458807:HIY458807 HRR458807:HSU458807 IBN458807:ICQ458807 ILJ458807:IMM458807 IVF458807:IWI458807 JFB458807:JGE458807 JOX458807:JQA458807 JYT458807:JZW458807 KIP458807:KJS458807 KSL458807:KTO458807 LCH458807:LDK458807 LMD458807:LNG458807 LVZ458807:LXC458807 MFV458807:MGY458807 MPR458807:MQU458807 MZN458807:NAQ458807 NJJ458807:NKM458807 NTF458807:NUI458807 ODB458807:OEE458807 OMX458807:OOA458807 OWT458807:OXW458807 PGP458807:PHS458807 PQL458807:PRO458807 QAH458807:QBK458807 QKD458807:QLG458807 QTZ458807:QVC458807 RDV458807:REY458807 RNR458807:ROU458807 RXN458807:RYQ458807 SHJ458807:SIM458807 SRF458807:SSI458807 TBB458807:TCE458807 TKX458807:TMA458807 TUT458807:TVW458807 UEP458807:UFS458807 UOL458807:UPO458807 UYH458807:UZK458807 VID458807:VJG458807 VRZ458807:VTC458807 WBV458807:WCY458807 WLR458807:WMU458807 WVN458807:WWQ458807 D524343:AQ524343 JB524343:KE524343 SX524343:UA524343 ACT524343:ADW524343 AMP524343:ANS524343 AWL524343:AXO524343 BGH524343:BHK524343 BQD524343:BRG524343 BZZ524343:CBC524343 CJV524343:CKY524343 CTR524343:CUU524343 DDN524343:DEQ524343 DNJ524343:DOM524343 DXF524343:DYI524343 EHB524343:EIE524343 EQX524343:ESA524343 FAT524343:FBW524343 FKP524343:FLS524343 FUL524343:FVO524343 GEH524343:GFK524343 GOD524343:GPG524343 GXZ524343:GZC524343 HHV524343:HIY524343 HRR524343:HSU524343 IBN524343:ICQ524343 ILJ524343:IMM524343 IVF524343:IWI524343 JFB524343:JGE524343 JOX524343:JQA524343 JYT524343:JZW524343 KIP524343:KJS524343 KSL524343:KTO524343 LCH524343:LDK524343 LMD524343:LNG524343 LVZ524343:LXC524343 MFV524343:MGY524343 MPR524343:MQU524343 MZN524343:NAQ524343 NJJ524343:NKM524343 NTF524343:NUI524343 ODB524343:OEE524343 OMX524343:OOA524343 OWT524343:OXW524343 PGP524343:PHS524343 PQL524343:PRO524343 QAH524343:QBK524343 QKD524343:QLG524343 QTZ524343:QVC524343 RDV524343:REY524343 RNR524343:ROU524343 RXN524343:RYQ524343 SHJ524343:SIM524343 SRF524343:SSI524343 TBB524343:TCE524343 TKX524343:TMA524343 TUT524343:TVW524343 UEP524343:UFS524343 UOL524343:UPO524343 UYH524343:UZK524343 VID524343:VJG524343 VRZ524343:VTC524343 WBV524343:WCY524343 WLR524343:WMU524343 WVN524343:WWQ524343 D589879:AQ589879 JB589879:KE589879 SX589879:UA589879 ACT589879:ADW589879 AMP589879:ANS589879 AWL589879:AXO589879 BGH589879:BHK589879 BQD589879:BRG589879 BZZ589879:CBC589879 CJV589879:CKY589879 CTR589879:CUU589879 DDN589879:DEQ589879 DNJ589879:DOM589879 DXF589879:DYI589879 EHB589879:EIE589879 EQX589879:ESA589879 FAT589879:FBW589879 FKP589879:FLS589879 FUL589879:FVO589879 GEH589879:GFK589879 GOD589879:GPG589879 GXZ589879:GZC589879 HHV589879:HIY589879 HRR589879:HSU589879 IBN589879:ICQ589879 ILJ589879:IMM589879 IVF589879:IWI589879 JFB589879:JGE589879 JOX589879:JQA589879 JYT589879:JZW589879 KIP589879:KJS589879 KSL589879:KTO589879 LCH589879:LDK589879 LMD589879:LNG589879 LVZ589879:LXC589879 MFV589879:MGY589879 MPR589879:MQU589879 MZN589879:NAQ589879 NJJ589879:NKM589879 NTF589879:NUI589879 ODB589879:OEE589879 OMX589879:OOA589879 OWT589879:OXW589879 PGP589879:PHS589879 PQL589879:PRO589879 QAH589879:QBK589879 QKD589879:QLG589879 QTZ589879:QVC589879 RDV589879:REY589879 RNR589879:ROU589879 RXN589879:RYQ589879 SHJ589879:SIM589879 SRF589879:SSI589879 TBB589879:TCE589879 TKX589879:TMA589879 TUT589879:TVW589879 UEP589879:UFS589879 UOL589879:UPO589879 UYH589879:UZK589879 VID589879:VJG589879 VRZ589879:VTC589879 WBV589879:WCY589879 WLR589879:WMU589879 WVN589879:WWQ589879 D655415:AQ655415 JB655415:KE655415 SX655415:UA655415 ACT655415:ADW655415 AMP655415:ANS655415 AWL655415:AXO655415 BGH655415:BHK655415 BQD655415:BRG655415 BZZ655415:CBC655415 CJV655415:CKY655415 CTR655415:CUU655415 DDN655415:DEQ655415 DNJ655415:DOM655415 DXF655415:DYI655415 EHB655415:EIE655415 EQX655415:ESA655415 FAT655415:FBW655415 FKP655415:FLS655415 FUL655415:FVO655415 GEH655415:GFK655415 GOD655415:GPG655415 GXZ655415:GZC655415 HHV655415:HIY655415 HRR655415:HSU655415 IBN655415:ICQ655415 ILJ655415:IMM655415 IVF655415:IWI655415 JFB655415:JGE655415 JOX655415:JQA655415 JYT655415:JZW655415 KIP655415:KJS655415 KSL655415:KTO655415 LCH655415:LDK655415 LMD655415:LNG655415 LVZ655415:LXC655415 MFV655415:MGY655415 MPR655415:MQU655415 MZN655415:NAQ655415 NJJ655415:NKM655415 NTF655415:NUI655415 ODB655415:OEE655415 OMX655415:OOA655415 OWT655415:OXW655415 PGP655415:PHS655415 PQL655415:PRO655415 QAH655415:QBK655415 QKD655415:QLG655415 QTZ655415:QVC655415 RDV655415:REY655415 RNR655415:ROU655415 RXN655415:RYQ655415 SHJ655415:SIM655415 SRF655415:SSI655415 TBB655415:TCE655415 TKX655415:TMA655415 TUT655415:TVW655415 UEP655415:UFS655415 UOL655415:UPO655415 UYH655415:UZK655415 VID655415:VJG655415 VRZ655415:VTC655415 WBV655415:WCY655415 WLR655415:WMU655415 WVN655415:WWQ655415 D720951:AQ720951 JB720951:KE720951 SX720951:UA720951 ACT720951:ADW720951 AMP720951:ANS720951 AWL720951:AXO720951 BGH720951:BHK720951 BQD720951:BRG720951 BZZ720951:CBC720951 CJV720951:CKY720951 CTR720951:CUU720951 DDN720951:DEQ720951 DNJ720951:DOM720951 DXF720951:DYI720951 EHB720951:EIE720951 EQX720951:ESA720951 FAT720951:FBW720951 FKP720951:FLS720951 FUL720951:FVO720951 GEH720951:GFK720951 GOD720951:GPG720951 GXZ720951:GZC720951 HHV720951:HIY720951 HRR720951:HSU720951 IBN720951:ICQ720951 ILJ720951:IMM720951 IVF720951:IWI720951 JFB720951:JGE720951 JOX720951:JQA720951 JYT720951:JZW720951 KIP720951:KJS720951 KSL720951:KTO720951 LCH720951:LDK720951 LMD720951:LNG720951 LVZ720951:LXC720951 MFV720951:MGY720951 MPR720951:MQU720951 MZN720951:NAQ720951 NJJ720951:NKM720951 NTF720951:NUI720951 ODB720951:OEE720951 OMX720951:OOA720951 OWT720951:OXW720951 PGP720951:PHS720951 PQL720951:PRO720951 QAH720951:QBK720951 QKD720951:QLG720951 QTZ720951:QVC720951 RDV720951:REY720951 RNR720951:ROU720951 RXN720951:RYQ720951 SHJ720951:SIM720951 SRF720951:SSI720951 TBB720951:TCE720951 TKX720951:TMA720951 TUT720951:TVW720951 UEP720951:UFS720951 UOL720951:UPO720951 UYH720951:UZK720951 VID720951:VJG720951 VRZ720951:VTC720951 WBV720951:WCY720951 WLR720951:WMU720951 WVN720951:WWQ720951 D786487:AQ786487 JB786487:KE786487 SX786487:UA786487 ACT786487:ADW786487 AMP786487:ANS786487 AWL786487:AXO786487 BGH786487:BHK786487 BQD786487:BRG786487 BZZ786487:CBC786487 CJV786487:CKY786487 CTR786487:CUU786487 DDN786487:DEQ786487 DNJ786487:DOM786487 DXF786487:DYI786487 EHB786487:EIE786487 EQX786487:ESA786487 FAT786487:FBW786487 FKP786487:FLS786487 FUL786487:FVO786487 GEH786487:GFK786487 GOD786487:GPG786487 GXZ786487:GZC786487 HHV786487:HIY786487 HRR786487:HSU786487 IBN786487:ICQ786487 ILJ786487:IMM786487 IVF786487:IWI786487 JFB786487:JGE786487 JOX786487:JQA786487 JYT786487:JZW786487 KIP786487:KJS786487 KSL786487:KTO786487 LCH786487:LDK786487 LMD786487:LNG786487 LVZ786487:LXC786487 MFV786487:MGY786487 MPR786487:MQU786487 MZN786487:NAQ786487 NJJ786487:NKM786487 NTF786487:NUI786487 ODB786487:OEE786487 OMX786487:OOA786487 OWT786487:OXW786487 PGP786487:PHS786487 PQL786487:PRO786487 QAH786487:QBK786487 QKD786487:QLG786487 QTZ786487:QVC786487 RDV786487:REY786487 RNR786487:ROU786487 RXN786487:RYQ786487 SHJ786487:SIM786487 SRF786487:SSI786487 TBB786487:TCE786487 TKX786487:TMA786487 TUT786487:TVW786487 UEP786487:UFS786487 UOL786487:UPO786487 UYH786487:UZK786487 VID786487:VJG786487 VRZ786487:VTC786487 WBV786487:WCY786487 WLR786487:WMU786487 WVN786487:WWQ786487 D852023:AQ852023 JB852023:KE852023 SX852023:UA852023 ACT852023:ADW852023 AMP852023:ANS852023 AWL852023:AXO852023 BGH852023:BHK852023 BQD852023:BRG852023 BZZ852023:CBC852023 CJV852023:CKY852023 CTR852023:CUU852023 DDN852023:DEQ852023 DNJ852023:DOM852023 DXF852023:DYI852023 EHB852023:EIE852023 EQX852023:ESA852023 FAT852023:FBW852023 FKP852023:FLS852023 FUL852023:FVO852023 GEH852023:GFK852023 GOD852023:GPG852023 GXZ852023:GZC852023 HHV852023:HIY852023 HRR852023:HSU852023 IBN852023:ICQ852023 ILJ852023:IMM852023 IVF852023:IWI852023 JFB852023:JGE852023 JOX852023:JQA852023 JYT852023:JZW852023 KIP852023:KJS852023 KSL852023:KTO852023 LCH852023:LDK852023 LMD852023:LNG852023 LVZ852023:LXC852023 MFV852023:MGY852023 MPR852023:MQU852023 MZN852023:NAQ852023 NJJ852023:NKM852023 NTF852023:NUI852023 ODB852023:OEE852023 OMX852023:OOA852023 OWT852023:OXW852023 PGP852023:PHS852023 PQL852023:PRO852023 QAH852023:QBK852023 QKD852023:QLG852023 QTZ852023:QVC852023 RDV852023:REY852023 RNR852023:ROU852023 RXN852023:RYQ852023 SHJ852023:SIM852023 SRF852023:SSI852023 TBB852023:TCE852023 TKX852023:TMA852023 TUT852023:TVW852023 UEP852023:UFS852023 UOL852023:UPO852023 UYH852023:UZK852023 VID852023:VJG852023 VRZ852023:VTC852023 WBV852023:WCY852023 WLR852023:WMU852023 WVN852023:WWQ852023 D917559:AQ917559 JB917559:KE917559 SX917559:UA917559 ACT917559:ADW917559 AMP917559:ANS917559 AWL917559:AXO917559 BGH917559:BHK917559 BQD917559:BRG917559 BZZ917559:CBC917559 CJV917559:CKY917559 CTR917559:CUU917559 DDN917559:DEQ917559 DNJ917559:DOM917559 DXF917559:DYI917559 EHB917559:EIE917559 EQX917559:ESA917559 FAT917559:FBW917559 FKP917559:FLS917559 FUL917559:FVO917559 GEH917559:GFK917559 GOD917559:GPG917559 GXZ917559:GZC917559 HHV917559:HIY917559 HRR917559:HSU917559 IBN917559:ICQ917559 ILJ917559:IMM917559 IVF917559:IWI917559 JFB917559:JGE917559 JOX917559:JQA917559 JYT917559:JZW917559 KIP917559:KJS917559 KSL917559:KTO917559 LCH917559:LDK917559 LMD917559:LNG917559 LVZ917559:LXC917559 MFV917559:MGY917559 MPR917559:MQU917559 MZN917559:NAQ917559 NJJ917559:NKM917559 NTF917559:NUI917559 ODB917559:OEE917559 OMX917559:OOA917559 OWT917559:OXW917559 PGP917559:PHS917559 PQL917559:PRO917559 QAH917559:QBK917559 QKD917559:QLG917559 QTZ917559:QVC917559 RDV917559:REY917559 RNR917559:ROU917559 RXN917559:RYQ917559 SHJ917559:SIM917559 SRF917559:SSI917559 TBB917559:TCE917559 TKX917559:TMA917559 TUT917559:TVW917559 UEP917559:UFS917559 UOL917559:UPO917559 UYH917559:UZK917559 VID917559:VJG917559 VRZ917559:VTC917559 WBV917559:WCY917559 WLR917559:WMU917559 WVN917559:WWQ917559 D983095:AQ983095 JB983095:KE983095 SX983095:UA983095 ACT983095:ADW983095 AMP983095:ANS983095 AWL983095:AXO983095 BGH983095:BHK983095 BQD983095:BRG983095 BZZ983095:CBC983095 CJV983095:CKY983095 CTR983095:CUU983095 DDN983095:DEQ983095 DNJ983095:DOM983095 DXF983095:DYI983095 EHB983095:EIE983095 EQX983095:ESA983095 FAT983095:FBW983095 FKP983095:FLS983095 FUL983095:FVO983095 GEH983095:GFK983095 GOD983095:GPG983095 GXZ983095:GZC983095 HHV983095:HIY983095 HRR983095:HSU983095 IBN983095:ICQ983095 ILJ983095:IMM983095 IVF983095:IWI983095 JFB983095:JGE983095 JOX983095:JQA983095 JYT983095:JZW983095 KIP983095:KJS983095 KSL983095:KTO983095 LCH983095:LDK983095 LMD983095:LNG983095 LVZ983095:LXC983095 MFV983095:MGY983095 MPR983095:MQU983095 MZN983095:NAQ983095 NJJ983095:NKM983095 NTF983095:NUI983095 ODB983095:OEE983095 OMX983095:OOA983095 OWT983095:OXW983095 PGP983095:PHS983095 PQL983095:PRO983095 QAH983095:QBK983095 QKD983095:QLG983095 QTZ983095:QVC983095 RDV983095:REY983095 RNR983095:ROU983095 RXN983095:RYQ983095 SHJ983095:SIM983095 SRF983095:SSI983095 TBB983095:TCE983095 TKX983095:TMA983095 TUT983095:TVW983095 UEP983095:UFS983095 UOL983095:UPO983095 UYH983095:UZK983095 VID983095:VJG983095 VRZ983095:VTC983095 WBV983095:WCY983095 WLR983095:WMU983095 WVN983095:WWQ983095 VID109:VJG113 D65599:AQ65599 JB65599:KE65599 SX65599:UA65599 ACT65599:ADW65599 AMP65599:ANS65599 AWL65599:AXO65599 BGH65599:BHK65599 BQD65599:BRG65599 BZZ65599:CBC65599 CJV65599:CKY65599 CTR65599:CUU65599 DDN65599:DEQ65599 DNJ65599:DOM65599 DXF65599:DYI65599 EHB65599:EIE65599 EQX65599:ESA65599 FAT65599:FBW65599 FKP65599:FLS65599 FUL65599:FVO65599 GEH65599:GFK65599 GOD65599:GPG65599 GXZ65599:GZC65599 HHV65599:HIY65599 HRR65599:HSU65599 IBN65599:ICQ65599 ILJ65599:IMM65599 IVF65599:IWI65599 JFB65599:JGE65599 JOX65599:JQA65599 JYT65599:JZW65599 KIP65599:KJS65599 KSL65599:KTO65599 LCH65599:LDK65599 LMD65599:LNG65599 LVZ65599:LXC65599 MFV65599:MGY65599 MPR65599:MQU65599 MZN65599:NAQ65599 NJJ65599:NKM65599 NTF65599:NUI65599 ODB65599:OEE65599 OMX65599:OOA65599 OWT65599:OXW65599 PGP65599:PHS65599 PQL65599:PRO65599 QAH65599:QBK65599 QKD65599:QLG65599 QTZ65599:QVC65599 RDV65599:REY65599 RNR65599:ROU65599 RXN65599:RYQ65599 SHJ65599:SIM65599 SRF65599:SSI65599 TBB65599:TCE65599 TKX65599:TMA65599 TUT65599:TVW65599 UEP65599:UFS65599 UOL65599:UPO65599 UYH65599:UZK65599 VID65599:VJG65599 VRZ65599:VTC65599 WBV65599:WCY65599 WLR65599:WMU65599 WVN65599:WWQ65599 D131135:AQ131135 JB131135:KE131135 SX131135:UA131135 ACT131135:ADW131135 AMP131135:ANS131135 AWL131135:AXO131135 BGH131135:BHK131135 BQD131135:BRG131135 BZZ131135:CBC131135 CJV131135:CKY131135 CTR131135:CUU131135 DDN131135:DEQ131135 DNJ131135:DOM131135 DXF131135:DYI131135 EHB131135:EIE131135 EQX131135:ESA131135 FAT131135:FBW131135 FKP131135:FLS131135 FUL131135:FVO131135 GEH131135:GFK131135 GOD131135:GPG131135 GXZ131135:GZC131135 HHV131135:HIY131135 HRR131135:HSU131135 IBN131135:ICQ131135 ILJ131135:IMM131135 IVF131135:IWI131135 JFB131135:JGE131135 JOX131135:JQA131135 JYT131135:JZW131135 KIP131135:KJS131135 KSL131135:KTO131135 LCH131135:LDK131135 LMD131135:LNG131135 LVZ131135:LXC131135 MFV131135:MGY131135 MPR131135:MQU131135 MZN131135:NAQ131135 NJJ131135:NKM131135 NTF131135:NUI131135 ODB131135:OEE131135 OMX131135:OOA131135 OWT131135:OXW131135 PGP131135:PHS131135 PQL131135:PRO131135 QAH131135:QBK131135 QKD131135:QLG131135 QTZ131135:QVC131135 RDV131135:REY131135 RNR131135:ROU131135 RXN131135:RYQ131135 SHJ131135:SIM131135 SRF131135:SSI131135 TBB131135:TCE131135 TKX131135:TMA131135 TUT131135:TVW131135 UEP131135:UFS131135 UOL131135:UPO131135 UYH131135:UZK131135 VID131135:VJG131135 VRZ131135:VTC131135 WBV131135:WCY131135 WLR131135:WMU131135 WVN131135:WWQ131135 D196671:AQ196671 JB196671:KE196671 SX196671:UA196671 ACT196671:ADW196671 AMP196671:ANS196671 AWL196671:AXO196671 BGH196671:BHK196671 BQD196671:BRG196671 BZZ196671:CBC196671 CJV196671:CKY196671 CTR196671:CUU196671 DDN196671:DEQ196671 DNJ196671:DOM196671 DXF196671:DYI196671 EHB196671:EIE196671 EQX196671:ESA196671 FAT196671:FBW196671 FKP196671:FLS196671 FUL196671:FVO196671 GEH196671:GFK196671 GOD196671:GPG196671 GXZ196671:GZC196671 HHV196671:HIY196671 HRR196671:HSU196671 IBN196671:ICQ196671 ILJ196671:IMM196671 IVF196671:IWI196671 JFB196671:JGE196671 JOX196671:JQA196671 JYT196671:JZW196671 KIP196671:KJS196671 KSL196671:KTO196671 LCH196671:LDK196671 LMD196671:LNG196671 LVZ196671:LXC196671 MFV196671:MGY196671 MPR196671:MQU196671 MZN196671:NAQ196671 NJJ196671:NKM196671 NTF196671:NUI196671 ODB196671:OEE196671 OMX196671:OOA196671 OWT196671:OXW196671 PGP196671:PHS196671 PQL196671:PRO196671 QAH196671:QBK196671 QKD196671:QLG196671 QTZ196671:QVC196671 RDV196671:REY196671 RNR196671:ROU196671 RXN196671:RYQ196671 SHJ196671:SIM196671 SRF196671:SSI196671 TBB196671:TCE196671 TKX196671:TMA196671 TUT196671:TVW196671 UEP196671:UFS196671 UOL196671:UPO196671 UYH196671:UZK196671 VID196671:VJG196671 VRZ196671:VTC196671 WBV196671:WCY196671 WLR196671:WMU196671 WVN196671:WWQ196671 D262207:AQ262207 JB262207:KE262207 SX262207:UA262207 ACT262207:ADW262207 AMP262207:ANS262207 AWL262207:AXO262207 BGH262207:BHK262207 BQD262207:BRG262207 BZZ262207:CBC262207 CJV262207:CKY262207 CTR262207:CUU262207 DDN262207:DEQ262207 DNJ262207:DOM262207 DXF262207:DYI262207 EHB262207:EIE262207 EQX262207:ESA262207 FAT262207:FBW262207 FKP262207:FLS262207 FUL262207:FVO262207 GEH262207:GFK262207 GOD262207:GPG262207 GXZ262207:GZC262207 HHV262207:HIY262207 HRR262207:HSU262207 IBN262207:ICQ262207 ILJ262207:IMM262207 IVF262207:IWI262207 JFB262207:JGE262207 JOX262207:JQA262207 JYT262207:JZW262207 KIP262207:KJS262207 KSL262207:KTO262207 LCH262207:LDK262207 LMD262207:LNG262207 LVZ262207:LXC262207 MFV262207:MGY262207 MPR262207:MQU262207 MZN262207:NAQ262207 NJJ262207:NKM262207 NTF262207:NUI262207 ODB262207:OEE262207 OMX262207:OOA262207 OWT262207:OXW262207 PGP262207:PHS262207 PQL262207:PRO262207 QAH262207:QBK262207 QKD262207:QLG262207 QTZ262207:QVC262207 RDV262207:REY262207 RNR262207:ROU262207 RXN262207:RYQ262207 SHJ262207:SIM262207 SRF262207:SSI262207 TBB262207:TCE262207 TKX262207:TMA262207 TUT262207:TVW262207 UEP262207:UFS262207 UOL262207:UPO262207 UYH262207:UZK262207 VID262207:VJG262207 VRZ262207:VTC262207 WBV262207:WCY262207 WLR262207:WMU262207 WVN262207:WWQ262207 D327743:AQ327743 JB327743:KE327743 SX327743:UA327743 ACT327743:ADW327743 AMP327743:ANS327743 AWL327743:AXO327743 BGH327743:BHK327743 BQD327743:BRG327743 BZZ327743:CBC327743 CJV327743:CKY327743 CTR327743:CUU327743 DDN327743:DEQ327743 DNJ327743:DOM327743 DXF327743:DYI327743 EHB327743:EIE327743 EQX327743:ESA327743 FAT327743:FBW327743 FKP327743:FLS327743 FUL327743:FVO327743 GEH327743:GFK327743 GOD327743:GPG327743 GXZ327743:GZC327743 HHV327743:HIY327743 HRR327743:HSU327743 IBN327743:ICQ327743 ILJ327743:IMM327743 IVF327743:IWI327743 JFB327743:JGE327743 JOX327743:JQA327743 JYT327743:JZW327743 KIP327743:KJS327743 KSL327743:KTO327743 LCH327743:LDK327743 LMD327743:LNG327743 LVZ327743:LXC327743 MFV327743:MGY327743 MPR327743:MQU327743 MZN327743:NAQ327743 NJJ327743:NKM327743 NTF327743:NUI327743 ODB327743:OEE327743 OMX327743:OOA327743 OWT327743:OXW327743 PGP327743:PHS327743 PQL327743:PRO327743 QAH327743:QBK327743 QKD327743:QLG327743 QTZ327743:QVC327743 RDV327743:REY327743 RNR327743:ROU327743 RXN327743:RYQ327743 SHJ327743:SIM327743 SRF327743:SSI327743 TBB327743:TCE327743 TKX327743:TMA327743 TUT327743:TVW327743 UEP327743:UFS327743 UOL327743:UPO327743 UYH327743:UZK327743 VID327743:VJG327743 VRZ327743:VTC327743 WBV327743:WCY327743 WLR327743:WMU327743 WVN327743:WWQ327743 D393279:AQ393279 JB393279:KE393279 SX393279:UA393279 ACT393279:ADW393279 AMP393279:ANS393279 AWL393279:AXO393279 BGH393279:BHK393279 BQD393279:BRG393279 BZZ393279:CBC393279 CJV393279:CKY393279 CTR393279:CUU393279 DDN393279:DEQ393279 DNJ393279:DOM393279 DXF393279:DYI393279 EHB393279:EIE393279 EQX393279:ESA393279 FAT393279:FBW393279 FKP393279:FLS393279 FUL393279:FVO393279 GEH393279:GFK393279 GOD393279:GPG393279 GXZ393279:GZC393279 HHV393279:HIY393279 HRR393279:HSU393279 IBN393279:ICQ393279 ILJ393279:IMM393279 IVF393279:IWI393279 JFB393279:JGE393279 JOX393279:JQA393279 JYT393279:JZW393279 KIP393279:KJS393279 KSL393279:KTO393279 LCH393279:LDK393279 LMD393279:LNG393279 LVZ393279:LXC393279 MFV393279:MGY393279 MPR393279:MQU393279 MZN393279:NAQ393279 NJJ393279:NKM393279 NTF393279:NUI393279 ODB393279:OEE393279 OMX393279:OOA393279 OWT393279:OXW393279 PGP393279:PHS393279 PQL393279:PRO393279 QAH393279:QBK393279 QKD393279:QLG393279 QTZ393279:QVC393279 RDV393279:REY393279 RNR393279:ROU393279 RXN393279:RYQ393279 SHJ393279:SIM393279 SRF393279:SSI393279 TBB393279:TCE393279 TKX393279:TMA393279 TUT393279:TVW393279 UEP393279:UFS393279 UOL393279:UPO393279 UYH393279:UZK393279 VID393279:VJG393279 VRZ393279:VTC393279 WBV393279:WCY393279 WLR393279:WMU393279 WVN393279:WWQ393279 D458815:AQ458815 JB458815:KE458815 SX458815:UA458815 ACT458815:ADW458815 AMP458815:ANS458815 AWL458815:AXO458815 BGH458815:BHK458815 BQD458815:BRG458815 BZZ458815:CBC458815 CJV458815:CKY458815 CTR458815:CUU458815 DDN458815:DEQ458815 DNJ458815:DOM458815 DXF458815:DYI458815 EHB458815:EIE458815 EQX458815:ESA458815 FAT458815:FBW458815 FKP458815:FLS458815 FUL458815:FVO458815 GEH458815:GFK458815 GOD458815:GPG458815 GXZ458815:GZC458815 HHV458815:HIY458815 HRR458815:HSU458815 IBN458815:ICQ458815 ILJ458815:IMM458815 IVF458815:IWI458815 JFB458815:JGE458815 JOX458815:JQA458815 JYT458815:JZW458815 KIP458815:KJS458815 KSL458815:KTO458815 LCH458815:LDK458815 LMD458815:LNG458815 LVZ458815:LXC458815 MFV458815:MGY458815 MPR458815:MQU458815 MZN458815:NAQ458815 NJJ458815:NKM458815 NTF458815:NUI458815 ODB458815:OEE458815 OMX458815:OOA458815 OWT458815:OXW458815 PGP458815:PHS458815 PQL458815:PRO458815 QAH458815:QBK458815 QKD458815:QLG458815 QTZ458815:QVC458815 RDV458815:REY458815 RNR458815:ROU458815 RXN458815:RYQ458815 SHJ458815:SIM458815 SRF458815:SSI458815 TBB458815:TCE458815 TKX458815:TMA458815 TUT458815:TVW458815 UEP458815:UFS458815 UOL458815:UPO458815 UYH458815:UZK458815 VID458815:VJG458815 VRZ458815:VTC458815 WBV458815:WCY458815 WLR458815:WMU458815 WVN458815:WWQ458815 D524351:AQ524351 JB524351:KE524351 SX524351:UA524351 ACT524351:ADW524351 AMP524351:ANS524351 AWL524351:AXO524351 BGH524351:BHK524351 BQD524351:BRG524351 BZZ524351:CBC524351 CJV524351:CKY524351 CTR524351:CUU524351 DDN524351:DEQ524351 DNJ524351:DOM524351 DXF524351:DYI524351 EHB524351:EIE524351 EQX524351:ESA524351 FAT524351:FBW524351 FKP524351:FLS524351 FUL524351:FVO524351 GEH524351:GFK524351 GOD524351:GPG524351 GXZ524351:GZC524351 HHV524351:HIY524351 HRR524351:HSU524351 IBN524351:ICQ524351 ILJ524351:IMM524351 IVF524351:IWI524351 JFB524351:JGE524351 JOX524351:JQA524351 JYT524351:JZW524351 KIP524351:KJS524351 KSL524351:KTO524351 LCH524351:LDK524351 LMD524351:LNG524351 LVZ524351:LXC524351 MFV524351:MGY524351 MPR524351:MQU524351 MZN524351:NAQ524351 NJJ524351:NKM524351 NTF524351:NUI524351 ODB524351:OEE524351 OMX524351:OOA524351 OWT524351:OXW524351 PGP524351:PHS524351 PQL524351:PRO524351 QAH524351:QBK524351 QKD524351:QLG524351 QTZ524351:QVC524351 RDV524351:REY524351 RNR524351:ROU524351 RXN524351:RYQ524351 SHJ524351:SIM524351 SRF524351:SSI524351 TBB524351:TCE524351 TKX524351:TMA524351 TUT524351:TVW524351 UEP524351:UFS524351 UOL524351:UPO524351 UYH524351:UZK524351 VID524351:VJG524351 VRZ524351:VTC524351 WBV524351:WCY524351 WLR524351:WMU524351 WVN524351:WWQ524351 D589887:AQ589887 JB589887:KE589887 SX589887:UA589887 ACT589887:ADW589887 AMP589887:ANS589887 AWL589887:AXO589887 BGH589887:BHK589887 BQD589887:BRG589887 BZZ589887:CBC589887 CJV589887:CKY589887 CTR589887:CUU589887 DDN589887:DEQ589887 DNJ589887:DOM589887 DXF589887:DYI589887 EHB589887:EIE589887 EQX589887:ESA589887 FAT589887:FBW589887 FKP589887:FLS589887 FUL589887:FVO589887 GEH589887:GFK589887 GOD589887:GPG589887 GXZ589887:GZC589887 HHV589887:HIY589887 HRR589887:HSU589887 IBN589887:ICQ589887 ILJ589887:IMM589887 IVF589887:IWI589887 JFB589887:JGE589887 JOX589887:JQA589887 JYT589887:JZW589887 KIP589887:KJS589887 KSL589887:KTO589887 LCH589887:LDK589887 LMD589887:LNG589887 LVZ589887:LXC589887 MFV589887:MGY589887 MPR589887:MQU589887 MZN589887:NAQ589887 NJJ589887:NKM589887 NTF589887:NUI589887 ODB589887:OEE589887 OMX589887:OOA589887 OWT589887:OXW589887 PGP589887:PHS589887 PQL589887:PRO589887 QAH589887:QBK589887 QKD589887:QLG589887 QTZ589887:QVC589887 RDV589887:REY589887 RNR589887:ROU589887 RXN589887:RYQ589887 SHJ589887:SIM589887 SRF589887:SSI589887 TBB589887:TCE589887 TKX589887:TMA589887 TUT589887:TVW589887 UEP589887:UFS589887 UOL589887:UPO589887 UYH589887:UZK589887 VID589887:VJG589887 VRZ589887:VTC589887 WBV589887:WCY589887 WLR589887:WMU589887 WVN589887:WWQ589887 D655423:AQ655423 JB655423:KE655423 SX655423:UA655423 ACT655423:ADW655423 AMP655423:ANS655423 AWL655423:AXO655423 BGH655423:BHK655423 BQD655423:BRG655423 BZZ655423:CBC655423 CJV655423:CKY655423 CTR655423:CUU655423 DDN655423:DEQ655423 DNJ655423:DOM655423 DXF655423:DYI655423 EHB655423:EIE655423 EQX655423:ESA655423 FAT655423:FBW655423 FKP655423:FLS655423 FUL655423:FVO655423 GEH655423:GFK655423 GOD655423:GPG655423 GXZ655423:GZC655423 HHV655423:HIY655423 HRR655423:HSU655423 IBN655423:ICQ655423 ILJ655423:IMM655423 IVF655423:IWI655423 JFB655423:JGE655423 JOX655423:JQA655423 JYT655423:JZW655423 KIP655423:KJS655423 KSL655423:KTO655423 LCH655423:LDK655423 LMD655423:LNG655423 LVZ655423:LXC655423 MFV655423:MGY655423 MPR655423:MQU655423 MZN655423:NAQ655423 NJJ655423:NKM655423 NTF655423:NUI655423 ODB655423:OEE655423 OMX655423:OOA655423 OWT655423:OXW655423 PGP655423:PHS655423 PQL655423:PRO655423 QAH655423:QBK655423 QKD655423:QLG655423 QTZ655423:QVC655423 RDV655423:REY655423 RNR655423:ROU655423 RXN655423:RYQ655423 SHJ655423:SIM655423 SRF655423:SSI655423 TBB655423:TCE655423 TKX655423:TMA655423 TUT655423:TVW655423 UEP655423:UFS655423 UOL655423:UPO655423 UYH655423:UZK655423 VID655423:VJG655423 VRZ655423:VTC655423 WBV655423:WCY655423 WLR655423:WMU655423 WVN655423:WWQ655423 D720959:AQ720959 JB720959:KE720959 SX720959:UA720959 ACT720959:ADW720959 AMP720959:ANS720959 AWL720959:AXO720959 BGH720959:BHK720959 BQD720959:BRG720959 BZZ720959:CBC720959 CJV720959:CKY720959 CTR720959:CUU720959 DDN720959:DEQ720959 DNJ720959:DOM720959 DXF720959:DYI720959 EHB720959:EIE720959 EQX720959:ESA720959 FAT720959:FBW720959 FKP720959:FLS720959 FUL720959:FVO720959 GEH720959:GFK720959 GOD720959:GPG720959 GXZ720959:GZC720959 HHV720959:HIY720959 HRR720959:HSU720959 IBN720959:ICQ720959 ILJ720959:IMM720959 IVF720959:IWI720959 JFB720959:JGE720959 JOX720959:JQA720959 JYT720959:JZW720959 KIP720959:KJS720959 KSL720959:KTO720959 LCH720959:LDK720959 LMD720959:LNG720959 LVZ720959:LXC720959 MFV720959:MGY720959 MPR720959:MQU720959 MZN720959:NAQ720959 NJJ720959:NKM720959 NTF720959:NUI720959 ODB720959:OEE720959 OMX720959:OOA720959 OWT720959:OXW720959 PGP720959:PHS720959 PQL720959:PRO720959 QAH720959:QBK720959 QKD720959:QLG720959 QTZ720959:QVC720959 RDV720959:REY720959 RNR720959:ROU720959 RXN720959:RYQ720959 SHJ720959:SIM720959 SRF720959:SSI720959 TBB720959:TCE720959 TKX720959:TMA720959 TUT720959:TVW720959 UEP720959:UFS720959 UOL720959:UPO720959 UYH720959:UZK720959 VID720959:VJG720959 VRZ720959:VTC720959 WBV720959:WCY720959 WLR720959:WMU720959 WVN720959:WWQ720959 D786495:AQ786495 JB786495:KE786495 SX786495:UA786495 ACT786495:ADW786495 AMP786495:ANS786495 AWL786495:AXO786495 BGH786495:BHK786495 BQD786495:BRG786495 BZZ786495:CBC786495 CJV786495:CKY786495 CTR786495:CUU786495 DDN786495:DEQ786495 DNJ786495:DOM786495 DXF786495:DYI786495 EHB786495:EIE786495 EQX786495:ESA786495 FAT786495:FBW786495 FKP786495:FLS786495 FUL786495:FVO786495 GEH786495:GFK786495 GOD786495:GPG786495 GXZ786495:GZC786495 HHV786495:HIY786495 HRR786495:HSU786495 IBN786495:ICQ786495 ILJ786495:IMM786495 IVF786495:IWI786495 JFB786495:JGE786495 JOX786495:JQA786495 JYT786495:JZW786495 KIP786495:KJS786495 KSL786495:KTO786495 LCH786495:LDK786495 LMD786495:LNG786495 LVZ786495:LXC786495 MFV786495:MGY786495 MPR786495:MQU786495 MZN786495:NAQ786495 NJJ786495:NKM786495 NTF786495:NUI786495 ODB786495:OEE786495 OMX786495:OOA786495 OWT786495:OXW786495 PGP786495:PHS786495 PQL786495:PRO786495 QAH786495:QBK786495 QKD786495:QLG786495 QTZ786495:QVC786495 RDV786495:REY786495 RNR786495:ROU786495 RXN786495:RYQ786495 SHJ786495:SIM786495 SRF786495:SSI786495 TBB786495:TCE786495 TKX786495:TMA786495 TUT786495:TVW786495 UEP786495:UFS786495 UOL786495:UPO786495 UYH786495:UZK786495 VID786495:VJG786495 VRZ786495:VTC786495 WBV786495:WCY786495 WLR786495:WMU786495 WVN786495:WWQ786495 D852031:AQ852031 JB852031:KE852031 SX852031:UA852031 ACT852031:ADW852031 AMP852031:ANS852031 AWL852031:AXO852031 BGH852031:BHK852031 BQD852031:BRG852031 BZZ852031:CBC852031 CJV852031:CKY852031 CTR852031:CUU852031 DDN852031:DEQ852031 DNJ852031:DOM852031 DXF852031:DYI852031 EHB852031:EIE852031 EQX852031:ESA852031 FAT852031:FBW852031 FKP852031:FLS852031 FUL852031:FVO852031 GEH852031:GFK852031 GOD852031:GPG852031 GXZ852031:GZC852031 HHV852031:HIY852031 HRR852031:HSU852031 IBN852031:ICQ852031 ILJ852031:IMM852031 IVF852031:IWI852031 JFB852031:JGE852031 JOX852031:JQA852031 JYT852031:JZW852031 KIP852031:KJS852031 KSL852031:KTO852031 LCH852031:LDK852031 LMD852031:LNG852031 LVZ852031:LXC852031 MFV852031:MGY852031 MPR852031:MQU852031 MZN852031:NAQ852031 NJJ852031:NKM852031 NTF852031:NUI852031 ODB852031:OEE852031 OMX852031:OOA852031 OWT852031:OXW852031 PGP852031:PHS852031 PQL852031:PRO852031 QAH852031:QBK852031 QKD852031:QLG852031 QTZ852031:QVC852031 RDV852031:REY852031 RNR852031:ROU852031 RXN852031:RYQ852031 SHJ852031:SIM852031 SRF852031:SSI852031 TBB852031:TCE852031 TKX852031:TMA852031 TUT852031:TVW852031 UEP852031:UFS852031 UOL852031:UPO852031 UYH852031:UZK852031 VID852031:VJG852031 VRZ852031:VTC852031 WBV852031:WCY852031 WLR852031:WMU852031 WVN852031:WWQ852031 D917567:AQ917567 JB917567:KE917567 SX917567:UA917567 ACT917567:ADW917567 AMP917567:ANS917567 AWL917567:AXO917567 BGH917567:BHK917567 BQD917567:BRG917567 BZZ917567:CBC917567 CJV917567:CKY917567 CTR917567:CUU917567 DDN917567:DEQ917567 DNJ917567:DOM917567 DXF917567:DYI917567 EHB917567:EIE917567 EQX917567:ESA917567 FAT917567:FBW917567 FKP917567:FLS917567 FUL917567:FVO917567 GEH917567:GFK917567 GOD917567:GPG917567 GXZ917567:GZC917567 HHV917567:HIY917567 HRR917567:HSU917567 IBN917567:ICQ917567 ILJ917567:IMM917567 IVF917567:IWI917567 JFB917567:JGE917567 JOX917567:JQA917567 JYT917567:JZW917567 KIP917567:KJS917567 KSL917567:KTO917567 LCH917567:LDK917567 LMD917567:LNG917567 LVZ917567:LXC917567 MFV917567:MGY917567 MPR917567:MQU917567 MZN917567:NAQ917567 NJJ917567:NKM917567 NTF917567:NUI917567 ODB917567:OEE917567 OMX917567:OOA917567 OWT917567:OXW917567 PGP917567:PHS917567 PQL917567:PRO917567 QAH917567:QBK917567 QKD917567:QLG917567 QTZ917567:QVC917567 RDV917567:REY917567 RNR917567:ROU917567 RXN917567:RYQ917567 SHJ917567:SIM917567 SRF917567:SSI917567 TBB917567:TCE917567 TKX917567:TMA917567 TUT917567:TVW917567 UEP917567:UFS917567 UOL917567:UPO917567 UYH917567:UZK917567 VID917567:VJG917567 VRZ917567:VTC917567 WBV917567:WCY917567 WLR917567:WMU917567 WVN917567:WWQ917567 D983103:AQ983103 JB983103:KE983103 SX983103:UA983103 ACT983103:ADW983103 AMP983103:ANS983103 AWL983103:AXO983103 BGH983103:BHK983103 BQD983103:BRG983103 BZZ983103:CBC983103 CJV983103:CKY983103 CTR983103:CUU983103 DDN983103:DEQ983103 DNJ983103:DOM983103 DXF983103:DYI983103 EHB983103:EIE983103 EQX983103:ESA983103 FAT983103:FBW983103 FKP983103:FLS983103 FUL983103:FVO983103 GEH983103:GFK983103 GOD983103:GPG983103 GXZ983103:GZC983103 HHV983103:HIY983103 HRR983103:HSU983103 IBN983103:ICQ983103 ILJ983103:IMM983103 IVF983103:IWI983103 JFB983103:JGE983103 JOX983103:JQA983103 JYT983103:JZW983103 KIP983103:KJS983103 KSL983103:KTO983103 LCH983103:LDK983103 LMD983103:LNG983103 LVZ983103:LXC983103 MFV983103:MGY983103 MPR983103:MQU983103 MZN983103:NAQ983103 NJJ983103:NKM983103 NTF983103:NUI983103 ODB983103:OEE983103 OMX983103:OOA983103 OWT983103:OXW983103 PGP983103:PHS983103 PQL983103:PRO983103 QAH983103:QBK983103 QKD983103:QLG983103 QTZ983103:QVC983103 RDV983103:REY983103 RNR983103:ROU983103 RXN983103:RYQ983103 SHJ983103:SIM983103 SRF983103:SSI983103 TBB983103:TCE983103 TKX983103:TMA983103 TUT983103:TVW983103 UEP983103:UFS983103 UOL983103:UPO983103 UYH983103:UZK983103 VID983103:VJG983103 VRZ983103:VTC983103 WBV983103:WCY983103 WLR983103:WMU983103 WVN983103:WWQ983103 UYH109:UZK113 D65601:AQ65601 JB65601:KE65601 SX65601:UA65601 ACT65601:ADW65601 AMP65601:ANS65601 AWL65601:AXO65601 BGH65601:BHK65601 BQD65601:BRG65601 BZZ65601:CBC65601 CJV65601:CKY65601 CTR65601:CUU65601 DDN65601:DEQ65601 DNJ65601:DOM65601 DXF65601:DYI65601 EHB65601:EIE65601 EQX65601:ESA65601 FAT65601:FBW65601 FKP65601:FLS65601 FUL65601:FVO65601 GEH65601:GFK65601 GOD65601:GPG65601 GXZ65601:GZC65601 HHV65601:HIY65601 HRR65601:HSU65601 IBN65601:ICQ65601 ILJ65601:IMM65601 IVF65601:IWI65601 JFB65601:JGE65601 JOX65601:JQA65601 JYT65601:JZW65601 KIP65601:KJS65601 KSL65601:KTO65601 LCH65601:LDK65601 LMD65601:LNG65601 LVZ65601:LXC65601 MFV65601:MGY65601 MPR65601:MQU65601 MZN65601:NAQ65601 NJJ65601:NKM65601 NTF65601:NUI65601 ODB65601:OEE65601 OMX65601:OOA65601 OWT65601:OXW65601 PGP65601:PHS65601 PQL65601:PRO65601 QAH65601:QBK65601 QKD65601:QLG65601 QTZ65601:QVC65601 RDV65601:REY65601 RNR65601:ROU65601 RXN65601:RYQ65601 SHJ65601:SIM65601 SRF65601:SSI65601 TBB65601:TCE65601 TKX65601:TMA65601 TUT65601:TVW65601 UEP65601:UFS65601 UOL65601:UPO65601 UYH65601:UZK65601 VID65601:VJG65601 VRZ65601:VTC65601 WBV65601:WCY65601 WLR65601:WMU65601 WVN65601:WWQ65601 D131137:AQ131137 JB131137:KE131137 SX131137:UA131137 ACT131137:ADW131137 AMP131137:ANS131137 AWL131137:AXO131137 BGH131137:BHK131137 BQD131137:BRG131137 BZZ131137:CBC131137 CJV131137:CKY131137 CTR131137:CUU131137 DDN131137:DEQ131137 DNJ131137:DOM131137 DXF131137:DYI131137 EHB131137:EIE131137 EQX131137:ESA131137 FAT131137:FBW131137 FKP131137:FLS131137 FUL131137:FVO131137 GEH131137:GFK131137 GOD131137:GPG131137 GXZ131137:GZC131137 HHV131137:HIY131137 HRR131137:HSU131137 IBN131137:ICQ131137 ILJ131137:IMM131137 IVF131137:IWI131137 JFB131137:JGE131137 JOX131137:JQA131137 JYT131137:JZW131137 KIP131137:KJS131137 KSL131137:KTO131137 LCH131137:LDK131137 LMD131137:LNG131137 LVZ131137:LXC131137 MFV131137:MGY131137 MPR131137:MQU131137 MZN131137:NAQ131137 NJJ131137:NKM131137 NTF131137:NUI131137 ODB131137:OEE131137 OMX131137:OOA131137 OWT131137:OXW131137 PGP131137:PHS131137 PQL131137:PRO131137 QAH131137:QBK131137 QKD131137:QLG131137 QTZ131137:QVC131137 RDV131137:REY131137 RNR131137:ROU131137 RXN131137:RYQ131137 SHJ131137:SIM131137 SRF131137:SSI131137 TBB131137:TCE131137 TKX131137:TMA131137 TUT131137:TVW131137 UEP131137:UFS131137 UOL131137:UPO131137 UYH131137:UZK131137 VID131137:VJG131137 VRZ131137:VTC131137 WBV131137:WCY131137 WLR131137:WMU131137 WVN131137:WWQ131137 D196673:AQ196673 JB196673:KE196673 SX196673:UA196673 ACT196673:ADW196673 AMP196673:ANS196673 AWL196673:AXO196673 BGH196673:BHK196673 BQD196673:BRG196673 BZZ196673:CBC196673 CJV196673:CKY196673 CTR196673:CUU196673 DDN196673:DEQ196673 DNJ196673:DOM196673 DXF196673:DYI196673 EHB196673:EIE196673 EQX196673:ESA196673 FAT196673:FBW196673 FKP196673:FLS196673 FUL196673:FVO196673 GEH196673:GFK196673 GOD196673:GPG196673 GXZ196673:GZC196673 HHV196673:HIY196673 HRR196673:HSU196673 IBN196673:ICQ196673 ILJ196673:IMM196673 IVF196673:IWI196673 JFB196673:JGE196673 JOX196673:JQA196673 JYT196673:JZW196673 KIP196673:KJS196673 KSL196673:KTO196673 LCH196673:LDK196673 LMD196673:LNG196673 LVZ196673:LXC196673 MFV196673:MGY196673 MPR196673:MQU196673 MZN196673:NAQ196673 NJJ196673:NKM196673 NTF196673:NUI196673 ODB196673:OEE196673 OMX196673:OOA196673 OWT196673:OXW196673 PGP196673:PHS196673 PQL196673:PRO196673 QAH196673:QBK196673 QKD196673:QLG196673 QTZ196673:QVC196673 RDV196673:REY196673 RNR196673:ROU196673 RXN196673:RYQ196673 SHJ196673:SIM196673 SRF196673:SSI196673 TBB196673:TCE196673 TKX196673:TMA196673 TUT196673:TVW196673 UEP196673:UFS196673 UOL196673:UPO196673 UYH196673:UZK196673 VID196673:VJG196673 VRZ196673:VTC196673 WBV196673:WCY196673 WLR196673:WMU196673 WVN196673:WWQ196673 D262209:AQ262209 JB262209:KE262209 SX262209:UA262209 ACT262209:ADW262209 AMP262209:ANS262209 AWL262209:AXO262209 BGH262209:BHK262209 BQD262209:BRG262209 BZZ262209:CBC262209 CJV262209:CKY262209 CTR262209:CUU262209 DDN262209:DEQ262209 DNJ262209:DOM262209 DXF262209:DYI262209 EHB262209:EIE262209 EQX262209:ESA262209 FAT262209:FBW262209 FKP262209:FLS262209 FUL262209:FVO262209 GEH262209:GFK262209 GOD262209:GPG262209 GXZ262209:GZC262209 HHV262209:HIY262209 HRR262209:HSU262209 IBN262209:ICQ262209 ILJ262209:IMM262209 IVF262209:IWI262209 JFB262209:JGE262209 JOX262209:JQA262209 JYT262209:JZW262209 KIP262209:KJS262209 KSL262209:KTO262209 LCH262209:LDK262209 LMD262209:LNG262209 LVZ262209:LXC262209 MFV262209:MGY262209 MPR262209:MQU262209 MZN262209:NAQ262209 NJJ262209:NKM262209 NTF262209:NUI262209 ODB262209:OEE262209 OMX262209:OOA262209 OWT262209:OXW262209 PGP262209:PHS262209 PQL262209:PRO262209 QAH262209:QBK262209 QKD262209:QLG262209 QTZ262209:QVC262209 RDV262209:REY262209 RNR262209:ROU262209 RXN262209:RYQ262209 SHJ262209:SIM262209 SRF262209:SSI262209 TBB262209:TCE262209 TKX262209:TMA262209 TUT262209:TVW262209 UEP262209:UFS262209 UOL262209:UPO262209 UYH262209:UZK262209 VID262209:VJG262209 VRZ262209:VTC262209 WBV262209:WCY262209 WLR262209:WMU262209 WVN262209:WWQ262209 D327745:AQ327745 JB327745:KE327745 SX327745:UA327745 ACT327745:ADW327745 AMP327745:ANS327745 AWL327745:AXO327745 BGH327745:BHK327745 BQD327745:BRG327745 BZZ327745:CBC327745 CJV327745:CKY327745 CTR327745:CUU327745 DDN327745:DEQ327745 DNJ327745:DOM327745 DXF327745:DYI327745 EHB327745:EIE327745 EQX327745:ESA327745 FAT327745:FBW327745 FKP327745:FLS327745 FUL327745:FVO327745 GEH327745:GFK327745 GOD327745:GPG327745 GXZ327745:GZC327745 HHV327745:HIY327745 HRR327745:HSU327745 IBN327745:ICQ327745 ILJ327745:IMM327745 IVF327745:IWI327745 JFB327745:JGE327745 JOX327745:JQA327745 JYT327745:JZW327745 KIP327745:KJS327745 KSL327745:KTO327745 LCH327745:LDK327745 LMD327745:LNG327745 LVZ327745:LXC327745 MFV327745:MGY327745 MPR327745:MQU327745 MZN327745:NAQ327745 NJJ327745:NKM327745 NTF327745:NUI327745 ODB327745:OEE327745 OMX327745:OOA327745 OWT327745:OXW327745 PGP327745:PHS327745 PQL327745:PRO327745 QAH327745:QBK327745 QKD327745:QLG327745 QTZ327745:QVC327745 RDV327745:REY327745 RNR327745:ROU327745 RXN327745:RYQ327745 SHJ327745:SIM327745 SRF327745:SSI327745 TBB327745:TCE327745 TKX327745:TMA327745 TUT327745:TVW327745 UEP327745:UFS327745 UOL327745:UPO327745 UYH327745:UZK327745 VID327745:VJG327745 VRZ327745:VTC327745 WBV327745:WCY327745 WLR327745:WMU327745 WVN327745:WWQ327745 D393281:AQ393281 JB393281:KE393281 SX393281:UA393281 ACT393281:ADW393281 AMP393281:ANS393281 AWL393281:AXO393281 BGH393281:BHK393281 BQD393281:BRG393281 BZZ393281:CBC393281 CJV393281:CKY393281 CTR393281:CUU393281 DDN393281:DEQ393281 DNJ393281:DOM393281 DXF393281:DYI393281 EHB393281:EIE393281 EQX393281:ESA393281 FAT393281:FBW393281 FKP393281:FLS393281 FUL393281:FVO393281 GEH393281:GFK393281 GOD393281:GPG393281 GXZ393281:GZC393281 HHV393281:HIY393281 HRR393281:HSU393281 IBN393281:ICQ393281 ILJ393281:IMM393281 IVF393281:IWI393281 JFB393281:JGE393281 JOX393281:JQA393281 JYT393281:JZW393281 KIP393281:KJS393281 KSL393281:KTO393281 LCH393281:LDK393281 LMD393281:LNG393281 LVZ393281:LXC393281 MFV393281:MGY393281 MPR393281:MQU393281 MZN393281:NAQ393281 NJJ393281:NKM393281 NTF393281:NUI393281 ODB393281:OEE393281 OMX393281:OOA393281 OWT393281:OXW393281 PGP393281:PHS393281 PQL393281:PRO393281 QAH393281:QBK393281 QKD393281:QLG393281 QTZ393281:QVC393281 RDV393281:REY393281 RNR393281:ROU393281 RXN393281:RYQ393281 SHJ393281:SIM393281 SRF393281:SSI393281 TBB393281:TCE393281 TKX393281:TMA393281 TUT393281:TVW393281 UEP393281:UFS393281 UOL393281:UPO393281 UYH393281:UZK393281 VID393281:VJG393281 VRZ393281:VTC393281 WBV393281:WCY393281 WLR393281:WMU393281 WVN393281:WWQ393281 D458817:AQ458817 JB458817:KE458817 SX458817:UA458817 ACT458817:ADW458817 AMP458817:ANS458817 AWL458817:AXO458817 BGH458817:BHK458817 BQD458817:BRG458817 BZZ458817:CBC458817 CJV458817:CKY458817 CTR458817:CUU458817 DDN458817:DEQ458817 DNJ458817:DOM458817 DXF458817:DYI458817 EHB458817:EIE458817 EQX458817:ESA458817 FAT458817:FBW458817 FKP458817:FLS458817 FUL458817:FVO458817 GEH458817:GFK458817 GOD458817:GPG458817 GXZ458817:GZC458817 HHV458817:HIY458817 HRR458817:HSU458817 IBN458817:ICQ458817 ILJ458817:IMM458817 IVF458817:IWI458817 JFB458817:JGE458817 JOX458817:JQA458817 JYT458817:JZW458817 KIP458817:KJS458817 KSL458817:KTO458817 LCH458817:LDK458817 LMD458817:LNG458817 LVZ458817:LXC458817 MFV458817:MGY458817 MPR458817:MQU458817 MZN458817:NAQ458817 NJJ458817:NKM458817 NTF458817:NUI458817 ODB458817:OEE458817 OMX458817:OOA458817 OWT458817:OXW458817 PGP458817:PHS458817 PQL458817:PRO458817 QAH458817:QBK458817 QKD458817:QLG458817 QTZ458817:QVC458817 RDV458817:REY458817 RNR458817:ROU458817 RXN458817:RYQ458817 SHJ458817:SIM458817 SRF458817:SSI458817 TBB458817:TCE458817 TKX458817:TMA458817 TUT458817:TVW458817 UEP458817:UFS458817 UOL458817:UPO458817 UYH458817:UZK458817 VID458817:VJG458817 VRZ458817:VTC458817 WBV458817:WCY458817 WLR458817:WMU458817 WVN458817:WWQ458817 D524353:AQ524353 JB524353:KE524353 SX524353:UA524353 ACT524353:ADW524353 AMP524353:ANS524353 AWL524353:AXO524353 BGH524353:BHK524353 BQD524353:BRG524353 BZZ524353:CBC524353 CJV524353:CKY524353 CTR524353:CUU524353 DDN524353:DEQ524353 DNJ524353:DOM524353 DXF524353:DYI524353 EHB524353:EIE524353 EQX524353:ESA524353 FAT524353:FBW524353 FKP524353:FLS524353 FUL524353:FVO524353 GEH524353:GFK524353 GOD524353:GPG524353 GXZ524353:GZC524353 HHV524353:HIY524353 HRR524353:HSU524353 IBN524353:ICQ524353 ILJ524353:IMM524353 IVF524353:IWI524353 JFB524353:JGE524353 JOX524353:JQA524353 JYT524353:JZW524353 KIP524353:KJS524353 KSL524353:KTO524353 LCH524353:LDK524353 LMD524353:LNG524353 LVZ524353:LXC524353 MFV524353:MGY524353 MPR524353:MQU524353 MZN524353:NAQ524353 NJJ524353:NKM524353 NTF524353:NUI524353 ODB524353:OEE524353 OMX524353:OOA524353 OWT524353:OXW524353 PGP524353:PHS524353 PQL524353:PRO524353 QAH524353:QBK524353 QKD524353:QLG524353 QTZ524353:QVC524353 RDV524353:REY524353 RNR524353:ROU524353 RXN524353:RYQ524353 SHJ524353:SIM524353 SRF524353:SSI524353 TBB524353:TCE524353 TKX524353:TMA524353 TUT524353:TVW524353 UEP524353:UFS524353 UOL524353:UPO524353 UYH524353:UZK524353 VID524353:VJG524353 VRZ524353:VTC524353 WBV524353:WCY524353 WLR524353:WMU524353 WVN524353:WWQ524353 D589889:AQ589889 JB589889:KE589889 SX589889:UA589889 ACT589889:ADW589889 AMP589889:ANS589889 AWL589889:AXO589889 BGH589889:BHK589889 BQD589889:BRG589889 BZZ589889:CBC589889 CJV589889:CKY589889 CTR589889:CUU589889 DDN589889:DEQ589889 DNJ589889:DOM589889 DXF589889:DYI589889 EHB589889:EIE589889 EQX589889:ESA589889 FAT589889:FBW589889 FKP589889:FLS589889 FUL589889:FVO589889 GEH589889:GFK589889 GOD589889:GPG589889 GXZ589889:GZC589889 HHV589889:HIY589889 HRR589889:HSU589889 IBN589889:ICQ589889 ILJ589889:IMM589889 IVF589889:IWI589889 JFB589889:JGE589889 JOX589889:JQA589889 JYT589889:JZW589889 KIP589889:KJS589889 KSL589889:KTO589889 LCH589889:LDK589889 LMD589889:LNG589889 LVZ589889:LXC589889 MFV589889:MGY589889 MPR589889:MQU589889 MZN589889:NAQ589889 NJJ589889:NKM589889 NTF589889:NUI589889 ODB589889:OEE589889 OMX589889:OOA589889 OWT589889:OXW589889 PGP589889:PHS589889 PQL589889:PRO589889 QAH589889:QBK589889 QKD589889:QLG589889 QTZ589889:QVC589889 RDV589889:REY589889 RNR589889:ROU589889 RXN589889:RYQ589889 SHJ589889:SIM589889 SRF589889:SSI589889 TBB589889:TCE589889 TKX589889:TMA589889 TUT589889:TVW589889 UEP589889:UFS589889 UOL589889:UPO589889 UYH589889:UZK589889 VID589889:VJG589889 VRZ589889:VTC589889 WBV589889:WCY589889 WLR589889:WMU589889 WVN589889:WWQ589889 D655425:AQ655425 JB655425:KE655425 SX655425:UA655425 ACT655425:ADW655425 AMP655425:ANS655425 AWL655425:AXO655425 BGH655425:BHK655425 BQD655425:BRG655425 BZZ655425:CBC655425 CJV655425:CKY655425 CTR655425:CUU655425 DDN655425:DEQ655425 DNJ655425:DOM655425 DXF655425:DYI655425 EHB655425:EIE655425 EQX655425:ESA655425 FAT655425:FBW655425 FKP655425:FLS655425 FUL655425:FVO655425 GEH655425:GFK655425 GOD655425:GPG655425 GXZ655425:GZC655425 HHV655425:HIY655425 HRR655425:HSU655425 IBN655425:ICQ655425 ILJ655425:IMM655425 IVF655425:IWI655425 JFB655425:JGE655425 JOX655425:JQA655425 JYT655425:JZW655425 KIP655425:KJS655425 KSL655425:KTO655425 LCH655425:LDK655425 LMD655425:LNG655425 LVZ655425:LXC655425 MFV655425:MGY655425 MPR655425:MQU655425 MZN655425:NAQ655425 NJJ655425:NKM655425 NTF655425:NUI655425 ODB655425:OEE655425 OMX655425:OOA655425 OWT655425:OXW655425 PGP655425:PHS655425 PQL655425:PRO655425 QAH655425:QBK655425 QKD655425:QLG655425 QTZ655425:QVC655425 RDV655425:REY655425 RNR655425:ROU655425 RXN655425:RYQ655425 SHJ655425:SIM655425 SRF655425:SSI655425 TBB655425:TCE655425 TKX655425:TMA655425 TUT655425:TVW655425 UEP655425:UFS655425 UOL655425:UPO655425 UYH655425:UZK655425 VID655425:VJG655425 VRZ655425:VTC655425 WBV655425:WCY655425 WLR655425:WMU655425 WVN655425:WWQ655425 D720961:AQ720961 JB720961:KE720961 SX720961:UA720961 ACT720961:ADW720961 AMP720961:ANS720961 AWL720961:AXO720961 BGH720961:BHK720961 BQD720961:BRG720961 BZZ720961:CBC720961 CJV720961:CKY720961 CTR720961:CUU720961 DDN720961:DEQ720961 DNJ720961:DOM720961 DXF720961:DYI720961 EHB720961:EIE720961 EQX720961:ESA720961 FAT720961:FBW720961 FKP720961:FLS720961 FUL720961:FVO720961 GEH720961:GFK720961 GOD720961:GPG720961 GXZ720961:GZC720961 HHV720961:HIY720961 HRR720961:HSU720961 IBN720961:ICQ720961 ILJ720961:IMM720961 IVF720961:IWI720961 JFB720961:JGE720961 JOX720961:JQA720961 JYT720961:JZW720961 KIP720961:KJS720961 KSL720961:KTO720961 LCH720961:LDK720961 LMD720961:LNG720961 LVZ720961:LXC720961 MFV720961:MGY720961 MPR720961:MQU720961 MZN720961:NAQ720961 NJJ720961:NKM720961 NTF720961:NUI720961 ODB720961:OEE720961 OMX720961:OOA720961 OWT720961:OXW720961 PGP720961:PHS720961 PQL720961:PRO720961 QAH720961:QBK720961 QKD720961:QLG720961 QTZ720961:QVC720961 RDV720961:REY720961 RNR720961:ROU720961 RXN720961:RYQ720961 SHJ720961:SIM720961 SRF720961:SSI720961 TBB720961:TCE720961 TKX720961:TMA720961 TUT720961:TVW720961 UEP720961:UFS720961 UOL720961:UPO720961 UYH720961:UZK720961 VID720961:VJG720961 VRZ720961:VTC720961 WBV720961:WCY720961 WLR720961:WMU720961 WVN720961:WWQ720961 D786497:AQ786497 JB786497:KE786497 SX786497:UA786497 ACT786497:ADW786497 AMP786497:ANS786497 AWL786497:AXO786497 BGH786497:BHK786497 BQD786497:BRG786497 BZZ786497:CBC786497 CJV786497:CKY786497 CTR786497:CUU786497 DDN786497:DEQ786497 DNJ786497:DOM786497 DXF786497:DYI786497 EHB786497:EIE786497 EQX786497:ESA786497 FAT786497:FBW786497 FKP786497:FLS786497 FUL786497:FVO786497 GEH786497:GFK786497 GOD786497:GPG786497 GXZ786497:GZC786497 HHV786497:HIY786497 HRR786497:HSU786497 IBN786497:ICQ786497 ILJ786497:IMM786497 IVF786497:IWI786497 JFB786497:JGE786497 JOX786497:JQA786497 JYT786497:JZW786497 KIP786497:KJS786497 KSL786497:KTO786497 LCH786497:LDK786497 LMD786497:LNG786497 LVZ786497:LXC786497 MFV786497:MGY786497 MPR786497:MQU786497 MZN786497:NAQ786497 NJJ786497:NKM786497 NTF786497:NUI786497 ODB786497:OEE786497 OMX786497:OOA786497 OWT786497:OXW786497 PGP786497:PHS786497 PQL786497:PRO786497 QAH786497:QBK786497 QKD786497:QLG786497 QTZ786497:QVC786497 RDV786497:REY786497 RNR786497:ROU786497 RXN786497:RYQ786497 SHJ786497:SIM786497 SRF786497:SSI786497 TBB786497:TCE786497 TKX786497:TMA786497 TUT786497:TVW786497 UEP786497:UFS786497 UOL786497:UPO786497 UYH786497:UZK786497 VID786497:VJG786497 VRZ786497:VTC786497 WBV786497:WCY786497 WLR786497:WMU786497 WVN786497:WWQ786497 D852033:AQ852033 JB852033:KE852033 SX852033:UA852033 ACT852033:ADW852033 AMP852033:ANS852033 AWL852033:AXO852033 BGH852033:BHK852033 BQD852033:BRG852033 BZZ852033:CBC852033 CJV852033:CKY852033 CTR852033:CUU852033 DDN852033:DEQ852033 DNJ852033:DOM852033 DXF852033:DYI852033 EHB852033:EIE852033 EQX852033:ESA852033 FAT852033:FBW852033 FKP852033:FLS852033 FUL852033:FVO852033 GEH852033:GFK852033 GOD852033:GPG852033 GXZ852033:GZC852033 HHV852033:HIY852033 HRR852033:HSU852033 IBN852033:ICQ852033 ILJ852033:IMM852033 IVF852033:IWI852033 JFB852033:JGE852033 JOX852033:JQA852033 JYT852033:JZW852033 KIP852033:KJS852033 KSL852033:KTO852033 LCH852033:LDK852033 LMD852033:LNG852033 LVZ852033:LXC852033 MFV852033:MGY852033 MPR852033:MQU852033 MZN852033:NAQ852033 NJJ852033:NKM852033 NTF852033:NUI852033 ODB852033:OEE852033 OMX852033:OOA852033 OWT852033:OXW852033 PGP852033:PHS852033 PQL852033:PRO852033 QAH852033:QBK852033 QKD852033:QLG852033 QTZ852033:QVC852033 RDV852033:REY852033 RNR852033:ROU852033 RXN852033:RYQ852033 SHJ852033:SIM852033 SRF852033:SSI852033 TBB852033:TCE852033 TKX852033:TMA852033 TUT852033:TVW852033 UEP852033:UFS852033 UOL852033:UPO852033 UYH852033:UZK852033 VID852033:VJG852033 VRZ852033:VTC852033 WBV852033:WCY852033 WLR852033:WMU852033 WVN852033:WWQ852033 D917569:AQ917569 JB917569:KE917569 SX917569:UA917569 ACT917569:ADW917569 AMP917569:ANS917569 AWL917569:AXO917569 BGH917569:BHK917569 BQD917569:BRG917569 BZZ917569:CBC917569 CJV917569:CKY917569 CTR917569:CUU917569 DDN917569:DEQ917569 DNJ917569:DOM917569 DXF917569:DYI917569 EHB917569:EIE917569 EQX917569:ESA917569 FAT917569:FBW917569 FKP917569:FLS917569 FUL917569:FVO917569 GEH917569:GFK917569 GOD917569:GPG917569 GXZ917569:GZC917569 HHV917569:HIY917569 HRR917569:HSU917569 IBN917569:ICQ917569 ILJ917569:IMM917569 IVF917569:IWI917569 JFB917569:JGE917569 JOX917569:JQA917569 JYT917569:JZW917569 KIP917569:KJS917569 KSL917569:KTO917569 LCH917569:LDK917569 LMD917569:LNG917569 LVZ917569:LXC917569 MFV917569:MGY917569 MPR917569:MQU917569 MZN917569:NAQ917569 NJJ917569:NKM917569 NTF917569:NUI917569 ODB917569:OEE917569 OMX917569:OOA917569 OWT917569:OXW917569 PGP917569:PHS917569 PQL917569:PRO917569 QAH917569:QBK917569 QKD917569:QLG917569 QTZ917569:QVC917569 RDV917569:REY917569 RNR917569:ROU917569 RXN917569:RYQ917569 SHJ917569:SIM917569 SRF917569:SSI917569 TBB917569:TCE917569 TKX917569:TMA917569 TUT917569:TVW917569 UEP917569:UFS917569 UOL917569:UPO917569 UYH917569:UZK917569 VID917569:VJG917569 VRZ917569:VTC917569 WBV917569:WCY917569 WLR917569:WMU917569 WVN917569:WWQ917569 D983105:AQ983105 JB983105:KE983105 SX983105:UA983105 ACT983105:ADW983105 AMP983105:ANS983105 AWL983105:AXO983105 BGH983105:BHK983105 BQD983105:BRG983105 BZZ983105:CBC983105 CJV983105:CKY983105 CTR983105:CUU983105 DDN983105:DEQ983105 DNJ983105:DOM983105 DXF983105:DYI983105 EHB983105:EIE983105 EQX983105:ESA983105 FAT983105:FBW983105 FKP983105:FLS983105 FUL983105:FVO983105 GEH983105:GFK983105 GOD983105:GPG983105 GXZ983105:GZC983105 HHV983105:HIY983105 HRR983105:HSU983105 IBN983105:ICQ983105 ILJ983105:IMM983105 IVF983105:IWI983105 JFB983105:JGE983105 JOX983105:JQA983105 JYT983105:JZW983105 KIP983105:KJS983105 KSL983105:KTO983105 LCH983105:LDK983105 LMD983105:LNG983105 LVZ983105:LXC983105 MFV983105:MGY983105 MPR983105:MQU983105 MZN983105:NAQ983105 NJJ983105:NKM983105 NTF983105:NUI983105 ODB983105:OEE983105 OMX983105:OOA983105 OWT983105:OXW983105 PGP983105:PHS983105 PQL983105:PRO983105 QAH983105:QBK983105 QKD983105:QLG983105 QTZ983105:QVC983105 RDV983105:REY983105 RNR983105:ROU983105 RXN983105:RYQ983105 SHJ983105:SIM983105 SRF983105:SSI983105 TBB983105:TCE983105 TKX983105:TMA983105 TUT983105:TVW983105 UEP983105:UFS983105 UOL983105:UPO983105 UYH983105:UZK983105 VID983105:VJG983105 VRZ983105:VTC983105 WBV983105:WCY983105 WLR983105:WMU983105 WVN983105:WWQ983105 QTZ109:QVC113 D65604:AQ65605 JB65604:KE65605 SX65604:UA65605 ACT65604:ADW65605 AMP65604:ANS65605 AWL65604:AXO65605 BGH65604:BHK65605 BQD65604:BRG65605 BZZ65604:CBC65605 CJV65604:CKY65605 CTR65604:CUU65605 DDN65604:DEQ65605 DNJ65604:DOM65605 DXF65604:DYI65605 EHB65604:EIE65605 EQX65604:ESA65605 FAT65604:FBW65605 FKP65604:FLS65605 FUL65604:FVO65605 GEH65604:GFK65605 GOD65604:GPG65605 GXZ65604:GZC65605 HHV65604:HIY65605 HRR65604:HSU65605 IBN65604:ICQ65605 ILJ65604:IMM65605 IVF65604:IWI65605 JFB65604:JGE65605 JOX65604:JQA65605 JYT65604:JZW65605 KIP65604:KJS65605 KSL65604:KTO65605 LCH65604:LDK65605 LMD65604:LNG65605 LVZ65604:LXC65605 MFV65604:MGY65605 MPR65604:MQU65605 MZN65604:NAQ65605 NJJ65604:NKM65605 NTF65604:NUI65605 ODB65604:OEE65605 OMX65604:OOA65605 OWT65604:OXW65605 PGP65604:PHS65605 PQL65604:PRO65605 QAH65604:QBK65605 QKD65604:QLG65605 QTZ65604:QVC65605 RDV65604:REY65605 RNR65604:ROU65605 RXN65604:RYQ65605 SHJ65604:SIM65605 SRF65604:SSI65605 TBB65604:TCE65605 TKX65604:TMA65605 TUT65604:TVW65605 UEP65604:UFS65605 UOL65604:UPO65605 UYH65604:UZK65605 VID65604:VJG65605 VRZ65604:VTC65605 WBV65604:WCY65605 WLR65604:WMU65605 WVN65604:WWQ65605 D131140:AQ131141 JB131140:KE131141 SX131140:UA131141 ACT131140:ADW131141 AMP131140:ANS131141 AWL131140:AXO131141 BGH131140:BHK131141 BQD131140:BRG131141 BZZ131140:CBC131141 CJV131140:CKY131141 CTR131140:CUU131141 DDN131140:DEQ131141 DNJ131140:DOM131141 DXF131140:DYI131141 EHB131140:EIE131141 EQX131140:ESA131141 FAT131140:FBW131141 FKP131140:FLS131141 FUL131140:FVO131141 GEH131140:GFK131141 GOD131140:GPG131141 GXZ131140:GZC131141 HHV131140:HIY131141 HRR131140:HSU131141 IBN131140:ICQ131141 ILJ131140:IMM131141 IVF131140:IWI131141 JFB131140:JGE131141 JOX131140:JQA131141 JYT131140:JZW131141 KIP131140:KJS131141 KSL131140:KTO131141 LCH131140:LDK131141 LMD131140:LNG131141 LVZ131140:LXC131141 MFV131140:MGY131141 MPR131140:MQU131141 MZN131140:NAQ131141 NJJ131140:NKM131141 NTF131140:NUI131141 ODB131140:OEE131141 OMX131140:OOA131141 OWT131140:OXW131141 PGP131140:PHS131141 PQL131140:PRO131141 QAH131140:QBK131141 QKD131140:QLG131141 QTZ131140:QVC131141 RDV131140:REY131141 RNR131140:ROU131141 RXN131140:RYQ131141 SHJ131140:SIM131141 SRF131140:SSI131141 TBB131140:TCE131141 TKX131140:TMA131141 TUT131140:TVW131141 UEP131140:UFS131141 UOL131140:UPO131141 UYH131140:UZK131141 VID131140:VJG131141 VRZ131140:VTC131141 WBV131140:WCY131141 WLR131140:WMU131141 WVN131140:WWQ131141 D196676:AQ196677 JB196676:KE196677 SX196676:UA196677 ACT196676:ADW196677 AMP196676:ANS196677 AWL196676:AXO196677 BGH196676:BHK196677 BQD196676:BRG196677 BZZ196676:CBC196677 CJV196676:CKY196677 CTR196676:CUU196677 DDN196676:DEQ196677 DNJ196676:DOM196677 DXF196676:DYI196677 EHB196676:EIE196677 EQX196676:ESA196677 FAT196676:FBW196677 FKP196676:FLS196677 FUL196676:FVO196677 GEH196676:GFK196677 GOD196676:GPG196677 GXZ196676:GZC196677 HHV196676:HIY196677 HRR196676:HSU196677 IBN196676:ICQ196677 ILJ196676:IMM196677 IVF196676:IWI196677 JFB196676:JGE196677 JOX196676:JQA196677 JYT196676:JZW196677 KIP196676:KJS196677 KSL196676:KTO196677 LCH196676:LDK196677 LMD196676:LNG196677 LVZ196676:LXC196677 MFV196676:MGY196677 MPR196676:MQU196677 MZN196676:NAQ196677 NJJ196676:NKM196677 NTF196676:NUI196677 ODB196676:OEE196677 OMX196676:OOA196677 OWT196676:OXW196677 PGP196676:PHS196677 PQL196676:PRO196677 QAH196676:QBK196677 QKD196676:QLG196677 QTZ196676:QVC196677 RDV196676:REY196677 RNR196676:ROU196677 RXN196676:RYQ196677 SHJ196676:SIM196677 SRF196676:SSI196677 TBB196676:TCE196677 TKX196676:TMA196677 TUT196676:TVW196677 UEP196676:UFS196677 UOL196676:UPO196677 UYH196676:UZK196677 VID196676:VJG196677 VRZ196676:VTC196677 WBV196676:WCY196677 WLR196676:WMU196677 WVN196676:WWQ196677 D262212:AQ262213 JB262212:KE262213 SX262212:UA262213 ACT262212:ADW262213 AMP262212:ANS262213 AWL262212:AXO262213 BGH262212:BHK262213 BQD262212:BRG262213 BZZ262212:CBC262213 CJV262212:CKY262213 CTR262212:CUU262213 DDN262212:DEQ262213 DNJ262212:DOM262213 DXF262212:DYI262213 EHB262212:EIE262213 EQX262212:ESA262213 FAT262212:FBW262213 FKP262212:FLS262213 FUL262212:FVO262213 GEH262212:GFK262213 GOD262212:GPG262213 GXZ262212:GZC262213 HHV262212:HIY262213 HRR262212:HSU262213 IBN262212:ICQ262213 ILJ262212:IMM262213 IVF262212:IWI262213 JFB262212:JGE262213 JOX262212:JQA262213 JYT262212:JZW262213 KIP262212:KJS262213 KSL262212:KTO262213 LCH262212:LDK262213 LMD262212:LNG262213 LVZ262212:LXC262213 MFV262212:MGY262213 MPR262212:MQU262213 MZN262212:NAQ262213 NJJ262212:NKM262213 NTF262212:NUI262213 ODB262212:OEE262213 OMX262212:OOA262213 OWT262212:OXW262213 PGP262212:PHS262213 PQL262212:PRO262213 QAH262212:QBK262213 QKD262212:QLG262213 QTZ262212:QVC262213 RDV262212:REY262213 RNR262212:ROU262213 RXN262212:RYQ262213 SHJ262212:SIM262213 SRF262212:SSI262213 TBB262212:TCE262213 TKX262212:TMA262213 TUT262212:TVW262213 UEP262212:UFS262213 UOL262212:UPO262213 UYH262212:UZK262213 VID262212:VJG262213 VRZ262212:VTC262213 WBV262212:WCY262213 WLR262212:WMU262213 WVN262212:WWQ262213 D327748:AQ327749 JB327748:KE327749 SX327748:UA327749 ACT327748:ADW327749 AMP327748:ANS327749 AWL327748:AXO327749 BGH327748:BHK327749 BQD327748:BRG327749 BZZ327748:CBC327749 CJV327748:CKY327749 CTR327748:CUU327749 DDN327748:DEQ327749 DNJ327748:DOM327749 DXF327748:DYI327749 EHB327748:EIE327749 EQX327748:ESA327749 FAT327748:FBW327749 FKP327748:FLS327749 FUL327748:FVO327749 GEH327748:GFK327749 GOD327748:GPG327749 GXZ327748:GZC327749 HHV327748:HIY327749 HRR327748:HSU327749 IBN327748:ICQ327749 ILJ327748:IMM327749 IVF327748:IWI327749 JFB327748:JGE327749 JOX327748:JQA327749 JYT327748:JZW327749 KIP327748:KJS327749 KSL327748:KTO327749 LCH327748:LDK327749 LMD327748:LNG327749 LVZ327748:LXC327749 MFV327748:MGY327749 MPR327748:MQU327749 MZN327748:NAQ327749 NJJ327748:NKM327749 NTF327748:NUI327749 ODB327748:OEE327749 OMX327748:OOA327749 OWT327748:OXW327749 PGP327748:PHS327749 PQL327748:PRO327749 QAH327748:QBK327749 QKD327748:QLG327749 QTZ327748:QVC327749 RDV327748:REY327749 RNR327748:ROU327749 RXN327748:RYQ327749 SHJ327748:SIM327749 SRF327748:SSI327749 TBB327748:TCE327749 TKX327748:TMA327749 TUT327748:TVW327749 UEP327748:UFS327749 UOL327748:UPO327749 UYH327748:UZK327749 VID327748:VJG327749 VRZ327748:VTC327749 WBV327748:WCY327749 WLR327748:WMU327749 WVN327748:WWQ327749 D393284:AQ393285 JB393284:KE393285 SX393284:UA393285 ACT393284:ADW393285 AMP393284:ANS393285 AWL393284:AXO393285 BGH393284:BHK393285 BQD393284:BRG393285 BZZ393284:CBC393285 CJV393284:CKY393285 CTR393284:CUU393285 DDN393284:DEQ393285 DNJ393284:DOM393285 DXF393284:DYI393285 EHB393284:EIE393285 EQX393284:ESA393285 FAT393284:FBW393285 FKP393284:FLS393285 FUL393284:FVO393285 GEH393284:GFK393285 GOD393284:GPG393285 GXZ393284:GZC393285 HHV393284:HIY393285 HRR393284:HSU393285 IBN393284:ICQ393285 ILJ393284:IMM393285 IVF393284:IWI393285 JFB393284:JGE393285 JOX393284:JQA393285 JYT393284:JZW393285 KIP393284:KJS393285 KSL393284:KTO393285 LCH393284:LDK393285 LMD393284:LNG393285 LVZ393284:LXC393285 MFV393284:MGY393285 MPR393284:MQU393285 MZN393284:NAQ393285 NJJ393284:NKM393285 NTF393284:NUI393285 ODB393284:OEE393285 OMX393284:OOA393285 OWT393284:OXW393285 PGP393284:PHS393285 PQL393284:PRO393285 QAH393284:QBK393285 QKD393284:QLG393285 QTZ393284:QVC393285 RDV393284:REY393285 RNR393284:ROU393285 RXN393284:RYQ393285 SHJ393284:SIM393285 SRF393284:SSI393285 TBB393284:TCE393285 TKX393284:TMA393285 TUT393284:TVW393285 UEP393284:UFS393285 UOL393284:UPO393285 UYH393284:UZK393285 VID393284:VJG393285 VRZ393284:VTC393285 WBV393284:WCY393285 WLR393284:WMU393285 WVN393284:WWQ393285 D458820:AQ458821 JB458820:KE458821 SX458820:UA458821 ACT458820:ADW458821 AMP458820:ANS458821 AWL458820:AXO458821 BGH458820:BHK458821 BQD458820:BRG458821 BZZ458820:CBC458821 CJV458820:CKY458821 CTR458820:CUU458821 DDN458820:DEQ458821 DNJ458820:DOM458821 DXF458820:DYI458821 EHB458820:EIE458821 EQX458820:ESA458821 FAT458820:FBW458821 FKP458820:FLS458821 FUL458820:FVO458821 GEH458820:GFK458821 GOD458820:GPG458821 GXZ458820:GZC458821 HHV458820:HIY458821 HRR458820:HSU458821 IBN458820:ICQ458821 ILJ458820:IMM458821 IVF458820:IWI458821 JFB458820:JGE458821 JOX458820:JQA458821 JYT458820:JZW458821 KIP458820:KJS458821 KSL458820:KTO458821 LCH458820:LDK458821 LMD458820:LNG458821 LVZ458820:LXC458821 MFV458820:MGY458821 MPR458820:MQU458821 MZN458820:NAQ458821 NJJ458820:NKM458821 NTF458820:NUI458821 ODB458820:OEE458821 OMX458820:OOA458821 OWT458820:OXW458821 PGP458820:PHS458821 PQL458820:PRO458821 QAH458820:QBK458821 QKD458820:QLG458821 QTZ458820:QVC458821 RDV458820:REY458821 RNR458820:ROU458821 RXN458820:RYQ458821 SHJ458820:SIM458821 SRF458820:SSI458821 TBB458820:TCE458821 TKX458820:TMA458821 TUT458820:TVW458821 UEP458820:UFS458821 UOL458820:UPO458821 UYH458820:UZK458821 VID458820:VJG458821 VRZ458820:VTC458821 WBV458820:WCY458821 WLR458820:WMU458821 WVN458820:WWQ458821 D524356:AQ524357 JB524356:KE524357 SX524356:UA524357 ACT524356:ADW524357 AMP524356:ANS524357 AWL524356:AXO524357 BGH524356:BHK524357 BQD524356:BRG524357 BZZ524356:CBC524357 CJV524356:CKY524357 CTR524356:CUU524357 DDN524356:DEQ524357 DNJ524356:DOM524357 DXF524356:DYI524357 EHB524356:EIE524357 EQX524356:ESA524357 FAT524356:FBW524357 FKP524356:FLS524357 FUL524356:FVO524357 GEH524356:GFK524357 GOD524356:GPG524357 GXZ524356:GZC524357 HHV524356:HIY524357 HRR524356:HSU524357 IBN524356:ICQ524357 ILJ524356:IMM524357 IVF524356:IWI524357 JFB524356:JGE524357 JOX524356:JQA524357 JYT524356:JZW524357 KIP524356:KJS524357 KSL524356:KTO524357 LCH524356:LDK524357 LMD524356:LNG524357 LVZ524356:LXC524357 MFV524356:MGY524357 MPR524356:MQU524357 MZN524356:NAQ524357 NJJ524356:NKM524357 NTF524356:NUI524357 ODB524356:OEE524357 OMX524356:OOA524357 OWT524356:OXW524357 PGP524356:PHS524357 PQL524356:PRO524357 QAH524356:QBK524357 QKD524356:QLG524357 QTZ524356:QVC524357 RDV524356:REY524357 RNR524356:ROU524357 RXN524356:RYQ524357 SHJ524356:SIM524357 SRF524356:SSI524357 TBB524356:TCE524357 TKX524356:TMA524357 TUT524356:TVW524357 UEP524356:UFS524357 UOL524356:UPO524357 UYH524356:UZK524357 VID524356:VJG524357 VRZ524356:VTC524357 WBV524356:WCY524357 WLR524356:WMU524357 WVN524356:WWQ524357 D589892:AQ589893 JB589892:KE589893 SX589892:UA589893 ACT589892:ADW589893 AMP589892:ANS589893 AWL589892:AXO589893 BGH589892:BHK589893 BQD589892:BRG589893 BZZ589892:CBC589893 CJV589892:CKY589893 CTR589892:CUU589893 DDN589892:DEQ589893 DNJ589892:DOM589893 DXF589892:DYI589893 EHB589892:EIE589893 EQX589892:ESA589893 FAT589892:FBW589893 FKP589892:FLS589893 FUL589892:FVO589893 GEH589892:GFK589893 GOD589892:GPG589893 GXZ589892:GZC589893 HHV589892:HIY589893 HRR589892:HSU589893 IBN589892:ICQ589893 ILJ589892:IMM589893 IVF589892:IWI589893 JFB589892:JGE589893 JOX589892:JQA589893 JYT589892:JZW589893 KIP589892:KJS589893 KSL589892:KTO589893 LCH589892:LDK589893 LMD589892:LNG589893 LVZ589892:LXC589893 MFV589892:MGY589893 MPR589892:MQU589893 MZN589892:NAQ589893 NJJ589892:NKM589893 NTF589892:NUI589893 ODB589892:OEE589893 OMX589892:OOA589893 OWT589892:OXW589893 PGP589892:PHS589893 PQL589892:PRO589893 QAH589892:QBK589893 QKD589892:QLG589893 QTZ589892:QVC589893 RDV589892:REY589893 RNR589892:ROU589893 RXN589892:RYQ589893 SHJ589892:SIM589893 SRF589892:SSI589893 TBB589892:TCE589893 TKX589892:TMA589893 TUT589892:TVW589893 UEP589892:UFS589893 UOL589892:UPO589893 UYH589892:UZK589893 VID589892:VJG589893 VRZ589892:VTC589893 WBV589892:WCY589893 WLR589892:WMU589893 WVN589892:WWQ589893 D655428:AQ655429 JB655428:KE655429 SX655428:UA655429 ACT655428:ADW655429 AMP655428:ANS655429 AWL655428:AXO655429 BGH655428:BHK655429 BQD655428:BRG655429 BZZ655428:CBC655429 CJV655428:CKY655429 CTR655428:CUU655429 DDN655428:DEQ655429 DNJ655428:DOM655429 DXF655428:DYI655429 EHB655428:EIE655429 EQX655428:ESA655429 FAT655428:FBW655429 FKP655428:FLS655429 FUL655428:FVO655429 GEH655428:GFK655429 GOD655428:GPG655429 GXZ655428:GZC655429 HHV655428:HIY655429 HRR655428:HSU655429 IBN655428:ICQ655429 ILJ655428:IMM655429 IVF655428:IWI655429 JFB655428:JGE655429 JOX655428:JQA655429 JYT655428:JZW655429 KIP655428:KJS655429 KSL655428:KTO655429 LCH655428:LDK655429 LMD655428:LNG655429 LVZ655428:LXC655429 MFV655428:MGY655429 MPR655428:MQU655429 MZN655428:NAQ655429 NJJ655428:NKM655429 NTF655428:NUI655429 ODB655428:OEE655429 OMX655428:OOA655429 OWT655428:OXW655429 PGP655428:PHS655429 PQL655428:PRO655429 QAH655428:QBK655429 QKD655428:QLG655429 QTZ655428:QVC655429 RDV655428:REY655429 RNR655428:ROU655429 RXN655428:RYQ655429 SHJ655428:SIM655429 SRF655428:SSI655429 TBB655428:TCE655429 TKX655428:TMA655429 TUT655428:TVW655429 UEP655428:UFS655429 UOL655428:UPO655429 UYH655428:UZK655429 VID655428:VJG655429 VRZ655428:VTC655429 WBV655428:WCY655429 WLR655428:WMU655429 WVN655428:WWQ655429 D720964:AQ720965 JB720964:KE720965 SX720964:UA720965 ACT720964:ADW720965 AMP720964:ANS720965 AWL720964:AXO720965 BGH720964:BHK720965 BQD720964:BRG720965 BZZ720964:CBC720965 CJV720964:CKY720965 CTR720964:CUU720965 DDN720964:DEQ720965 DNJ720964:DOM720965 DXF720964:DYI720965 EHB720964:EIE720965 EQX720964:ESA720965 FAT720964:FBW720965 FKP720964:FLS720965 FUL720964:FVO720965 GEH720964:GFK720965 GOD720964:GPG720965 GXZ720964:GZC720965 HHV720964:HIY720965 HRR720964:HSU720965 IBN720964:ICQ720965 ILJ720964:IMM720965 IVF720964:IWI720965 JFB720964:JGE720965 JOX720964:JQA720965 JYT720964:JZW720965 KIP720964:KJS720965 KSL720964:KTO720965 LCH720964:LDK720965 LMD720964:LNG720965 LVZ720964:LXC720965 MFV720964:MGY720965 MPR720964:MQU720965 MZN720964:NAQ720965 NJJ720964:NKM720965 NTF720964:NUI720965 ODB720964:OEE720965 OMX720964:OOA720965 OWT720964:OXW720965 PGP720964:PHS720965 PQL720964:PRO720965 QAH720964:QBK720965 QKD720964:QLG720965 QTZ720964:QVC720965 RDV720964:REY720965 RNR720964:ROU720965 RXN720964:RYQ720965 SHJ720964:SIM720965 SRF720964:SSI720965 TBB720964:TCE720965 TKX720964:TMA720965 TUT720964:TVW720965 UEP720964:UFS720965 UOL720964:UPO720965 UYH720964:UZK720965 VID720964:VJG720965 VRZ720964:VTC720965 WBV720964:WCY720965 WLR720964:WMU720965 WVN720964:WWQ720965 D786500:AQ786501 JB786500:KE786501 SX786500:UA786501 ACT786500:ADW786501 AMP786500:ANS786501 AWL786500:AXO786501 BGH786500:BHK786501 BQD786500:BRG786501 BZZ786500:CBC786501 CJV786500:CKY786501 CTR786500:CUU786501 DDN786500:DEQ786501 DNJ786500:DOM786501 DXF786500:DYI786501 EHB786500:EIE786501 EQX786500:ESA786501 FAT786500:FBW786501 FKP786500:FLS786501 FUL786500:FVO786501 GEH786500:GFK786501 GOD786500:GPG786501 GXZ786500:GZC786501 HHV786500:HIY786501 HRR786500:HSU786501 IBN786500:ICQ786501 ILJ786500:IMM786501 IVF786500:IWI786501 JFB786500:JGE786501 JOX786500:JQA786501 JYT786500:JZW786501 KIP786500:KJS786501 KSL786500:KTO786501 LCH786500:LDK786501 LMD786500:LNG786501 LVZ786500:LXC786501 MFV786500:MGY786501 MPR786500:MQU786501 MZN786500:NAQ786501 NJJ786500:NKM786501 NTF786500:NUI786501 ODB786500:OEE786501 OMX786500:OOA786501 OWT786500:OXW786501 PGP786500:PHS786501 PQL786500:PRO786501 QAH786500:QBK786501 QKD786500:QLG786501 QTZ786500:QVC786501 RDV786500:REY786501 RNR786500:ROU786501 RXN786500:RYQ786501 SHJ786500:SIM786501 SRF786500:SSI786501 TBB786500:TCE786501 TKX786500:TMA786501 TUT786500:TVW786501 UEP786500:UFS786501 UOL786500:UPO786501 UYH786500:UZK786501 VID786500:VJG786501 VRZ786500:VTC786501 WBV786500:WCY786501 WLR786500:WMU786501 WVN786500:WWQ786501 D852036:AQ852037 JB852036:KE852037 SX852036:UA852037 ACT852036:ADW852037 AMP852036:ANS852037 AWL852036:AXO852037 BGH852036:BHK852037 BQD852036:BRG852037 BZZ852036:CBC852037 CJV852036:CKY852037 CTR852036:CUU852037 DDN852036:DEQ852037 DNJ852036:DOM852037 DXF852036:DYI852037 EHB852036:EIE852037 EQX852036:ESA852037 FAT852036:FBW852037 FKP852036:FLS852037 FUL852036:FVO852037 GEH852036:GFK852037 GOD852036:GPG852037 GXZ852036:GZC852037 HHV852036:HIY852037 HRR852036:HSU852037 IBN852036:ICQ852037 ILJ852036:IMM852037 IVF852036:IWI852037 JFB852036:JGE852037 JOX852036:JQA852037 JYT852036:JZW852037 KIP852036:KJS852037 KSL852036:KTO852037 LCH852036:LDK852037 LMD852036:LNG852037 LVZ852036:LXC852037 MFV852036:MGY852037 MPR852036:MQU852037 MZN852036:NAQ852037 NJJ852036:NKM852037 NTF852036:NUI852037 ODB852036:OEE852037 OMX852036:OOA852037 OWT852036:OXW852037 PGP852036:PHS852037 PQL852036:PRO852037 QAH852036:QBK852037 QKD852036:QLG852037 QTZ852036:QVC852037 RDV852036:REY852037 RNR852036:ROU852037 RXN852036:RYQ852037 SHJ852036:SIM852037 SRF852036:SSI852037 TBB852036:TCE852037 TKX852036:TMA852037 TUT852036:TVW852037 UEP852036:UFS852037 UOL852036:UPO852037 UYH852036:UZK852037 VID852036:VJG852037 VRZ852036:VTC852037 WBV852036:WCY852037 WLR852036:WMU852037 WVN852036:WWQ852037 D917572:AQ917573 JB917572:KE917573 SX917572:UA917573 ACT917572:ADW917573 AMP917572:ANS917573 AWL917572:AXO917573 BGH917572:BHK917573 BQD917572:BRG917573 BZZ917572:CBC917573 CJV917572:CKY917573 CTR917572:CUU917573 DDN917572:DEQ917573 DNJ917572:DOM917573 DXF917572:DYI917573 EHB917572:EIE917573 EQX917572:ESA917573 FAT917572:FBW917573 FKP917572:FLS917573 FUL917572:FVO917573 GEH917572:GFK917573 GOD917572:GPG917573 GXZ917572:GZC917573 HHV917572:HIY917573 HRR917572:HSU917573 IBN917572:ICQ917573 ILJ917572:IMM917573 IVF917572:IWI917573 JFB917572:JGE917573 JOX917572:JQA917573 JYT917572:JZW917573 KIP917572:KJS917573 KSL917572:KTO917573 LCH917572:LDK917573 LMD917572:LNG917573 LVZ917572:LXC917573 MFV917572:MGY917573 MPR917572:MQU917573 MZN917572:NAQ917573 NJJ917572:NKM917573 NTF917572:NUI917573 ODB917572:OEE917573 OMX917572:OOA917573 OWT917572:OXW917573 PGP917572:PHS917573 PQL917572:PRO917573 QAH917572:QBK917573 QKD917572:QLG917573 QTZ917572:QVC917573 RDV917572:REY917573 RNR917572:ROU917573 RXN917572:RYQ917573 SHJ917572:SIM917573 SRF917572:SSI917573 TBB917572:TCE917573 TKX917572:TMA917573 TUT917572:TVW917573 UEP917572:UFS917573 UOL917572:UPO917573 UYH917572:UZK917573 VID917572:VJG917573 VRZ917572:VTC917573 WBV917572:WCY917573 WLR917572:WMU917573 WVN917572:WWQ917573 D983108:AQ983109 JB983108:KE983109 SX983108:UA983109 ACT983108:ADW983109 AMP983108:ANS983109 AWL983108:AXO983109 BGH983108:BHK983109 BQD983108:BRG983109 BZZ983108:CBC983109 CJV983108:CKY983109 CTR983108:CUU983109 DDN983108:DEQ983109 DNJ983108:DOM983109 DXF983108:DYI983109 EHB983108:EIE983109 EQX983108:ESA983109 FAT983108:FBW983109 FKP983108:FLS983109 FUL983108:FVO983109 GEH983108:GFK983109 GOD983108:GPG983109 GXZ983108:GZC983109 HHV983108:HIY983109 HRR983108:HSU983109 IBN983108:ICQ983109 ILJ983108:IMM983109 IVF983108:IWI983109 JFB983108:JGE983109 JOX983108:JQA983109 JYT983108:JZW983109 KIP983108:KJS983109 KSL983108:KTO983109 LCH983108:LDK983109 LMD983108:LNG983109 LVZ983108:LXC983109 MFV983108:MGY983109 MPR983108:MQU983109 MZN983108:NAQ983109 NJJ983108:NKM983109 NTF983108:NUI983109 ODB983108:OEE983109 OMX983108:OOA983109 OWT983108:OXW983109 PGP983108:PHS983109 PQL983108:PRO983109 QAH983108:QBK983109 QKD983108:QLG983109 QTZ983108:QVC983109 RDV983108:REY983109 RNR983108:ROU983109 RXN983108:RYQ983109 SHJ983108:SIM983109 SRF983108:SSI983109 TBB983108:TCE983109 TKX983108:TMA983109 TUT983108:TVW983109 UEP983108:UFS983109 UOL983108:UPO983109 UYH983108:UZK983109 VID983108:VJG983109 VRZ983108:VTC983109 WBV983108:WCY983109 WLR983108:WMU983109 WVN983108:WWQ983109 QKD109:QLG113 D65607:AQ65607 JB65607:KE65607 SX65607:UA65607 ACT65607:ADW65607 AMP65607:ANS65607 AWL65607:AXO65607 BGH65607:BHK65607 BQD65607:BRG65607 BZZ65607:CBC65607 CJV65607:CKY65607 CTR65607:CUU65607 DDN65607:DEQ65607 DNJ65607:DOM65607 DXF65607:DYI65607 EHB65607:EIE65607 EQX65607:ESA65607 FAT65607:FBW65607 FKP65607:FLS65607 FUL65607:FVO65607 GEH65607:GFK65607 GOD65607:GPG65607 GXZ65607:GZC65607 HHV65607:HIY65607 HRR65607:HSU65607 IBN65607:ICQ65607 ILJ65607:IMM65607 IVF65607:IWI65607 JFB65607:JGE65607 JOX65607:JQA65607 JYT65607:JZW65607 KIP65607:KJS65607 KSL65607:KTO65607 LCH65607:LDK65607 LMD65607:LNG65607 LVZ65607:LXC65607 MFV65607:MGY65607 MPR65607:MQU65607 MZN65607:NAQ65607 NJJ65607:NKM65607 NTF65607:NUI65607 ODB65607:OEE65607 OMX65607:OOA65607 OWT65607:OXW65607 PGP65607:PHS65607 PQL65607:PRO65607 QAH65607:QBK65607 QKD65607:QLG65607 QTZ65607:QVC65607 RDV65607:REY65607 RNR65607:ROU65607 RXN65607:RYQ65607 SHJ65607:SIM65607 SRF65607:SSI65607 TBB65607:TCE65607 TKX65607:TMA65607 TUT65607:TVW65607 UEP65607:UFS65607 UOL65607:UPO65607 UYH65607:UZK65607 VID65607:VJG65607 VRZ65607:VTC65607 WBV65607:WCY65607 WLR65607:WMU65607 WVN65607:WWQ65607 D131143:AQ131143 JB131143:KE131143 SX131143:UA131143 ACT131143:ADW131143 AMP131143:ANS131143 AWL131143:AXO131143 BGH131143:BHK131143 BQD131143:BRG131143 BZZ131143:CBC131143 CJV131143:CKY131143 CTR131143:CUU131143 DDN131143:DEQ131143 DNJ131143:DOM131143 DXF131143:DYI131143 EHB131143:EIE131143 EQX131143:ESA131143 FAT131143:FBW131143 FKP131143:FLS131143 FUL131143:FVO131143 GEH131143:GFK131143 GOD131143:GPG131143 GXZ131143:GZC131143 HHV131143:HIY131143 HRR131143:HSU131143 IBN131143:ICQ131143 ILJ131143:IMM131143 IVF131143:IWI131143 JFB131143:JGE131143 JOX131143:JQA131143 JYT131143:JZW131143 KIP131143:KJS131143 KSL131143:KTO131143 LCH131143:LDK131143 LMD131143:LNG131143 LVZ131143:LXC131143 MFV131143:MGY131143 MPR131143:MQU131143 MZN131143:NAQ131143 NJJ131143:NKM131143 NTF131143:NUI131143 ODB131143:OEE131143 OMX131143:OOA131143 OWT131143:OXW131143 PGP131143:PHS131143 PQL131143:PRO131143 QAH131143:QBK131143 QKD131143:QLG131143 QTZ131143:QVC131143 RDV131143:REY131143 RNR131143:ROU131143 RXN131143:RYQ131143 SHJ131143:SIM131143 SRF131143:SSI131143 TBB131143:TCE131143 TKX131143:TMA131143 TUT131143:TVW131143 UEP131143:UFS131143 UOL131143:UPO131143 UYH131143:UZK131143 VID131143:VJG131143 VRZ131143:VTC131143 WBV131143:WCY131143 WLR131143:WMU131143 WVN131143:WWQ131143 D196679:AQ196679 JB196679:KE196679 SX196679:UA196679 ACT196679:ADW196679 AMP196679:ANS196679 AWL196679:AXO196679 BGH196679:BHK196679 BQD196679:BRG196679 BZZ196679:CBC196679 CJV196679:CKY196679 CTR196679:CUU196679 DDN196679:DEQ196679 DNJ196679:DOM196679 DXF196679:DYI196679 EHB196679:EIE196679 EQX196679:ESA196679 FAT196679:FBW196679 FKP196679:FLS196679 FUL196679:FVO196679 GEH196679:GFK196679 GOD196679:GPG196679 GXZ196679:GZC196679 HHV196679:HIY196679 HRR196679:HSU196679 IBN196679:ICQ196679 ILJ196679:IMM196679 IVF196679:IWI196679 JFB196679:JGE196679 JOX196679:JQA196679 JYT196679:JZW196679 KIP196679:KJS196679 KSL196679:KTO196679 LCH196679:LDK196679 LMD196679:LNG196679 LVZ196679:LXC196679 MFV196679:MGY196679 MPR196679:MQU196679 MZN196679:NAQ196679 NJJ196679:NKM196679 NTF196679:NUI196679 ODB196679:OEE196679 OMX196679:OOA196679 OWT196679:OXW196679 PGP196679:PHS196679 PQL196679:PRO196679 QAH196679:QBK196679 QKD196679:QLG196679 QTZ196679:QVC196679 RDV196679:REY196679 RNR196679:ROU196679 RXN196679:RYQ196679 SHJ196679:SIM196679 SRF196679:SSI196679 TBB196679:TCE196679 TKX196679:TMA196679 TUT196679:TVW196679 UEP196679:UFS196679 UOL196679:UPO196679 UYH196679:UZK196679 VID196679:VJG196679 VRZ196679:VTC196679 WBV196679:WCY196679 WLR196679:WMU196679 WVN196679:WWQ196679 D262215:AQ262215 JB262215:KE262215 SX262215:UA262215 ACT262215:ADW262215 AMP262215:ANS262215 AWL262215:AXO262215 BGH262215:BHK262215 BQD262215:BRG262215 BZZ262215:CBC262215 CJV262215:CKY262215 CTR262215:CUU262215 DDN262215:DEQ262215 DNJ262215:DOM262215 DXF262215:DYI262215 EHB262215:EIE262215 EQX262215:ESA262215 FAT262215:FBW262215 FKP262215:FLS262215 FUL262215:FVO262215 GEH262215:GFK262215 GOD262215:GPG262215 GXZ262215:GZC262215 HHV262215:HIY262215 HRR262215:HSU262215 IBN262215:ICQ262215 ILJ262215:IMM262215 IVF262215:IWI262215 JFB262215:JGE262215 JOX262215:JQA262215 JYT262215:JZW262215 KIP262215:KJS262215 KSL262215:KTO262215 LCH262215:LDK262215 LMD262215:LNG262215 LVZ262215:LXC262215 MFV262215:MGY262215 MPR262215:MQU262215 MZN262215:NAQ262215 NJJ262215:NKM262215 NTF262215:NUI262215 ODB262215:OEE262215 OMX262215:OOA262215 OWT262215:OXW262215 PGP262215:PHS262215 PQL262215:PRO262215 QAH262215:QBK262215 QKD262215:QLG262215 QTZ262215:QVC262215 RDV262215:REY262215 RNR262215:ROU262215 RXN262215:RYQ262215 SHJ262215:SIM262215 SRF262215:SSI262215 TBB262215:TCE262215 TKX262215:TMA262215 TUT262215:TVW262215 UEP262215:UFS262215 UOL262215:UPO262215 UYH262215:UZK262215 VID262215:VJG262215 VRZ262215:VTC262215 WBV262215:WCY262215 WLR262215:WMU262215 WVN262215:WWQ262215 D327751:AQ327751 JB327751:KE327751 SX327751:UA327751 ACT327751:ADW327751 AMP327751:ANS327751 AWL327751:AXO327751 BGH327751:BHK327751 BQD327751:BRG327751 BZZ327751:CBC327751 CJV327751:CKY327751 CTR327751:CUU327751 DDN327751:DEQ327751 DNJ327751:DOM327751 DXF327751:DYI327751 EHB327751:EIE327751 EQX327751:ESA327751 FAT327751:FBW327751 FKP327751:FLS327751 FUL327751:FVO327751 GEH327751:GFK327751 GOD327751:GPG327751 GXZ327751:GZC327751 HHV327751:HIY327751 HRR327751:HSU327751 IBN327751:ICQ327751 ILJ327751:IMM327751 IVF327751:IWI327751 JFB327751:JGE327751 JOX327751:JQA327751 JYT327751:JZW327751 KIP327751:KJS327751 KSL327751:KTO327751 LCH327751:LDK327751 LMD327751:LNG327751 LVZ327751:LXC327751 MFV327751:MGY327751 MPR327751:MQU327751 MZN327751:NAQ327751 NJJ327751:NKM327751 NTF327751:NUI327751 ODB327751:OEE327751 OMX327751:OOA327751 OWT327751:OXW327751 PGP327751:PHS327751 PQL327751:PRO327751 QAH327751:QBK327751 QKD327751:QLG327751 QTZ327751:QVC327751 RDV327751:REY327751 RNR327751:ROU327751 RXN327751:RYQ327751 SHJ327751:SIM327751 SRF327751:SSI327751 TBB327751:TCE327751 TKX327751:TMA327751 TUT327751:TVW327751 UEP327751:UFS327751 UOL327751:UPO327751 UYH327751:UZK327751 VID327751:VJG327751 VRZ327751:VTC327751 WBV327751:WCY327751 WLR327751:WMU327751 WVN327751:WWQ327751 D393287:AQ393287 JB393287:KE393287 SX393287:UA393287 ACT393287:ADW393287 AMP393287:ANS393287 AWL393287:AXO393287 BGH393287:BHK393287 BQD393287:BRG393287 BZZ393287:CBC393287 CJV393287:CKY393287 CTR393287:CUU393287 DDN393287:DEQ393287 DNJ393287:DOM393287 DXF393287:DYI393287 EHB393287:EIE393287 EQX393287:ESA393287 FAT393287:FBW393287 FKP393287:FLS393287 FUL393287:FVO393287 GEH393287:GFK393287 GOD393287:GPG393287 GXZ393287:GZC393287 HHV393287:HIY393287 HRR393287:HSU393287 IBN393287:ICQ393287 ILJ393287:IMM393287 IVF393287:IWI393287 JFB393287:JGE393287 JOX393287:JQA393287 JYT393287:JZW393287 KIP393287:KJS393287 KSL393287:KTO393287 LCH393287:LDK393287 LMD393287:LNG393287 LVZ393287:LXC393287 MFV393287:MGY393287 MPR393287:MQU393287 MZN393287:NAQ393287 NJJ393287:NKM393287 NTF393287:NUI393287 ODB393287:OEE393287 OMX393287:OOA393287 OWT393287:OXW393287 PGP393287:PHS393287 PQL393287:PRO393287 QAH393287:QBK393287 QKD393287:QLG393287 QTZ393287:QVC393287 RDV393287:REY393287 RNR393287:ROU393287 RXN393287:RYQ393287 SHJ393287:SIM393287 SRF393287:SSI393287 TBB393287:TCE393287 TKX393287:TMA393287 TUT393287:TVW393287 UEP393287:UFS393287 UOL393287:UPO393287 UYH393287:UZK393287 VID393287:VJG393287 VRZ393287:VTC393287 WBV393287:WCY393287 WLR393287:WMU393287 WVN393287:WWQ393287 D458823:AQ458823 JB458823:KE458823 SX458823:UA458823 ACT458823:ADW458823 AMP458823:ANS458823 AWL458823:AXO458823 BGH458823:BHK458823 BQD458823:BRG458823 BZZ458823:CBC458823 CJV458823:CKY458823 CTR458823:CUU458823 DDN458823:DEQ458823 DNJ458823:DOM458823 DXF458823:DYI458823 EHB458823:EIE458823 EQX458823:ESA458823 FAT458823:FBW458823 FKP458823:FLS458823 FUL458823:FVO458823 GEH458823:GFK458823 GOD458823:GPG458823 GXZ458823:GZC458823 HHV458823:HIY458823 HRR458823:HSU458823 IBN458823:ICQ458823 ILJ458823:IMM458823 IVF458823:IWI458823 JFB458823:JGE458823 JOX458823:JQA458823 JYT458823:JZW458823 KIP458823:KJS458823 KSL458823:KTO458823 LCH458823:LDK458823 LMD458823:LNG458823 LVZ458823:LXC458823 MFV458823:MGY458823 MPR458823:MQU458823 MZN458823:NAQ458823 NJJ458823:NKM458823 NTF458823:NUI458823 ODB458823:OEE458823 OMX458823:OOA458823 OWT458823:OXW458823 PGP458823:PHS458823 PQL458823:PRO458823 QAH458823:QBK458823 QKD458823:QLG458823 QTZ458823:QVC458823 RDV458823:REY458823 RNR458823:ROU458823 RXN458823:RYQ458823 SHJ458823:SIM458823 SRF458823:SSI458823 TBB458823:TCE458823 TKX458823:TMA458823 TUT458823:TVW458823 UEP458823:UFS458823 UOL458823:UPO458823 UYH458823:UZK458823 VID458823:VJG458823 VRZ458823:VTC458823 WBV458823:WCY458823 WLR458823:WMU458823 WVN458823:WWQ458823 D524359:AQ524359 JB524359:KE524359 SX524359:UA524359 ACT524359:ADW524359 AMP524359:ANS524359 AWL524359:AXO524359 BGH524359:BHK524359 BQD524359:BRG524359 BZZ524359:CBC524359 CJV524359:CKY524359 CTR524359:CUU524359 DDN524359:DEQ524359 DNJ524359:DOM524359 DXF524359:DYI524359 EHB524359:EIE524359 EQX524359:ESA524359 FAT524359:FBW524359 FKP524359:FLS524359 FUL524359:FVO524359 GEH524359:GFK524359 GOD524359:GPG524359 GXZ524359:GZC524359 HHV524359:HIY524359 HRR524359:HSU524359 IBN524359:ICQ524359 ILJ524359:IMM524359 IVF524359:IWI524359 JFB524359:JGE524359 JOX524359:JQA524359 JYT524359:JZW524359 KIP524359:KJS524359 KSL524359:KTO524359 LCH524359:LDK524359 LMD524359:LNG524359 LVZ524359:LXC524359 MFV524359:MGY524359 MPR524359:MQU524359 MZN524359:NAQ524359 NJJ524359:NKM524359 NTF524359:NUI524359 ODB524359:OEE524359 OMX524359:OOA524359 OWT524359:OXW524359 PGP524359:PHS524359 PQL524359:PRO524359 QAH524359:QBK524359 QKD524359:QLG524359 QTZ524359:QVC524359 RDV524359:REY524359 RNR524359:ROU524359 RXN524359:RYQ524359 SHJ524359:SIM524359 SRF524359:SSI524359 TBB524359:TCE524359 TKX524359:TMA524359 TUT524359:TVW524359 UEP524359:UFS524359 UOL524359:UPO524359 UYH524359:UZK524359 VID524359:VJG524359 VRZ524359:VTC524359 WBV524359:WCY524359 WLR524359:WMU524359 WVN524359:WWQ524359 D589895:AQ589895 JB589895:KE589895 SX589895:UA589895 ACT589895:ADW589895 AMP589895:ANS589895 AWL589895:AXO589895 BGH589895:BHK589895 BQD589895:BRG589895 BZZ589895:CBC589895 CJV589895:CKY589895 CTR589895:CUU589895 DDN589895:DEQ589895 DNJ589895:DOM589895 DXF589895:DYI589895 EHB589895:EIE589895 EQX589895:ESA589895 FAT589895:FBW589895 FKP589895:FLS589895 FUL589895:FVO589895 GEH589895:GFK589895 GOD589895:GPG589895 GXZ589895:GZC589895 HHV589895:HIY589895 HRR589895:HSU589895 IBN589895:ICQ589895 ILJ589895:IMM589895 IVF589895:IWI589895 JFB589895:JGE589895 JOX589895:JQA589895 JYT589895:JZW589895 KIP589895:KJS589895 KSL589895:KTO589895 LCH589895:LDK589895 LMD589895:LNG589895 LVZ589895:LXC589895 MFV589895:MGY589895 MPR589895:MQU589895 MZN589895:NAQ589895 NJJ589895:NKM589895 NTF589895:NUI589895 ODB589895:OEE589895 OMX589895:OOA589895 OWT589895:OXW589895 PGP589895:PHS589895 PQL589895:PRO589895 QAH589895:QBK589895 QKD589895:QLG589895 QTZ589895:QVC589895 RDV589895:REY589895 RNR589895:ROU589895 RXN589895:RYQ589895 SHJ589895:SIM589895 SRF589895:SSI589895 TBB589895:TCE589895 TKX589895:TMA589895 TUT589895:TVW589895 UEP589895:UFS589895 UOL589895:UPO589895 UYH589895:UZK589895 VID589895:VJG589895 VRZ589895:VTC589895 WBV589895:WCY589895 WLR589895:WMU589895 WVN589895:WWQ589895 D655431:AQ655431 JB655431:KE655431 SX655431:UA655431 ACT655431:ADW655431 AMP655431:ANS655431 AWL655431:AXO655431 BGH655431:BHK655431 BQD655431:BRG655431 BZZ655431:CBC655431 CJV655431:CKY655431 CTR655431:CUU655431 DDN655431:DEQ655431 DNJ655431:DOM655431 DXF655431:DYI655431 EHB655431:EIE655431 EQX655431:ESA655431 FAT655431:FBW655431 FKP655431:FLS655431 FUL655431:FVO655431 GEH655431:GFK655431 GOD655431:GPG655431 GXZ655431:GZC655431 HHV655431:HIY655431 HRR655431:HSU655431 IBN655431:ICQ655431 ILJ655431:IMM655431 IVF655431:IWI655431 JFB655431:JGE655431 JOX655431:JQA655431 JYT655431:JZW655431 KIP655431:KJS655431 KSL655431:KTO655431 LCH655431:LDK655431 LMD655431:LNG655431 LVZ655431:LXC655431 MFV655431:MGY655431 MPR655431:MQU655431 MZN655431:NAQ655431 NJJ655431:NKM655431 NTF655431:NUI655431 ODB655431:OEE655431 OMX655431:OOA655431 OWT655431:OXW655431 PGP655431:PHS655431 PQL655431:PRO655431 QAH655431:QBK655431 QKD655431:QLG655431 QTZ655431:QVC655431 RDV655431:REY655431 RNR655431:ROU655431 RXN655431:RYQ655431 SHJ655431:SIM655431 SRF655431:SSI655431 TBB655431:TCE655431 TKX655431:TMA655431 TUT655431:TVW655431 UEP655431:UFS655431 UOL655431:UPO655431 UYH655431:UZK655431 VID655431:VJG655431 VRZ655431:VTC655431 WBV655431:WCY655431 WLR655431:WMU655431 WVN655431:WWQ655431 D720967:AQ720967 JB720967:KE720967 SX720967:UA720967 ACT720967:ADW720967 AMP720967:ANS720967 AWL720967:AXO720967 BGH720967:BHK720967 BQD720967:BRG720967 BZZ720967:CBC720967 CJV720967:CKY720967 CTR720967:CUU720967 DDN720967:DEQ720967 DNJ720967:DOM720967 DXF720967:DYI720967 EHB720967:EIE720967 EQX720967:ESA720967 FAT720967:FBW720967 FKP720967:FLS720967 FUL720967:FVO720967 GEH720967:GFK720967 GOD720967:GPG720967 GXZ720967:GZC720967 HHV720967:HIY720967 HRR720967:HSU720967 IBN720967:ICQ720967 ILJ720967:IMM720967 IVF720967:IWI720967 JFB720967:JGE720967 JOX720967:JQA720967 JYT720967:JZW720967 KIP720967:KJS720967 KSL720967:KTO720967 LCH720967:LDK720967 LMD720967:LNG720967 LVZ720967:LXC720967 MFV720967:MGY720967 MPR720967:MQU720967 MZN720967:NAQ720967 NJJ720967:NKM720967 NTF720967:NUI720967 ODB720967:OEE720967 OMX720967:OOA720967 OWT720967:OXW720967 PGP720967:PHS720967 PQL720967:PRO720967 QAH720967:QBK720967 QKD720967:QLG720967 QTZ720967:QVC720967 RDV720967:REY720967 RNR720967:ROU720967 RXN720967:RYQ720967 SHJ720967:SIM720967 SRF720967:SSI720967 TBB720967:TCE720967 TKX720967:TMA720967 TUT720967:TVW720967 UEP720967:UFS720967 UOL720967:UPO720967 UYH720967:UZK720967 VID720967:VJG720967 VRZ720967:VTC720967 WBV720967:WCY720967 WLR720967:WMU720967 WVN720967:WWQ720967 D786503:AQ786503 JB786503:KE786503 SX786503:UA786503 ACT786503:ADW786503 AMP786503:ANS786503 AWL786503:AXO786503 BGH786503:BHK786503 BQD786503:BRG786503 BZZ786503:CBC786503 CJV786503:CKY786503 CTR786503:CUU786503 DDN786503:DEQ786503 DNJ786503:DOM786503 DXF786503:DYI786503 EHB786503:EIE786503 EQX786503:ESA786503 FAT786503:FBW786503 FKP786503:FLS786503 FUL786503:FVO786503 GEH786503:GFK786503 GOD786503:GPG786503 GXZ786503:GZC786503 HHV786503:HIY786503 HRR786503:HSU786503 IBN786503:ICQ786503 ILJ786503:IMM786503 IVF786503:IWI786503 JFB786503:JGE786503 JOX786503:JQA786503 JYT786503:JZW786503 KIP786503:KJS786503 KSL786503:KTO786503 LCH786503:LDK786503 LMD786503:LNG786503 LVZ786503:LXC786503 MFV786503:MGY786503 MPR786503:MQU786503 MZN786503:NAQ786503 NJJ786503:NKM786503 NTF786503:NUI786503 ODB786503:OEE786503 OMX786503:OOA786503 OWT786503:OXW786503 PGP786503:PHS786503 PQL786503:PRO786503 QAH786503:QBK786503 QKD786503:QLG786503 QTZ786503:QVC786503 RDV786503:REY786503 RNR786503:ROU786503 RXN786503:RYQ786503 SHJ786503:SIM786503 SRF786503:SSI786503 TBB786503:TCE786503 TKX786503:TMA786503 TUT786503:TVW786503 UEP786503:UFS786503 UOL786503:UPO786503 UYH786503:UZK786503 VID786503:VJG786503 VRZ786503:VTC786503 WBV786503:WCY786503 WLR786503:WMU786503 WVN786503:WWQ786503 D852039:AQ852039 JB852039:KE852039 SX852039:UA852039 ACT852039:ADW852039 AMP852039:ANS852039 AWL852039:AXO852039 BGH852039:BHK852039 BQD852039:BRG852039 BZZ852039:CBC852039 CJV852039:CKY852039 CTR852039:CUU852039 DDN852039:DEQ852039 DNJ852039:DOM852039 DXF852039:DYI852039 EHB852039:EIE852039 EQX852039:ESA852039 FAT852039:FBW852039 FKP852039:FLS852039 FUL852039:FVO852039 GEH852039:GFK852039 GOD852039:GPG852039 GXZ852039:GZC852039 HHV852039:HIY852039 HRR852039:HSU852039 IBN852039:ICQ852039 ILJ852039:IMM852039 IVF852039:IWI852039 JFB852039:JGE852039 JOX852039:JQA852039 JYT852039:JZW852039 KIP852039:KJS852039 KSL852039:KTO852039 LCH852039:LDK852039 LMD852039:LNG852039 LVZ852039:LXC852039 MFV852039:MGY852039 MPR852039:MQU852039 MZN852039:NAQ852039 NJJ852039:NKM852039 NTF852039:NUI852039 ODB852039:OEE852039 OMX852039:OOA852039 OWT852039:OXW852039 PGP852039:PHS852039 PQL852039:PRO852039 QAH852039:QBK852039 QKD852039:QLG852039 QTZ852039:QVC852039 RDV852039:REY852039 RNR852039:ROU852039 RXN852039:RYQ852039 SHJ852039:SIM852039 SRF852039:SSI852039 TBB852039:TCE852039 TKX852039:TMA852039 TUT852039:TVW852039 UEP852039:UFS852039 UOL852039:UPO852039 UYH852039:UZK852039 VID852039:VJG852039 VRZ852039:VTC852039 WBV852039:WCY852039 WLR852039:WMU852039 WVN852039:WWQ852039 D917575:AQ917575 JB917575:KE917575 SX917575:UA917575 ACT917575:ADW917575 AMP917575:ANS917575 AWL917575:AXO917575 BGH917575:BHK917575 BQD917575:BRG917575 BZZ917575:CBC917575 CJV917575:CKY917575 CTR917575:CUU917575 DDN917575:DEQ917575 DNJ917575:DOM917575 DXF917575:DYI917575 EHB917575:EIE917575 EQX917575:ESA917575 FAT917575:FBW917575 FKP917575:FLS917575 FUL917575:FVO917575 GEH917575:GFK917575 GOD917575:GPG917575 GXZ917575:GZC917575 HHV917575:HIY917575 HRR917575:HSU917575 IBN917575:ICQ917575 ILJ917575:IMM917575 IVF917575:IWI917575 JFB917575:JGE917575 JOX917575:JQA917575 JYT917575:JZW917575 KIP917575:KJS917575 KSL917575:KTO917575 LCH917575:LDK917575 LMD917575:LNG917575 LVZ917575:LXC917575 MFV917575:MGY917575 MPR917575:MQU917575 MZN917575:NAQ917575 NJJ917575:NKM917575 NTF917575:NUI917575 ODB917575:OEE917575 OMX917575:OOA917575 OWT917575:OXW917575 PGP917575:PHS917575 PQL917575:PRO917575 QAH917575:QBK917575 QKD917575:QLG917575 QTZ917575:QVC917575 RDV917575:REY917575 RNR917575:ROU917575 RXN917575:RYQ917575 SHJ917575:SIM917575 SRF917575:SSI917575 TBB917575:TCE917575 TKX917575:TMA917575 TUT917575:TVW917575 UEP917575:UFS917575 UOL917575:UPO917575 UYH917575:UZK917575 VID917575:VJG917575 VRZ917575:VTC917575 WBV917575:WCY917575 WLR917575:WMU917575 WVN917575:WWQ917575 D983111:AQ983111 JB983111:KE983111 SX983111:UA983111 ACT983111:ADW983111 AMP983111:ANS983111 AWL983111:AXO983111 BGH983111:BHK983111 BQD983111:BRG983111 BZZ983111:CBC983111 CJV983111:CKY983111 CTR983111:CUU983111 DDN983111:DEQ983111 DNJ983111:DOM983111 DXF983111:DYI983111 EHB983111:EIE983111 EQX983111:ESA983111 FAT983111:FBW983111 FKP983111:FLS983111 FUL983111:FVO983111 GEH983111:GFK983111 GOD983111:GPG983111 GXZ983111:GZC983111 HHV983111:HIY983111 HRR983111:HSU983111 IBN983111:ICQ983111 ILJ983111:IMM983111 IVF983111:IWI983111 JFB983111:JGE983111 JOX983111:JQA983111 JYT983111:JZW983111 KIP983111:KJS983111 KSL983111:KTO983111 LCH983111:LDK983111 LMD983111:LNG983111 LVZ983111:LXC983111 MFV983111:MGY983111 MPR983111:MQU983111 MZN983111:NAQ983111 NJJ983111:NKM983111 NTF983111:NUI983111 ODB983111:OEE983111 OMX983111:OOA983111 OWT983111:OXW983111 PGP983111:PHS983111 PQL983111:PRO983111 QAH983111:QBK983111 QKD983111:QLG983111 QTZ983111:QVC983111 RDV983111:REY983111 RNR983111:ROU983111 RXN983111:RYQ983111 SHJ983111:SIM983111 SRF983111:SSI983111 TBB983111:TCE983111 TKX983111:TMA983111 TUT983111:TVW983111 UEP983111:UFS983111 UOL983111:UPO983111 UYH983111:UZK983111 VID983111:VJG983111 VRZ983111:VTC983111 WBV983111:WCY983111 WLR983111:WMU983111 WVN983111:WWQ983111 UOL109:UPO113 D65609:AQ65610 JB65609:KE65610 SX65609:UA65610 ACT65609:ADW65610 AMP65609:ANS65610 AWL65609:AXO65610 BGH65609:BHK65610 BQD65609:BRG65610 BZZ65609:CBC65610 CJV65609:CKY65610 CTR65609:CUU65610 DDN65609:DEQ65610 DNJ65609:DOM65610 DXF65609:DYI65610 EHB65609:EIE65610 EQX65609:ESA65610 FAT65609:FBW65610 FKP65609:FLS65610 FUL65609:FVO65610 GEH65609:GFK65610 GOD65609:GPG65610 GXZ65609:GZC65610 HHV65609:HIY65610 HRR65609:HSU65610 IBN65609:ICQ65610 ILJ65609:IMM65610 IVF65609:IWI65610 JFB65609:JGE65610 JOX65609:JQA65610 JYT65609:JZW65610 KIP65609:KJS65610 KSL65609:KTO65610 LCH65609:LDK65610 LMD65609:LNG65610 LVZ65609:LXC65610 MFV65609:MGY65610 MPR65609:MQU65610 MZN65609:NAQ65610 NJJ65609:NKM65610 NTF65609:NUI65610 ODB65609:OEE65610 OMX65609:OOA65610 OWT65609:OXW65610 PGP65609:PHS65610 PQL65609:PRO65610 QAH65609:QBK65610 QKD65609:QLG65610 QTZ65609:QVC65610 RDV65609:REY65610 RNR65609:ROU65610 RXN65609:RYQ65610 SHJ65609:SIM65610 SRF65609:SSI65610 TBB65609:TCE65610 TKX65609:TMA65610 TUT65609:TVW65610 UEP65609:UFS65610 UOL65609:UPO65610 UYH65609:UZK65610 VID65609:VJG65610 VRZ65609:VTC65610 WBV65609:WCY65610 WLR65609:WMU65610 WVN65609:WWQ65610 D131145:AQ131146 JB131145:KE131146 SX131145:UA131146 ACT131145:ADW131146 AMP131145:ANS131146 AWL131145:AXO131146 BGH131145:BHK131146 BQD131145:BRG131146 BZZ131145:CBC131146 CJV131145:CKY131146 CTR131145:CUU131146 DDN131145:DEQ131146 DNJ131145:DOM131146 DXF131145:DYI131146 EHB131145:EIE131146 EQX131145:ESA131146 FAT131145:FBW131146 FKP131145:FLS131146 FUL131145:FVO131146 GEH131145:GFK131146 GOD131145:GPG131146 GXZ131145:GZC131146 HHV131145:HIY131146 HRR131145:HSU131146 IBN131145:ICQ131146 ILJ131145:IMM131146 IVF131145:IWI131146 JFB131145:JGE131146 JOX131145:JQA131146 JYT131145:JZW131146 KIP131145:KJS131146 KSL131145:KTO131146 LCH131145:LDK131146 LMD131145:LNG131146 LVZ131145:LXC131146 MFV131145:MGY131146 MPR131145:MQU131146 MZN131145:NAQ131146 NJJ131145:NKM131146 NTF131145:NUI131146 ODB131145:OEE131146 OMX131145:OOA131146 OWT131145:OXW131146 PGP131145:PHS131146 PQL131145:PRO131146 QAH131145:QBK131146 QKD131145:QLG131146 QTZ131145:QVC131146 RDV131145:REY131146 RNR131145:ROU131146 RXN131145:RYQ131146 SHJ131145:SIM131146 SRF131145:SSI131146 TBB131145:TCE131146 TKX131145:TMA131146 TUT131145:TVW131146 UEP131145:UFS131146 UOL131145:UPO131146 UYH131145:UZK131146 VID131145:VJG131146 VRZ131145:VTC131146 WBV131145:WCY131146 WLR131145:WMU131146 WVN131145:WWQ131146 D196681:AQ196682 JB196681:KE196682 SX196681:UA196682 ACT196681:ADW196682 AMP196681:ANS196682 AWL196681:AXO196682 BGH196681:BHK196682 BQD196681:BRG196682 BZZ196681:CBC196682 CJV196681:CKY196682 CTR196681:CUU196682 DDN196681:DEQ196682 DNJ196681:DOM196682 DXF196681:DYI196682 EHB196681:EIE196682 EQX196681:ESA196682 FAT196681:FBW196682 FKP196681:FLS196682 FUL196681:FVO196682 GEH196681:GFK196682 GOD196681:GPG196682 GXZ196681:GZC196682 HHV196681:HIY196682 HRR196681:HSU196682 IBN196681:ICQ196682 ILJ196681:IMM196682 IVF196681:IWI196682 JFB196681:JGE196682 JOX196681:JQA196682 JYT196681:JZW196682 KIP196681:KJS196682 KSL196681:KTO196682 LCH196681:LDK196682 LMD196681:LNG196682 LVZ196681:LXC196682 MFV196681:MGY196682 MPR196681:MQU196682 MZN196681:NAQ196682 NJJ196681:NKM196682 NTF196681:NUI196682 ODB196681:OEE196682 OMX196681:OOA196682 OWT196681:OXW196682 PGP196681:PHS196682 PQL196681:PRO196682 QAH196681:QBK196682 QKD196681:QLG196682 QTZ196681:QVC196682 RDV196681:REY196682 RNR196681:ROU196682 RXN196681:RYQ196682 SHJ196681:SIM196682 SRF196681:SSI196682 TBB196681:TCE196682 TKX196681:TMA196682 TUT196681:TVW196682 UEP196681:UFS196682 UOL196681:UPO196682 UYH196681:UZK196682 VID196681:VJG196682 VRZ196681:VTC196682 WBV196681:WCY196682 WLR196681:WMU196682 WVN196681:WWQ196682 D262217:AQ262218 JB262217:KE262218 SX262217:UA262218 ACT262217:ADW262218 AMP262217:ANS262218 AWL262217:AXO262218 BGH262217:BHK262218 BQD262217:BRG262218 BZZ262217:CBC262218 CJV262217:CKY262218 CTR262217:CUU262218 DDN262217:DEQ262218 DNJ262217:DOM262218 DXF262217:DYI262218 EHB262217:EIE262218 EQX262217:ESA262218 FAT262217:FBW262218 FKP262217:FLS262218 FUL262217:FVO262218 GEH262217:GFK262218 GOD262217:GPG262218 GXZ262217:GZC262218 HHV262217:HIY262218 HRR262217:HSU262218 IBN262217:ICQ262218 ILJ262217:IMM262218 IVF262217:IWI262218 JFB262217:JGE262218 JOX262217:JQA262218 JYT262217:JZW262218 KIP262217:KJS262218 KSL262217:KTO262218 LCH262217:LDK262218 LMD262217:LNG262218 LVZ262217:LXC262218 MFV262217:MGY262218 MPR262217:MQU262218 MZN262217:NAQ262218 NJJ262217:NKM262218 NTF262217:NUI262218 ODB262217:OEE262218 OMX262217:OOA262218 OWT262217:OXW262218 PGP262217:PHS262218 PQL262217:PRO262218 QAH262217:QBK262218 QKD262217:QLG262218 QTZ262217:QVC262218 RDV262217:REY262218 RNR262217:ROU262218 RXN262217:RYQ262218 SHJ262217:SIM262218 SRF262217:SSI262218 TBB262217:TCE262218 TKX262217:TMA262218 TUT262217:TVW262218 UEP262217:UFS262218 UOL262217:UPO262218 UYH262217:UZK262218 VID262217:VJG262218 VRZ262217:VTC262218 WBV262217:WCY262218 WLR262217:WMU262218 WVN262217:WWQ262218 D327753:AQ327754 JB327753:KE327754 SX327753:UA327754 ACT327753:ADW327754 AMP327753:ANS327754 AWL327753:AXO327754 BGH327753:BHK327754 BQD327753:BRG327754 BZZ327753:CBC327754 CJV327753:CKY327754 CTR327753:CUU327754 DDN327753:DEQ327754 DNJ327753:DOM327754 DXF327753:DYI327754 EHB327753:EIE327754 EQX327753:ESA327754 FAT327753:FBW327754 FKP327753:FLS327754 FUL327753:FVO327754 GEH327753:GFK327754 GOD327753:GPG327754 GXZ327753:GZC327754 HHV327753:HIY327754 HRR327753:HSU327754 IBN327753:ICQ327754 ILJ327753:IMM327754 IVF327753:IWI327754 JFB327753:JGE327754 JOX327753:JQA327754 JYT327753:JZW327754 KIP327753:KJS327754 KSL327753:KTO327754 LCH327753:LDK327754 LMD327753:LNG327754 LVZ327753:LXC327754 MFV327753:MGY327754 MPR327753:MQU327754 MZN327753:NAQ327754 NJJ327753:NKM327754 NTF327753:NUI327754 ODB327753:OEE327754 OMX327753:OOA327754 OWT327753:OXW327754 PGP327753:PHS327754 PQL327753:PRO327754 QAH327753:QBK327754 QKD327753:QLG327754 QTZ327753:QVC327754 RDV327753:REY327754 RNR327753:ROU327754 RXN327753:RYQ327754 SHJ327753:SIM327754 SRF327753:SSI327754 TBB327753:TCE327754 TKX327753:TMA327754 TUT327753:TVW327754 UEP327753:UFS327754 UOL327753:UPO327754 UYH327753:UZK327754 VID327753:VJG327754 VRZ327753:VTC327754 WBV327753:WCY327754 WLR327753:WMU327754 WVN327753:WWQ327754 D393289:AQ393290 JB393289:KE393290 SX393289:UA393290 ACT393289:ADW393290 AMP393289:ANS393290 AWL393289:AXO393290 BGH393289:BHK393290 BQD393289:BRG393290 BZZ393289:CBC393290 CJV393289:CKY393290 CTR393289:CUU393290 DDN393289:DEQ393290 DNJ393289:DOM393290 DXF393289:DYI393290 EHB393289:EIE393290 EQX393289:ESA393290 FAT393289:FBW393290 FKP393289:FLS393290 FUL393289:FVO393290 GEH393289:GFK393290 GOD393289:GPG393290 GXZ393289:GZC393290 HHV393289:HIY393290 HRR393289:HSU393290 IBN393289:ICQ393290 ILJ393289:IMM393290 IVF393289:IWI393290 JFB393289:JGE393290 JOX393289:JQA393290 JYT393289:JZW393290 KIP393289:KJS393290 KSL393289:KTO393290 LCH393289:LDK393290 LMD393289:LNG393290 LVZ393289:LXC393290 MFV393289:MGY393290 MPR393289:MQU393290 MZN393289:NAQ393290 NJJ393289:NKM393290 NTF393289:NUI393290 ODB393289:OEE393290 OMX393289:OOA393290 OWT393289:OXW393290 PGP393289:PHS393290 PQL393289:PRO393290 QAH393289:QBK393290 QKD393289:QLG393290 QTZ393289:QVC393290 RDV393289:REY393290 RNR393289:ROU393290 RXN393289:RYQ393290 SHJ393289:SIM393290 SRF393289:SSI393290 TBB393289:TCE393290 TKX393289:TMA393290 TUT393289:TVW393290 UEP393289:UFS393290 UOL393289:UPO393290 UYH393289:UZK393290 VID393289:VJG393290 VRZ393289:VTC393290 WBV393289:WCY393290 WLR393289:WMU393290 WVN393289:WWQ393290 D458825:AQ458826 JB458825:KE458826 SX458825:UA458826 ACT458825:ADW458826 AMP458825:ANS458826 AWL458825:AXO458826 BGH458825:BHK458826 BQD458825:BRG458826 BZZ458825:CBC458826 CJV458825:CKY458826 CTR458825:CUU458826 DDN458825:DEQ458826 DNJ458825:DOM458826 DXF458825:DYI458826 EHB458825:EIE458826 EQX458825:ESA458826 FAT458825:FBW458826 FKP458825:FLS458826 FUL458825:FVO458826 GEH458825:GFK458826 GOD458825:GPG458826 GXZ458825:GZC458826 HHV458825:HIY458826 HRR458825:HSU458826 IBN458825:ICQ458826 ILJ458825:IMM458826 IVF458825:IWI458826 JFB458825:JGE458826 JOX458825:JQA458826 JYT458825:JZW458826 KIP458825:KJS458826 KSL458825:KTO458826 LCH458825:LDK458826 LMD458825:LNG458826 LVZ458825:LXC458826 MFV458825:MGY458826 MPR458825:MQU458826 MZN458825:NAQ458826 NJJ458825:NKM458826 NTF458825:NUI458826 ODB458825:OEE458826 OMX458825:OOA458826 OWT458825:OXW458826 PGP458825:PHS458826 PQL458825:PRO458826 QAH458825:QBK458826 QKD458825:QLG458826 QTZ458825:QVC458826 RDV458825:REY458826 RNR458825:ROU458826 RXN458825:RYQ458826 SHJ458825:SIM458826 SRF458825:SSI458826 TBB458825:TCE458826 TKX458825:TMA458826 TUT458825:TVW458826 UEP458825:UFS458826 UOL458825:UPO458826 UYH458825:UZK458826 VID458825:VJG458826 VRZ458825:VTC458826 WBV458825:WCY458826 WLR458825:WMU458826 WVN458825:WWQ458826 D524361:AQ524362 JB524361:KE524362 SX524361:UA524362 ACT524361:ADW524362 AMP524361:ANS524362 AWL524361:AXO524362 BGH524361:BHK524362 BQD524361:BRG524362 BZZ524361:CBC524362 CJV524361:CKY524362 CTR524361:CUU524362 DDN524361:DEQ524362 DNJ524361:DOM524362 DXF524361:DYI524362 EHB524361:EIE524362 EQX524361:ESA524362 FAT524361:FBW524362 FKP524361:FLS524362 FUL524361:FVO524362 GEH524361:GFK524362 GOD524361:GPG524362 GXZ524361:GZC524362 HHV524361:HIY524362 HRR524361:HSU524362 IBN524361:ICQ524362 ILJ524361:IMM524362 IVF524361:IWI524362 JFB524361:JGE524362 JOX524361:JQA524362 JYT524361:JZW524362 KIP524361:KJS524362 KSL524361:KTO524362 LCH524361:LDK524362 LMD524361:LNG524362 LVZ524361:LXC524362 MFV524361:MGY524362 MPR524361:MQU524362 MZN524361:NAQ524362 NJJ524361:NKM524362 NTF524361:NUI524362 ODB524361:OEE524362 OMX524361:OOA524362 OWT524361:OXW524362 PGP524361:PHS524362 PQL524361:PRO524362 QAH524361:QBK524362 QKD524361:QLG524362 QTZ524361:QVC524362 RDV524361:REY524362 RNR524361:ROU524362 RXN524361:RYQ524362 SHJ524361:SIM524362 SRF524361:SSI524362 TBB524361:TCE524362 TKX524361:TMA524362 TUT524361:TVW524362 UEP524361:UFS524362 UOL524361:UPO524362 UYH524361:UZK524362 VID524361:VJG524362 VRZ524361:VTC524362 WBV524361:WCY524362 WLR524361:WMU524362 WVN524361:WWQ524362 D589897:AQ589898 JB589897:KE589898 SX589897:UA589898 ACT589897:ADW589898 AMP589897:ANS589898 AWL589897:AXO589898 BGH589897:BHK589898 BQD589897:BRG589898 BZZ589897:CBC589898 CJV589897:CKY589898 CTR589897:CUU589898 DDN589897:DEQ589898 DNJ589897:DOM589898 DXF589897:DYI589898 EHB589897:EIE589898 EQX589897:ESA589898 FAT589897:FBW589898 FKP589897:FLS589898 FUL589897:FVO589898 GEH589897:GFK589898 GOD589897:GPG589898 GXZ589897:GZC589898 HHV589897:HIY589898 HRR589897:HSU589898 IBN589897:ICQ589898 ILJ589897:IMM589898 IVF589897:IWI589898 JFB589897:JGE589898 JOX589897:JQA589898 JYT589897:JZW589898 KIP589897:KJS589898 KSL589897:KTO589898 LCH589897:LDK589898 LMD589897:LNG589898 LVZ589897:LXC589898 MFV589897:MGY589898 MPR589897:MQU589898 MZN589897:NAQ589898 NJJ589897:NKM589898 NTF589897:NUI589898 ODB589897:OEE589898 OMX589897:OOA589898 OWT589897:OXW589898 PGP589897:PHS589898 PQL589897:PRO589898 QAH589897:QBK589898 QKD589897:QLG589898 QTZ589897:QVC589898 RDV589897:REY589898 RNR589897:ROU589898 RXN589897:RYQ589898 SHJ589897:SIM589898 SRF589897:SSI589898 TBB589897:TCE589898 TKX589897:TMA589898 TUT589897:TVW589898 UEP589897:UFS589898 UOL589897:UPO589898 UYH589897:UZK589898 VID589897:VJG589898 VRZ589897:VTC589898 WBV589897:WCY589898 WLR589897:WMU589898 WVN589897:WWQ589898 D655433:AQ655434 JB655433:KE655434 SX655433:UA655434 ACT655433:ADW655434 AMP655433:ANS655434 AWL655433:AXO655434 BGH655433:BHK655434 BQD655433:BRG655434 BZZ655433:CBC655434 CJV655433:CKY655434 CTR655433:CUU655434 DDN655433:DEQ655434 DNJ655433:DOM655434 DXF655433:DYI655434 EHB655433:EIE655434 EQX655433:ESA655434 FAT655433:FBW655434 FKP655433:FLS655434 FUL655433:FVO655434 GEH655433:GFK655434 GOD655433:GPG655434 GXZ655433:GZC655434 HHV655433:HIY655434 HRR655433:HSU655434 IBN655433:ICQ655434 ILJ655433:IMM655434 IVF655433:IWI655434 JFB655433:JGE655434 JOX655433:JQA655434 JYT655433:JZW655434 KIP655433:KJS655434 KSL655433:KTO655434 LCH655433:LDK655434 LMD655433:LNG655434 LVZ655433:LXC655434 MFV655433:MGY655434 MPR655433:MQU655434 MZN655433:NAQ655434 NJJ655433:NKM655434 NTF655433:NUI655434 ODB655433:OEE655434 OMX655433:OOA655434 OWT655433:OXW655434 PGP655433:PHS655434 PQL655433:PRO655434 QAH655433:QBK655434 QKD655433:QLG655434 QTZ655433:QVC655434 RDV655433:REY655434 RNR655433:ROU655434 RXN655433:RYQ655434 SHJ655433:SIM655434 SRF655433:SSI655434 TBB655433:TCE655434 TKX655433:TMA655434 TUT655433:TVW655434 UEP655433:UFS655434 UOL655433:UPO655434 UYH655433:UZK655434 VID655433:VJG655434 VRZ655433:VTC655434 WBV655433:WCY655434 WLR655433:WMU655434 WVN655433:WWQ655434 D720969:AQ720970 JB720969:KE720970 SX720969:UA720970 ACT720969:ADW720970 AMP720969:ANS720970 AWL720969:AXO720970 BGH720969:BHK720970 BQD720969:BRG720970 BZZ720969:CBC720970 CJV720969:CKY720970 CTR720969:CUU720970 DDN720969:DEQ720970 DNJ720969:DOM720970 DXF720969:DYI720970 EHB720969:EIE720970 EQX720969:ESA720970 FAT720969:FBW720970 FKP720969:FLS720970 FUL720969:FVO720970 GEH720969:GFK720970 GOD720969:GPG720970 GXZ720969:GZC720970 HHV720969:HIY720970 HRR720969:HSU720970 IBN720969:ICQ720970 ILJ720969:IMM720970 IVF720969:IWI720970 JFB720969:JGE720970 JOX720969:JQA720970 JYT720969:JZW720970 KIP720969:KJS720970 KSL720969:KTO720970 LCH720969:LDK720970 LMD720969:LNG720970 LVZ720969:LXC720970 MFV720969:MGY720970 MPR720969:MQU720970 MZN720969:NAQ720970 NJJ720969:NKM720970 NTF720969:NUI720970 ODB720969:OEE720970 OMX720969:OOA720970 OWT720969:OXW720970 PGP720969:PHS720970 PQL720969:PRO720970 QAH720969:QBK720970 QKD720969:QLG720970 QTZ720969:QVC720970 RDV720969:REY720970 RNR720969:ROU720970 RXN720969:RYQ720970 SHJ720969:SIM720970 SRF720969:SSI720970 TBB720969:TCE720970 TKX720969:TMA720970 TUT720969:TVW720970 UEP720969:UFS720970 UOL720969:UPO720970 UYH720969:UZK720970 VID720969:VJG720970 VRZ720969:VTC720970 WBV720969:WCY720970 WLR720969:WMU720970 WVN720969:WWQ720970 D786505:AQ786506 JB786505:KE786506 SX786505:UA786506 ACT786505:ADW786506 AMP786505:ANS786506 AWL786505:AXO786506 BGH786505:BHK786506 BQD786505:BRG786506 BZZ786505:CBC786506 CJV786505:CKY786506 CTR786505:CUU786506 DDN786505:DEQ786506 DNJ786505:DOM786506 DXF786505:DYI786506 EHB786505:EIE786506 EQX786505:ESA786506 FAT786505:FBW786506 FKP786505:FLS786506 FUL786505:FVO786506 GEH786505:GFK786506 GOD786505:GPG786506 GXZ786505:GZC786506 HHV786505:HIY786506 HRR786505:HSU786506 IBN786505:ICQ786506 ILJ786505:IMM786506 IVF786505:IWI786506 JFB786505:JGE786506 JOX786505:JQA786506 JYT786505:JZW786506 KIP786505:KJS786506 KSL786505:KTO786506 LCH786505:LDK786506 LMD786505:LNG786506 LVZ786505:LXC786506 MFV786505:MGY786506 MPR786505:MQU786506 MZN786505:NAQ786506 NJJ786505:NKM786506 NTF786505:NUI786506 ODB786505:OEE786506 OMX786505:OOA786506 OWT786505:OXW786506 PGP786505:PHS786506 PQL786505:PRO786506 QAH786505:QBK786506 QKD786505:QLG786506 QTZ786505:QVC786506 RDV786505:REY786506 RNR786505:ROU786506 RXN786505:RYQ786506 SHJ786505:SIM786506 SRF786505:SSI786506 TBB786505:TCE786506 TKX786505:TMA786506 TUT786505:TVW786506 UEP786505:UFS786506 UOL786505:UPO786506 UYH786505:UZK786506 VID786505:VJG786506 VRZ786505:VTC786506 WBV786505:WCY786506 WLR786505:WMU786506 WVN786505:WWQ786506 D852041:AQ852042 JB852041:KE852042 SX852041:UA852042 ACT852041:ADW852042 AMP852041:ANS852042 AWL852041:AXO852042 BGH852041:BHK852042 BQD852041:BRG852042 BZZ852041:CBC852042 CJV852041:CKY852042 CTR852041:CUU852042 DDN852041:DEQ852042 DNJ852041:DOM852042 DXF852041:DYI852042 EHB852041:EIE852042 EQX852041:ESA852042 FAT852041:FBW852042 FKP852041:FLS852042 FUL852041:FVO852042 GEH852041:GFK852042 GOD852041:GPG852042 GXZ852041:GZC852042 HHV852041:HIY852042 HRR852041:HSU852042 IBN852041:ICQ852042 ILJ852041:IMM852042 IVF852041:IWI852042 JFB852041:JGE852042 JOX852041:JQA852042 JYT852041:JZW852042 KIP852041:KJS852042 KSL852041:KTO852042 LCH852041:LDK852042 LMD852041:LNG852042 LVZ852041:LXC852042 MFV852041:MGY852042 MPR852041:MQU852042 MZN852041:NAQ852042 NJJ852041:NKM852042 NTF852041:NUI852042 ODB852041:OEE852042 OMX852041:OOA852042 OWT852041:OXW852042 PGP852041:PHS852042 PQL852041:PRO852042 QAH852041:QBK852042 QKD852041:QLG852042 QTZ852041:QVC852042 RDV852041:REY852042 RNR852041:ROU852042 RXN852041:RYQ852042 SHJ852041:SIM852042 SRF852041:SSI852042 TBB852041:TCE852042 TKX852041:TMA852042 TUT852041:TVW852042 UEP852041:UFS852042 UOL852041:UPO852042 UYH852041:UZK852042 VID852041:VJG852042 VRZ852041:VTC852042 WBV852041:WCY852042 WLR852041:WMU852042 WVN852041:WWQ852042 D917577:AQ917578 JB917577:KE917578 SX917577:UA917578 ACT917577:ADW917578 AMP917577:ANS917578 AWL917577:AXO917578 BGH917577:BHK917578 BQD917577:BRG917578 BZZ917577:CBC917578 CJV917577:CKY917578 CTR917577:CUU917578 DDN917577:DEQ917578 DNJ917577:DOM917578 DXF917577:DYI917578 EHB917577:EIE917578 EQX917577:ESA917578 FAT917577:FBW917578 FKP917577:FLS917578 FUL917577:FVO917578 GEH917577:GFK917578 GOD917577:GPG917578 GXZ917577:GZC917578 HHV917577:HIY917578 HRR917577:HSU917578 IBN917577:ICQ917578 ILJ917577:IMM917578 IVF917577:IWI917578 JFB917577:JGE917578 JOX917577:JQA917578 JYT917577:JZW917578 KIP917577:KJS917578 KSL917577:KTO917578 LCH917577:LDK917578 LMD917577:LNG917578 LVZ917577:LXC917578 MFV917577:MGY917578 MPR917577:MQU917578 MZN917577:NAQ917578 NJJ917577:NKM917578 NTF917577:NUI917578 ODB917577:OEE917578 OMX917577:OOA917578 OWT917577:OXW917578 PGP917577:PHS917578 PQL917577:PRO917578 QAH917577:QBK917578 QKD917577:QLG917578 QTZ917577:QVC917578 RDV917577:REY917578 RNR917577:ROU917578 RXN917577:RYQ917578 SHJ917577:SIM917578 SRF917577:SSI917578 TBB917577:TCE917578 TKX917577:TMA917578 TUT917577:TVW917578 UEP917577:UFS917578 UOL917577:UPO917578 UYH917577:UZK917578 VID917577:VJG917578 VRZ917577:VTC917578 WBV917577:WCY917578 WLR917577:WMU917578 WVN917577:WWQ917578 D983113:AQ983114 JB983113:KE983114 SX983113:UA983114 ACT983113:ADW983114 AMP983113:ANS983114 AWL983113:AXO983114 BGH983113:BHK983114 BQD983113:BRG983114 BZZ983113:CBC983114 CJV983113:CKY983114 CTR983113:CUU983114 DDN983113:DEQ983114 DNJ983113:DOM983114 DXF983113:DYI983114 EHB983113:EIE983114 EQX983113:ESA983114 FAT983113:FBW983114 FKP983113:FLS983114 FUL983113:FVO983114 GEH983113:GFK983114 GOD983113:GPG983114 GXZ983113:GZC983114 HHV983113:HIY983114 HRR983113:HSU983114 IBN983113:ICQ983114 ILJ983113:IMM983114 IVF983113:IWI983114 JFB983113:JGE983114 JOX983113:JQA983114 JYT983113:JZW983114 KIP983113:KJS983114 KSL983113:KTO983114 LCH983113:LDK983114 LMD983113:LNG983114 LVZ983113:LXC983114 MFV983113:MGY983114 MPR983113:MQU983114 MZN983113:NAQ983114 NJJ983113:NKM983114 NTF983113:NUI983114 ODB983113:OEE983114 OMX983113:OOA983114 OWT983113:OXW983114 PGP983113:PHS983114 PQL983113:PRO983114 QAH983113:QBK983114 QKD983113:QLG983114 QTZ983113:QVC983114 RDV983113:REY983114 RNR983113:ROU983114 RXN983113:RYQ983114 SHJ983113:SIM983114 SRF983113:SSI983114 TBB983113:TCE983114 TKX983113:TMA983114 TUT983113:TVW983114 UEP983113:UFS983114 UOL983113:UPO983114 UYH983113:UZK983114 VID983113:VJG983114 VRZ983113:VTC983114 WBV983113:WCY983114 WLR983113:WMU983114 WVN983113:WWQ983114 PQL109:PRO113 D65615:AQ65616 JB65615:KE65616 SX65615:UA65616 ACT65615:ADW65616 AMP65615:ANS65616 AWL65615:AXO65616 BGH65615:BHK65616 BQD65615:BRG65616 BZZ65615:CBC65616 CJV65615:CKY65616 CTR65615:CUU65616 DDN65615:DEQ65616 DNJ65615:DOM65616 DXF65615:DYI65616 EHB65615:EIE65616 EQX65615:ESA65616 FAT65615:FBW65616 FKP65615:FLS65616 FUL65615:FVO65616 GEH65615:GFK65616 GOD65615:GPG65616 GXZ65615:GZC65616 HHV65615:HIY65616 HRR65615:HSU65616 IBN65615:ICQ65616 ILJ65615:IMM65616 IVF65615:IWI65616 JFB65615:JGE65616 JOX65615:JQA65616 JYT65615:JZW65616 KIP65615:KJS65616 KSL65615:KTO65616 LCH65615:LDK65616 LMD65615:LNG65616 LVZ65615:LXC65616 MFV65615:MGY65616 MPR65615:MQU65616 MZN65615:NAQ65616 NJJ65615:NKM65616 NTF65615:NUI65616 ODB65615:OEE65616 OMX65615:OOA65616 OWT65615:OXW65616 PGP65615:PHS65616 PQL65615:PRO65616 QAH65615:QBK65616 QKD65615:QLG65616 QTZ65615:QVC65616 RDV65615:REY65616 RNR65615:ROU65616 RXN65615:RYQ65616 SHJ65615:SIM65616 SRF65615:SSI65616 TBB65615:TCE65616 TKX65615:TMA65616 TUT65615:TVW65616 UEP65615:UFS65616 UOL65615:UPO65616 UYH65615:UZK65616 VID65615:VJG65616 VRZ65615:VTC65616 WBV65615:WCY65616 WLR65615:WMU65616 WVN65615:WWQ65616 D131151:AQ131152 JB131151:KE131152 SX131151:UA131152 ACT131151:ADW131152 AMP131151:ANS131152 AWL131151:AXO131152 BGH131151:BHK131152 BQD131151:BRG131152 BZZ131151:CBC131152 CJV131151:CKY131152 CTR131151:CUU131152 DDN131151:DEQ131152 DNJ131151:DOM131152 DXF131151:DYI131152 EHB131151:EIE131152 EQX131151:ESA131152 FAT131151:FBW131152 FKP131151:FLS131152 FUL131151:FVO131152 GEH131151:GFK131152 GOD131151:GPG131152 GXZ131151:GZC131152 HHV131151:HIY131152 HRR131151:HSU131152 IBN131151:ICQ131152 ILJ131151:IMM131152 IVF131151:IWI131152 JFB131151:JGE131152 JOX131151:JQA131152 JYT131151:JZW131152 KIP131151:KJS131152 KSL131151:KTO131152 LCH131151:LDK131152 LMD131151:LNG131152 LVZ131151:LXC131152 MFV131151:MGY131152 MPR131151:MQU131152 MZN131151:NAQ131152 NJJ131151:NKM131152 NTF131151:NUI131152 ODB131151:OEE131152 OMX131151:OOA131152 OWT131151:OXW131152 PGP131151:PHS131152 PQL131151:PRO131152 QAH131151:QBK131152 QKD131151:QLG131152 QTZ131151:QVC131152 RDV131151:REY131152 RNR131151:ROU131152 RXN131151:RYQ131152 SHJ131151:SIM131152 SRF131151:SSI131152 TBB131151:TCE131152 TKX131151:TMA131152 TUT131151:TVW131152 UEP131151:UFS131152 UOL131151:UPO131152 UYH131151:UZK131152 VID131151:VJG131152 VRZ131151:VTC131152 WBV131151:WCY131152 WLR131151:WMU131152 WVN131151:WWQ131152 D196687:AQ196688 JB196687:KE196688 SX196687:UA196688 ACT196687:ADW196688 AMP196687:ANS196688 AWL196687:AXO196688 BGH196687:BHK196688 BQD196687:BRG196688 BZZ196687:CBC196688 CJV196687:CKY196688 CTR196687:CUU196688 DDN196687:DEQ196688 DNJ196687:DOM196688 DXF196687:DYI196688 EHB196687:EIE196688 EQX196687:ESA196688 FAT196687:FBW196688 FKP196687:FLS196688 FUL196687:FVO196688 GEH196687:GFK196688 GOD196687:GPG196688 GXZ196687:GZC196688 HHV196687:HIY196688 HRR196687:HSU196688 IBN196687:ICQ196688 ILJ196687:IMM196688 IVF196687:IWI196688 JFB196687:JGE196688 JOX196687:JQA196688 JYT196687:JZW196688 KIP196687:KJS196688 KSL196687:KTO196688 LCH196687:LDK196688 LMD196687:LNG196688 LVZ196687:LXC196688 MFV196687:MGY196688 MPR196687:MQU196688 MZN196687:NAQ196688 NJJ196687:NKM196688 NTF196687:NUI196688 ODB196687:OEE196688 OMX196687:OOA196688 OWT196687:OXW196688 PGP196687:PHS196688 PQL196687:PRO196688 QAH196687:QBK196688 QKD196687:QLG196688 QTZ196687:QVC196688 RDV196687:REY196688 RNR196687:ROU196688 RXN196687:RYQ196688 SHJ196687:SIM196688 SRF196687:SSI196688 TBB196687:TCE196688 TKX196687:TMA196688 TUT196687:TVW196688 UEP196687:UFS196688 UOL196687:UPO196688 UYH196687:UZK196688 VID196687:VJG196688 VRZ196687:VTC196688 WBV196687:WCY196688 WLR196687:WMU196688 WVN196687:WWQ196688 D262223:AQ262224 JB262223:KE262224 SX262223:UA262224 ACT262223:ADW262224 AMP262223:ANS262224 AWL262223:AXO262224 BGH262223:BHK262224 BQD262223:BRG262224 BZZ262223:CBC262224 CJV262223:CKY262224 CTR262223:CUU262224 DDN262223:DEQ262224 DNJ262223:DOM262224 DXF262223:DYI262224 EHB262223:EIE262224 EQX262223:ESA262224 FAT262223:FBW262224 FKP262223:FLS262224 FUL262223:FVO262224 GEH262223:GFK262224 GOD262223:GPG262224 GXZ262223:GZC262224 HHV262223:HIY262224 HRR262223:HSU262224 IBN262223:ICQ262224 ILJ262223:IMM262224 IVF262223:IWI262224 JFB262223:JGE262224 JOX262223:JQA262224 JYT262223:JZW262224 KIP262223:KJS262224 KSL262223:KTO262224 LCH262223:LDK262224 LMD262223:LNG262224 LVZ262223:LXC262224 MFV262223:MGY262224 MPR262223:MQU262224 MZN262223:NAQ262224 NJJ262223:NKM262224 NTF262223:NUI262224 ODB262223:OEE262224 OMX262223:OOA262224 OWT262223:OXW262224 PGP262223:PHS262224 PQL262223:PRO262224 QAH262223:QBK262224 QKD262223:QLG262224 QTZ262223:QVC262224 RDV262223:REY262224 RNR262223:ROU262224 RXN262223:RYQ262224 SHJ262223:SIM262224 SRF262223:SSI262224 TBB262223:TCE262224 TKX262223:TMA262224 TUT262223:TVW262224 UEP262223:UFS262224 UOL262223:UPO262224 UYH262223:UZK262224 VID262223:VJG262224 VRZ262223:VTC262224 WBV262223:WCY262224 WLR262223:WMU262224 WVN262223:WWQ262224 D327759:AQ327760 JB327759:KE327760 SX327759:UA327760 ACT327759:ADW327760 AMP327759:ANS327760 AWL327759:AXO327760 BGH327759:BHK327760 BQD327759:BRG327760 BZZ327759:CBC327760 CJV327759:CKY327760 CTR327759:CUU327760 DDN327759:DEQ327760 DNJ327759:DOM327760 DXF327759:DYI327760 EHB327759:EIE327760 EQX327759:ESA327760 FAT327759:FBW327760 FKP327759:FLS327760 FUL327759:FVO327760 GEH327759:GFK327760 GOD327759:GPG327760 GXZ327759:GZC327760 HHV327759:HIY327760 HRR327759:HSU327760 IBN327759:ICQ327760 ILJ327759:IMM327760 IVF327759:IWI327760 JFB327759:JGE327760 JOX327759:JQA327760 JYT327759:JZW327760 KIP327759:KJS327760 KSL327759:KTO327760 LCH327759:LDK327760 LMD327759:LNG327760 LVZ327759:LXC327760 MFV327759:MGY327760 MPR327759:MQU327760 MZN327759:NAQ327760 NJJ327759:NKM327760 NTF327759:NUI327760 ODB327759:OEE327760 OMX327759:OOA327760 OWT327759:OXW327760 PGP327759:PHS327760 PQL327759:PRO327760 QAH327759:QBK327760 QKD327759:QLG327760 QTZ327759:QVC327760 RDV327759:REY327760 RNR327759:ROU327760 RXN327759:RYQ327760 SHJ327759:SIM327760 SRF327759:SSI327760 TBB327759:TCE327760 TKX327759:TMA327760 TUT327759:TVW327760 UEP327759:UFS327760 UOL327759:UPO327760 UYH327759:UZK327760 VID327759:VJG327760 VRZ327759:VTC327760 WBV327759:WCY327760 WLR327759:WMU327760 WVN327759:WWQ327760 D393295:AQ393296 JB393295:KE393296 SX393295:UA393296 ACT393295:ADW393296 AMP393295:ANS393296 AWL393295:AXO393296 BGH393295:BHK393296 BQD393295:BRG393296 BZZ393295:CBC393296 CJV393295:CKY393296 CTR393295:CUU393296 DDN393295:DEQ393296 DNJ393295:DOM393296 DXF393295:DYI393296 EHB393295:EIE393296 EQX393295:ESA393296 FAT393295:FBW393296 FKP393295:FLS393296 FUL393295:FVO393296 GEH393295:GFK393296 GOD393295:GPG393296 GXZ393295:GZC393296 HHV393295:HIY393296 HRR393295:HSU393296 IBN393295:ICQ393296 ILJ393295:IMM393296 IVF393295:IWI393296 JFB393295:JGE393296 JOX393295:JQA393296 JYT393295:JZW393296 KIP393295:KJS393296 KSL393295:KTO393296 LCH393295:LDK393296 LMD393295:LNG393296 LVZ393295:LXC393296 MFV393295:MGY393296 MPR393295:MQU393296 MZN393295:NAQ393296 NJJ393295:NKM393296 NTF393295:NUI393296 ODB393295:OEE393296 OMX393295:OOA393296 OWT393295:OXW393296 PGP393295:PHS393296 PQL393295:PRO393296 QAH393295:QBK393296 QKD393295:QLG393296 QTZ393295:QVC393296 RDV393295:REY393296 RNR393295:ROU393296 RXN393295:RYQ393296 SHJ393295:SIM393296 SRF393295:SSI393296 TBB393295:TCE393296 TKX393295:TMA393296 TUT393295:TVW393296 UEP393295:UFS393296 UOL393295:UPO393296 UYH393295:UZK393296 VID393295:VJG393296 VRZ393295:VTC393296 WBV393295:WCY393296 WLR393295:WMU393296 WVN393295:WWQ393296 D458831:AQ458832 JB458831:KE458832 SX458831:UA458832 ACT458831:ADW458832 AMP458831:ANS458832 AWL458831:AXO458832 BGH458831:BHK458832 BQD458831:BRG458832 BZZ458831:CBC458832 CJV458831:CKY458832 CTR458831:CUU458832 DDN458831:DEQ458832 DNJ458831:DOM458832 DXF458831:DYI458832 EHB458831:EIE458832 EQX458831:ESA458832 FAT458831:FBW458832 FKP458831:FLS458832 FUL458831:FVO458832 GEH458831:GFK458832 GOD458831:GPG458832 GXZ458831:GZC458832 HHV458831:HIY458832 HRR458831:HSU458832 IBN458831:ICQ458832 ILJ458831:IMM458832 IVF458831:IWI458832 JFB458831:JGE458832 JOX458831:JQA458832 JYT458831:JZW458832 KIP458831:KJS458832 KSL458831:KTO458832 LCH458831:LDK458832 LMD458831:LNG458832 LVZ458831:LXC458832 MFV458831:MGY458832 MPR458831:MQU458832 MZN458831:NAQ458832 NJJ458831:NKM458832 NTF458831:NUI458832 ODB458831:OEE458832 OMX458831:OOA458832 OWT458831:OXW458832 PGP458831:PHS458832 PQL458831:PRO458832 QAH458831:QBK458832 QKD458831:QLG458832 QTZ458831:QVC458832 RDV458831:REY458832 RNR458831:ROU458832 RXN458831:RYQ458832 SHJ458831:SIM458832 SRF458831:SSI458832 TBB458831:TCE458832 TKX458831:TMA458832 TUT458831:TVW458832 UEP458831:UFS458832 UOL458831:UPO458832 UYH458831:UZK458832 VID458831:VJG458832 VRZ458831:VTC458832 WBV458831:WCY458832 WLR458831:WMU458832 WVN458831:WWQ458832 D524367:AQ524368 JB524367:KE524368 SX524367:UA524368 ACT524367:ADW524368 AMP524367:ANS524368 AWL524367:AXO524368 BGH524367:BHK524368 BQD524367:BRG524368 BZZ524367:CBC524368 CJV524367:CKY524368 CTR524367:CUU524368 DDN524367:DEQ524368 DNJ524367:DOM524368 DXF524367:DYI524368 EHB524367:EIE524368 EQX524367:ESA524368 FAT524367:FBW524368 FKP524367:FLS524368 FUL524367:FVO524368 GEH524367:GFK524368 GOD524367:GPG524368 GXZ524367:GZC524368 HHV524367:HIY524368 HRR524367:HSU524368 IBN524367:ICQ524368 ILJ524367:IMM524368 IVF524367:IWI524368 JFB524367:JGE524368 JOX524367:JQA524368 JYT524367:JZW524368 KIP524367:KJS524368 KSL524367:KTO524368 LCH524367:LDK524368 LMD524367:LNG524368 LVZ524367:LXC524368 MFV524367:MGY524368 MPR524367:MQU524368 MZN524367:NAQ524368 NJJ524367:NKM524368 NTF524367:NUI524368 ODB524367:OEE524368 OMX524367:OOA524368 OWT524367:OXW524368 PGP524367:PHS524368 PQL524367:PRO524368 QAH524367:QBK524368 QKD524367:QLG524368 QTZ524367:QVC524368 RDV524367:REY524368 RNR524367:ROU524368 RXN524367:RYQ524368 SHJ524367:SIM524368 SRF524367:SSI524368 TBB524367:TCE524368 TKX524367:TMA524368 TUT524367:TVW524368 UEP524367:UFS524368 UOL524367:UPO524368 UYH524367:UZK524368 VID524367:VJG524368 VRZ524367:VTC524368 WBV524367:WCY524368 WLR524367:WMU524368 WVN524367:WWQ524368 D589903:AQ589904 JB589903:KE589904 SX589903:UA589904 ACT589903:ADW589904 AMP589903:ANS589904 AWL589903:AXO589904 BGH589903:BHK589904 BQD589903:BRG589904 BZZ589903:CBC589904 CJV589903:CKY589904 CTR589903:CUU589904 DDN589903:DEQ589904 DNJ589903:DOM589904 DXF589903:DYI589904 EHB589903:EIE589904 EQX589903:ESA589904 FAT589903:FBW589904 FKP589903:FLS589904 FUL589903:FVO589904 GEH589903:GFK589904 GOD589903:GPG589904 GXZ589903:GZC589904 HHV589903:HIY589904 HRR589903:HSU589904 IBN589903:ICQ589904 ILJ589903:IMM589904 IVF589903:IWI589904 JFB589903:JGE589904 JOX589903:JQA589904 JYT589903:JZW589904 KIP589903:KJS589904 KSL589903:KTO589904 LCH589903:LDK589904 LMD589903:LNG589904 LVZ589903:LXC589904 MFV589903:MGY589904 MPR589903:MQU589904 MZN589903:NAQ589904 NJJ589903:NKM589904 NTF589903:NUI589904 ODB589903:OEE589904 OMX589903:OOA589904 OWT589903:OXW589904 PGP589903:PHS589904 PQL589903:PRO589904 QAH589903:QBK589904 QKD589903:QLG589904 QTZ589903:QVC589904 RDV589903:REY589904 RNR589903:ROU589904 RXN589903:RYQ589904 SHJ589903:SIM589904 SRF589903:SSI589904 TBB589903:TCE589904 TKX589903:TMA589904 TUT589903:TVW589904 UEP589903:UFS589904 UOL589903:UPO589904 UYH589903:UZK589904 VID589903:VJG589904 VRZ589903:VTC589904 WBV589903:WCY589904 WLR589903:WMU589904 WVN589903:WWQ589904 D655439:AQ655440 JB655439:KE655440 SX655439:UA655440 ACT655439:ADW655440 AMP655439:ANS655440 AWL655439:AXO655440 BGH655439:BHK655440 BQD655439:BRG655440 BZZ655439:CBC655440 CJV655439:CKY655440 CTR655439:CUU655440 DDN655439:DEQ655440 DNJ655439:DOM655440 DXF655439:DYI655440 EHB655439:EIE655440 EQX655439:ESA655440 FAT655439:FBW655440 FKP655439:FLS655440 FUL655439:FVO655440 GEH655439:GFK655440 GOD655439:GPG655440 GXZ655439:GZC655440 HHV655439:HIY655440 HRR655439:HSU655440 IBN655439:ICQ655440 ILJ655439:IMM655440 IVF655439:IWI655440 JFB655439:JGE655440 JOX655439:JQA655440 JYT655439:JZW655440 KIP655439:KJS655440 KSL655439:KTO655440 LCH655439:LDK655440 LMD655439:LNG655440 LVZ655439:LXC655440 MFV655439:MGY655440 MPR655439:MQU655440 MZN655439:NAQ655440 NJJ655439:NKM655440 NTF655439:NUI655440 ODB655439:OEE655440 OMX655439:OOA655440 OWT655439:OXW655440 PGP655439:PHS655440 PQL655439:PRO655440 QAH655439:QBK655440 QKD655439:QLG655440 QTZ655439:QVC655440 RDV655439:REY655440 RNR655439:ROU655440 RXN655439:RYQ655440 SHJ655439:SIM655440 SRF655439:SSI655440 TBB655439:TCE655440 TKX655439:TMA655440 TUT655439:TVW655440 UEP655439:UFS655440 UOL655439:UPO655440 UYH655439:UZK655440 VID655439:VJG655440 VRZ655439:VTC655440 WBV655439:WCY655440 WLR655439:WMU655440 WVN655439:WWQ655440 D720975:AQ720976 JB720975:KE720976 SX720975:UA720976 ACT720975:ADW720976 AMP720975:ANS720976 AWL720975:AXO720976 BGH720975:BHK720976 BQD720975:BRG720976 BZZ720975:CBC720976 CJV720975:CKY720976 CTR720975:CUU720976 DDN720975:DEQ720976 DNJ720975:DOM720976 DXF720975:DYI720976 EHB720975:EIE720976 EQX720975:ESA720976 FAT720975:FBW720976 FKP720975:FLS720976 FUL720975:FVO720976 GEH720975:GFK720976 GOD720975:GPG720976 GXZ720975:GZC720976 HHV720975:HIY720976 HRR720975:HSU720976 IBN720975:ICQ720976 ILJ720975:IMM720976 IVF720975:IWI720976 JFB720975:JGE720976 JOX720975:JQA720976 JYT720975:JZW720976 KIP720975:KJS720976 KSL720975:KTO720976 LCH720975:LDK720976 LMD720975:LNG720976 LVZ720975:LXC720976 MFV720975:MGY720976 MPR720975:MQU720976 MZN720975:NAQ720976 NJJ720975:NKM720976 NTF720975:NUI720976 ODB720975:OEE720976 OMX720975:OOA720976 OWT720975:OXW720976 PGP720975:PHS720976 PQL720975:PRO720976 QAH720975:QBK720976 QKD720975:QLG720976 QTZ720975:QVC720976 RDV720975:REY720976 RNR720975:ROU720976 RXN720975:RYQ720976 SHJ720975:SIM720976 SRF720975:SSI720976 TBB720975:TCE720976 TKX720975:TMA720976 TUT720975:TVW720976 UEP720975:UFS720976 UOL720975:UPO720976 UYH720975:UZK720976 VID720975:VJG720976 VRZ720975:VTC720976 WBV720975:WCY720976 WLR720975:WMU720976 WVN720975:WWQ720976 D786511:AQ786512 JB786511:KE786512 SX786511:UA786512 ACT786511:ADW786512 AMP786511:ANS786512 AWL786511:AXO786512 BGH786511:BHK786512 BQD786511:BRG786512 BZZ786511:CBC786512 CJV786511:CKY786512 CTR786511:CUU786512 DDN786511:DEQ786512 DNJ786511:DOM786512 DXF786511:DYI786512 EHB786511:EIE786512 EQX786511:ESA786512 FAT786511:FBW786512 FKP786511:FLS786512 FUL786511:FVO786512 GEH786511:GFK786512 GOD786511:GPG786512 GXZ786511:GZC786512 HHV786511:HIY786512 HRR786511:HSU786512 IBN786511:ICQ786512 ILJ786511:IMM786512 IVF786511:IWI786512 JFB786511:JGE786512 JOX786511:JQA786512 JYT786511:JZW786512 KIP786511:KJS786512 KSL786511:KTO786512 LCH786511:LDK786512 LMD786511:LNG786512 LVZ786511:LXC786512 MFV786511:MGY786512 MPR786511:MQU786512 MZN786511:NAQ786512 NJJ786511:NKM786512 NTF786511:NUI786512 ODB786511:OEE786512 OMX786511:OOA786512 OWT786511:OXW786512 PGP786511:PHS786512 PQL786511:PRO786512 QAH786511:QBK786512 QKD786511:QLG786512 QTZ786511:QVC786512 RDV786511:REY786512 RNR786511:ROU786512 RXN786511:RYQ786512 SHJ786511:SIM786512 SRF786511:SSI786512 TBB786511:TCE786512 TKX786511:TMA786512 TUT786511:TVW786512 UEP786511:UFS786512 UOL786511:UPO786512 UYH786511:UZK786512 VID786511:VJG786512 VRZ786511:VTC786512 WBV786511:WCY786512 WLR786511:WMU786512 WVN786511:WWQ786512 D852047:AQ852048 JB852047:KE852048 SX852047:UA852048 ACT852047:ADW852048 AMP852047:ANS852048 AWL852047:AXO852048 BGH852047:BHK852048 BQD852047:BRG852048 BZZ852047:CBC852048 CJV852047:CKY852048 CTR852047:CUU852048 DDN852047:DEQ852048 DNJ852047:DOM852048 DXF852047:DYI852048 EHB852047:EIE852048 EQX852047:ESA852048 FAT852047:FBW852048 FKP852047:FLS852048 FUL852047:FVO852048 GEH852047:GFK852048 GOD852047:GPG852048 GXZ852047:GZC852048 HHV852047:HIY852048 HRR852047:HSU852048 IBN852047:ICQ852048 ILJ852047:IMM852048 IVF852047:IWI852048 JFB852047:JGE852048 JOX852047:JQA852048 JYT852047:JZW852048 KIP852047:KJS852048 KSL852047:KTO852048 LCH852047:LDK852048 LMD852047:LNG852048 LVZ852047:LXC852048 MFV852047:MGY852048 MPR852047:MQU852048 MZN852047:NAQ852048 NJJ852047:NKM852048 NTF852047:NUI852048 ODB852047:OEE852048 OMX852047:OOA852048 OWT852047:OXW852048 PGP852047:PHS852048 PQL852047:PRO852048 QAH852047:QBK852048 QKD852047:QLG852048 QTZ852047:QVC852048 RDV852047:REY852048 RNR852047:ROU852048 RXN852047:RYQ852048 SHJ852047:SIM852048 SRF852047:SSI852048 TBB852047:TCE852048 TKX852047:TMA852048 TUT852047:TVW852048 UEP852047:UFS852048 UOL852047:UPO852048 UYH852047:UZK852048 VID852047:VJG852048 VRZ852047:VTC852048 WBV852047:WCY852048 WLR852047:WMU852048 WVN852047:WWQ852048 D917583:AQ917584 JB917583:KE917584 SX917583:UA917584 ACT917583:ADW917584 AMP917583:ANS917584 AWL917583:AXO917584 BGH917583:BHK917584 BQD917583:BRG917584 BZZ917583:CBC917584 CJV917583:CKY917584 CTR917583:CUU917584 DDN917583:DEQ917584 DNJ917583:DOM917584 DXF917583:DYI917584 EHB917583:EIE917584 EQX917583:ESA917584 FAT917583:FBW917584 FKP917583:FLS917584 FUL917583:FVO917584 GEH917583:GFK917584 GOD917583:GPG917584 GXZ917583:GZC917584 HHV917583:HIY917584 HRR917583:HSU917584 IBN917583:ICQ917584 ILJ917583:IMM917584 IVF917583:IWI917584 JFB917583:JGE917584 JOX917583:JQA917584 JYT917583:JZW917584 KIP917583:KJS917584 KSL917583:KTO917584 LCH917583:LDK917584 LMD917583:LNG917584 LVZ917583:LXC917584 MFV917583:MGY917584 MPR917583:MQU917584 MZN917583:NAQ917584 NJJ917583:NKM917584 NTF917583:NUI917584 ODB917583:OEE917584 OMX917583:OOA917584 OWT917583:OXW917584 PGP917583:PHS917584 PQL917583:PRO917584 QAH917583:QBK917584 QKD917583:QLG917584 QTZ917583:QVC917584 RDV917583:REY917584 RNR917583:ROU917584 RXN917583:RYQ917584 SHJ917583:SIM917584 SRF917583:SSI917584 TBB917583:TCE917584 TKX917583:TMA917584 TUT917583:TVW917584 UEP917583:UFS917584 UOL917583:UPO917584 UYH917583:UZK917584 VID917583:VJG917584 VRZ917583:VTC917584 WBV917583:WCY917584 WLR917583:WMU917584 WVN917583:WWQ917584 D983119:AQ983120 JB983119:KE983120 SX983119:UA983120 ACT983119:ADW983120 AMP983119:ANS983120 AWL983119:AXO983120 BGH983119:BHK983120 BQD983119:BRG983120 BZZ983119:CBC983120 CJV983119:CKY983120 CTR983119:CUU983120 DDN983119:DEQ983120 DNJ983119:DOM983120 DXF983119:DYI983120 EHB983119:EIE983120 EQX983119:ESA983120 FAT983119:FBW983120 FKP983119:FLS983120 FUL983119:FVO983120 GEH983119:GFK983120 GOD983119:GPG983120 GXZ983119:GZC983120 HHV983119:HIY983120 HRR983119:HSU983120 IBN983119:ICQ983120 ILJ983119:IMM983120 IVF983119:IWI983120 JFB983119:JGE983120 JOX983119:JQA983120 JYT983119:JZW983120 KIP983119:KJS983120 KSL983119:KTO983120 LCH983119:LDK983120 LMD983119:LNG983120 LVZ983119:LXC983120 MFV983119:MGY983120 MPR983119:MQU983120 MZN983119:NAQ983120 NJJ983119:NKM983120 NTF983119:NUI983120 ODB983119:OEE983120 OMX983119:OOA983120 OWT983119:OXW983120 PGP983119:PHS983120 PQL983119:PRO983120 QAH983119:QBK983120 QKD983119:QLG983120 QTZ983119:QVC983120 RDV983119:REY983120 RNR983119:ROU983120 RXN983119:RYQ983120 SHJ983119:SIM983120 SRF983119:SSI983120 TBB983119:TCE983120 TKX983119:TMA983120 TUT983119:TVW983120 UEP983119:UFS983120 UOL983119:UPO983120 UYH983119:UZK983120 VID983119:VJG983120 VRZ983119:VTC983120 WBV983119:WCY983120 WLR983119:WMU983120 WVN983119:WWQ983120 D65621:AQ65621 JB65621:KE65621 SX65621:UA65621 ACT65621:ADW65621 AMP65621:ANS65621 AWL65621:AXO65621 BGH65621:BHK65621 BQD65621:BRG65621 BZZ65621:CBC65621 CJV65621:CKY65621 CTR65621:CUU65621 DDN65621:DEQ65621 DNJ65621:DOM65621 DXF65621:DYI65621 EHB65621:EIE65621 EQX65621:ESA65621 FAT65621:FBW65621 FKP65621:FLS65621 FUL65621:FVO65621 GEH65621:GFK65621 GOD65621:GPG65621 GXZ65621:GZC65621 HHV65621:HIY65621 HRR65621:HSU65621 IBN65621:ICQ65621 ILJ65621:IMM65621 IVF65621:IWI65621 JFB65621:JGE65621 JOX65621:JQA65621 JYT65621:JZW65621 KIP65621:KJS65621 KSL65621:KTO65621 LCH65621:LDK65621 LMD65621:LNG65621 LVZ65621:LXC65621 MFV65621:MGY65621 MPR65621:MQU65621 MZN65621:NAQ65621 NJJ65621:NKM65621 NTF65621:NUI65621 ODB65621:OEE65621 OMX65621:OOA65621 OWT65621:OXW65621 PGP65621:PHS65621 PQL65621:PRO65621 QAH65621:QBK65621 QKD65621:QLG65621 QTZ65621:QVC65621 RDV65621:REY65621 RNR65621:ROU65621 RXN65621:RYQ65621 SHJ65621:SIM65621 SRF65621:SSI65621 TBB65621:TCE65621 TKX65621:TMA65621 TUT65621:TVW65621 UEP65621:UFS65621 UOL65621:UPO65621 UYH65621:UZK65621 VID65621:VJG65621 VRZ65621:VTC65621 WBV65621:WCY65621 WLR65621:WMU65621 WVN65621:WWQ65621 D131157:AQ131157 JB131157:KE131157 SX131157:UA131157 ACT131157:ADW131157 AMP131157:ANS131157 AWL131157:AXO131157 BGH131157:BHK131157 BQD131157:BRG131157 BZZ131157:CBC131157 CJV131157:CKY131157 CTR131157:CUU131157 DDN131157:DEQ131157 DNJ131157:DOM131157 DXF131157:DYI131157 EHB131157:EIE131157 EQX131157:ESA131157 FAT131157:FBW131157 FKP131157:FLS131157 FUL131157:FVO131157 GEH131157:GFK131157 GOD131157:GPG131157 GXZ131157:GZC131157 HHV131157:HIY131157 HRR131157:HSU131157 IBN131157:ICQ131157 ILJ131157:IMM131157 IVF131157:IWI131157 JFB131157:JGE131157 JOX131157:JQA131157 JYT131157:JZW131157 KIP131157:KJS131157 KSL131157:KTO131157 LCH131157:LDK131157 LMD131157:LNG131157 LVZ131157:LXC131157 MFV131157:MGY131157 MPR131157:MQU131157 MZN131157:NAQ131157 NJJ131157:NKM131157 NTF131157:NUI131157 ODB131157:OEE131157 OMX131157:OOA131157 OWT131157:OXW131157 PGP131157:PHS131157 PQL131157:PRO131157 QAH131157:QBK131157 QKD131157:QLG131157 QTZ131157:QVC131157 RDV131157:REY131157 RNR131157:ROU131157 RXN131157:RYQ131157 SHJ131157:SIM131157 SRF131157:SSI131157 TBB131157:TCE131157 TKX131157:TMA131157 TUT131157:TVW131157 UEP131157:UFS131157 UOL131157:UPO131157 UYH131157:UZK131157 VID131157:VJG131157 VRZ131157:VTC131157 WBV131157:WCY131157 WLR131157:WMU131157 WVN131157:WWQ131157 D196693:AQ196693 JB196693:KE196693 SX196693:UA196693 ACT196693:ADW196693 AMP196693:ANS196693 AWL196693:AXO196693 BGH196693:BHK196693 BQD196693:BRG196693 BZZ196693:CBC196693 CJV196693:CKY196693 CTR196693:CUU196693 DDN196693:DEQ196693 DNJ196693:DOM196693 DXF196693:DYI196693 EHB196693:EIE196693 EQX196693:ESA196693 FAT196693:FBW196693 FKP196693:FLS196693 FUL196693:FVO196693 GEH196693:GFK196693 GOD196693:GPG196693 GXZ196693:GZC196693 HHV196693:HIY196693 HRR196693:HSU196693 IBN196693:ICQ196693 ILJ196693:IMM196693 IVF196693:IWI196693 JFB196693:JGE196693 JOX196693:JQA196693 JYT196693:JZW196693 KIP196693:KJS196693 KSL196693:KTO196693 LCH196693:LDK196693 LMD196693:LNG196693 LVZ196693:LXC196693 MFV196693:MGY196693 MPR196693:MQU196693 MZN196693:NAQ196693 NJJ196693:NKM196693 NTF196693:NUI196693 ODB196693:OEE196693 OMX196693:OOA196693 OWT196693:OXW196693 PGP196693:PHS196693 PQL196693:PRO196693 QAH196693:QBK196693 QKD196693:QLG196693 QTZ196693:QVC196693 RDV196693:REY196693 RNR196693:ROU196693 RXN196693:RYQ196693 SHJ196693:SIM196693 SRF196693:SSI196693 TBB196693:TCE196693 TKX196693:TMA196693 TUT196693:TVW196693 UEP196693:UFS196693 UOL196693:UPO196693 UYH196693:UZK196693 VID196693:VJG196693 VRZ196693:VTC196693 WBV196693:WCY196693 WLR196693:WMU196693 WVN196693:WWQ196693 D262229:AQ262229 JB262229:KE262229 SX262229:UA262229 ACT262229:ADW262229 AMP262229:ANS262229 AWL262229:AXO262229 BGH262229:BHK262229 BQD262229:BRG262229 BZZ262229:CBC262229 CJV262229:CKY262229 CTR262229:CUU262229 DDN262229:DEQ262229 DNJ262229:DOM262229 DXF262229:DYI262229 EHB262229:EIE262229 EQX262229:ESA262229 FAT262229:FBW262229 FKP262229:FLS262229 FUL262229:FVO262229 GEH262229:GFK262229 GOD262229:GPG262229 GXZ262229:GZC262229 HHV262229:HIY262229 HRR262229:HSU262229 IBN262229:ICQ262229 ILJ262229:IMM262229 IVF262229:IWI262229 JFB262229:JGE262229 JOX262229:JQA262229 JYT262229:JZW262229 KIP262229:KJS262229 KSL262229:KTO262229 LCH262229:LDK262229 LMD262229:LNG262229 LVZ262229:LXC262229 MFV262229:MGY262229 MPR262229:MQU262229 MZN262229:NAQ262229 NJJ262229:NKM262229 NTF262229:NUI262229 ODB262229:OEE262229 OMX262229:OOA262229 OWT262229:OXW262229 PGP262229:PHS262229 PQL262229:PRO262229 QAH262229:QBK262229 QKD262229:QLG262229 QTZ262229:QVC262229 RDV262229:REY262229 RNR262229:ROU262229 RXN262229:RYQ262229 SHJ262229:SIM262229 SRF262229:SSI262229 TBB262229:TCE262229 TKX262229:TMA262229 TUT262229:TVW262229 UEP262229:UFS262229 UOL262229:UPO262229 UYH262229:UZK262229 VID262229:VJG262229 VRZ262229:VTC262229 WBV262229:WCY262229 WLR262229:WMU262229 WVN262229:WWQ262229 D327765:AQ327765 JB327765:KE327765 SX327765:UA327765 ACT327765:ADW327765 AMP327765:ANS327765 AWL327765:AXO327765 BGH327765:BHK327765 BQD327765:BRG327765 BZZ327765:CBC327765 CJV327765:CKY327765 CTR327765:CUU327765 DDN327765:DEQ327765 DNJ327765:DOM327765 DXF327765:DYI327765 EHB327765:EIE327765 EQX327765:ESA327765 FAT327765:FBW327765 FKP327765:FLS327765 FUL327765:FVO327765 GEH327765:GFK327765 GOD327765:GPG327765 GXZ327765:GZC327765 HHV327765:HIY327765 HRR327765:HSU327765 IBN327765:ICQ327765 ILJ327765:IMM327765 IVF327765:IWI327765 JFB327765:JGE327765 JOX327765:JQA327765 JYT327765:JZW327765 KIP327765:KJS327765 KSL327765:KTO327765 LCH327765:LDK327765 LMD327765:LNG327765 LVZ327765:LXC327765 MFV327765:MGY327765 MPR327765:MQU327765 MZN327765:NAQ327765 NJJ327765:NKM327765 NTF327765:NUI327765 ODB327765:OEE327765 OMX327765:OOA327765 OWT327765:OXW327765 PGP327765:PHS327765 PQL327765:PRO327765 QAH327765:QBK327765 QKD327765:QLG327765 QTZ327765:QVC327765 RDV327765:REY327765 RNR327765:ROU327765 RXN327765:RYQ327765 SHJ327765:SIM327765 SRF327765:SSI327765 TBB327765:TCE327765 TKX327765:TMA327765 TUT327765:TVW327765 UEP327765:UFS327765 UOL327765:UPO327765 UYH327765:UZK327765 VID327765:VJG327765 VRZ327765:VTC327765 WBV327765:WCY327765 WLR327765:WMU327765 WVN327765:WWQ327765 D393301:AQ393301 JB393301:KE393301 SX393301:UA393301 ACT393301:ADW393301 AMP393301:ANS393301 AWL393301:AXO393301 BGH393301:BHK393301 BQD393301:BRG393301 BZZ393301:CBC393301 CJV393301:CKY393301 CTR393301:CUU393301 DDN393301:DEQ393301 DNJ393301:DOM393301 DXF393301:DYI393301 EHB393301:EIE393301 EQX393301:ESA393301 FAT393301:FBW393301 FKP393301:FLS393301 FUL393301:FVO393301 GEH393301:GFK393301 GOD393301:GPG393301 GXZ393301:GZC393301 HHV393301:HIY393301 HRR393301:HSU393301 IBN393301:ICQ393301 ILJ393301:IMM393301 IVF393301:IWI393301 JFB393301:JGE393301 JOX393301:JQA393301 JYT393301:JZW393301 KIP393301:KJS393301 KSL393301:KTO393301 LCH393301:LDK393301 LMD393301:LNG393301 LVZ393301:LXC393301 MFV393301:MGY393301 MPR393301:MQU393301 MZN393301:NAQ393301 NJJ393301:NKM393301 NTF393301:NUI393301 ODB393301:OEE393301 OMX393301:OOA393301 OWT393301:OXW393301 PGP393301:PHS393301 PQL393301:PRO393301 QAH393301:QBK393301 QKD393301:QLG393301 QTZ393301:QVC393301 RDV393301:REY393301 RNR393301:ROU393301 RXN393301:RYQ393301 SHJ393301:SIM393301 SRF393301:SSI393301 TBB393301:TCE393301 TKX393301:TMA393301 TUT393301:TVW393301 UEP393301:UFS393301 UOL393301:UPO393301 UYH393301:UZK393301 VID393301:VJG393301 VRZ393301:VTC393301 WBV393301:WCY393301 WLR393301:WMU393301 WVN393301:WWQ393301 D458837:AQ458837 JB458837:KE458837 SX458837:UA458837 ACT458837:ADW458837 AMP458837:ANS458837 AWL458837:AXO458837 BGH458837:BHK458837 BQD458837:BRG458837 BZZ458837:CBC458837 CJV458837:CKY458837 CTR458837:CUU458837 DDN458837:DEQ458837 DNJ458837:DOM458837 DXF458837:DYI458837 EHB458837:EIE458837 EQX458837:ESA458837 FAT458837:FBW458837 FKP458837:FLS458837 FUL458837:FVO458837 GEH458837:GFK458837 GOD458837:GPG458837 GXZ458837:GZC458837 HHV458837:HIY458837 HRR458837:HSU458837 IBN458837:ICQ458837 ILJ458837:IMM458837 IVF458837:IWI458837 JFB458837:JGE458837 JOX458837:JQA458837 JYT458837:JZW458837 KIP458837:KJS458837 KSL458837:KTO458837 LCH458837:LDK458837 LMD458837:LNG458837 LVZ458837:LXC458837 MFV458837:MGY458837 MPR458837:MQU458837 MZN458837:NAQ458837 NJJ458837:NKM458837 NTF458837:NUI458837 ODB458837:OEE458837 OMX458837:OOA458837 OWT458837:OXW458837 PGP458837:PHS458837 PQL458837:PRO458837 QAH458837:QBK458837 QKD458837:QLG458837 QTZ458837:QVC458837 RDV458837:REY458837 RNR458837:ROU458837 RXN458837:RYQ458837 SHJ458837:SIM458837 SRF458837:SSI458837 TBB458837:TCE458837 TKX458837:TMA458837 TUT458837:TVW458837 UEP458837:UFS458837 UOL458837:UPO458837 UYH458837:UZK458837 VID458837:VJG458837 VRZ458837:VTC458837 WBV458837:WCY458837 WLR458837:WMU458837 WVN458837:WWQ458837 D524373:AQ524373 JB524373:KE524373 SX524373:UA524373 ACT524373:ADW524373 AMP524373:ANS524373 AWL524373:AXO524373 BGH524373:BHK524373 BQD524373:BRG524373 BZZ524373:CBC524373 CJV524373:CKY524373 CTR524373:CUU524373 DDN524373:DEQ524373 DNJ524373:DOM524373 DXF524373:DYI524373 EHB524373:EIE524373 EQX524373:ESA524373 FAT524373:FBW524373 FKP524373:FLS524373 FUL524373:FVO524373 GEH524373:GFK524373 GOD524373:GPG524373 GXZ524373:GZC524373 HHV524373:HIY524373 HRR524373:HSU524373 IBN524373:ICQ524373 ILJ524373:IMM524373 IVF524373:IWI524373 JFB524373:JGE524373 JOX524373:JQA524373 JYT524373:JZW524373 KIP524373:KJS524373 KSL524373:KTO524373 LCH524373:LDK524373 LMD524373:LNG524373 LVZ524373:LXC524373 MFV524373:MGY524373 MPR524373:MQU524373 MZN524373:NAQ524373 NJJ524373:NKM524373 NTF524373:NUI524373 ODB524373:OEE524373 OMX524373:OOA524373 OWT524373:OXW524373 PGP524373:PHS524373 PQL524373:PRO524373 QAH524373:QBK524373 QKD524373:QLG524373 QTZ524373:QVC524373 RDV524373:REY524373 RNR524373:ROU524373 RXN524373:RYQ524373 SHJ524373:SIM524373 SRF524373:SSI524373 TBB524373:TCE524373 TKX524373:TMA524373 TUT524373:TVW524373 UEP524373:UFS524373 UOL524373:UPO524373 UYH524373:UZK524373 VID524373:VJG524373 VRZ524373:VTC524373 WBV524373:WCY524373 WLR524373:WMU524373 WVN524373:WWQ524373 D589909:AQ589909 JB589909:KE589909 SX589909:UA589909 ACT589909:ADW589909 AMP589909:ANS589909 AWL589909:AXO589909 BGH589909:BHK589909 BQD589909:BRG589909 BZZ589909:CBC589909 CJV589909:CKY589909 CTR589909:CUU589909 DDN589909:DEQ589909 DNJ589909:DOM589909 DXF589909:DYI589909 EHB589909:EIE589909 EQX589909:ESA589909 FAT589909:FBW589909 FKP589909:FLS589909 FUL589909:FVO589909 GEH589909:GFK589909 GOD589909:GPG589909 GXZ589909:GZC589909 HHV589909:HIY589909 HRR589909:HSU589909 IBN589909:ICQ589909 ILJ589909:IMM589909 IVF589909:IWI589909 JFB589909:JGE589909 JOX589909:JQA589909 JYT589909:JZW589909 KIP589909:KJS589909 KSL589909:KTO589909 LCH589909:LDK589909 LMD589909:LNG589909 LVZ589909:LXC589909 MFV589909:MGY589909 MPR589909:MQU589909 MZN589909:NAQ589909 NJJ589909:NKM589909 NTF589909:NUI589909 ODB589909:OEE589909 OMX589909:OOA589909 OWT589909:OXW589909 PGP589909:PHS589909 PQL589909:PRO589909 QAH589909:QBK589909 QKD589909:QLG589909 QTZ589909:QVC589909 RDV589909:REY589909 RNR589909:ROU589909 RXN589909:RYQ589909 SHJ589909:SIM589909 SRF589909:SSI589909 TBB589909:TCE589909 TKX589909:TMA589909 TUT589909:TVW589909 UEP589909:UFS589909 UOL589909:UPO589909 UYH589909:UZK589909 VID589909:VJG589909 VRZ589909:VTC589909 WBV589909:WCY589909 WLR589909:WMU589909 WVN589909:WWQ589909 D655445:AQ655445 JB655445:KE655445 SX655445:UA655445 ACT655445:ADW655445 AMP655445:ANS655445 AWL655445:AXO655445 BGH655445:BHK655445 BQD655445:BRG655445 BZZ655445:CBC655445 CJV655445:CKY655445 CTR655445:CUU655445 DDN655445:DEQ655445 DNJ655445:DOM655445 DXF655445:DYI655445 EHB655445:EIE655445 EQX655445:ESA655445 FAT655445:FBW655445 FKP655445:FLS655445 FUL655445:FVO655445 GEH655445:GFK655445 GOD655445:GPG655445 GXZ655445:GZC655445 HHV655445:HIY655445 HRR655445:HSU655445 IBN655445:ICQ655445 ILJ655445:IMM655445 IVF655445:IWI655445 JFB655445:JGE655445 JOX655445:JQA655445 JYT655445:JZW655445 KIP655445:KJS655445 KSL655445:KTO655445 LCH655445:LDK655445 LMD655445:LNG655445 LVZ655445:LXC655445 MFV655445:MGY655445 MPR655445:MQU655445 MZN655445:NAQ655445 NJJ655445:NKM655445 NTF655445:NUI655445 ODB655445:OEE655445 OMX655445:OOA655445 OWT655445:OXW655445 PGP655445:PHS655445 PQL655445:PRO655445 QAH655445:QBK655445 QKD655445:QLG655445 QTZ655445:QVC655445 RDV655445:REY655445 RNR655445:ROU655445 RXN655445:RYQ655445 SHJ655445:SIM655445 SRF655445:SSI655445 TBB655445:TCE655445 TKX655445:TMA655445 TUT655445:TVW655445 UEP655445:UFS655445 UOL655445:UPO655445 UYH655445:UZK655445 VID655445:VJG655445 VRZ655445:VTC655445 WBV655445:WCY655445 WLR655445:WMU655445 WVN655445:WWQ655445 D720981:AQ720981 JB720981:KE720981 SX720981:UA720981 ACT720981:ADW720981 AMP720981:ANS720981 AWL720981:AXO720981 BGH720981:BHK720981 BQD720981:BRG720981 BZZ720981:CBC720981 CJV720981:CKY720981 CTR720981:CUU720981 DDN720981:DEQ720981 DNJ720981:DOM720981 DXF720981:DYI720981 EHB720981:EIE720981 EQX720981:ESA720981 FAT720981:FBW720981 FKP720981:FLS720981 FUL720981:FVO720981 GEH720981:GFK720981 GOD720981:GPG720981 GXZ720981:GZC720981 HHV720981:HIY720981 HRR720981:HSU720981 IBN720981:ICQ720981 ILJ720981:IMM720981 IVF720981:IWI720981 JFB720981:JGE720981 JOX720981:JQA720981 JYT720981:JZW720981 KIP720981:KJS720981 KSL720981:KTO720981 LCH720981:LDK720981 LMD720981:LNG720981 LVZ720981:LXC720981 MFV720981:MGY720981 MPR720981:MQU720981 MZN720981:NAQ720981 NJJ720981:NKM720981 NTF720981:NUI720981 ODB720981:OEE720981 OMX720981:OOA720981 OWT720981:OXW720981 PGP720981:PHS720981 PQL720981:PRO720981 QAH720981:QBK720981 QKD720981:QLG720981 QTZ720981:QVC720981 RDV720981:REY720981 RNR720981:ROU720981 RXN720981:RYQ720981 SHJ720981:SIM720981 SRF720981:SSI720981 TBB720981:TCE720981 TKX720981:TMA720981 TUT720981:TVW720981 UEP720981:UFS720981 UOL720981:UPO720981 UYH720981:UZK720981 VID720981:VJG720981 VRZ720981:VTC720981 WBV720981:WCY720981 WLR720981:WMU720981 WVN720981:WWQ720981 D786517:AQ786517 JB786517:KE786517 SX786517:UA786517 ACT786517:ADW786517 AMP786517:ANS786517 AWL786517:AXO786517 BGH786517:BHK786517 BQD786517:BRG786517 BZZ786517:CBC786517 CJV786517:CKY786517 CTR786517:CUU786517 DDN786517:DEQ786517 DNJ786517:DOM786517 DXF786517:DYI786517 EHB786517:EIE786517 EQX786517:ESA786517 FAT786517:FBW786517 FKP786517:FLS786517 FUL786517:FVO786517 GEH786517:GFK786517 GOD786517:GPG786517 GXZ786517:GZC786517 HHV786517:HIY786517 HRR786517:HSU786517 IBN786517:ICQ786517 ILJ786517:IMM786517 IVF786517:IWI786517 JFB786517:JGE786517 JOX786517:JQA786517 JYT786517:JZW786517 KIP786517:KJS786517 KSL786517:KTO786517 LCH786517:LDK786517 LMD786517:LNG786517 LVZ786517:LXC786517 MFV786517:MGY786517 MPR786517:MQU786517 MZN786517:NAQ786517 NJJ786517:NKM786517 NTF786517:NUI786517 ODB786517:OEE786517 OMX786517:OOA786517 OWT786517:OXW786517 PGP786517:PHS786517 PQL786517:PRO786517 QAH786517:QBK786517 QKD786517:QLG786517 QTZ786517:QVC786517 RDV786517:REY786517 RNR786517:ROU786517 RXN786517:RYQ786517 SHJ786517:SIM786517 SRF786517:SSI786517 TBB786517:TCE786517 TKX786517:TMA786517 TUT786517:TVW786517 UEP786517:UFS786517 UOL786517:UPO786517 UYH786517:UZK786517 VID786517:VJG786517 VRZ786517:VTC786517 WBV786517:WCY786517 WLR786517:WMU786517 WVN786517:WWQ786517 D852053:AQ852053 JB852053:KE852053 SX852053:UA852053 ACT852053:ADW852053 AMP852053:ANS852053 AWL852053:AXO852053 BGH852053:BHK852053 BQD852053:BRG852053 BZZ852053:CBC852053 CJV852053:CKY852053 CTR852053:CUU852053 DDN852053:DEQ852053 DNJ852053:DOM852053 DXF852053:DYI852053 EHB852053:EIE852053 EQX852053:ESA852053 FAT852053:FBW852053 FKP852053:FLS852053 FUL852053:FVO852053 GEH852053:GFK852053 GOD852053:GPG852053 GXZ852053:GZC852053 HHV852053:HIY852053 HRR852053:HSU852053 IBN852053:ICQ852053 ILJ852053:IMM852053 IVF852053:IWI852053 JFB852053:JGE852053 JOX852053:JQA852053 JYT852053:JZW852053 KIP852053:KJS852053 KSL852053:KTO852053 LCH852053:LDK852053 LMD852053:LNG852053 LVZ852053:LXC852053 MFV852053:MGY852053 MPR852053:MQU852053 MZN852053:NAQ852053 NJJ852053:NKM852053 NTF852053:NUI852053 ODB852053:OEE852053 OMX852053:OOA852053 OWT852053:OXW852053 PGP852053:PHS852053 PQL852053:PRO852053 QAH852053:QBK852053 QKD852053:QLG852053 QTZ852053:QVC852053 RDV852053:REY852053 RNR852053:ROU852053 RXN852053:RYQ852053 SHJ852053:SIM852053 SRF852053:SSI852053 TBB852053:TCE852053 TKX852053:TMA852053 TUT852053:TVW852053 UEP852053:UFS852053 UOL852053:UPO852053 UYH852053:UZK852053 VID852053:VJG852053 VRZ852053:VTC852053 WBV852053:WCY852053 WLR852053:WMU852053 WVN852053:WWQ852053 D917589:AQ917589 JB917589:KE917589 SX917589:UA917589 ACT917589:ADW917589 AMP917589:ANS917589 AWL917589:AXO917589 BGH917589:BHK917589 BQD917589:BRG917589 BZZ917589:CBC917589 CJV917589:CKY917589 CTR917589:CUU917589 DDN917589:DEQ917589 DNJ917589:DOM917589 DXF917589:DYI917589 EHB917589:EIE917589 EQX917589:ESA917589 FAT917589:FBW917589 FKP917589:FLS917589 FUL917589:FVO917589 GEH917589:GFK917589 GOD917589:GPG917589 GXZ917589:GZC917589 HHV917589:HIY917589 HRR917589:HSU917589 IBN917589:ICQ917589 ILJ917589:IMM917589 IVF917589:IWI917589 JFB917589:JGE917589 JOX917589:JQA917589 JYT917589:JZW917589 KIP917589:KJS917589 KSL917589:KTO917589 LCH917589:LDK917589 LMD917589:LNG917589 LVZ917589:LXC917589 MFV917589:MGY917589 MPR917589:MQU917589 MZN917589:NAQ917589 NJJ917589:NKM917589 NTF917589:NUI917589 ODB917589:OEE917589 OMX917589:OOA917589 OWT917589:OXW917589 PGP917589:PHS917589 PQL917589:PRO917589 QAH917589:QBK917589 QKD917589:QLG917589 QTZ917589:QVC917589 RDV917589:REY917589 RNR917589:ROU917589 RXN917589:RYQ917589 SHJ917589:SIM917589 SRF917589:SSI917589 TBB917589:TCE917589 TKX917589:TMA917589 TUT917589:TVW917589 UEP917589:UFS917589 UOL917589:UPO917589 UYH917589:UZK917589 VID917589:VJG917589 VRZ917589:VTC917589 WBV917589:WCY917589 WLR917589:WMU917589 WVN917589:WWQ917589 D983125:AQ983125 JB983125:KE983125 SX983125:UA983125 ACT983125:ADW983125 AMP983125:ANS983125 AWL983125:AXO983125 BGH983125:BHK983125 BQD983125:BRG983125 BZZ983125:CBC983125 CJV983125:CKY983125 CTR983125:CUU983125 DDN983125:DEQ983125 DNJ983125:DOM983125 DXF983125:DYI983125 EHB983125:EIE983125 EQX983125:ESA983125 FAT983125:FBW983125 FKP983125:FLS983125 FUL983125:FVO983125 GEH983125:GFK983125 GOD983125:GPG983125 GXZ983125:GZC983125 HHV983125:HIY983125 HRR983125:HSU983125 IBN983125:ICQ983125 ILJ983125:IMM983125 IVF983125:IWI983125 JFB983125:JGE983125 JOX983125:JQA983125 JYT983125:JZW983125 KIP983125:KJS983125 KSL983125:KTO983125 LCH983125:LDK983125 LMD983125:LNG983125 LVZ983125:LXC983125 MFV983125:MGY983125 MPR983125:MQU983125 MZN983125:NAQ983125 NJJ983125:NKM983125 NTF983125:NUI983125 ODB983125:OEE983125 OMX983125:OOA983125 OWT983125:OXW983125 PGP983125:PHS983125 PQL983125:PRO983125 QAH983125:QBK983125 QKD983125:QLG983125 QTZ983125:QVC983125 RDV983125:REY983125 RNR983125:ROU983125 RXN983125:RYQ983125 SHJ983125:SIM983125 SRF983125:SSI983125 TBB983125:TCE983125 TKX983125:TMA983125 TUT983125:TVW983125 UEP983125:UFS983125 UOL983125:UPO983125 UYH983125:UZK983125 VID983125:VJG983125 VRZ983125:VTC983125 WBV983125:WCY983125 WLR983125:WMU983125 WVN983125:WWQ983125 WVN109:WWQ113 JB73:KE77 SX73:UA77 ACT73:ADW77 AMP73:ANS77 AWL73:AXO77 BGH73:BHK77 BQD73:BRG77 BZZ73:CBC77 CJV73:CKY77 CTR73:CUU77 DDN73:DEQ77 DNJ73:DOM77 DXF73:DYI77 EHB73:EIE77 EQX73:ESA77 FAT73:FBW77 FKP73:FLS77 FUL73:FVO77 GEH73:GFK77 GOD73:GPG77 GXZ73:GZC77 HHV73:HIY77 HRR73:HSU77 IBN73:ICQ77 ILJ73:IMM77 IVF73:IWI77 JFB73:JGE77 JOX73:JQA77 JYT73:JZW77 KIP73:KJS77 KSL73:KTO77 LCH73:LDK77 LMD73:LNG77 LVZ73:LXC77 MFV73:MGY77 MPR73:MQU77 MZN73:NAQ77 NJJ73:NKM77 NTF73:NUI77 ODB73:OEE77 OMX73:OOA77 OWT73:OXW77 PGP73:PHS77 PQL73:PRO77 QAH73:QBK77 QKD73:QLG77 QTZ73:QVC77 RDV73:REY77 RNR73:ROU77 RXN73:RYQ77 SHJ73:SIM77 SRF73:SSI77 TBB73:TCE77 TKX73:TMA77 TUT73:TVW77 UEP73:UFS77 UOL73:UPO77 UYH73:UZK77 VID73:VJG77 VRZ73:VTC77 WBV73:WCY77 WLR73:WMU77 WVN73:WWQ77 D65566:AQ65570 JB65566:KE65570 SX65566:UA65570 ACT65566:ADW65570 AMP65566:ANS65570 AWL65566:AXO65570 BGH65566:BHK65570 BQD65566:BRG65570 BZZ65566:CBC65570 CJV65566:CKY65570 CTR65566:CUU65570 DDN65566:DEQ65570 DNJ65566:DOM65570 DXF65566:DYI65570 EHB65566:EIE65570 EQX65566:ESA65570 FAT65566:FBW65570 FKP65566:FLS65570 FUL65566:FVO65570 GEH65566:GFK65570 GOD65566:GPG65570 GXZ65566:GZC65570 HHV65566:HIY65570 HRR65566:HSU65570 IBN65566:ICQ65570 ILJ65566:IMM65570 IVF65566:IWI65570 JFB65566:JGE65570 JOX65566:JQA65570 JYT65566:JZW65570 KIP65566:KJS65570 KSL65566:KTO65570 LCH65566:LDK65570 LMD65566:LNG65570 LVZ65566:LXC65570 MFV65566:MGY65570 MPR65566:MQU65570 MZN65566:NAQ65570 NJJ65566:NKM65570 NTF65566:NUI65570 ODB65566:OEE65570 OMX65566:OOA65570 OWT65566:OXW65570 PGP65566:PHS65570 PQL65566:PRO65570 QAH65566:QBK65570 QKD65566:QLG65570 QTZ65566:QVC65570 RDV65566:REY65570 RNR65566:ROU65570 RXN65566:RYQ65570 SHJ65566:SIM65570 SRF65566:SSI65570 TBB65566:TCE65570 TKX65566:TMA65570 TUT65566:TVW65570 UEP65566:UFS65570 UOL65566:UPO65570 UYH65566:UZK65570 VID65566:VJG65570 VRZ65566:VTC65570 WBV65566:WCY65570 WLR65566:WMU65570 WVN65566:WWQ65570 D131102:AQ131106 JB131102:KE131106 SX131102:UA131106 ACT131102:ADW131106 AMP131102:ANS131106 AWL131102:AXO131106 BGH131102:BHK131106 BQD131102:BRG131106 BZZ131102:CBC131106 CJV131102:CKY131106 CTR131102:CUU131106 DDN131102:DEQ131106 DNJ131102:DOM131106 DXF131102:DYI131106 EHB131102:EIE131106 EQX131102:ESA131106 FAT131102:FBW131106 FKP131102:FLS131106 FUL131102:FVO131106 GEH131102:GFK131106 GOD131102:GPG131106 GXZ131102:GZC131106 HHV131102:HIY131106 HRR131102:HSU131106 IBN131102:ICQ131106 ILJ131102:IMM131106 IVF131102:IWI131106 JFB131102:JGE131106 JOX131102:JQA131106 JYT131102:JZW131106 KIP131102:KJS131106 KSL131102:KTO131106 LCH131102:LDK131106 LMD131102:LNG131106 LVZ131102:LXC131106 MFV131102:MGY131106 MPR131102:MQU131106 MZN131102:NAQ131106 NJJ131102:NKM131106 NTF131102:NUI131106 ODB131102:OEE131106 OMX131102:OOA131106 OWT131102:OXW131106 PGP131102:PHS131106 PQL131102:PRO131106 QAH131102:QBK131106 QKD131102:QLG131106 QTZ131102:QVC131106 RDV131102:REY131106 RNR131102:ROU131106 RXN131102:RYQ131106 SHJ131102:SIM131106 SRF131102:SSI131106 TBB131102:TCE131106 TKX131102:TMA131106 TUT131102:TVW131106 UEP131102:UFS131106 UOL131102:UPO131106 UYH131102:UZK131106 VID131102:VJG131106 VRZ131102:VTC131106 WBV131102:WCY131106 WLR131102:WMU131106 WVN131102:WWQ131106 D196638:AQ196642 JB196638:KE196642 SX196638:UA196642 ACT196638:ADW196642 AMP196638:ANS196642 AWL196638:AXO196642 BGH196638:BHK196642 BQD196638:BRG196642 BZZ196638:CBC196642 CJV196638:CKY196642 CTR196638:CUU196642 DDN196638:DEQ196642 DNJ196638:DOM196642 DXF196638:DYI196642 EHB196638:EIE196642 EQX196638:ESA196642 FAT196638:FBW196642 FKP196638:FLS196642 FUL196638:FVO196642 GEH196638:GFK196642 GOD196638:GPG196642 GXZ196638:GZC196642 HHV196638:HIY196642 HRR196638:HSU196642 IBN196638:ICQ196642 ILJ196638:IMM196642 IVF196638:IWI196642 JFB196638:JGE196642 JOX196638:JQA196642 JYT196638:JZW196642 KIP196638:KJS196642 KSL196638:KTO196642 LCH196638:LDK196642 LMD196638:LNG196642 LVZ196638:LXC196642 MFV196638:MGY196642 MPR196638:MQU196642 MZN196638:NAQ196642 NJJ196638:NKM196642 NTF196638:NUI196642 ODB196638:OEE196642 OMX196638:OOA196642 OWT196638:OXW196642 PGP196638:PHS196642 PQL196638:PRO196642 QAH196638:QBK196642 QKD196638:QLG196642 QTZ196638:QVC196642 RDV196638:REY196642 RNR196638:ROU196642 RXN196638:RYQ196642 SHJ196638:SIM196642 SRF196638:SSI196642 TBB196638:TCE196642 TKX196638:TMA196642 TUT196638:TVW196642 UEP196638:UFS196642 UOL196638:UPO196642 UYH196638:UZK196642 VID196638:VJG196642 VRZ196638:VTC196642 WBV196638:WCY196642 WLR196638:WMU196642 WVN196638:WWQ196642 D262174:AQ262178 JB262174:KE262178 SX262174:UA262178 ACT262174:ADW262178 AMP262174:ANS262178 AWL262174:AXO262178 BGH262174:BHK262178 BQD262174:BRG262178 BZZ262174:CBC262178 CJV262174:CKY262178 CTR262174:CUU262178 DDN262174:DEQ262178 DNJ262174:DOM262178 DXF262174:DYI262178 EHB262174:EIE262178 EQX262174:ESA262178 FAT262174:FBW262178 FKP262174:FLS262178 FUL262174:FVO262178 GEH262174:GFK262178 GOD262174:GPG262178 GXZ262174:GZC262178 HHV262174:HIY262178 HRR262174:HSU262178 IBN262174:ICQ262178 ILJ262174:IMM262178 IVF262174:IWI262178 JFB262174:JGE262178 JOX262174:JQA262178 JYT262174:JZW262178 KIP262174:KJS262178 KSL262174:KTO262178 LCH262174:LDK262178 LMD262174:LNG262178 LVZ262174:LXC262178 MFV262174:MGY262178 MPR262174:MQU262178 MZN262174:NAQ262178 NJJ262174:NKM262178 NTF262174:NUI262178 ODB262174:OEE262178 OMX262174:OOA262178 OWT262174:OXW262178 PGP262174:PHS262178 PQL262174:PRO262178 QAH262174:QBK262178 QKD262174:QLG262178 QTZ262174:QVC262178 RDV262174:REY262178 RNR262174:ROU262178 RXN262174:RYQ262178 SHJ262174:SIM262178 SRF262174:SSI262178 TBB262174:TCE262178 TKX262174:TMA262178 TUT262174:TVW262178 UEP262174:UFS262178 UOL262174:UPO262178 UYH262174:UZK262178 VID262174:VJG262178 VRZ262174:VTC262178 WBV262174:WCY262178 WLR262174:WMU262178 WVN262174:WWQ262178 D327710:AQ327714 JB327710:KE327714 SX327710:UA327714 ACT327710:ADW327714 AMP327710:ANS327714 AWL327710:AXO327714 BGH327710:BHK327714 BQD327710:BRG327714 BZZ327710:CBC327714 CJV327710:CKY327714 CTR327710:CUU327714 DDN327710:DEQ327714 DNJ327710:DOM327714 DXF327710:DYI327714 EHB327710:EIE327714 EQX327710:ESA327714 FAT327710:FBW327714 FKP327710:FLS327714 FUL327710:FVO327714 GEH327710:GFK327714 GOD327710:GPG327714 GXZ327710:GZC327714 HHV327710:HIY327714 HRR327710:HSU327714 IBN327710:ICQ327714 ILJ327710:IMM327714 IVF327710:IWI327714 JFB327710:JGE327714 JOX327710:JQA327714 JYT327710:JZW327714 KIP327710:KJS327714 KSL327710:KTO327714 LCH327710:LDK327714 LMD327710:LNG327714 LVZ327710:LXC327714 MFV327710:MGY327714 MPR327710:MQU327714 MZN327710:NAQ327714 NJJ327710:NKM327714 NTF327710:NUI327714 ODB327710:OEE327714 OMX327710:OOA327714 OWT327710:OXW327714 PGP327710:PHS327714 PQL327710:PRO327714 QAH327710:QBK327714 QKD327710:QLG327714 QTZ327710:QVC327714 RDV327710:REY327714 RNR327710:ROU327714 RXN327710:RYQ327714 SHJ327710:SIM327714 SRF327710:SSI327714 TBB327710:TCE327714 TKX327710:TMA327714 TUT327710:TVW327714 UEP327710:UFS327714 UOL327710:UPO327714 UYH327710:UZK327714 VID327710:VJG327714 VRZ327710:VTC327714 WBV327710:WCY327714 WLR327710:WMU327714 WVN327710:WWQ327714 D393246:AQ393250 JB393246:KE393250 SX393246:UA393250 ACT393246:ADW393250 AMP393246:ANS393250 AWL393246:AXO393250 BGH393246:BHK393250 BQD393246:BRG393250 BZZ393246:CBC393250 CJV393246:CKY393250 CTR393246:CUU393250 DDN393246:DEQ393250 DNJ393246:DOM393250 DXF393246:DYI393250 EHB393246:EIE393250 EQX393246:ESA393250 FAT393246:FBW393250 FKP393246:FLS393250 FUL393246:FVO393250 GEH393246:GFK393250 GOD393246:GPG393250 GXZ393246:GZC393250 HHV393246:HIY393250 HRR393246:HSU393250 IBN393246:ICQ393250 ILJ393246:IMM393250 IVF393246:IWI393250 JFB393246:JGE393250 JOX393246:JQA393250 JYT393246:JZW393250 KIP393246:KJS393250 KSL393246:KTO393250 LCH393246:LDK393250 LMD393246:LNG393250 LVZ393246:LXC393250 MFV393246:MGY393250 MPR393246:MQU393250 MZN393246:NAQ393250 NJJ393246:NKM393250 NTF393246:NUI393250 ODB393246:OEE393250 OMX393246:OOA393250 OWT393246:OXW393250 PGP393246:PHS393250 PQL393246:PRO393250 QAH393246:QBK393250 QKD393246:QLG393250 QTZ393246:QVC393250 RDV393246:REY393250 RNR393246:ROU393250 RXN393246:RYQ393250 SHJ393246:SIM393250 SRF393246:SSI393250 TBB393246:TCE393250 TKX393246:TMA393250 TUT393246:TVW393250 UEP393246:UFS393250 UOL393246:UPO393250 UYH393246:UZK393250 VID393246:VJG393250 VRZ393246:VTC393250 WBV393246:WCY393250 WLR393246:WMU393250 WVN393246:WWQ393250 D458782:AQ458786 JB458782:KE458786 SX458782:UA458786 ACT458782:ADW458786 AMP458782:ANS458786 AWL458782:AXO458786 BGH458782:BHK458786 BQD458782:BRG458786 BZZ458782:CBC458786 CJV458782:CKY458786 CTR458782:CUU458786 DDN458782:DEQ458786 DNJ458782:DOM458786 DXF458782:DYI458786 EHB458782:EIE458786 EQX458782:ESA458786 FAT458782:FBW458786 FKP458782:FLS458786 FUL458782:FVO458786 GEH458782:GFK458786 GOD458782:GPG458786 GXZ458782:GZC458786 HHV458782:HIY458786 HRR458782:HSU458786 IBN458782:ICQ458786 ILJ458782:IMM458786 IVF458782:IWI458786 JFB458782:JGE458786 JOX458782:JQA458786 JYT458782:JZW458786 KIP458782:KJS458786 KSL458782:KTO458786 LCH458782:LDK458786 LMD458782:LNG458786 LVZ458782:LXC458786 MFV458782:MGY458786 MPR458782:MQU458786 MZN458782:NAQ458786 NJJ458782:NKM458786 NTF458782:NUI458786 ODB458782:OEE458786 OMX458782:OOA458786 OWT458782:OXW458786 PGP458782:PHS458786 PQL458782:PRO458786 QAH458782:QBK458786 QKD458782:QLG458786 QTZ458782:QVC458786 RDV458782:REY458786 RNR458782:ROU458786 RXN458782:RYQ458786 SHJ458782:SIM458786 SRF458782:SSI458786 TBB458782:TCE458786 TKX458782:TMA458786 TUT458782:TVW458786 UEP458782:UFS458786 UOL458782:UPO458786 UYH458782:UZK458786 VID458782:VJG458786 VRZ458782:VTC458786 WBV458782:WCY458786 WLR458782:WMU458786 WVN458782:WWQ458786 D524318:AQ524322 JB524318:KE524322 SX524318:UA524322 ACT524318:ADW524322 AMP524318:ANS524322 AWL524318:AXO524322 BGH524318:BHK524322 BQD524318:BRG524322 BZZ524318:CBC524322 CJV524318:CKY524322 CTR524318:CUU524322 DDN524318:DEQ524322 DNJ524318:DOM524322 DXF524318:DYI524322 EHB524318:EIE524322 EQX524318:ESA524322 FAT524318:FBW524322 FKP524318:FLS524322 FUL524318:FVO524322 GEH524318:GFK524322 GOD524318:GPG524322 GXZ524318:GZC524322 HHV524318:HIY524322 HRR524318:HSU524322 IBN524318:ICQ524322 ILJ524318:IMM524322 IVF524318:IWI524322 JFB524318:JGE524322 JOX524318:JQA524322 JYT524318:JZW524322 KIP524318:KJS524322 KSL524318:KTO524322 LCH524318:LDK524322 LMD524318:LNG524322 LVZ524318:LXC524322 MFV524318:MGY524322 MPR524318:MQU524322 MZN524318:NAQ524322 NJJ524318:NKM524322 NTF524318:NUI524322 ODB524318:OEE524322 OMX524318:OOA524322 OWT524318:OXW524322 PGP524318:PHS524322 PQL524318:PRO524322 QAH524318:QBK524322 QKD524318:QLG524322 QTZ524318:QVC524322 RDV524318:REY524322 RNR524318:ROU524322 RXN524318:RYQ524322 SHJ524318:SIM524322 SRF524318:SSI524322 TBB524318:TCE524322 TKX524318:TMA524322 TUT524318:TVW524322 UEP524318:UFS524322 UOL524318:UPO524322 UYH524318:UZK524322 VID524318:VJG524322 VRZ524318:VTC524322 WBV524318:WCY524322 WLR524318:WMU524322 WVN524318:WWQ524322 D589854:AQ589858 JB589854:KE589858 SX589854:UA589858 ACT589854:ADW589858 AMP589854:ANS589858 AWL589854:AXO589858 BGH589854:BHK589858 BQD589854:BRG589858 BZZ589854:CBC589858 CJV589854:CKY589858 CTR589854:CUU589858 DDN589854:DEQ589858 DNJ589854:DOM589858 DXF589854:DYI589858 EHB589854:EIE589858 EQX589854:ESA589858 FAT589854:FBW589858 FKP589854:FLS589858 FUL589854:FVO589858 GEH589854:GFK589858 GOD589854:GPG589858 GXZ589854:GZC589858 HHV589854:HIY589858 HRR589854:HSU589858 IBN589854:ICQ589858 ILJ589854:IMM589858 IVF589854:IWI589858 JFB589854:JGE589858 JOX589854:JQA589858 JYT589854:JZW589858 KIP589854:KJS589858 KSL589854:KTO589858 LCH589854:LDK589858 LMD589854:LNG589858 LVZ589854:LXC589858 MFV589854:MGY589858 MPR589854:MQU589858 MZN589854:NAQ589858 NJJ589854:NKM589858 NTF589854:NUI589858 ODB589854:OEE589858 OMX589854:OOA589858 OWT589854:OXW589858 PGP589854:PHS589858 PQL589854:PRO589858 QAH589854:QBK589858 QKD589854:QLG589858 QTZ589854:QVC589858 RDV589854:REY589858 RNR589854:ROU589858 RXN589854:RYQ589858 SHJ589854:SIM589858 SRF589854:SSI589858 TBB589854:TCE589858 TKX589854:TMA589858 TUT589854:TVW589858 UEP589854:UFS589858 UOL589854:UPO589858 UYH589854:UZK589858 VID589854:VJG589858 VRZ589854:VTC589858 WBV589854:WCY589858 WLR589854:WMU589858 WVN589854:WWQ589858 D655390:AQ655394 JB655390:KE655394 SX655390:UA655394 ACT655390:ADW655394 AMP655390:ANS655394 AWL655390:AXO655394 BGH655390:BHK655394 BQD655390:BRG655394 BZZ655390:CBC655394 CJV655390:CKY655394 CTR655390:CUU655394 DDN655390:DEQ655394 DNJ655390:DOM655394 DXF655390:DYI655394 EHB655390:EIE655394 EQX655390:ESA655394 FAT655390:FBW655394 FKP655390:FLS655394 FUL655390:FVO655394 GEH655390:GFK655394 GOD655390:GPG655394 GXZ655390:GZC655394 HHV655390:HIY655394 HRR655390:HSU655394 IBN655390:ICQ655394 ILJ655390:IMM655394 IVF655390:IWI655394 JFB655390:JGE655394 JOX655390:JQA655394 JYT655390:JZW655394 KIP655390:KJS655394 KSL655390:KTO655394 LCH655390:LDK655394 LMD655390:LNG655394 LVZ655390:LXC655394 MFV655390:MGY655394 MPR655390:MQU655394 MZN655390:NAQ655394 NJJ655390:NKM655394 NTF655390:NUI655394 ODB655390:OEE655394 OMX655390:OOA655394 OWT655390:OXW655394 PGP655390:PHS655394 PQL655390:PRO655394 QAH655390:QBK655394 QKD655390:QLG655394 QTZ655390:QVC655394 RDV655390:REY655394 RNR655390:ROU655394 RXN655390:RYQ655394 SHJ655390:SIM655394 SRF655390:SSI655394 TBB655390:TCE655394 TKX655390:TMA655394 TUT655390:TVW655394 UEP655390:UFS655394 UOL655390:UPO655394 UYH655390:UZK655394 VID655390:VJG655394 VRZ655390:VTC655394 WBV655390:WCY655394 WLR655390:WMU655394 WVN655390:WWQ655394 D720926:AQ720930 JB720926:KE720930 SX720926:UA720930 ACT720926:ADW720930 AMP720926:ANS720930 AWL720926:AXO720930 BGH720926:BHK720930 BQD720926:BRG720930 BZZ720926:CBC720930 CJV720926:CKY720930 CTR720926:CUU720930 DDN720926:DEQ720930 DNJ720926:DOM720930 DXF720926:DYI720930 EHB720926:EIE720930 EQX720926:ESA720930 FAT720926:FBW720930 FKP720926:FLS720930 FUL720926:FVO720930 GEH720926:GFK720930 GOD720926:GPG720930 GXZ720926:GZC720930 HHV720926:HIY720930 HRR720926:HSU720930 IBN720926:ICQ720930 ILJ720926:IMM720930 IVF720926:IWI720930 JFB720926:JGE720930 JOX720926:JQA720930 JYT720926:JZW720930 KIP720926:KJS720930 KSL720926:KTO720930 LCH720926:LDK720930 LMD720926:LNG720930 LVZ720926:LXC720930 MFV720926:MGY720930 MPR720926:MQU720930 MZN720926:NAQ720930 NJJ720926:NKM720930 NTF720926:NUI720930 ODB720926:OEE720930 OMX720926:OOA720930 OWT720926:OXW720930 PGP720926:PHS720930 PQL720926:PRO720930 QAH720926:QBK720930 QKD720926:QLG720930 QTZ720926:QVC720930 RDV720926:REY720930 RNR720926:ROU720930 RXN720926:RYQ720930 SHJ720926:SIM720930 SRF720926:SSI720930 TBB720926:TCE720930 TKX720926:TMA720930 TUT720926:TVW720930 UEP720926:UFS720930 UOL720926:UPO720930 UYH720926:UZK720930 VID720926:VJG720930 VRZ720926:VTC720930 WBV720926:WCY720930 WLR720926:WMU720930 WVN720926:WWQ720930 D786462:AQ786466 JB786462:KE786466 SX786462:UA786466 ACT786462:ADW786466 AMP786462:ANS786466 AWL786462:AXO786466 BGH786462:BHK786466 BQD786462:BRG786466 BZZ786462:CBC786466 CJV786462:CKY786466 CTR786462:CUU786466 DDN786462:DEQ786466 DNJ786462:DOM786466 DXF786462:DYI786466 EHB786462:EIE786466 EQX786462:ESA786466 FAT786462:FBW786466 FKP786462:FLS786466 FUL786462:FVO786466 GEH786462:GFK786466 GOD786462:GPG786466 GXZ786462:GZC786466 HHV786462:HIY786466 HRR786462:HSU786466 IBN786462:ICQ786466 ILJ786462:IMM786466 IVF786462:IWI786466 JFB786462:JGE786466 JOX786462:JQA786466 JYT786462:JZW786466 KIP786462:KJS786466 KSL786462:KTO786466 LCH786462:LDK786466 LMD786462:LNG786466 LVZ786462:LXC786466 MFV786462:MGY786466 MPR786462:MQU786466 MZN786462:NAQ786466 NJJ786462:NKM786466 NTF786462:NUI786466 ODB786462:OEE786466 OMX786462:OOA786466 OWT786462:OXW786466 PGP786462:PHS786466 PQL786462:PRO786466 QAH786462:QBK786466 QKD786462:QLG786466 QTZ786462:QVC786466 RDV786462:REY786466 RNR786462:ROU786466 RXN786462:RYQ786466 SHJ786462:SIM786466 SRF786462:SSI786466 TBB786462:TCE786466 TKX786462:TMA786466 TUT786462:TVW786466 UEP786462:UFS786466 UOL786462:UPO786466 UYH786462:UZK786466 VID786462:VJG786466 VRZ786462:VTC786466 WBV786462:WCY786466 WLR786462:WMU786466 WVN786462:WWQ786466 D851998:AQ852002 JB851998:KE852002 SX851998:UA852002 ACT851998:ADW852002 AMP851998:ANS852002 AWL851998:AXO852002 BGH851998:BHK852002 BQD851998:BRG852002 BZZ851998:CBC852002 CJV851998:CKY852002 CTR851998:CUU852002 DDN851998:DEQ852002 DNJ851998:DOM852002 DXF851998:DYI852002 EHB851998:EIE852002 EQX851998:ESA852002 FAT851998:FBW852002 FKP851998:FLS852002 FUL851998:FVO852002 GEH851998:GFK852002 GOD851998:GPG852002 GXZ851998:GZC852002 HHV851998:HIY852002 HRR851998:HSU852002 IBN851998:ICQ852002 ILJ851998:IMM852002 IVF851998:IWI852002 JFB851998:JGE852002 JOX851998:JQA852002 JYT851998:JZW852002 KIP851998:KJS852002 KSL851998:KTO852002 LCH851998:LDK852002 LMD851998:LNG852002 LVZ851998:LXC852002 MFV851998:MGY852002 MPR851998:MQU852002 MZN851998:NAQ852002 NJJ851998:NKM852002 NTF851998:NUI852002 ODB851998:OEE852002 OMX851998:OOA852002 OWT851998:OXW852002 PGP851998:PHS852002 PQL851998:PRO852002 QAH851998:QBK852002 QKD851998:QLG852002 QTZ851998:QVC852002 RDV851998:REY852002 RNR851998:ROU852002 RXN851998:RYQ852002 SHJ851998:SIM852002 SRF851998:SSI852002 TBB851998:TCE852002 TKX851998:TMA852002 TUT851998:TVW852002 UEP851998:UFS852002 UOL851998:UPO852002 UYH851998:UZK852002 VID851998:VJG852002 VRZ851998:VTC852002 WBV851998:WCY852002 WLR851998:WMU852002 WVN851998:WWQ852002 D917534:AQ917538 JB917534:KE917538 SX917534:UA917538 ACT917534:ADW917538 AMP917534:ANS917538 AWL917534:AXO917538 BGH917534:BHK917538 BQD917534:BRG917538 BZZ917534:CBC917538 CJV917534:CKY917538 CTR917534:CUU917538 DDN917534:DEQ917538 DNJ917534:DOM917538 DXF917534:DYI917538 EHB917534:EIE917538 EQX917534:ESA917538 FAT917534:FBW917538 FKP917534:FLS917538 FUL917534:FVO917538 GEH917534:GFK917538 GOD917534:GPG917538 GXZ917534:GZC917538 HHV917534:HIY917538 HRR917534:HSU917538 IBN917534:ICQ917538 ILJ917534:IMM917538 IVF917534:IWI917538 JFB917534:JGE917538 JOX917534:JQA917538 JYT917534:JZW917538 KIP917534:KJS917538 KSL917534:KTO917538 LCH917534:LDK917538 LMD917534:LNG917538 LVZ917534:LXC917538 MFV917534:MGY917538 MPR917534:MQU917538 MZN917534:NAQ917538 NJJ917534:NKM917538 NTF917534:NUI917538 ODB917534:OEE917538 OMX917534:OOA917538 OWT917534:OXW917538 PGP917534:PHS917538 PQL917534:PRO917538 QAH917534:QBK917538 QKD917534:QLG917538 QTZ917534:QVC917538 RDV917534:REY917538 RNR917534:ROU917538 RXN917534:RYQ917538 SHJ917534:SIM917538 SRF917534:SSI917538 TBB917534:TCE917538 TKX917534:TMA917538 TUT917534:TVW917538 UEP917534:UFS917538 UOL917534:UPO917538 UYH917534:UZK917538 VID917534:VJG917538 VRZ917534:VTC917538 WBV917534:WCY917538 WLR917534:WMU917538 WVN917534:WWQ917538 D983070:AQ983074 JB983070:KE983074 SX983070:UA983074 ACT983070:ADW983074 AMP983070:ANS983074 AWL983070:AXO983074 BGH983070:BHK983074 BQD983070:BRG983074 BZZ983070:CBC983074 CJV983070:CKY983074 CTR983070:CUU983074 DDN983070:DEQ983074 DNJ983070:DOM983074 DXF983070:DYI983074 EHB983070:EIE983074 EQX983070:ESA983074 FAT983070:FBW983074 FKP983070:FLS983074 FUL983070:FVO983074 GEH983070:GFK983074 GOD983070:GPG983074 GXZ983070:GZC983074 HHV983070:HIY983074 HRR983070:HSU983074 IBN983070:ICQ983074 ILJ983070:IMM983074 IVF983070:IWI983074 JFB983070:JGE983074 JOX983070:JQA983074 JYT983070:JZW983074 KIP983070:KJS983074 KSL983070:KTO983074 LCH983070:LDK983074 LMD983070:LNG983074 LVZ983070:LXC983074 MFV983070:MGY983074 MPR983070:MQU983074 MZN983070:NAQ983074 NJJ983070:NKM983074 NTF983070:NUI983074 ODB983070:OEE983074 OMX983070:OOA983074 OWT983070:OXW983074 PGP983070:PHS983074 PQL983070:PRO983074 QAH983070:QBK983074 QKD983070:QLG983074 QTZ983070:QVC983074 RDV983070:REY983074 RNR983070:ROU983074 RXN983070:RYQ983074 SHJ983070:SIM983074 SRF983070:SSI983074 TBB983070:TCE983074 TKX983070:TMA983074 TUT983070:TVW983074 UEP983070:UFS983074 UOL983070:UPO983074 UYH983070:UZK983074 VID983070:VJG983074 VRZ983070:VTC983074 WBV983070:WCY983074 WLR983070:WMU983074 WVN983070:WWQ983074 UEP109:UFS113 TUT109:TVW113 JB127:KE129 SX127:UA129 ACT127:ADW129 AMP127:ANS129 AWL127:AXO129 BGH127:BHK129 BQD127:BRG129 BZZ127:CBC129 CJV127:CKY129 CTR127:CUU129 DDN127:DEQ129 DNJ127:DOM129 DXF127:DYI129 EHB127:EIE129 EQX127:ESA129 FAT127:FBW129 FKP127:FLS129 FUL127:FVO129 GEH127:GFK129 GOD127:GPG129 GXZ127:GZC129 HHV127:HIY129 HRR127:HSU129 IBN127:ICQ129 ILJ127:IMM129 IVF127:IWI129 JFB127:JGE129 JOX127:JQA129 JYT127:JZW129 KIP127:KJS129 KSL127:KTO129 LCH127:LDK129 LMD127:LNG129 LVZ127:LXC129 MFV127:MGY129 MPR127:MQU129 MZN127:NAQ129 NJJ127:NKM129 NTF127:NUI129 ODB127:OEE129 OMX127:OOA129 OWT127:OXW129 PGP127:PHS129 PQL127:PRO129 QAH127:QBK129 QKD127:QLG129 QTZ127:QVC129 RDV127:REY129 RNR127:ROU129 RXN127:RYQ129 SHJ127:SIM129 SRF127:SSI129 TBB127:TCE129 TKX127:TMA129 TUT127:TVW129 UEP127:UFS129 UOL127:UPO129 UYH127:UZK129 VID127:VJG129 VRZ127:VTC129 WBV127:WCY129 WLR127:WMU129 WVN127:WWQ129 SRF109:SSI113 JB133:KE133 SX133:UA133 ACT133:ADW133 AMP133:ANS133 AWL133:AXO133 BGH133:BHK133 BQD133:BRG133 BZZ133:CBC133 CJV133:CKY133 CTR133:CUU133 DDN133:DEQ133 DNJ133:DOM133 DXF133:DYI133 EHB133:EIE133 EQX133:ESA133 FAT133:FBW133 FKP133:FLS133 FUL133:FVO133 GEH133:GFK133 GOD133:GPG133 GXZ133:GZC133 HHV133:HIY133 HRR133:HSU133 IBN133:ICQ133 ILJ133:IMM133 IVF133:IWI133 JFB133:JGE133 JOX133:JQA133 JYT133:JZW133 KIP133:KJS133 KSL133:KTO133 LCH133:LDK133 LMD133:LNG133 LVZ133:LXC133 MFV133:MGY133 MPR133:MQU133 MZN133:NAQ133 NJJ133:NKM133 NTF133:NUI133 ODB133:OEE133 OMX133:OOA133 OWT133:OXW133 PGP133:PHS133 PQL133:PRO133 QAH133:QBK133 QKD133:QLG133 QTZ133:QVC133 RDV133:REY133 RNR133:ROU133 RXN133:RYQ133 SHJ133:SIM133 SRF133:SSI133 TBB133:TCE133 TKX133:TMA133 TUT133:TVW133 UEP133:UFS133 UOL133:UPO133 UYH133:UZK133 VID133:VJG133 VRZ133:VTC133 WBV133:WCY133 WLR133:WMU133 WVN133:WWQ133 RXN109:RYQ113 QAH109:QBK113 TBB109:TCE113 RDV109:REY113 TKX109:TMA113 RNR109:ROU113 WLR109:WMU113 JB109:KE113 SX109:UA113 ACT109:ADW113 AMP109:ANS113 AWL109:AXO113 BGH109:BHK113 BQD109:BRG113 BZZ109:CBC113 CJV109:CKY113 CTR109:CUU113 DDN109:DEQ113 DNJ109:DOM113 DXF109:DYI113 EHB109:EIE113 EQX109:ESA113 FAT109:FBW113 FKP109:FLS113 FUL109:FVO113 GEH109:GFK113 GOD109:GPG113 GXZ109:GZC113 HHV109:HIY113 HRR109:HSU113 IBN109:ICQ113 ILJ109:IMM113 IVF109:IWI113 JFB109:JGE113 JOX109:JQA113 JYT109:JZW113 KIP109:KJS113 KSL109:KTO113 LCH109:LDK113 LMD109:LNG113 LVZ109:LXC113 MFV109:MGY113 MPR109:MQU113 MZN109:NAQ113 NJJ109:NKM113 NTF109:NUI113 ODB109:OEE113 OMX109:OOA113 OWT109:OXW113 PGP109:PHS113 WVN115:WWQ125 WLR115:WMU125 WBV115:WCY125 VRZ115:VTC125 VID115:VJG125 UYH115:UZK125 UOL115:UPO125 UEP115:UFS125 TUT115:TVW125 TKX115:TMA125 TBB115:TCE125 SRF115:SSI125 SHJ115:SIM125 RXN115:RYQ125 RNR115:ROU125 RDV115:REY125 QTZ115:QVC125 QKD115:QLG125 QAH115:QBK125 PQL115:PRO125 PGP115:PHS125 OWT115:OXW125 OMX115:OOA125 ODB115:OEE125 NTF115:NUI125 NJJ115:NKM125 MZN115:NAQ125 MPR115:MQU125 MFV115:MGY125 LVZ115:LXC125 LMD115:LNG125 LCH115:LDK125 KSL115:KTO125 KIP115:KJS125 JYT115:JZW125 JOX115:JQA125 JFB115:JGE125 IVF115:IWI125 ILJ115:IMM125 IBN115:ICQ125 HRR115:HSU125 HHV115:HIY125 GXZ115:GZC125 GOD115:GPG125 GEH115:GFK125 FUL115:FVO125 FKP115:FLS125 FAT115:FBW125 EQX115:ESA125 EHB115:EIE125 DXF115:DYI125 DNJ115:DOM125 DDN115:DEQ125 CTR115:CUU125 CJV115:CKY125 BZZ115:CBC125 BQD115:BRG125 BGH115:BHK125 AWL115:AXO125 AMP115:ANS125 ACT115:ADW125 SX115:UA125 JB115:KE125</xm:sqref>
        </x14:dataValidation>
        <x14:dataValidation type="whole" operator="lessThanOrEqual" allowBlank="1" showInputMessage="1" showErrorMessage="1" errorTitle="Error" error="The maximum mark for this question is 2 marks.">
          <x14:formula1>
            <xm:f>2</xm:f>
          </x14:formula1>
          <xm:sqref>D65617:AQ65618 JB65617:KE65618 SX65617:UA65618 ACT65617:ADW65618 AMP65617:ANS65618 AWL65617:AXO65618 BGH65617:BHK65618 BQD65617:BRG65618 BZZ65617:CBC65618 CJV65617:CKY65618 CTR65617:CUU65618 DDN65617:DEQ65618 DNJ65617:DOM65618 DXF65617:DYI65618 EHB65617:EIE65618 EQX65617:ESA65618 FAT65617:FBW65618 FKP65617:FLS65618 FUL65617:FVO65618 GEH65617:GFK65618 GOD65617:GPG65618 GXZ65617:GZC65618 HHV65617:HIY65618 HRR65617:HSU65618 IBN65617:ICQ65618 ILJ65617:IMM65618 IVF65617:IWI65618 JFB65617:JGE65618 JOX65617:JQA65618 JYT65617:JZW65618 KIP65617:KJS65618 KSL65617:KTO65618 LCH65617:LDK65618 LMD65617:LNG65618 LVZ65617:LXC65618 MFV65617:MGY65618 MPR65617:MQU65618 MZN65617:NAQ65618 NJJ65617:NKM65618 NTF65617:NUI65618 ODB65617:OEE65618 OMX65617:OOA65618 OWT65617:OXW65618 PGP65617:PHS65618 PQL65617:PRO65618 QAH65617:QBK65618 QKD65617:QLG65618 QTZ65617:QVC65618 RDV65617:REY65618 RNR65617:ROU65618 RXN65617:RYQ65618 SHJ65617:SIM65618 SRF65617:SSI65618 TBB65617:TCE65618 TKX65617:TMA65618 TUT65617:TVW65618 UEP65617:UFS65618 UOL65617:UPO65618 UYH65617:UZK65618 VID65617:VJG65618 VRZ65617:VTC65618 WBV65617:WCY65618 WLR65617:WMU65618 WVN65617:WWQ65618 D131153:AQ131154 JB131153:KE131154 SX131153:UA131154 ACT131153:ADW131154 AMP131153:ANS131154 AWL131153:AXO131154 BGH131153:BHK131154 BQD131153:BRG131154 BZZ131153:CBC131154 CJV131153:CKY131154 CTR131153:CUU131154 DDN131153:DEQ131154 DNJ131153:DOM131154 DXF131153:DYI131154 EHB131153:EIE131154 EQX131153:ESA131154 FAT131153:FBW131154 FKP131153:FLS131154 FUL131153:FVO131154 GEH131153:GFK131154 GOD131153:GPG131154 GXZ131153:GZC131154 HHV131153:HIY131154 HRR131153:HSU131154 IBN131153:ICQ131154 ILJ131153:IMM131154 IVF131153:IWI131154 JFB131153:JGE131154 JOX131153:JQA131154 JYT131153:JZW131154 KIP131153:KJS131154 KSL131153:KTO131154 LCH131153:LDK131154 LMD131153:LNG131154 LVZ131153:LXC131154 MFV131153:MGY131154 MPR131153:MQU131154 MZN131153:NAQ131154 NJJ131153:NKM131154 NTF131153:NUI131154 ODB131153:OEE131154 OMX131153:OOA131154 OWT131153:OXW131154 PGP131153:PHS131154 PQL131153:PRO131154 QAH131153:QBK131154 QKD131153:QLG131154 QTZ131153:QVC131154 RDV131153:REY131154 RNR131153:ROU131154 RXN131153:RYQ131154 SHJ131153:SIM131154 SRF131153:SSI131154 TBB131153:TCE131154 TKX131153:TMA131154 TUT131153:TVW131154 UEP131153:UFS131154 UOL131153:UPO131154 UYH131153:UZK131154 VID131153:VJG131154 VRZ131153:VTC131154 WBV131153:WCY131154 WLR131153:WMU131154 WVN131153:WWQ131154 D196689:AQ196690 JB196689:KE196690 SX196689:UA196690 ACT196689:ADW196690 AMP196689:ANS196690 AWL196689:AXO196690 BGH196689:BHK196690 BQD196689:BRG196690 BZZ196689:CBC196690 CJV196689:CKY196690 CTR196689:CUU196690 DDN196689:DEQ196690 DNJ196689:DOM196690 DXF196689:DYI196690 EHB196689:EIE196690 EQX196689:ESA196690 FAT196689:FBW196690 FKP196689:FLS196690 FUL196689:FVO196690 GEH196689:GFK196690 GOD196689:GPG196690 GXZ196689:GZC196690 HHV196689:HIY196690 HRR196689:HSU196690 IBN196689:ICQ196690 ILJ196689:IMM196690 IVF196689:IWI196690 JFB196689:JGE196690 JOX196689:JQA196690 JYT196689:JZW196690 KIP196689:KJS196690 KSL196689:KTO196690 LCH196689:LDK196690 LMD196689:LNG196690 LVZ196689:LXC196690 MFV196689:MGY196690 MPR196689:MQU196690 MZN196689:NAQ196690 NJJ196689:NKM196690 NTF196689:NUI196690 ODB196689:OEE196690 OMX196689:OOA196690 OWT196689:OXW196690 PGP196689:PHS196690 PQL196689:PRO196690 QAH196689:QBK196690 QKD196689:QLG196690 QTZ196689:QVC196690 RDV196689:REY196690 RNR196689:ROU196690 RXN196689:RYQ196690 SHJ196689:SIM196690 SRF196689:SSI196690 TBB196689:TCE196690 TKX196689:TMA196690 TUT196689:TVW196690 UEP196689:UFS196690 UOL196689:UPO196690 UYH196689:UZK196690 VID196689:VJG196690 VRZ196689:VTC196690 WBV196689:WCY196690 WLR196689:WMU196690 WVN196689:WWQ196690 D262225:AQ262226 JB262225:KE262226 SX262225:UA262226 ACT262225:ADW262226 AMP262225:ANS262226 AWL262225:AXO262226 BGH262225:BHK262226 BQD262225:BRG262226 BZZ262225:CBC262226 CJV262225:CKY262226 CTR262225:CUU262226 DDN262225:DEQ262226 DNJ262225:DOM262226 DXF262225:DYI262226 EHB262225:EIE262226 EQX262225:ESA262226 FAT262225:FBW262226 FKP262225:FLS262226 FUL262225:FVO262226 GEH262225:GFK262226 GOD262225:GPG262226 GXZ262225:GZC262226 HHV262225:HIY262226 HRR262225:HSU262226 IBN262225:ICQ262226 ILJ262225:IMM262226 IVF262225:IWI262226 JFB262225:JGE262226 JOX262225:JQA262226 JYT262225:JZW262226 KIP262225:KJS262226 KSL262225:KTO262226 LCH262225:LDK262226 LMD262225:LNG262226 LVZ262225:LXC262226 MFV262225:MGY262226 MPR262225:MQU262226 MZN262225:NAQ262226 NJJ262225:NKM262226 NTF262225:NUI262226 ODB262225:OEE262226 OMX262225:OOA262226 OWT262225:OXW262226 PGP262225:PHS262226 PQL262225:PRO262226 QAH262225:QBK262226 QKD262225:QLG262226 QTZ262225:QVC262226 RDV262225:REY262226 RNR262225:ROU262226 RXN262225:RYQ262226 SHJ262225:SIM262226 SRF262225:SSI262226 TBB262225:TCE262226 TKX262225:TMA262226 TUT262225:TVW262226 UEP262225:UFS262226 UOL262225:UPO262226 UYH262225:UZK262226 VID262225:VJG262226 VRZ262225:VTC262226 WBV262225:WCY262226 WLR262225:WMU262226 WVN262225:WWQ262226 D327761:AQ327762 JB327761:KE327762 SX327761:UA327762 ACT327761:ADW327762 AMP327761:ANS327762 AWL327761:AXO327762 BGH327761:BHK327762 BQD327761:BRG327762 BZZ327761:CBC327762 CJV327761:CKY327762 CTR327761:CUU327762 DDN327761:DEQ327762 DNJ327761:DOM327762 DXF327761:DYI327762 EHB327761:EIE327762 EQX327761:ESA327762 FAT327761:FBW327762 FKP327761:FLS327762 FUL327761:FVO327762 GEH327761:GFK327762 GOD327761:GPG327762 GXZ327761:GZC327762 HHV327761:HIY327762 HRR327761:HSU327762 IBN327761:ICQ327762 ILJ327761:IMM327762 IVF327761:IWI327762 JFB327761:JGE327762 JOX327761:JQA327762 JYT327761:JZW327762 KIP327761:KJS327762 KSL327761:KTO327762 LCH327761:LDK327762 LMD327761:LNG327762 LVZ327761:LXC327762 MFV327761:MGY327762 MPR327761:MQU327762 MZN327761:NAQ327762 NJJ327761:NKM327762 NTF327761:NUI327762 ODB327761:OEE327762 OMX327761:OOA327762 OWT327761:OXW327762 PGP327761:PHS327762 PQL327761:PRO327762 QAH327761:QBK327762 QKD327761:QLG327762 QTZ327761:QVC327762 RDV327761:REY327762 RNR327761:ROU327762 RXN327761:RYQ327762 SHJ327761:SIM327762 SRF327761:SSI327762 TBB327761:TCE327762 TKX327761:TMA327762 TUT327761:TVW327762 UEP327761:UFS327762 UOL327761:UPO327762 UYH327761:UZK327762 VID327761:VJG327762 VRZ327761:VTC327762 WBV327761:WCY327762 WLR327761:WMU327762 WVN327761:WWQ327762 D393297:AQ393298 JB393297:KE393298 SX393297:UA393298 ACT393297:ADW393298 AMP393297:ANS393298 AWL393297:AXO393298 BGH393297:BHK393298 BQD393297:BRG393298 BZZ393297:CBC393298 CJV393297:CKY393298 CTR393297:CUU393298 DDN393297:DEQ393298 DNJ393297:DOM393298 DXF393297:DYI393298 EHB393297:EIE393298 EQX393297:ESA393298 FAT393297:FBW393298 FKP393297:FLS393298 FUL393297:FVO393298 GEH393297:GFK393298 GOD393297:GPG393298 GXZ393297:GZC393298 HHV393297:HIY393298 HRR393297:HSU393298 IBN393297:ICQ393298 ILJ393297:IMM393298 IVF393297:IWI393298 JFB393297:JGE393298 JOX393297:JQA393298 JYT393297:JZW393298 KIP393297:KJS393298 KSL393297:KTO393298 LCH393297:LDK393298 LMD393297:LNG393298 LVZ393297:LXC393298 MFV393297:MGY393298 MPR393297:MQU393298 MZN393297:NAQ393298 NJJ393297:NKM393298 NTF393297:NUI393298 ODB393297:OEE393298 OMX393297:OOA393298 OWT393297:OXW393298 PGP393297:PHS393298 PQL393297:PRO393298 QAH393297:QBK393298 QKD393297:QLG393298 QTZ393297:QVC393298 RDV393297:REY393298 RNR393297:ROU393298 RXN393297:RYQ393298 SHJ393297:SIM393298 SRF393297:SSI393298 TBB393297:TCE393298 TKX393297:TMA393298 TUT393297:TVW393298 UEP393297:UFS393298 UOL393297:UPO393298 UYH393297:UZK393298 VID393297:VJG393298 VRZ393297:VTC393298 WBV393297:WCY393298 WLR393297:WMU393298 WVN393297:WWQ393298 D458833:AQ458834 JB458833:KE458834 SX458833:UA458834 ACT458833:ADW458834 AMP458833:ANS458834 AWL458833:AXO458834 BGH458833:BHK458834 BQD458833:BRG458834 BZZ458833:CBC458834 CJV458833:CKY458834 CTR458833:CUU458834 DDN458833:DEQ458834 DNJ458833:DOM458834 DXF458833:DYI458834 EHB458833:EIE458834 EQX458833:ESA458834 FAT458833:FBW458834 FKP458833:FLS458834 FUL458833:FVO458834 GEH458833:GFK458834 GOD458833:GPG458834 GXZ458833:GZC458834 HHV458833:HIY458834 HRR458833:HSU458834 IBN458833:ICQ458834 ILJ458833:IMM458834 IVF458833:IWI458834 JFB458833:JGE458834 JOX458833:JQA458834 JYT458833:JZW458834 KIP458833:KJS458834 KSL458833:KTO458834 LCH458833:LDK458834 LMD458833:LNG458834 LVZ458833:LXC458834 MFV458833:MGY458834 MPR458833:MQU458834 MZN458833:NAQ458834 NJJ458833:NKM458834 NTF458833:NUI458834 ODB458833:OEE458834 OMX458833:OOA458834 OWT458833:OXW458834 PGP458833:PHS458834 PQL458833:PRO458834 QAH458833:QBK458834 QKD458833:QLG458834 QTZ458833:QVC458834 RDV458833:REY458834 RNR458833:ROU458834 RXN458833:RYQ458834 SHJ458833:SIM458834 SRF458833:SSI458834 TBB458833:TCE458834 TKX458833:TMA458834 TUT458833:TVW458834 UEP458833:UFS458834 UOL458833:UPO458834 UYH458833:UZK458834 VID458833:VJG458834 VRZ458833:VTC458834 WBV458833:WCY458834 WLR458833:WMU458834 WVN458833:WWQ458834 D524369:AQ524370 JB524369:KE524370 SX524369:UA524370 ACT524369:ADW524370 AMP524369:ANS524370 AWL524369:AXO524370 BGH524369:BHK524370 BQD524369:BRG524370 BZZ524369:CBC524370 CJV524369:CKY524370 CTR524369:CUU524370 DDN524369:DEQ524370 DNJ524369:DOM524370 DXF524369:DYI524370 EHB524369:EIE524370 EQX524369:ESA524370 FAT524369:FBW524370 FKP524369:FLS524370 FUL524369:FVO524370 GEH524369:GFK524370 GOD524369:GPG524370 GXZ524369:GZC524370 HHV524369:HIY524370 HRR524369:HSU524370 IBN524369:ICQ524370 ILJ524369:IMM524370 IVF524369:IWI524370 JFB524369:JGE524370 JOX524369:JQA524370 JYT524369:JZW524370 KIP524369:KJS524370 KSL524369:KTO524370 LCH524369:LDK524370 LMD524369:LNG524370 LVZ524369:LXC524370 MFV524369:MGY524370 MPR524369:MQU524370 MZN524369:NAQ524370 NJJ524369:NKM524370 NTF524369:NUI524370 ODB524369:OEE524370 OMX524369:OOA524370 OWT524369:OXW524370 PGP524369:PHS524370 PQL524369:PRO524370 QAH524369:QBK524370 QKD524369:QLG524370 QTZ524369:QVC524370 RDV524369:REY524370 RNR524369:ROU524370 RXN524369:RYQ524370 SHJ524369:SIM524370 SRF524369:SSI524370 TBB524369:TCE524370 TKX524369:TMA524370 TUT524369:TVW524370 UEP524369:UFS524370 UOL524369:UPO524370 UYH524369:UZK524370 VID524369:VJG524370 VRZ524369:VTC524370 WBV524369:WCY524370 WLR524369:WMU524370 WVN524369:WWQ524370 D589905:AQ589906 JB589905:KE589906 SX589905:UA589906 ACT589905:ADW589906 AMP589905:ANS589906 AWL589905:AXO589906 BGH589905:BHK589906 BQD589905:BRG589906 BZZ589905:CBC589906 CJV589905:CKY589906 CTR589905:CUU589906 DDN589905:DEQ589906 DNJ589905:DOM589906 DXF589905:DYI589906 EHB589905:EIE589906 EQX589905:ESA589906 FAT589905:FBW589906 FKP589905:FLS589906 FUL589905:FVO589906 GEH589905:GFK589906 GOD589905:GPG589906 GXZ589905:GZC589906 HHV589905:HIY589906 HRR589905:HSU589906 IBN589905:ICQ589906 ILJ589905:IMM589906 IVF589905:IWI589906 JFB589905:JGE589906 JOX589905:JQA589906 JYT589905:JZW589906 KIP589905:KJS589906 KSL589905:KTO589906 LCH589905:LDK589906 LMD589905:LNG589906 LVZ589905:LXC589906 MFV589905:MGY589906 MPR589905:MQU589906 MZN589905:NAQ589906 NJJ589905:NKM589906 NTF589905:NUI589906 ODB589905:OEE589906 OMX589905:OOA589906 OWT589905:OXW589906 PGP589905:PHS589906 PQL589905:PRO589906 QAH589905:QBK589906 QKD589905:QLG589906 QTZ589905:QVC589906 RDV589905:REY589906 RNR589905:ROU589906 RXN589905:RYQ589906 SHJ589905:SIM589906 SRF589905:SSI589906 TBB589905:TCE589906 TKX589905:TMA589906 TUT589905:TVW589906 UEP589905:UFS589906 UOL589905:UPO589906 UYH589905:UZK589906 VID589905:VJG589906 VRZ589905:VTC589906 WBV589905:WCY589906 WLR589905:WMU589906 WVN589905:WWQ589906 D655441:AQ655442 JB655441:KE655442 SX655441:UA655442 ACT655441:ADW655442 AMP655441:ANS655442 AWL655441:AXO655442 BGH655441:BHK655442 BQD655441:BRG655442 BZZ655441:CBC655442 CJV655441:CKY655442 CTR655441:CUU655442 DDN655441:DEQ655442 DNJ655441:DOM655442 DXF655441:DYI655442 EHB655441:EIE655442 EQX655441:ESA655442 FAT655441:FBW655442 FKP655441:FLS655442 FUL655441:FVO655442 GEH655441:GFK655442 GOD655441:GPG655442 GXZ655441:GZC655442 HHV655441:HIY655442 HRR655441:HSU655442 IBN655441:ICQ655442 ILJ655441:IMM655442 IVF655441:IWI655442 JFB655441:JGE655442 JOX655441:JQA655442 JYT655441:JZW655442 KIP655441:KJS655442 KSL655441:KTO655442 LCH655441:LDK655442 LMD655441:LNG655442 LVZ655441:LXC655442 MFV655441:MGY655442 MPR655441:MQU655442 MZN655441:NAQ655442 NJJ655441:NKM655442 NTF655441:NUI655442 ODB655441:OEE655442 OMX655441:OOA655442 OWT655441:OXW655442 PGP655441:PHS655442 PQL655441:PRO655442 QAH655441:QBK655442 QKD655441:QLG655442 QTZ655441:QVC655442 RDV655441:REY655442 RNR655441:ROU655442 RXN655441:RYQ655442 SHJ655441:SIM655442 SRF655441:SSI655442 TBB655441:TCE655442 TKX655441:TMA655442 TUT655441:TVW655442 UEP655441:UFS655442 UOL655441:UPO655442 UYH655441:UZK655442 VID655441:VJG655442 VRZ655441:VTC655442 WBV655441:WCY655442 WLR655441:WMU655442 WVN655441:WWQ655442 D720977:AQ720978 JB720977:KE720978 SX720977:UA720978 ACT720977:ADW720978 AMP720977:ANS720978 AWL720977:AXO720978 BGH720977:BHK720978 BQD720977:BRG720978 BZZ720977:CBC720978 CJV720977:CKY720978 CTR720977:CUU720978 DDN720977:DEQ720978 DNJ720977:DOM720978 DXF720977:DYI720978 EHB720977:EIE720978 EQX720977:ESA720978 FAT720977:FBW720978 FKP720977:FLS720978 FUL720977:FVO720978 GEH720977:GFK720978 GOD720977:GPG720978 GXZ720977:GZC720978 HHV720977:HIY720978 HRR720977:HSU720978 IBN720977:ICQ720978 ILJ720977:IMM720978 IVF720977:IWI720978 JFB720977:JGE720978 JOX720977:JQA720978 JYT720977:JZW720978 KIP720977:KJS720978 KSL720977:KTO720978 LCH720977:LDK720978 LMD720977:LNG720978 LVZ720977:LXC720978 MFV720977:MGY720978 MPR720977:MQU720978 MZN720977:NAQ720978 NJJ720977:NKM720978 NTF720977:NUI720978 ODB720977:OEE720978 OMX720977:OOA720978 OWT720977:OXW720978 PGP720977:PHS720978 PQL720977:PRO720978 QAH720977:QBK720978 QKD720977:QLG720978 QTZ720977:QVC720978 RDV720977:REY720978 RNR720977:ROU720978 RXN720977:RYQ720978 SHJ720977:SIM720978 SRF720977:SSI720978 TBB720977:TCE720978 TKX720977:TMA720978 TUT720977:TVW720978 UEP720977:UFS720978 UOL720977:UPO720978 UYH720977:UZK720978 VID720977:VJG720978 VRZ720977:VTC720978 WBV720977:WCY720978 WLR720977:WMU720978 WVN720977:WWQ720978 D786513:AQ786514 JB786513:KE786514 SX786513:UA786514 ACT786513:ADW786514 AMP786513:ANS786514 AWL786513:AXO786514 BGH786513:BHK786514 BQD786513:BRG786514 BZZ786513:CBC786514 CJV786513:CKY786514 CTR786513:CUU786514 DDN786513:DEQ786514 DNJ786513:DOM786514 DXF786513:DYI786514 EHB786513:EIE786514 EQX786513:ESA786514 FAT786513:FBW786514 FKP786513:FLS786514 FUL786513:FVO786514 GEH786513:GFK786514 GOD786513:GPG786514 GXZ786513:GZC786514 HHV786513:HIY786514 HRR786513:HSU786514 IBN786513:ICQ786514 ILJ786513:IMM786514 IVF786513:IWI786514 JFB786513:JGE786514 JOX786513:JQA786514 JYT786513:JZW786514 KIP786513:KJS786514 KSL786513:KTO786514 LCH786513:LDK786514 LMD786513:LNG786514 LVZ786513:LXC786514 MFV786513:MGY786514 MPR786513:MQU786514 MZN786513:NAQ786514 NJJ786513:NKM786514 NTF786513:NUI786514 ODB786513:OEE786514 OMX786513:OOA786514 OWT786513:OXW786514 PGP786513:PHS786514 PQL786513:PRO786514 QAH786513:QBK786514 QKD786513:QLG786514 QTZ786513:QVC786514 RDV786513:REY786514 RNR786513:ROU786514 RXN786513:RYQ786514 SHJ786513:SIM786514 SRF786513:SSI786514 TBB786513:TCE786514 TKX786513:TMA786514 TUT786513:TVW786514 UEP786513:UFS786514 UOL786513:UPO786514 UYH786513:UZK786514 VID786513:VJG786514 VRZ786513:VTC786514 WBV786513:WCY786514 WLR786513:WMU786514 WVN786513:WWQ786514 D852049:AQ852050 JB852049:KE852050 SX852049:UA852050 ACT852049:ADW852050 AMP852049:ANS852050 AWL852049:AXO852050 BGH852049:BHK852050 BQD852049:BRG852050 BZZ852049:CBC852050 CJV852049:CKY852050 CTR852049:CUU852050 DDN852049:DEQ852050 DNJ852049:DOM852050 DXF852049:DYI852050 EHB852049:EIE852050 EQX852049:ESA852050 FAT852049:FBW852050 FKP852049:FLS852050 FUL852049:FVO852050 GEH852049:GFK852050 GOD852049:GPG852050 GXZ852049:GZC852050 HHV852049:HIY852050 HRR852049:HSU852050 IBN852049:ICQ852050 ILJ852049:IMM852050 IVF852049:IWI852050 JFB852049:JGE852050 JOX852049:JQA852050 JYT852049:JZW852050 KIP852049:KJS852050 KSL852049:KTO852050 LCH852049:LDK852050 LMD852049:LNG852050 LVZ852049:LXC852050 MFV852049:MGY852050 MPR852049:MQU852050 MZN852049:NAQ852050 NJJ852049:NKM852050 NTF852049:NUI852050 ODB852049:OEE852050 OMX852049:OOA852050 OWT852049:OXW852050 PGP852049:PHS852050 PQL852049:PRO852050 QAH852049:QBK852050 QKD852049:QLG852050 QTZ852049:QVC852050 RDV852049:REY852050 RNR852049:ROU852050 RXN852049:RYQ852050 SHJ852049:SIM852050 SRF852049:SSI852050 TBB852049:TCE852050 TKX852049:TMA852050 TUT852049:TVW852050 UEP852049:UFS852050 UOL852049:UPO852050 UYH852049:UZK852050 VID852049:VJG852050 VRZ852049:VTC852050 WBV852049:WCY852050 WLR852049:WMU852050 WVN852049:WWQ852050 D917585:AQ917586 JB917585:KE917586 SX917585:UA917586 ACT917585:ADW917586 AMP917585:ANS917586 AWL917585:AXO917586 BGH917585:BHK917586 BQD917585:BRG917586 BZZ917585:CBC917586 CJV917585:CKY917586 CTR917585:CUU917586 DDN917585:DEQ917586 DNJ917585:DOM917586 DXF917585:DYI917586 EHB917585:EIE917586 EQX917585:ESA917586 FAT917585:FBW917586 FKP917585:FLS917586 FUL917585:FVO917586 GEH917585:GFK917586 GOD917585:GPG917586 GXZ917585:GZC917586 HHV917585:HIY917586 HRR917585:HSU917586 IBN917585:ICQ917586 ILJ917585:IMM917586 IVF917585:IWI917586 JFB917585:JGE917586 JOX917585:JQA917586 JYT917585:JZW917586 KIP917585:KJS917586 KSL917585:KTO917586 LCH917585:LDK917586 LMD917585:LNG917586 LVZ917585:LXC917586 MFV917585:MGY917586 MPR917585:MQU917586 MZN917585:NAQ917586 NJJ917585:NKM917586 NTF917585:NUI917586 ODB917585:OEE917586 OMX917585:OOA917586 OWT917585:OXW917586 PGP917585:PHS917586 PQL917585:PRO917586 QAH917585:QBK917586 QKD917585:QLG917586 QTZ917585:QVC917586 RDV917585:REY917586 RNR917585:ROU917586 RXN917585:RYQ917586 SHJ917585:SIM917586 SRF917585:SSI917586 TBB917585:TCE917586 TKX917585:TMA917586 TUT917585:TVW917586 UEP917585:UFS917586 UOL917585:UPO917586 UYH917585:UZK917586 VID917585:VJG917586 VRZ917585:VTC917586 WBV917585:WCY917586 WLR917585:WMU917586 WVN917585:WWQ917586 D983121:AQ983122 JB983121:KE983122 SX983121:UA983122 ACT983121:ADW983122 AMP983121:ANS983122 AWL983121:AXO983122 BGH983121:BHK983122 BQD983121:BRG983122 BZZ983121:CBC983122 CJV983121:CKY983122 CTR983121:CUU983122 DDN983121:DEQ983122 DNJ983121:DOM983122 DXF983121:DYI983122 EHB983121:EIE983122 EQX983121:ESA983122 FAT983121:FBW983122 FKP983121:FLS983122 FUL983121:FVO983122 GEH983121:GFK983122 GOD983121:GPG983122 GXZ983121:GZC983122 HHV983121:HIY983122 HRR983121:HSU983122 IBN983121:ICQ983122 ILJ983121:IMM983122 IVF983121:IWI983122 JFB983121:JGE983122 JOX983121:JQA983122 JYT983121:JZW983122 KIP983121:KJS983122 KSL983121:KTO983122 LCH983121:LDK983122 LMD983121:LNG983122 LVZ983121:LXC983122 MFV983121:MGY983122 MPR983121:MQU983122 MZN983121:NAQ983122 NJJ983121:NKM983122 NTF983121:NUI983122 ODB983121:OEE983122 OMX983121:OOA983122 OWT983121:OXW983122 PGP983121:PHS983122 PQL983121:PRO983122 QAH983121:QBK983122 QKD983121:QLG983122 QTZ983121:QVC983122 RDV983121:REY983122 RNR983121:ROU983122 RXN983121:RYQ983122 SHJ983121:SIM983122 SRF983121:SSI983122 TBB983121:TCE983122 TKX983121:TMA983122 TUT983121:TVW983122 UEP983121:UFS983122 UOL983121:UPO983122 UYH983121:UZK983122 VID983121:VJG983122 VRZ983121:VTC983122 WBV983121:WCY983122 WLR983121:WMU983122 WVN983121:WWQ983122 UYH126:UZK126 D65613:AQ65614 JB65613:KE65614 SX65613:UA65614 ACT65613:ADW65614 AMP65613:ANS65614 AWL65613:AXO65614 BGH65613:BHK65614 BQD65613:BRG65614 BZZ65613:CBC65614 CJV65613:CKY65614 CTR65613:CUU65614 DDN65613:DEQ65614 DNJ65613:DOM65614 DXF65613:DYI65614 EHB65613:EIE65614 EQX65613:ESA65614 FAT65613:FBW65614 FKP65613:FLS65614 FUL65613:FVO65614 GEH65613:GFK65614 GOD65613:GPG65614 GXZ65613:GZC65614 HHV65613:HIY65614 HRR65613:HSU65614 IBN65613:ICQ65614 ILJ65613:IMM65614 IVF65613:IWI65614 JFB65613:JGE65614 JOX65613:JQA65614 JYT65613:JZW65614 KIP65613:KJS65614 KSL65613:KTO65614 LCH65613:LDK65614 LMD65613:LNG65614 LVZ65613:LXC65614 MFV65613:MGY65614 MPR65613:MQU65614 MZN65613:NAQ65614 NJJ65613:NKM65614 NTF65613:NUI65614 ODB65613:OEE65614 OMX65613:OOA65614 OWT65613:OXW65614 PGP65613:PHS65614 PQL65613:PRO65614 QAH65613:QBK65614 QKD65613:QLG65614 QTZ65613:QVC65614 RDV65613:REY65614 RNR65613:ROU65614 RXN65613:RYQ65614 SHJ65613:SIM65614 SRF65613:SSI65614 TBB65613:TCE65614 TKX65613:TMA65614 TUT65613:TVW65614 UEP65613:UFS65614 UOL65613:UPO65614 UYH65613:UZK65614 VID65613:VJG65614 VRZ65613:VTC65614 WBV65613:WCY65614 WLR65613:WMU65614 WVN65613:WWQ65614 D131149:AQ131150 JB131149:KE131150 SX131149:UA131150 ACT131149:ADW131150 AMP131149:ANS131150 AWL131149:AXO131150 BGH131149:BHK131150 BQD131149:BRG131150 BZZ131149:CBC131150 CJV131149:CKY131150 CTR131149:CUU131150 DDN131149:DEQ131150 DNJ131149:DOM131150 DXF131149:DYI131150 EHB131149:EIE131150 EQX131149:ESA131150 FAT131149:FBW131150 FKP131149:FLS131150 FUL131149:FVO131150 GEH131149:GFK131150 GOD131149:GPG131150 GXZ131149:GZC131150 HHV131149:HIY131150 HRR131149:HSU131150 IBN131149:ICQ131150 ILJ131149:IMM131150 IVF131149:IWI131150 JFB131149:JGE131150 JOX131149:JQA131150 JYT131149:JZW131150 KIP131149:KJS131150 KSL131149:KTO131150 LCH131149:LDK131150 LMD131149:LNG131150 LVZ131149:LXC131150 MFV131149:MGY131150 MPR131149:MQU131150 MZN131149:NAQ131150 NJJ131149:NKM131150 NTF131149:NUI131150 ODB131149:OEE131150 OMX131149:OOA131150 OWT131149:OXW131150 PGP131149:PHS131150 PQL131149:PRO131150 QAH131149:QBK131150 QKD131149:QLG131150 QTZ131149:QVC131150 RDV131149:REY131150 RNR131149:ROU131150 RXN131149:RYQ131150 SHJ131149:SIM131150 SRF131149:SSI131150 TBB131149:TCE131150 TKX131149:TMA131150 TUT131149:TVW131150 UEP131149:UFS131150 UOL131149:UPO131150 UYH131149:UZK131150 VID131149:VJG131150 VRZ131149:VTC131150 WBV131149:WCY131150 WLR131149:WMU131150 WVN131149:WWQ131150 D196685:AQ196686 JB196685:KE196686 SX196685:UA196686 ACT196685:ADW196686 AMP196685:ANS196686 AWL196685:AXO196686 BGH196685:BHK196686 BQD196685:BRG196686 BZZ196685:CBC196686 CJV196685:CKY196686 CTR196685:CUU196686 DDN196685:DEQ196686 DNJ196685:DOM196686 DXF196685:DYI196686 EHB196685:EIE196686 EQX196685:ESA196686 FAT196685:FBW196686 FKP196685:FLS196686 FUL196685:FVO196686 GEH196685:GFK196686 GOD196685:GPG196686 GXZ196685:GZC196686 HHV196685:HIY196686 HRR196685:HSU196686 IBN196685:ICQ196686 ILJ196685:IMM196686 IVF196685:IWI196686 JFB196685:JGE196686 JOX196685:JQA196686 JYT196685:JZW196686 KIP196685:KJS196686 KSL196685:KTO196686 LCH196685:LDK196686 LMD196685:LNG196686 LVZ196685:LXC196686 MFV196685:MGY196686 MPR196685:MQU196686 MZN196685:NAQ196686 NJJ196685:NKM196686 NTF196685:NUI196686 ODB196685:OEE196686 OMX196685:OOA196686 OWT196685:OXW196686 PGP196685:PHS196686 PQL196685:PRO196686 QAH196685:QBK196686 QKD196685:QLG196686 QTZ196685:QVC196686 RDV196685:REY196686 RNR196685:ROU196686 RXN196685:RYQ196686 SHJ196685:SIM196686 SRF196685:SSI196686 TBB196685:TCE196686 TKX196685:TMA196686 TUT196685:TVW196686 UEP196685:UFS196686 UOL196685:UPO196686 UYH196685:UZK196686 VID196685:VJG196686 VRZ196685:VTC196686 WBV196685:WCY196686 WLR196685:WMU196686 WVN196685:WWQ196686 D262221:AQ262222 JB262221:KE262222 SX262221:UA262222 ACT262221:ADW262222 AMP262221:ANS262222 AWL262221:AXO262222 BGH262221:BHK262222 BQD262221:BRG262222 BZZ262221:CBC262222 CJV262221:CKY262222 CTR262221:CUU262222 DDN262221:DEQ262222 DNJ262221:DOM262222 DXF262221:DYI262222 EHB262221:EIE262222 EQX262221:ESA262222 FAT262221:FBW262222 FKP262221:FLS262222 FUL262221:FVO262222 GEH262221:GFK262222 GOD262221:GPG262222 GXZ262221:GZC262222 HHV262221:HIY262222 HRR262221:HSU262222 IBN262221:ICQ262222 ILJ262221:IMM262222 IVF262221:IWI262222 JFB262221:JGE262222 JOX262221:JQA262222 JYT262221:JZW262222 KIP262221:KJS262222 KSL262221:KTO262222 LCH262221:LDK262222 LMD262221:LNG262222 LVZ262221:LXC262222 MFV262221:MGY262222 MPR262221:MQU262222 MZN262221:NAQ262222 NJJ262221:NKM262222 NTF262221:NUI262222 ODB262221:OEE262222 OMX262221:OOA262222 OWT262221:OXW262222 PGP262221:PHS262222 PQL262221:PRO262222 QAH262221:QBK262222 QKD262221:QLG262222 QTZ262221:QVC262222 RDV262221:REY262222 RNR262221:ROU262222 RXN262221:RYQ262222 SHJ262221:SIM262222 SRF262221:SSI262222 TBB262221:TCE262222 TKX262221:TMA262222 TUT262221:TVW262222 UEP262221:UFS262222 UOL262221:UPO262222 UYH262221:UZK262222 VID262221:VJG262222 VRZ262221:VTC262222 WBV262221:WCY262222 WLR262221:WMU262222 WVN262221:WWQ262222 D327757:AQ327758 JB327757:KE327758 SX327757:UA327758 ACT327757:ADW327758 AMP327757:ANS327758 AWL327757:AXO327758 BGH327757:BHK327758 BQD327757:BRG327758 BZZ327757:CBC327758 CJV327757:CKY327758 CTR327757:CUU327758 DDN327757:DEQ327758 DNJ327757:DOM327758 DXF327757:DYI327758 EHB327757:EIE327758 EQX327757:ESA327758 FAT327757:FBW327758 FKP327757:FLS327758 FUL327757:FVO327758 GEH327757:GFK327758 GOD327757:GPG327758 GXZ327757:GZC327758 HHV327757:HIY327758 HRR327757:HSU327758 IBN327757:ICQ327758 ILJ327757:IMM327758 IVF327757:IWI327758 JFB327757:JGE327758 JOX327757:JQA327758 JYT327757:JZW327758 KIP327757:KJS327758 KSL327757:KTO327758 LCH327757:LDK327758 LMD327757:LNG327758 LVZ327757:LXC327758 MFV327757:MGY327758 MPR327757:MQU327758 MZN327757:NAQ327758 NJJ327757:NKM327758 NTF327757:NUI327758 ODB327757:OEE327758 OMX327757:OOA327758 OWT327757:OXW327758 PGP327757:PHS327758 PQL327757:PRO327758 QAH327757:QBK327758 QKD327757:QLG327758 QTZ327757:QVC327758 RDV327757:REY327758 RNR327757:ROU327758 RXN327757:RYQ327758 SHJ327757:SIM327758 SRF327757:SSI327758 TBB327757:TCE327758 TKX327757:TMA327758 TUT327757:TVW327758 UEP327757:UFS327758 UOL327757:UPO327758 UYH327757:UZK327758 VID327757:VJG327758 VRZ327757:VTC327758 WBV327757:WCY327758 WLR327757:WMU327758 WVN327757:WWQ327758 D393293:AQ393294 JB393293:KE393294 SX393293:UA393294 ACT393293:ADW393294 AMP393293:ANS393294 AWL393293:AXO393294 BGH393293:BHK393294 BQD393293:BRG393294 BZZ393293:CBC393294 CJV393293:CKY393294 CTR393293:CUU393294 DDN393293:DEQ393294 DNJ393293:DOM393294 DXF393293:DYI393294 EHB393293:EIE393294 EQX393293:ESA393294 FAT393293:FBW393294 FKP393293:FLS393294 FUL393293:FVO393294 GEH393293:GFK393294 GOD393293:GPG393294 GXZ393293:GZC393294 HHV393293:HIY393294 HRR393293:HSU393294 IBN393293:ICQ393294 ILJ393293:IMM393294 IVF393293:IWI393294 JFB393293:JGE393294 JOX393293:JQA393294 JYT393293:JZW393294 KIP393293:KJS393294 KSL393293:KTO393294 LCH393293:LDK393294 LMD393293:LNG393294 LVZ393293:LXC393294 MFV393293:MGY393294 MPR393293:MQU393294 MZN393293:NAQ393294 NJJ393293:NKM393294 NTF393293:NUI393294 ODB393293:OEE393294 OMX393293:OOA393294 OWT393293:OXW393294 PGP393293:PHS393294 PQL393293:PRO393294 QAH393293:QBK393294 QKD393293:QLG393294 QTZ393293:QVC393294 RDV393293:REY393294 RNR393293:ROU393294 RXN393293:RYQ393294 SHJ393293:SIM393294 SRF393293:SSI393294 TBB393293:TCE393294 TKX393293:TMA393294 TUT393293:TVW393294 UEP393293:UFS393294 UOL393293:UPO393294 UYH393293:UZK393294 VID393293:VJG393294 VRZ393293:VTC393294 WBV393293:WCY393294 WLR393293:WMU393294 WVN393293:WWQ393294 D458829:AQ458830 JB458829:KE458830 SX458829:UA458830 ACT458829:ADW458830 AMP458829:ANS458830 AWL458829:AXO458830 BGH458829:BHK458830 BQD458829:BRG458830 BZZ458829:CBC458830 CJV458829:CKY458830 CTR458829:CUU458830 DDN458829:DEQ458830 DNJ458829:DOM458830 DXF458829:DYI458830 EHB458829:EIE458830 EQX458829:ESA458830 FAT458829:FBW458830 FKP458829:FLS458830 FUL458829:FVO458830 GEH458829:GFK458830 GOD458829:GPG458830 GXZ458829:GZC458830 HHV458829:HIY458830 HRR458829:HSU458830 IBN458829:ICQ458830 ILJ458829:IMM458830 IVF458829:IWI458830 JFB458829:JGE458830 JOX458829:JQA458830 JYT458829:JZW458830 KIP458829:KJS458830 KSL458829:KTO458830 LCH458829:LDK458830 LMD458829:LNG458830 LVZ458829:LXC458830 MFV458829:MGY458830 MPR458829:MQU458830 MZN458829:NAQ458830 NJJ458829:NKM458830 NTF458829:NUI458830 ODB458829:OEE458830 OMX458829:OOA458830 OWT458829:OXW458830 PGP458829:PHS458830 PQL458829:PRO458830 QAH458829:QBK458830 QKD458829:QLG458830 QTZ458829:QVC458830 RDV458829:REY458830 RNR458829:ROU458830 RXN458829:RYQ458830 SHJ458829:SIM458830 SRF458829:SSI458830 TBB458829:TCE458830 TKX458829:TMA458830 TUT458829:TVW458830 UEP458829:UFS458830 UOL458829:UPO458830 UYH458829:UZK458830 VID458829:VJG458830 VRZ458829:VTC458830 WBV458829:WCY458830 WLR458829:WMU458830 WVN458829:WWQ458830 D524365:AQ524366 JB524365:KE524366 SX524365:UA524366 ACT524365:ADW524366 AMP524365:ANS524366 AWL524365:AXO524366 BGH524365:BHK524366 BQD524365:BRG524366 BZZ524365:CBC524366 CJV524365:CKY524366 CTR524365:CUU524366 DDN524365:DEQ524366 DNJ524365:DOM524366 DXF524365:DYI524366 EHB524365:EIE524366 EQX524365:ESA524366 FAT524365:FBW524366 FKP524365:FLS524366 FUL524365:FVO524366 GEH524365:GFK524366 GOD524365:GPG524366 GXZ524365:GZC524366 HHV524365:HIY524366 HRR524365:HSU524366 IBN524365:ICQ524366 ILJ524365:IMM524366 IVF524365:IWI524366 JFB524365:JGE524366 JOX524365:JQA524366 JYT524365:JZW524366 KIP524365:KJS524366 KSL524365:KTO524366 LCH524365:LDK524366 LMD524365:LNG524366 LVZ524365:LXC524366 MFV524365:MGY524366 MPR524365:MQU524366 MZN524365:NAQ524366 NJJ524365:NKM524366 NTF524365:NUI524366 ODB524365:OEE524366 OMX524365:OOA524366 OWT524365:OXW524366 PGP524365:PHS524366 PQL524365:PRO524366 QAH524365:QBK524366 QKD524365:QLG524366 QTZ524365:QVC524366 RDV524365:REY524366 RNR524365:ROU524366 RXN524365:RYQ524366 SHJ524365:SIM524366 SRF524365:SSI524366 TBB524365:TCE524366 TKX524365:TMA524366 TUT524365:TVW524366 UEP524365:UFS524366 UOL524365:UPO524366 UYH524365:UZK524366 VID524365:VJG524366 VRZ524365:VTC524366 WBV524365:WCY524366 WLR524365:WMU524366 WVN524365:WWQ524366 D589901:AQ589902 JB589901:KE589902 SX589901:UA589902 ACT589901:ADW589902 AMP589901:ANS589902 AWL589901:AXO589902 BGH589901:BHK589902 BQD589901:BRG589902 BZZ589901:CBC589902 CJV589901:CKY589902 CTR589901:CUU589902 DDN589901:DEQ589902 DNJ589901:DOM589902 DXF589901:DYI589902 EHB589901:EIE589902 EQX589901:ESA589902 FAT589901:FBW589902 FKP589901:FLS589902 FUL589901:FVO589902 GEH589901:GFK589902 GOD589901:GPG589902 GXZ589901:GZC589902 HHV589901:HIY589902 HRR589901:HSU589902 IBN589901:ICQ589902 ILJ589901:IMM589902 IVF589901:IWI589902 JFB589901:JGE589902 JOX589901:JQA589902 JYT589901:JZW589902 KIP589901:KJS589902 KSL589901:KTO589902 LCH589901:LDK589902 LMD589901:LNG589902 LVZ589901:LXC589902 MFV589901:MGY589902 MPR589901:MQU589902 MZN589901:NAQ589902 NJJ589901:NKM589902 NTF589901:NUI589902 ODB589901:OEE589902 OMX589901:OOA589902 OWT589901:OXW589902 PGP589901:PHS589902 PQL589901:PRO589902 QAH589901:QBK589902 QKD589901:QLG589902 QTZ589901:QVC589902 RDV589901:REY589902 RNR589901:ROU589902 RXN589901:RYQ589902 SHJ589901:SIM589902 SRF589901:SSI589902 TBB589901:TCE589902 TKX589901:TMA589902 TUT589901:TVW589902 UEP589901:UFS589902 UOL589901:UPO589902 UYH589901:UZK589902 VID589901:VJG589902 VRZ589901:VTC589902 WBV589901:WCY589902 WLR589901:WMU589902 WVN589901:WWQ589902 D655437:AQ655438 JB655437:KE655438 SX655437:UA655438 ACT655437:ADW655438 AMP655437:ANS655438 AWL655437:AXO655438 BGH655437:BHK655438 BQD655437:BRG655438 BZZ655437:CBC655438 CJV655437:CKY655438 CTR655437:CUU655438 DDN655437:DEQ655438 DNJ655437:DOM655438 DXF655437:DYI655438 EHB655437:EIE655438 EQX655437:ESA655438 FAT655437:FBW655438 FKP655437:FLS655438 FUL655437:FVO655438 GEH655437:GFK655438 GOD655437:GPG655438 GXZ655437:GZC655438 HHV655437:HIY655438 HRR655437:HSU655438 IBN655437:ICQ655438 ILJ655437:IMM655438 IVF655437:IWI655438 JFB655437:JGE655438 JOX655437:JQA655438 JYT655437:JZW655438 KIP655437:KJS655438 KSL655437:KTO655438 LCH655437:LDK655438 LMD655437:LNG655438 LVZ655437:LXC655438 MFV655437:MGY655438 MPR655437:MQU655438 MZN655437:NAQ655438 NJJ655437:NKM655438 NTF655437:NUI655438 ODB655437:OEE655438 OMX655437:OOA655438 OWT655437:OXW655438 PGP655437:PHS655438 PQL655437:PRO655438 QAH655437:QBK655438 QKD655437:QLG655438 QTZ655437:QVC655438 RDV655437:REY655438 RNR655437:ROU655438 RXN655437:RYQ655438 SHJ655437:SIM655438 SRF655437:SSI655438 TBB655437:TCE655438 TKX655437:TMA655438 TUT655437:TVW655438 UEP655437:UFS655438 UOL655437:UPO655438 UYH655437:UZK655438 VID655437:VJG655438 VRZ655437:VTC655438 WBV655437:WCY655438 WLR655437:WMU655438 WVN655437:WWQ655438 D720973:AQ720974 JB720973:KE720974 SX720973:UA720974 ACT720973:ADW720974 AMP720973:ANS720974 AWL720973:AXO720974 BGH720973:BHK720974 BQD720973:BRG720974 BZZ720973:CBC720974 CJV720973:CKY720974 CTR720973:CUU720974 DDN720973:DEQ720974 DNJ720973:DOM720974 DXF720973:DYI720974 EHB720973:EIE720974 EQX720973:ESA720974 FAT720973:FBW720974 FKP720973:FLS720974 FUL720973:FVO720974 GEH720973:GFK720974 GOD720973:GPG720974 GXZ720973:GZC720974 HHV720973:HIY720974 HRR720973:HSU720974 IBN720973:ICQ720974 ILJ720973:IMM720974 IVF720973:IWI720974 JFB720973:JGE720974 JOX720973:JQA720974 JYT720973:JZW720974 KIP720973:KJS720974 KSL720973:KTO720974 LCH720973:LDK720974 LMD720973:LNG720974 LVZ720973:LXC720974 MFV720973:MGY720974 MPR720973:MQU720974 MZN720973:NAQ720974 NJJ720973:NKM720974 NTF720973:NUI720974 ODB720973:OEE720974 OMX720973:OOA720974 OWT720973:OXW720974 PGP720973:PHS720974 PQL720973:PRO720974 QAH720973:QBK720974 QKD720973:QLG720974 QTZ720973:QVC720974 RDV720973:REY720974 RNR720973:ROU720974 RXN720973:RYQ720974 SHJ720973:SIM720974 SRF720973:SSI720974 TBB720973:TCE720974 TKX720973:TMA720974 TUT720973:TVW720974 UEP720973:UFS720974 UOL720973:UPO720974 UYH720973:UZK720974 VID720973:VJG720974 VRZ720973:VTC720974 WBV720973:WCY720974 WLR720973:WMU720974 WVN720973:WWQ720974 D786509:AQ786510 JB786509:KE786510 SX786509:UA786510 ACT786509:ADW786510 AMP786509:ANS786510 AWL786509:AXO786510 BGH786509:BHK786510 BQD786509:BRG786510 BZZ786509:CBC786510 CJV786509:CKY786510 CTR786509:CUU786510 DDN786509:DEQ786510 DNJ786509:DOM786510 DXF786509:DYI786510 EHB786509:EIE786510 EQX786509:ESA786510 FAT786509:FBW786510 FKP786509:FLS786510 FUL786509:FVO786510 GEH786509:GFK786510 GOD786509:GPG786510 GXZ786509:GZC786510 HHV786509:HIY786510 HRR786509:HSU786510 IBN786509:ICQ786510 ILJ786509:IMM786510 IVF786509:IWI786510 JFB786509:JGE786510 JOX786509:JQA786510 JYT786509:JZW786510 KIP786509:KJS786510 KSL786509:KTO786510 LCH786509:LDK786510 LMD786509:LNG786510 LVZ786509:LXC786510 MFV786509:MGY786510 MPR786509:MQU786510 MZN786509:NAQ786510 NJJ786509:NKM786510 NTF786509:NUI786510 ODB786509:OEE786510 OMX786509:OOA786510 OWT786509:OXW786510 PGP786509:PHS786510 PQL786509:PRO786510 QAH786509:QBK786510 QKD786509:QLG786510 QTZ786509:QVC786510 RDV786509:REY786510 RNR786509:ROU786510 RXN786509:RYQ786510 SHJ786509:SIM786510 SRF786509:SSI786510 TBB786509:TCE786510 TKX786509:TMA786510 TUT786509:TVW786510 UEP786509:UFS786510 UOL786509:UPO786510 UYH786509:UZK786510 VID786509:VJG786510 VRZ786509:VTC786510 WBV786509:WCY786510 WLR786509:WMU786510 WVN786509:WWQ786510 D852045:AQ852046 JB852045:KE852046 SX852045:UA852046 ACT852045:ADW852046 AMP852045:ANS852046 AWL852045:AXO852046 BGH852045:BHK852046 BQD852045:BRG852046 BZZ852045:CBC852046 CJV852045:CKY852046 CTR852045:CUU852046 DDN852045:DEQ852046 DNJ852045:DOM852046 DXF852045:DYI852046 EHB852045:EIE852046 EQX852045:ESA852046 FAT852045:FBW852046 FKP852045:FLS852046 FUL852045:FVO852046 GEH852045:GFK852046 GOD852045:GPG852046 GXZ852045:GZC852046 HHV852045:HIY852046 HRR852045:HSU852046 IBN852045:ICQ852046 ILJ852045:IMM852046 IVF852045:IWI852046 JFB852045:JGE852046 JOX852045:JQA852046 JYT852045:JZW852046 KIP852045:KJS852046 KSL852045:KTO852046 LCH852045:LDK852046 LMD852045:LNG852046 LVZ852045:LXC852046 MFV852045:MGY852046 MPR852045:MQU852046 MZN852045:NAQ852046 NJJ852045:NKM852046 NTF852045:NUI852046 ODB852045:OEE852046 OMX852045:OOA852046 OWT852045:OXW852046 PGP852045:PHS852046 PQL852045:PRO852046 QAH852045:QBK852046 QKD852045:QLG852046 QTZ852045:QVC852046 RDV852045:REY852046 RNR852045:ROU852046 RXN852045:RYQ852046 SHJ852045:SIM852046 SRF852045:SSI852046 TBB852045:TCE852046 TKX852045:TMA852046 TUT852045:TVW852046 UEP852045:UFS852046 UOL852045:UPO852046 UYH852045:UZK852046 VID852045:VJG852046 VRZ852045:VTC852046 WBV852045:WCY852046 WLR852045:WMU852046 WVN852045:WWQ852046 D917581:AQ917582 JB917581:KE917582 SX917581:UA917582 ACT917581:ADW917582 AMP917581:ANS917582 AWL917581:AXO917582 BGH917581:BHK917582 BQD917581:BRG917582 BZZ917581:CBC917582 CJV917581:CKY917582 CTR917581:CUU917582 DDN917581:DEQ917582 DNJ917581:DOM917582 DXF917581:DYI917582 EHB917581:EIE917582 EQX917581:ESA917582 FAT917581:FBW917582 FKP917581:FLS917582 FUL917581:FVO917582 GEH917581:GFK917582 GOD917581:GPG917582 GXZ917581:GZC917582 HHV917581:HIY917582 HRR917581:HSU917582 IBN917581:ICQ917582 ILJ917581:IMM917582 IVF917581:IWI917582 JFB917581:JGE917582 JOX917581:JQA917582 JYT917581:JZW917582 KIP917581:KJS917582 KSL917581:KTO917582 LCH917581:LDK917582 LMD917581:LNG917582 LVZ917581:LXC917582 MFV917581:MGY917582 MPR917581:MQU917582 MZN917581:NAQ917582 NJJ917581:NKM917582 NTF917581:NUI917582 ODB917581:OEE917582 OMX917581:OOA917582 OWT917581:OXW917582 PGP917581:PHS917582 PQL917581:PRO917582 QAH917581:QBK917582 QKD917581:QLG917582 QTZ917581:QVC917582 RDV917581:REY917582 RNR917581:ROU917582 RXN917581:RYQ917582 SHJ917581:SIM917582 SRF917581:SSI917582 TBB917581:TCE917582 TKX917581:TMA917582 TUT917581:TVW917582 UEP917581:UFS917582 UOL917581:UPO917582 UYH917581:UZK917582 VID917581:VJG917582 VRZ917581:VTC917582 WBV917581:WCY917582 WLR917581:WMU917582 WVN917581:WWQ917582 D983117:AQ983118 JB983117:KE983118 SX983117:UA983118 ACT983117:ADW983118 AMP983117:ANS983118 AWL983117:AXO983118 BGH983117:BHK983118 BQD983117:BRG983118 BZZ983117:CBC983118 CJV983117:CKY983118 CTR983117:CUU983118 DDN983117:DEQ983118 DNJ983117:DOM983118 DXF983117:DYI983118 EHB983117:EIE983118 EQX983117:ESA983118 FAT983117:FBW983118 FKP983117:FLS983118 FUL983117:FVO983118 GEH983117:GFK983118 GOD983117:GPG983118 GXZ983117:GZC983118 HHV983117:HIY983118 HRR983117:HSU983118 IBN983117:ICQ983118 ILJ983117:IMM983118 IVF983117:IWI983118 JFB983117:JGE983118 JOX983117:JQA983118 JYT983117:JZW983118 KIP983117:KJS983118 KSL983117:KTO983118 LCH983117:LDK983118 LMD983117:LNG983118 LVZ983117:LXC983118 MFV983117:MGY983118 MPR983117:MQU983118 MZN983117:NAQ983118 NJJ983117:NKM983118 NTF983117:NUI983118 ODB983117:OEE983118 OMX983117:OOA983118 OWT983117:OXW983118 PGP983117:PHS983118 PQL983117:PRO983118 QAH983117:QBK983118 QKD983117:QLG983118 QTZ983117:QVC983118 RDV983117:REY983118 RNR983117:ROU983118 RXN983117:RYQ983118 SHJ983117:SIM983118 SRF983117:SSI983118 TBB983117:TCE983118 TKX983117:TMA983118 TUT983117:TVW983118 UEP983117:UFS983118 UOL983117:UPO983118 UYH983117:UZK983118 VID983117:VJG983118 VRZ983117:VTC983118 WBV983117:WCY983118 WLR983117:WMU983118 WVN983117:WWQ983118 UOL126:UPO126 D65608:AQ65608 JB65608:KE65608 SX65608:UA65608 ACT65608:ADW65608 AMP65608:ANS65608 AWL65608:AXO65608 BGH65608:BHK65608 BQD65608:BRG65608 BZZ65608:CBC65608 CJV65608:CKY65608 CTR65608:CUU65608 DDN65608:DEQ65608 DNJ65608:DOM65608 DXF65608:DYI65608 EHB65608:EIE65608 EQX65608:ESA65608 FAT65608:FBW65608 FKP65608:FLS65608 FUL65608:FVO65608 GEH65608:GFK65608 GOD65608:GPG65608 GXZ65608:GZC65608 HHV65608:HIY65608 HRR65608:HSU65608 IBN65608:ICQ65608 ILJ65608:IMM65608 IVF65608:IWI65608 JFB65608:JGE65608 JOX65608:JQA65608 JYT65608:JZW65608 KIP65608:KJS65608 KSL65608:KTO65608 LCH65608:LDK65608 LMD65608:LNG65608 LVZ65608:LXC65608 MFV65608:MGY65608 MPR65608:MQU65608 MZN65608:NAQ65608 NJJ65608:NKM65608 NTF65608:NUI65608 ODB65608:OEE65608 OMX65608:OOA65608 OWT65608:OXW65608 PGP65608:PHS65608 PQL65608:PRO65608 QAH65608:QBK65608 QKD65608:QLG65608 QTZ65608:QVC65608 RDV65608:REY65608 RNR65608:ROU65608 RXN65608:RYQ65608 SHJ65608:SIM65608 SRF65608:SSI65608 TBB65608:TCE65608 TKX65608:TMA65608 TUT65608:TVW65608 UEP65608:UFS65608 UOL65608:UPO65608 UYH65608:UZK65608 VID65608:VJG65608 VRZ65608:VTC65608 WBV65608:WCY65608 WLR65608:WMU65608 WVN65608:WWQ65608 D131144:AQ131144 JB131144:KE131144 SX131144:UA131144 ACT131144:ADW131144 AMP131144:ANS131144 AWL131144:AXO131144 BGH131144:BHK131144 BQD131144:BRG131144 BZZ131144:CBC131144 CJV131144:CKY131144 CTR131144:CUU131144 DDN131144:DEQ131144 DNJ131144:DOM131144 DXF131144:DYI131144 EHB131144:EIE131144 EQX131144:ESA131144 FAT131144:FBW131144 FKP131144:FLS131144 FUL131144:FVO131144 GEH131144:GFK131144 GOD131144:GPG131144 GXZ131144:GZC131144 HHV131144:HIY131144 HRR131144:HSU131144 IBN131144:ICQ131144 ILJ131144:IMM131144 IVF131144:IWI131144 JFB131144:JGE131144 JOX131144:JQA131144 JYT131144:JZW131144 KIP131144:KJS131144 KSL131144:KTO131144 LCH131144:LDK131144 LMD131144:LNG131144 LVZ131144:LXC131144 MFV131144:MGY131144 MPR131144:MQU131144 MZN131144:NAQ131144 NJJ131144:NKM131144 NTF131144:NUI131144 ODB131144:OEE131144 OMX131144:OOA131144 OWT131144:OXW131144 PGP131144:PHS131144 PQL131144:PRO131144 QAH131144:QBK131144 QKD131144:QLG131144 QTZ131144:QVC131144 RDV131144:REY131144 RNR131144:ROU131144 RXN131144:RYQ131144 SHJ131144:SIM131144 SRF131144:SSI131144 TBB131144:TCE131144 TKX131144:TMA131144 TUT131144:TVW131144 UEP131144:UFS131144 UOL131144:UPO131144 UYH131144:UZK131144 VID131144:VJG131144 VRZ131144:VTC131144 WBV131144:WCY131144 WLR131144:WMU131144 WVN131144:WWQ131144 D196680:AQ196680 JB196680:KE196680 SX196680:UA196680 ACT196680:ADW196680 AMP196680:ANS196680 AWL196680:AXO196680 BGH196680:BHK196680 BQD196680:BRG196680 BZZ196680:CBC196680 CJV196680:CKY196680 CTR196680:CUU196680 DDN196680:DEQ196680 DNJ196680:DOM196680 DXF196680:DYI196680 EHB196680:EIE196680 EQX196680:ESA196680 FAT196680:FBW196680 FKP196680:FLS196680 FUL196680:FVO196680 GEH196680:GFK196680 GOD196680:GPG196680 GXZ196680:GZC196680 HHV196680:HIY196680 HRR196680:HSU196680 IBN196680:ICQ196680 ILJ196680:IMM196680 IVF196680:IWI196680 JFB196680:JGE196680 JOX196680:JQA196680 JYT196680:JZW196680 KIP196680:KJS196680 KSL196680:KTO196680 LCH196680:LDK196680 LMD196680:LNG196680 LVZ196680:LXC196680 MFV196680:MGY196680 MPR196680:MQU196680 MZN196680:NAQ196680 NJJ196680:NKM196680 NTF196680:NUI196680 ODB196680:OEE196680 OMX196680:OOA196680 OWT196680:OXW196680 PGP196680:PHS196680 PQL196680:PRO196680 QAH196680:QBK196680 QKD196680:QLG196680 QTZ196680:QVC196680 RDV196680:REY196680 RNR196680:ROU196680 RXN196680:RYQ196680 SHJ196680:SIM196680 SRF196680:SSI196680 TBB196680:TCE196680 TKX196680:TMA196680 TUT196680:TVW196680 UEP196680:UFS196680 UOL196680:UPO196680 UYH196680:UZK196680 VID196680:VJG196680 VRZ196680:VTC196680 WBV196680:WCY196680 WLR196680:WMU196680 WVN196680:WWQ196680 D262216:AQ262216 JB262216:KE262216 SX262216:UA262216 ACT262216:ADW262216 AMP262216:ANS262216 AWL262216:AXO262216 BGH262216:BHK262216 BQD262216:BRG262216 BZZ262216:CBC262216 CJV262216:CKY262216 CTR262216:CUU262216 DDN262216:DEQ262216 DNJ262216:DOM262216 DXF262216:DYI262216 EHB262216:EIE262216 EQX262216:ESA262216 FAT262216:FBW262216 FKP262216:FLS262216 FUL262216:FVO262216 GEH262216:GFK262216 GOD262216:GPG262216 GXZ262216:GZC262216 HHV262216:HIY262216 HRR262216:HSU262216 IBN262216:ICQ262216 ILJ262216:IMM262216 IVF262216:IWI262216 JFB262216:JGE262216 JOX262216:JQA262216 JYT262216:JZW262216 KIP262216:KJS262216 KSL262216:KTO262216 LCH262216:LDK262216 LMD262216:LNG262216 LVZ262216:LXC262216 MFV262216:MGY262216 MPR262216:MQU262216 MZN262216:NAQ262216 NJJ262216:NKM262216 NTF262216:NUI262216 ODB262216:OEE262216 OMX262216:OOA262216 OWT262216:OXW262216 PGP262216:PHS262216 PQL262216:PRO262216 QAH262216:QBK262216 QKD262216:QLG262216 QTZ262216:QVC262216 RDV262216:REY262216 RNR262216:ROU262216 RXN262216:RYQ262216 SHJ262216:SIM262216 SRF262216:SSI262216 TBB262216:TCE262216 TKX262216:TMA262216 TUT262216:TVW262216 UEP262216:UFS262216 UOL262216:UPO262216 UYH262216:UZK262216 VID262216:VJG262216 VRZ262216:VTC262216 WBV262216:WCY262216 WLR262216:WMU262216 WVN262216:WWQ262216 D327752:AQ327752 JB327752:KE327752 SX327752:UA327752 ACT327752:ADW327752 AMP327752:ANS327752 AWL327752:AXO327752 BGH327752:BHK327752 BQD327752:BRG327752 BZZ327752:CBC327752 CJV327752:CKY327752 CTR327752:CUU327752 DDN327752:DEQ327752 DNJ327752:DOM327752 DXF327752:DYI327752 EHB327752:EIE327752 EQX327752:ESA327752 FAT327752:FBW327752 FKP327752:FLS327752 FUL327752:FVO327752 GEH327752:GFK327752 GOD327752:GPG327752 GXZ327752:GZC327752 HHV327752:HIY327752 HRR327752:HSU327752 IBN327752:ICQ327752 ILJ327752:IMM327752 IVF327752:IWI327752 JFB327752:JGE327752 JOX327752:JQA327752 JYT327752:JZW327752 KIP327752:KJS327752 KSL327752:KTO327752 LCH327752:LDK327752 LMD327752:LNG327752 LVZ327752:LXC327752 MFV327752:MGY327752 MPR327752:MQU327752 MZN327752:NAQ327752 NJJ327752:NKM327752 NTF327752:NUI327752 ODB327752:OEE327752 OMX327752:OOA327752 OWT327752:OXW327752 PGP327752:PHS327752 PQL327752:PRO327752 QAH327752:QBK327752 QKD327752:QLG327752 QTZ327752:QVC327752 RDV327752:REY327752 RNR327752:ROU327752 RXN327752:RYQ327752 SHJ327752:SIM327752 SRF327752:SSI327752 TBB327752:TCE327752 TKX327752:TMA327752 TUT327752:TVW327752 UEP327752:UFS327752 UOL327752:UPO327752 UYH327752:UZK327752 VID327752:VJG327752 VRZ327752:VTC327752 WBV327752:WCY327752 WLR327752:WMU327752 WVN327752:WWQ327752 D393288:AQ393288 JB393288:KE393288 SX393288:UA393288 ACT393288:ADW393288 AMP393288:ANS393288 AWL393288:AXO393288 BGH393288:BHK393288 BQD393288:BRG393288 BZZ393288:CBC393288 CJV393288:CKY393288 CTR393288:CUU393288 DDN393288:DEQ393288 DNJ393288:DOM393288 DXF393288:DYI393288 EHB393288:EIE393288 EQX393288:ESA393288 FAT393288:FBW393288 FKP393288:FLS393288 FUL393288:FVO393288 GEH393288:GFK393288 GOD393288:GPG393288 GXZ393288:GZC393288 HHV393288:HIY393288 HRR393288:HSU393288 IBN393288:ICQ393288 ILJ393288:IMM393288 IVF393288:IWI393288 JFB393288:JGE393288 JOX393288:JQA393288 JYT393288:JZW393288 KIP393288:KJS393288 KSL393288:KTO393288 LCH393288:LDK393288 LMD393288:LNG393288 LVZ393288:LXC393288 MFV393288:MGY393288 MPR393288:MQU393288 MZN393288:NAQ393288 NJJ393288:NKM393288 NTF393288:NUI393288 ODB393288:OEE393288 OMX393288:OOA393288 OWT393288:OXW393288 PGP393288:PHS393288 PQL393288:PRO393288 QAH393288:QBK393288 QKD393288:QLG393288 QTZ393288:QVC393288 RDV393288:REY393288 RNR393288:ROU393288 RXN393288:RYQ393288 SHJ393288:SIM393288 SRF393288:SSI393288 TBB393288:TCE393288 TKX393288:TMA393288 TUT393288:TVW393288 UEP393288:UFS393288 UOL393288:UPO393288 UYH393288:UZK393288 VID393288:VJG393288 VRZ393288:VTC393288 WBV393288:WCY393288 WLR393288:WMU393288 WVN393288:WWQ393288 D458824:AQ458824 JB458824:KE458824 SX458824:UA458824 ACT458824:ADW458824 AMP458824:ANS458824 AWL458824:AXO458824 BGH458824:BHK458824 BQD458824:BRG458824 BZZ458824:CBC458824 CJV458824:CKY458824 CTR458824:CUU458824 DDN458824:DEQ458824 DNJ458824:DOM458824 DXF458824:DYI458824 EHB458824:EIE458824 EQX458824:ESA458824 FAT458824:FBW458824 FKP458824:FLS458824 FUL458824:FVO458824 GEH458824:GFK458824 GOD458824:GPG458824 GXZ458824:GZC458824 HHV458824:HIY458824 HRR458824:HSU458824 IBN458824:ICQ458824 ILJ458824:IMM458824 IVF458824:IWI458824 JFB458824:JGE458824 JOX458824:JQA458824 JYT458824:JZW458824 KIP458824:KJS458824 KSL458824:KTO458824 LCH458824:LDK458824 LMD458824:LNG458824 LVZ458824:LXC458824 MFV458824:MGY458824 MPR458824:MQU458824 MZN458824:NAQ458824 NJJ458824:NKM458824 NTF458824:NUI458824 ODB458824:OEE458824 OMX458824:OOA458824 OWT458824:OXW458824 PGP458824:PHS458824 PQL458824:PRO458824 QAH458824:QBK458824 QKD458824:QLG458824 QTZ458824:QVC458824 RDV458824:REY458824 RNR458824:ROU458824 RXN458824:RYQ458824 SHJ458824:SIM458824 SRF458824:SSI458824 TBB458824:TCE458824 TKX458824:TMA458824 TUT458824:TVW458824 UEP458824:UFS458824 UOL458824:UPO458824 UYH458824:UZK458824 VID458824:VJG458824 VRZ458824:VTC458824 WBV458824:WCY458824 WLR458824:WMU458824 WVN458824:WWQ458824 D524360:AQ524360 JB524360:KE524360 SX524360:UA524360 ACT524360:ADW524360 AMP524360:ANS524360 AWL524360:AXO524360 BGH524360:BHK524360 BQD524360:BRG524360 BZZ524360:CBC524360 CJV524360:CKY524360 CTR524360:CUU524360 DDN524360:DEQ524360 DNJ524360:DOM524360 DXF524360:DYI524360 EHB524360:EIE524360 EQX524360:ESA524360 FAT524360:FBW524360 FKP524360:FLS524360 FUL524360:FVO524360 GEH524360:GFK524360 GOD524360:GPG524360 GXZ524360:GZC524360 HHV524360:HIY524360 HRR524360:HSU524360 IBN524360:ICQ524360 ILJ524360:IMM524360 IVF524360:IWI524360 JFB524360:JGE524360 JOX524360:JQA524360 JYT524360:JZW524360 KIP524360:KJS524360 KSL524360:KTO524360 LCH524360:LDK524360 LMD524360:LNG524360 LVZ524360:LXC524360 MFV524360:MGY524360 MPR524360:MQU524360 MZN524360:NAQ524360 NJJ524360:NKM524360 NTF524360:NUI524360 ODB524360:OEE524360 OMX524360:OOA524360 OWT524360:OXW524360 PGP524360:PHS524360 PQL524360:PRO524360 QAH524360:QBK524360 QKD524360:QLG524360 QTZ524360:QVC524360 RDV524360:REY524360 RNR524360:ROU524360 RXN524360:RYQ524360 SHJ524360:SIM524360 SRF524360:SSI524360 TBB524360:TCE524360 TKX524360:TMA524360 TUT524360:TVW524360 UEP524360:UFS524360 UOL524360:UPO524360 UYH524360:UZK524360 VID524360:VJG524360 VRZ524360:VTC524360 WBV524360:WCY524360 WLR524360:WMU524360 WVN524360:WWQ524360 D589896:AQ589896 JB589896:KE589896 SX589896:UA589896 ACT589896:ADW589896 AMP589896:ANS589896 AWL589896:AXO589896 BGH589896:BHK589896 BQD589896:BRG589896 BZZ589896:CBC589896 CJV589896:CKY589896 CTR589896:CUU589896 DDN589896:DEQ589896 DNJ589896:DOM589896 DXF589896:DYI589896 EHB589896:EIE589896 EQX589896:ESA589896 FAT589896:FBW589896 FKP589896:FLS589896 FUL589896:FVO589896 GEH589896:GFK589896 GOD589896:GPG589896 GXZ589896:GZC589896 HHV589896:HIY589896 HRR589896:HSU589896 IBN589896:ICQ589896 ILJ589896:IMM589896 IVF589896:IWI589896 JFB589896:JGE589896 JOX589896:JQA589896 JYT589896:JZW589896 KIP589896:KJS589896 KSL589896:KTO589896 LCH589896:LDK589896 LMD589896:LNG589896 LVZ589896:LXC589896 MFV589896:MGY589896 MPR589896:MQU589896 MZN589896:NAQ589896 NJJ589896:NKM589896 NTF589896:NUI589896 ODB589896:OEE589896 OMX589896:OOA589896 OWT589896:OXW589896 PGP589896:PHS589896 PQL589896:PRO589896 QAH589896:QBK589896 QKD589896:QLG589896 QTZ589896:QVC589896 RDV589896:REY589896 RNR589896:ROU589896 RXN589896:RYQ589896 SHJ589896:SIM589896 SRF589896:SSI589896 TBB589896:TCE589896 TKX589896:TMA589896 TUT589896:TVW589896 UEP589896:UFS589896 UOL589896:UPO589896 UYH589896:UZK589896 VID589896:VJG589896 VRZ589896:VTC589896 WBV589896:WCY589896 WLR589896:WMU589896 WVN589896:WWQ589896 D655432:AQ655432 JB655432:KE655432 SX655432:UA655432 ACT655432:ADW655432 AMP655432:ANS655432 AWL655432:AXO655432 BGH655432:BHK655432 BQD655432:BRG655432 BZZ655432:CBC655432 CJV655432:CKY655432 CTR655432:CUU655432 DDN655432:DEQ655432 DNJ655432:DOM655432 DXF655432:DYI655432 EHB655432:EIE655432 EQX655432:ESA655432 FAT655432:FBW655432 FKP655432:FLS655432 FUL655432:FVO655432 GEH655432:GFK655432 GOD655432:GPG655432 GXZ655432:GZC655432 HHV655432:HIY655432 HRR655432:HSU655432 IBN655432:ICQ655432 ILJ655432:IMM655432 IVF655432:IWI655432 JFB655432:JGE655432 JOX655432:JQA655432 JYT655432:JZW655432 KIP655432:KJS655432 KSL655432:KTO655432 LCH655432:LDK655432 LMD655432:LNG655432 LVZ655432:LXC655432 MFV655432:MGY655432 MPR655432:MQU655432 MZN655432:NAQ655432 NJJ655432:NKM655432 NTF655432:NUI655432 ODB655432:OEE655432 OMX655432:OOA655432 OWT655432:OXW655432 PGP655432:PHS655432 PQL655432:PRO655432 QAH655432:QBK655432 QKD655432:QLG655432 QTZ655432:QVC655432 RDV655432:REY655432 RNR655432:ROU655432 RXN655432:RYQ655432 SHJ655432:SIM655432 SRF655432:SSI655432 TBB655432:TCE655432 TKX655432:TMA655432 TUT655432:TVW655432 UEP655432:UFS655432 UOL655432:UPO655432 UYH655432:UZK655432 VID655432:VJG655432 VRZ655432:VTC655432 WBV655432:WCY655432 WLR655432:WMU655432 WVN655432:WWQ655432 D720968:AQ720968 JB720968:KE720968 SX720968:UA720968 ACT720968:ADW720968 AMP720968:ANS720968 AWL720968:AXO720968 BGH720968:BHK720968 BQD720968:BRG720968 BZZ720968:CBC720968 CJV720968:CKY720968 CTR720968:CUU720968 DDN720968:DEQ720968 DNJ720968:DOM720968 DXF720968:DYI720968 EHB720968:EIE720968 EQX720968:ESA720968 FAT720968:FBW720968 FKP720968:FLS720968 FUL720968:FVO720968 GEH720968:GFK720968 GOD720968:GPG720968 GXZ720968:GZC720968 HHV720968:HIY720968 HRR720968:HSU720968 IBN720968:ICQ720968 ILJ720968:IMM720968 IVF720968:IWI720968 JFB720968:JGE720968 JOX720968:JQA720968 JYT720968:JZW720968 KIP720968:KJS720968 KSL720968:KTO720968 LCH720968:LDK720968 LMD720968:LNG720968 LVZ720968:LXC720968 MFV720968:MGY720968 MPR720968:MQU720968 MZN720968:NAQ720968 NJJ720968:NKM720968 NTF720968:NUI720968 ODB720968:OEE720968 OMX720968:OOA720968 OWT720968:OXW720968 PGP720968:PHS720968 PQL720968:PRO720968 QAH720968:QBK720968 QKD720968:QLG720968 QTZ720968:QVC720968 RDV720968:REY720968 RNR720968:ROU720968 RXN720968:RYQ720968 SHJ720968:SIM720968 SRF720968:SSI720968 TBB720968:TCE720968 TKX720968:TMA720968 TUT720968:TVW720968 UEP720968:UFS720968 UOL720968:UPO720968 UYH720968:UZK720968 VID720968:VJG720968 VRZ720968:VTC720968 WBV720968:WCY720968 WLR720968:WMU720968 WVN720968:WWQ720968 D786504:AQ786504 JB786504:KE786504 SX786504:UA786504 ACT786504:ADW786504 AMP786504:ANS786504 AWL786504:AXO786504 BGH786504:BHK786504 BQD786504:BRG786504 BZZ786504:CBC786504 CJV786504:CKY786504 CTR786504:CUU786504 DDN786504:DEQ786504 DNJ786504:DOM786504 DXF786504:DYI786504 EHB786504:EIE786504 EQX786504:ESA786504 FAT786504:FBW786504 FKP786504:FLS786504 FUL786504:FVO786504 GEH786504:GFK786504 GOD786504:GPG786504 GXZ786504:GZC786504 HHV786504:HIY786504 HRR786504:HSU786504 IBN786504:ICQ786504 ILJ786504:IMM786504 IVF786504:IWI786504 JFB786504:JGE786504 JOX786504:JQA786504 JYT786504:JZW786504 KIP786504:KJS786504 KSL786504:KTO786504 LCH786504:LDK786504 LMD786504:LNG786504 LVZ786504:LXC786504 MFV786504:MGY786504 MPR786504:MQU786504 MZN786504:NAQ786504 NJJ786504:NKM786504 NTF786504:NUI786504 ODB786504:OEE786504 OMX786504:OOA786504 OWT786504:OXW786504 PGP786504:PHS786504 PQL786504:PRO786504 QAH786504:QBK786504 QKD786504:QLG786504 QTZ786504:QVC786504 RDV786504:REY786504 RNR786504:ROU786504 RXN786504:RYQ786504 SHJ786504:SIM786504 SRF786504:SSI786504 TBB786504:TCE786504 TKX786504:TMA786504 TUT786504:TVW786504 UEP786504:UFS786504 UOL786504:UPO786504 UYH786504:UZK786504 VID786504:VJG786504 VRZ786504:VTC786504 WBV786504:WCY786504 WLR786504:WMU786504 WVN786504:WWQ786504 D852040:AQ852040 JB852040:KE852040 SX852040:UA852040 ACT852040:ADW852040 AMP852040:ANS852040 AWL852040:AXO852040 BGH852040:BHK852040 BQD852040:BRG852040 BZZ852040:CBC852040 CJV852040:CKY852040 CTR852040:CUU852040 DDN852040:DEQ852040 DNJ852040:DOM852040 DXF852040:DYI852040 EHB852040:EIE852040 EQX852040:ESA852040 FAT852040:FBW852040 FKP852040:FLS852040 FUL852040:FVO852040 GEH852040:GFK852040 GOD852040:GPG852040 GXZ852040:GZC852040 HHV852040:HIY852040 HRR852040:HSU852040 IBN852040:ICQ852040 ILJ852040:IMM852040 IVF852040:IWI852040 JFB852040:JGE852040 JOX852040:JQA852040 JYT852040:JZW852040 KIP852040:KJS852040 KSL852040:KTO852040 LCH852040:LDK852040 LMD852040:LNG852040 LVZ852040:LXC852040 MFV852040:MGY852040 MPR852040:MQU852040 MZN852040:NAQ852040 NJJ852040:NKM852040 NTF852040:NUI852040 ODB852040:OEE852040 OMX852040:OOA852040 OWT852040:OXW852040 PGP852040:PHS852040 PQL852040:PRO852040 QAH852040:QBK852040 QKD852040:QLG852040 QTZ852040:QVC852040 RDV852040:REY852040 RNR852040:ROU852040 RXN852040:RYQ852040 SHJ852040:SIM852040 SRF852040:SSI852040 TBB852040:TCE852040 TKX852040:TMA852040 TUT852040:TVW852040 UEP852040:UFS852040 UOL852040:UPO852040 UYH852040:UZK852040 VID852040:VJG852040 VRZ852040:VTC852040 WBV852040:WCY852040 WLR852040:WMU852040 WVN852040:WWQ852040 D917576:AQ917576 JB917576:KE917576 SX917576:UA917576 ACT917576:ADW917576 AMP917576:ANS917576 AWL917576:AXO917576 BGH917576:BHK917576 BQD917576:BRG917576 BZZ917576:CBC917576 CJV917576:CKY917576 CTR917576:CUU917576 DDN917576:DEQ917576 DNJ917576:DOM917576 DXF917576:DYI917576 EHB917576:EIE917576 EQX917576:ESA917576 FAT917576:FBW917576 FKP917576:FLS917576 FUL917576:FVO917576 GEH917576:GFK917576 GOD917576:GPG917576 GXZ917576:GZC917576 HHV917576:HIY917576 HRR917576:HSU917576 IBN917576:ICQ917576 ILJ917576:IMM917576 IVF917576:IWI917576 JFB917576:JGE917576 JOX917576:JQA917576 JYT917576:JZW917576 KIP917576:KJS917576 KSL917576:KTO917576 LCH917576:LDK917576 LMD917576:LNG917576 LVZ917576:LXC917576 MFV917576:MGY917576 MPR917576:MQU917576 MZN917576:NAQ917576 NJJ917576:NKM917576 NTF917576:NUI917576 ODB917576:OEE917576 OMX917576:OOA917576 OWT917576:OXW917576 PGP917576:PHS917576 PQL917576:PRO917576 QAH917576:QBK917576 QKD917576:QLG917576 QTZ917576:QVC917576 RDV917576:REY917576 RNR917576:ROU917576 RXN917576:RYQ917576 SHJ917576:SIM917576 SRF917576:SSI917576 TBB917576:TCE917576 TKX917576:TMA917576 TUT917576:TVW917576 UEP917576:UFS917576 UOL917576:UPO917576 UYH917576:UZK917576 VID917576:VJG917576 VRZ917576:VTC917576 WBV917576:WCY917576 WLR917576:WMU917576 WVN917576:WWQ917576 D983112:AQ983112 JB983112:KE983112 SX983112:UA983112 ACT983112:ADW983112 AMP983112:ANS983112 AWL983112:AXO983112 BGH983112:BHK983112 BQD983112:BRG983112 BZZ983112:CBC983112 CJV983112:CKY983112 CTR983112:CUU983112 DDN983112:DEQ983112 DNJ983112:DOM983112 DXF983112:DYI983112 EHB983112:EIE983112 EQX983112:ESA983112 FAT983112:FBW983112 FKP983112:FLS983112 FUL983112:FVO983112 GEH983112:GFK983112 GOD983112:GPG983112 GXZ983112:GZC983112 HHV983112:HIY983112 HRR983112:HSU983112 IBN983112:ICQ983112 ILJ983112:IMM983112 IVF983112:IWI983112 JFB983112:JGE983112 JOX983112:JQA983112 JYT983112:JZW983112 KIP983112:KJS983112 KSL983112:KTO983112 LCH983112:LDK983112 LMD983112:LNG983112 LVZ983112:LXC983112 MFV983112:MGY983112 MPR983112:MQU983112 MZN983112:NAQ983112 NJJ983112:NKM983112 NTF983112:NUI983112 ODB983112:OEE983112 OMX983112:OOA983112 OWT983112:OXW983112 PGP983112:PHS983112 PQL983112:PRO983112 QAH983112:QBK983112 QKD983112:QLG983112 QTZ983112:QVC983112 RDV983112:REY983112 RNR983112:ROU983112 RXN983112:RYQ983112 SHJ983112:SIM983112 SRF983112:SSI983112 TBB983112:TCE983112 TKX983112:TMA983112 TUT983112:TVW983112 UEP983112:UFS983112 UOL983112:UPO983112 UYH983112:UZK983112 VID983112:VJG983112 VRZ983112:VTC983112 WBV983112:WCY983112 WLR983112:WMU983112 WVN983112:WWQ983112 UEP126:UFS126 D65606:AQ65606 JB65606:KE65606 SX65606:UA65606 ACT65606:ADW65606 AMP65606:ANS65606 AWL65606:AXO65606 BGH65606:BHK65606 BQD65606:BRG65606 BZZ65606:CBC65606 CJV65606:CKY65606 CTR65606:CUU65606 DDN65606:DEQ65606 DNJ65606:DOM65606 DXF65606:DYI65606 EHB65606:EIE65606 EQX65606:ESA65606 FAT65606:FBW65606 FKP65606:FLS65606 FUL65606:FVO65606 GEH65606:GFK65606 GOD65606:GPG65606 GXZ65606:GZC65606 HHV65606:HIY65606 HRR65606:HSU65606 IBN65606:ICQ65606 ILJ65606:IMM65606 IVF65606:IWI65606 JFB65606:JGE65606 JOX65606:JQA65606 JYT65606:JZW65606 KIP65606:KJS65606 KSL65606:KTO65606 LCH65606:LDK65606 LMD65606:LNG65606 LVZ65606:LXC65606 MFV65606:MGY65606 MPR65606:MQU65606 MZN65606:NAQ65606 NJJ65606:NKM65606 NTF65606:NUI65606 ODB65606:OEE65606 OMX65606:OOA65606 OWT65606:OXW65606 PGP65606:PHS65606 PQL65606:PRO65606 QAH65606:QBK65606 QKD65606:QLG65606 QTZ65606:QVC65606 RDV65606:REY65606 RNR65606:ROU65606 RXN65606:RYQ65606 SHJ65606:SIM65606 SRF65606:SSI65606 TBB65606:TCE65606 TKX65606:TMA65606 TUT65606:TVW65606 UEP65606:UFS65606 UOL65606:UPO65606 UYH65606:UZK65606 VID65606:VJG65606 VRZ65606:VTC65606 WBV65606:WCY65606 WLR65606:WMU65606 WVN65606:WWQ65606 D131142:AQ131142 JB131142:KE131142 SX131142:UA131142 ACT131142:ADW131142 AMP131142:ANS131142 AWL131142:AXO131142 BGH131142:BHK131142 BQD131142:BRG131142 BZZ131142:CBC131142 CJV131142:CKY131142 CTR131142:CUU131142 DDN131142:DEQ131142 DNJ131142:DOM131142 DXF131142:DYI131142 EHB131142:EIE131142 EQX131142:ESA131142 FAT131142:FBW131142 FKP131142:FLS131142 FUL131142:FVO131142 GEH131142:GFK131142 GOD131142:GPG131142 GXZ131142:GZC131142 HHV131142:HIY131142 HRR131142:HSU131142 IBN131142:ICQ131142 ILJ131142:IMM131142 IVF131142:IWI131142 JFB131142:JGE131142 JOX131142:JQA131142 JYT131142:JZW131142 KIP131142:KJS131142 KSL131142:KTO131142 LCH131142:LDK131142 LMD131142:LNG131142 LVZ131142:LXC131142 MFV131142:MGY131142 MPR131142:MQU131142 MZN131142:NAQ131142 NJJ131142:NKM131142 NTF131142:NUI131142 ODB131142:OEE131142 OMX131142:OOA131142 OWT131142:OXW131142 PGP131142:PHS131142 PQL131142:PRO131142 QAH131142:QBK131142 QKD131142:QLG131142 QTZ131142:QVC131142 RDV131142:REY131142 RNR131142:ROU131142 RXN131142:RYQ131142 SHJ131142:SIM131142 SRF131142:SSI131142 TBB131142:TCE131142 TKX131142:TMA131142 TUT131142:TVW131142 UEP131142:UFS131142 UOL131142:UPO131142 UYH131142:UZK131142 VID131142:VJG131142 VRZ131142:VTC131142 WBV131142:WCY131142 WLR131142:WMU131142 WVN131142:WWQ131142 D196678:AQ196678 JB196678:KE196678 SX196678:UA196678 ACT196678:ADW196678 AMP196678:ANS196678 AWL196678:AXO196678 BGH196678:BHK196678 BQD196678:BRG196678 BZZ196678:CBC196678 CJV196678:CKY196678 CTR196678:CUU196678 DDN196678:DEQ196678 DNJ196678:DOM196678 DXF196678:DYI196678 EHB196678:EIE196678 EQX196678:ESA196678 FAT196678:FBW196678 FKP196678:FLS196678 FUL196678:FVO196678 GEH196678:GFK196678 GOD196678:GPG196678 GXZ196678:GZC196678 HHV196678:HIY196678 HRR196678:HSU196678 IBN196678:ICQ196678 ILJ196678:IMM196678 IVF196678:IWI196678 JFB196678:JGE196678 JOX196678:JQA196678 JYT196678:JZW196678 KIP196678:KJS196678 KSL196678:KTO196678 LCH196678:LDK196678 LMD196678:LNG196678 LVZ196678:LXC196678 MFV196678:MGY196678 MPR196678:MQU196678 MZN196678:NAQ196678 NJJ196678:NKM196678 NTF196678:NUI196678 ODB196678:OEE196678 OMX196678:OOA196678 OWT196678:OXW196678 PGP196678:PHS196678 PQL196678:PRO196678 QAH196678:QBK196678 QKD196678:QLG196678 QTZ196678:QVC196678 RDV196678:REY196678 RNR196678:ROU196678 RXN196678:RYQ196678 SHJ196678:SIM196678 SRF196678:SSI196678 TBB196678:TCE196678 TKX196678:TMA196678 TUT196678:TVW196678 UEP196678:UFS196678 UOL196678:UPO196678 UYH196678:UZK196678 VID196678:VJG196678 VRZ196678:VTC196678 WBV196678:WCY196678 WLR196678:WMU196678 WVN196678:WWQ196678 D262214:AQ262214 JB262214:KE262214 SX262214:UA262214 ACT262214:ADW262214 AMP262214:ANS262214 AWL262214:AXO262214 BGH262214:BHK262214 BQD262214:BRG262214 BZZ262214:CBC262214 CJV262214:CKY262214 CTR262214:CUU262214 DDN262214:DEQ262214 DNJ262214:DOM262214 DXF262214:DYI262214 EHB262214:EIE262214 EQX262214:ESA262214 FAT262214:FBW262214 FKP262214:FLS262214 FUL262214:FVO262214 GEH262214:GFK262214 GOD262214:GPG262214 GXZ262214:GZC262214 HHV262214:HIY262214 HRR262214:HSU262214 IBN262214:ICQ262214 ILJ262214:IMM262214 IVF262214:IWI262214 JFB262214:JGE262214 JOX262214:JQA262214 JYT262214:JZW262214 KIP262214:KJS262214 KSL262214:KTO262214 LCH262214:LDK262214 LMD262214:LNG262214 LVZ262214:LXC262214 MFV262214:MGY262214 MPR262214:MQU262214 MZN262214:NAQ262214 NJJ262214:NKM262214 NTF262214:NUI262214 ODB262214:OEE262214 OMX262214:OOA262214 OWT262214:OXW262214 PGP262214:PHS262214 PQL262214:PRO262214 QAH262214:QBK262214 QKD262214:QLG262214 QTZ262214:QVC262214 RDV262214:REY262214 RNR262214:ROU262214 RXN262214:RYQ262214 SHJ262214:SIM262214 SRF262214:SSI262214 TBB262214:TCE262214 TKX262214:TMA262214 TUT262214:TVW262214 UEP262214:UFS262214 UOL262214:UPO262214 UYH262214:UZK262214 VID262214:VJG262214 VRZ262214:VTC262214 WBV262214:WCY262214 WLR262214:WMU262214 WVN262214:WWQ262214 D327750:AQ327750 JB327750:KE327750 SX327750:UA327750 ACT327750:ADW327750 AMP327750:ANS327750 AWL327750:AXO327750 BGH327750:BHK327750 BQD327750:BRG327750 BZZ327750:CBC327750 CJV327750:CKY327750 CTR327750:CUU327750 DDN327750:DEQ327750 DNJ327750:DOM327750 DXF327750:DYI327750 EHB327750:EIE327750 EQX327750:ESA327750 FAT327750:FBW327750 FKP327750:FLS327750 FUL327750:FVO327750 GEH327750:GFK327750 GOD327750:GPG327750 GXZ327750:GZC327750 HHV327750:HIY327750 HRR327750:HSU327750 IBN327750:ICQ327750 ILJ327750:IMM327750 IVF327750:IWI327750 JFB327750:JGE327750 JOX327750:JQA327750 JYT327750:JZW327750 KIP327750:KJS327750 KSL327750:KTO327750 LCH327750:LDK327750 LMD327750:LNG327750 LVZ327750:LXC327750 MFV327750:MGY327750 MPR327750:MQU327750 MZN327750:NAQ327750 NJJ327750:NKM327750 NTF327750:NUI327750 ODB327750:OEE327750 OMX327750:OOA327750 OWT327750:OXW327750 PGP327750:PHS327750 PQL327750:PRO327750 QAH327750:QBK327750 QKD327750:QLG327750 QTZ327750:QVC327750 RDV327750:REY327750 RNR327750:ROU327750 RXN327750:RYQ327750 SHJ327750:SIM327750 SRF327750:SSI327750 TBB327750:TCE327750 TKX327750:TMA327750 TUT327750:TVW327750 UEP327750:UFS327750 UOL327750:UPO327750 UYH327750:UZK327750 VID327750:VJG327750 VRZ327750:VTC327750 WBV327750:WCY327750 WLR327750:WMU327750 WVN327750:WWQ327750 D393286:AQ393286 JB393286:KE393286 SX393286:UA393286 ACT393286:ADW393286 AMP393286:ANS393286 AWL393286:AXO393286 BGH393286:BHK393286 BQD393286:BRG393286 BZZ393286:CBC393286 CJV393286:CKY393286 CTR393286:CUU393286 DDN393286:DEQ393286 DNJ393286:DOM393286 DXF393286:DYI393286 EHB393286:EIE393286 EQX393286:ESA393286 FAT393286:FBW393286 FKP393286:FLS393286 FUL393286:FVO393286 GEH393286:GFK393286 GOD393286:GPG393286 GXZ393286:GZC393286 HHV393286:HIY393286 HRR393286:HSU393286 IBN393286:ICQ393286 ILJ393286:IMM393286 IVF393286:IWI393286 JFB393286:JGE393286 JOX393286:JQA393286 JYT393286:JZW393286 KIP393286:KJS393286 KSL393286:KTO393286 LCH393286:LDK393286 LMD393286:LNG393286 LVZ393286:LXC393286 MFV393286:MGY393286 MPR393286:MQU393286 MZN393286:NAQ393286 NJJ393286:NKM393286 NTF393286:NUI393286 ODB393286:OEE393286 OMX393286:OOA393286 OWT393286:OXW393286 PGP393286:PHS393286 PQL393286:PRO393286 QAH393286:QBK393286 QKD393286:QLG393286 QTZ393286:QVC393286 RDV393286:REY393286 RNR393286:ROU393286 RXN393286:RYQ393286 SHJ393286:SIM393286 SRF393286:SSI393286 TBB393286:TCE393286 TKX393286:TMA393286 TUT393286:TVW393286 UEP393286:UFS393286 UOL393286:UPO393286 UYH393286:UZK393286 VID393286:VJG393286 VRZ393286:VTC393286 WBV393286:WCY393286 WLR393286:WMU393286 WVN393286:WWQ393286 D458822:AQ458822 JB458822:KE458822 SX458822:UA458822 ACT458822:ADW458822 AMP458822:ANS458822 AWL458822:AXO458822 BGH458822:BHK458822 BQD458822:BRG458822 BZZ458822:CBC458822 CJV458822:CKY458822 CTR458822:CUU458822 DDN458822:DEQ458822 DNJ458822:DOM458822 DXF458822:DYI458822 EHB458822:EIE458822 EQX458822:ESA458822 FAT458822:FBW458822 FKP458822:FLS458822 FUL458822:FVO458822 GEH458822:GFK458822 GOD458822:GPG458822 GXZ458822:GZC458822 HHV458822:HIY458822 HRR458822:HSU458822 IBN458822:ICQ458822 ILJ458822:IMM458822 IVF458822:IWI458822 JFB458822:JGE458822 JOX458822:JQA458822 JYT458822:JZW458822 KIP458822:KJS458822 KSL458822:KTO458822 LCH458822:LDK458822 LMD458822:LNG458822 LVZ458822:LXC458822 MFV458822:MGY458822 MPR458822:MQU458822 MZN458822:NAQ458822 NJJ458822:NKM458822 NTF458822:NUI458822 ODB458822:OEE458822 OMX458822:OOA458822 OWT458822:OXW458822 PGP458822:PHS458822 PQL458822:PRO458822 QAH458822:QBK458822 QKD458822:QLG458822 QTZ458822:QVC458822 RDV458822:REY458822 RNR458822:ROU458822 RXN458822:RYQ458822 SHJ458822:SIM458822 SRF458822:SSI458822 TBB458822:TCE458822 TKX458822:TMA458822 TUT458822:TVW458822 UEP458822:UFS458822 UOL458822:UPO458822 UYH458822:UZK458822 VID458822:VJG458822 VRZ458822:VTC458822 WBV458822:WCY458822 WLR458822:WMU458822 WVN458822:WWQ458822 D524358:AQ524358 JB524358:KE524358 SX524358:UA524358 ACT524358:ADW524358 AMP524358:ANS524358 AWL524358:AXO524358 BGH524358:BHK524358 BQD524358:BRG524358 BZZ524358:CBC524358 CJV524358:CKY524358 CTR524358:CUU524358 DDN524358:DEQ524358 DNJ524358:DOM524358 DXF524358:DYI524358 EHB524358:EIE524358 EQX524358:ESA524358 FAT524358:FBW524358 FKP524358:FLS524358 FUL524358:FVO524358 GEH524358:GFK524358 GOD524358:GPG524358 GXZ524358:GZC524358 HHV524358:HIY524358 HRR524358:HSU524358 IBN524358:ICQ524358 ILJ524358:IMM524358 IVF524358:IWI524358 JFB524358:JGE524358 JOX524358:JQA524358 JYT524358:JZW524358 KIP524358:KJS524358 KSL524358:KTO524358 LCH524358:LDK524358 LMD524358:LNG524358 LVZ524358:LXC524358 MFV524358:MGY524358 MPR524358:MQU524358 MZN524358:NAQ524358 NJJ524358:NKM524358 NTF524358:NUI524358 ODB524358:OEE524358 OMX524358:OOA524358 OWT524358:OXW524358 PGP524358:PHS524358 PQL524358:PRO524358 QAH524358:QBK524358 QKD524358:QLG524358 QTZ524358:QVC524358 RDV524358:REY524358 RNR524358:ROU524358 RXN524358:RYQ524358 SHJ524358:SIM524358 SRF524358:SSI524358 TBB524358:TCE524358 TKX524358:TMA524358 TUT524358:TVW524358 UEP524358:UFS524358 UOL524358:UPO524358 UYH524358:UZK524358 VID524358:VJG524358 VRZ524358:VTC524358 WBV524358:WCY524358 WLR524358:WMU524358 WVN524358:WWQ524358 D589894:AQ589894 JB589894:KE589894 SX589894:UA589894 ACT589894:ADW589894 AMP589894:ANS589894 AWL589894:AXO589894 BGH589894:BHK589894 BQD589894:BRG589894 BZZ589894:CBC589894 CJV589894:CKY589894 CTR589894:CUU589894 DDN589894:DEQ589894 DNJ589894:DOM589894 DXF589894:DYI589894 EHB589894:EIE589894 EQX589894:ESA589894 FAT589894:FBW589894 FKP589894:FLS589894 FUL589894:FVO589894 GEH589894:GFK589894 GOD589894:GPG589894 GXZ589894:GZC589894 HHV589894:HIY589894 HRR589894:HSU589894 IBN589894:ICQ589894 ILJ589894:IMM589894 IVF589894:IWI589894 JFB589894:JGE589894 JOX589894:JQA589894 JYT589894:JZW589894 KIP589894:KJS589894 KSL589894:KTO589894 LCH589894:LDK589894 LMD589894:LNG589894 LVZ589894:LXC589894 MFV589894:MGY589894 MPR589894:MQU589894 MZN589894:NAQ589894 NJJ589894:NKM589894 NTF589894:NUI589894 ODB589894:OEE589894 OMX589894:OOA589894 OWT589894:OXW589894 PGP589894:PHS589894 PQL589894:PRO589894 QAH589894:QBK589894 QKD589894:QLG589894 QTZ589894:QVC589894 RDV589894:REY589894 RNR589894:ROU589894 RXN589894:RYQ589894 SHJ589894:SIM589894 SRF589894:SSI589894 TBB589894:TCE589894 TKX589894:TMA589894 TUT589894:TVW589894 UEP589894:UFS589894 UOL589894:UPO589894 UYH589894:UZK589894 VID589894:VJG589894 VRZ589894:VTC589894 WBV589894:WCY589894 WLR589894:WMU589894 WVN589894:WWQ589894 D655430:AQ655430 JB655430:KE655430 SX655430:UA655430 ACT655430:ADW655430 AMP655430:ANS655430 AWL655430:AXO655430 BGH655430:BHK655430 BQD655430:BRG655430 BZZ655430:CBC655430 CJV655430:CKY655430 CTR655430:CUU655430 DDN655430:DEQ655430 DNJ655430:DOM655430 DXF655430:DYI655430 EHB655430:EIE655430 EQX655430:ESA655430 FAT655430:FBW655430 FKP655430:FLS655430 FUL655430:FVO655430 GEH655430:GFK655430 GOD655430:GPG655430 GXZ655430:GZC655430 HHV655430:HIY655430 HRR655430:HSU655430 IBN655430:ICQ655430 ILJ655430:IMM655430 IVF655430:IWI655430 JFB655430:JGE655430 JOX655430:JQA655430 JYT655430:JZW655430 KIP655430:KJS655430 KSL655430:KTO655430 LCH655430:LDK655430 LMD655430:LNG655430 LVZ655430:LXC655430 MFV655430:MGY655430 MPR655430:MQU655430 MZN655430:NAQ655430 NJJ655430:NKM655430 NTF655430:NUI655430 ODB655430:OEE655430 OMX655430:OOA655430 OWT655430:OXW655430 PGP655430:PHS655430 PQL655430:PRO655430 QAH655430:QBK655430 QKD655430:QLG655430 QTZ655430:QVC655430 RDV655430:REY655430 RNR655430:ROU655430 RXN655430:RYQ655430 SHJ655430:SIM655430 SRF655430:SSI655430 TBB655430:TCE655430 TKX655430:TMA655430 TUT655430:TVW655430 UEP655430:UFS655430 UOL655430:UPO655430 UYH655430:UZK655430 VID655430:VJG655430 VRZ655430:VTC655430 WBV655430:WCY655430 WLR655430:WMU655430 WVN655430:WWQ655430 D720966:AQ720966 JB720966:KE720966 SX720966:UA720966 ACT720966:ADW720966 AMP720966:ANS720966 AWL720966:AXO720966 BGH720966:BHK720966 BQD720966:BRG720966 BZZ720966:CBC720966 CJV720966:CKY720966 CTR720966:CUU720966 DDN720966:DEQ720966 DNJ720966:DOM720966 DXF720966:DYI720966 EHB720966:EIE720966 EQX720966:ESA720966 FAT720966:FBW720966 FKP720966:FLS720966 FUL720966:FVO720966 GEH720966:GFK720966 GOD720966:GPG720966 GXZ720966:GZC720966 HHV720966:HIY720966 HRR720966:HSU720966 IBN720966:ICQ720966 ILJ720966:IMM720966 IVF720966:IWI720966 JFB720966:JGE720966 JOX720966:JQA720966 JYT720966:JZW720966 KIP720966:KJS720966 KSL720966:KTO720966 LCH720966:LDK720966 LMD720966:LNG720966 LVZ720966:LXC720966 MFV720966:MGY720966 MPR720966:MQU720966 MZN720966:NAQ720966 NJJ720966:NKM720966 NTF720966:NUI720966 ODB720966:OEE720966 OMX720966:OOA720966 OWT720966:OXW720966 PGP720966:PHS720966 PQL720966:PRO720966 QAH720966:QBK720966 QKD720966:QLG720966 QTZ720966:QVC720966 RDV720966:REY720966 RNR720966:ROU720966 RXN720966:RYQ720966 SHJ720966:SIM720966 SRF720966:SSI720966 TBB720966:TCE720966 TKX720966:TMA720966 TUT720966:TVW720966 UEP720966:UFS720966 UOL720966:UPO720966 UYH720966:UZK720966 VID720966:VJG720966 VRZ720966:VTC720966 WBV720966:WCY720966 WLR720966:WMU720966 WVN720966:WWQ720966 D786502:AQ786502 JB786502:KE786502 SX786502:UA786502 ACT786502:ADW786502 AMP786502:ANS786502 AWL786502:AXO786502 BGH786502:BHK786502 BQD786502:BRG786502 BZZ786502:CBC786502 CJV786502:CKY786502 CTR786502:CUU786502 DDN786502:DEQ786502 DNJ786502:DOM786502 DXF786502:DYI786502 EHB786502:EIE786502 EQX786502:ESA786502 FAT786502:FBW786502 FKP786502:FLS786502 FUL786502:FVO786502 GEH786502:GFK786502 GOD786502:GPG786502 GXZ786502:GZC786502 HHV786502:HIY786502 HRR786502:HSU786502 IBN786502:ICQ786502 ILJ786502:IMM786502 IVF786502:IWI786502 JFB786502:JGE786502 JOX786502:JQA786502 JYT786502:JZW786502 KIP786502:KJS786502 KSL786502:KTO786502 LCH786502:LDK786502 LMD786502:LNG786502 LVZ786502:LXC786502 MFV786502:MGY786502 MPR786502:MQU786502 MZN786502:NAQ786502 NJJ786502:NKM786502 NTF786502:NUI786502 ODB786502:OEE786502 OMX786502:OOA786502 OWT786502:OXW786502 PGP786502:PHS786502 PQL786502:PRO786502 QAH786502:QBK786502 QKD786502:QLG786502 QTZ786502:QVC786502 RDV786502:REY786502 RNR786502:ROU786502 RXN786502:RYQ786502 SHJ786502:SIM786502 SRF786502:SSI786502 TBB786502:TCE786502 TKX786502:TMA786502 TUT786502:TVW786502 UEP786502:UFS786502 UOL786502:UPO786502 UYH786502:UZK786502 VID786502:VJG786502 VRZ786502:VTC786502 WBV786502:WCY786502 WLR786502:WMU786502 WVN786502:WWQ786502 D852038:AQ852038 JB852038:KE852038 SX852038:UA852038 ACT852038:ADW852038 AMP852038:ANS852038 AWL852038:AXO852038 BGH852038:BHK852038 BQD852038:BRG852038 BZZ852038:CBC852038 CJV852038:CKY852038 CTR852038:CUU852038 DDN852038:DEQ852038 DNJ852038:DOM852038 DXF852038:DYI852038 EHB852038:EIE852038 EQX852038:ESA852038 FAT852038:FBW852038 FKP852038:FLS852038 FUL852038:FVO852038 GEH852038:GFK852038 GOD852038:GPG852038 GXZ852038:GZC852038 HHV852038:HIY852038 HRR852038:HSU852038 IBN852038:ICQ852038 ILJ852038:IMM852038 IVF852038:IWI852038 JFB852038:JGE852038 JOX852038:JQA852038 JYT852038:JZW852038 KIP852038:KJS852038 KSL852038:KTO852038 LCH852038:LDK852038 LMD852038:LNG852038 LVZ852038:LXC852038 MFV852038:MGY852038 MPR852038:MQU852038 MZN852038:NAQ852038 NJJ852038:NKM852038 NTF852038:NUI852038 ODB852038:OEE852038 OMX852038:OOA852038 OWT852038:OXW852038 PGP852038:PHS852038 PQL852038:PRO852038 QAH852038:QBK852038 QKD852038:QLG852038 QTZ852038:QVC852038 RDV852038:REY852038 RNR852038:ROU852038 RXN852038:RYQ852038 SHJ852038:SIM852038 SRF852038:SSI852038 TBB852038:TCE852038 TKX852038:TMA852038 TUT852038:TVW852038 UEP852038:UFS852038 UOL852038:UPO852038 UYH852038:UZK852038 VID852038:VJG852038 VRZ852038:VTC852038 WBV852038:WCY852038 WLR852038:WMU852038 WVN852038:WWQ852038 D917574:AQ917574 JB917574:KE917574 SX917574:UA917574 ACT917574:ADW917574 AMP917574:ANS917574 AWL917574:AXO917574 BGH917574:BHK917574 BQD917574:BRG917574 BZZ917574:CBC917574 CJV917574:CKY917574 CTR917574:CUU917574 DDN917574:DEQ917574 DNJ917574:DOM917574 DXF917574:DYI917574 EHB917574:EIE917574 EQX917574:ESA917574 FAT917574:FBW917574 FKP917574:FLS917574 FUL917574:FVO917574 GEH917574:GFK917574 GOD917574:GPG917574 GXZ917574:GZC917574 HHV917574:HIY917574 HRR917574:HSU917574 IBN917574:ICQ917574 ILJ917574:IMM917574 IVF917574:IWI917574 JFB917574:JGE917574 JOX917574:JQA917574 JYT917574:JZW917574 KIP917574:KJS917574 KSL917574:KTO917574 LCH917574:LDK917574 LMD917574:LNG917574 LVZ917574:LXC917574 MFV917574:MGY917574 MPR917574:MQU917574 MZN917574:NAQ917574 NJJ917574:NKM917574 NTF917574:NUI917574 ODB917574:OEE917574 OMX917574:OOA917574 OWT917574:OXW917574 PGP917574:PHS917574 PQL917574:PRO917574 QAH917574:QBK917574 QKD917574:QLG917574 QTZ917574:QVC917574 RDV917574:REY917574 RNR917574:ROU917574 RXN917574:RYQ917574 SHJ917574:SIM917574 SRF917574:SSI917574 TBB917574:TCE917574 TKX917574:TMA917574 TUT917574:TVW917574 UEP917574:UFS917574 UOL917574:UPO917574 UYH917574:UZK917574 VID917574:VJG917574 VRZ917574:VTC917574 WBV917574:WCY917574 WLR917574:WMU917574 WVN917574:WWQ917574 D983110:AQ983110 JB983110:KE983110 SX983110:UA983110 ACT983110:ADW983110 AMP983110:ANS983110 AWL983110:AXO983110 BGH983110:BHK983110 BQD983110:BRG983110 BZZ983110:CBC983110 CJV983110:CKY983110 CTR983110:CUU983110 DDN983110:DEQ983110 DNJ983110:DOM983110 DXF983110:DYI983110 EHB983110:EIE983110 EQX983110:ESA983110 FAT983110:FBW983110 FKP983110:FLS983110 FUL983110:FVO983110 GEH983110:GFK983110 GOD983110:GPG983110 GXZ983110:GZC983110 HHV983110:HIY983110 HRR983110:HSU983110 IBN983110:ICQ983110 ILJ983110:IMM983110 IVF983110:IWI983110 JFB983110:JGE983110 JOX983110:JQA983110 JYT983110:JZW983110 KIP983110:KJS983110 KSL983110:KTO983110 LCH983110:LDK983110 LMD983110:LNG983110 LVZ983110:LXC983110 MFV983110:MGY983110 MPR983110:MQU983110 MZN983110:NAQ983110 NJJ983110:NKM983110 NTF983110:NUI983110 ODB983110:OEE983110 OMX983110:OOA983110 OWT983110:OXW983110 PGP983110:PHS983110 PQL983110:PRO983110 QAH983110:QBK983110 QKD983110:QLG983110 QTZ983110:QVC983110 RDV983110:REY983110 RNR983110:ROU983110 RXN983110:RYQ983110 SHJ983110:SIM983110 SRF983110:SSI983110 TBB983110:TCE983110 TKX983110:TMA983110 TUT983110:TVW983110 UEP983110:UFS983110 UOL983110:UPO983110 UYH983110:UZK983110 VID983110:VJG983110 VRZ983110:VTC983110 WBV983110:WCY983110 WLR983110:WMU983110 WVN983110:WWQ983110 TKX126:TMA126 D65602:AQ65603 JB65602:KE65603 SX65602:UA65603 ACT65602:ADW65603 AMP65602:ANS65603 AWL65602:AXO65603 BGH65602:BHK65603 BQD65602:BRG65603 BZZ65602:CBC65603 CJV65602:CKY65603 CTR65602:CUU65603 DDN65602:DEQ65603 DNJ65602:DOM65603 DXF65602:DYI65603 EHB65602:EIE65603 EQX65602:ESA65603 FAT65602:FBW65603 FKP65602:FLS65603 FUL65602:FVO65603 GEH65602:GFK65603 GOD65602:GPG65603 GXZ65602:GZC65603 HHV65602:HIY65603 HRR65602:HSU65603 IBN65602:ICQ65603 ILJ65602:IMM65603 IVF65602:IWI65603 JFB65602:JGE65603 JOX65602:JQA65603 JYT65602:JZW65603 KIP65602:KJS65603 KSL65602:KTO65603 LCH65602:LDK65603 LMD65602:LNG65603 LVZ65602:LXC65603 MFV65602:MGY65603 MPR65602:MQU65603 MZN65602:NAQ65603 NJJ65602:NKM65603 NTF65602:NUI65603 ODB65602:OEE65603 OMX65602:OOA65603 OWT65602:OXW65603 PGP65602:PHS65603 PQL65602:PRO65603 QAH65602:QBK65603 QKD65602:QLG65603 QTZ65602:QVC65603 RDV65602:REY65603 RNR65602:ROU65603 RXN65602:RYQ65603 SHJ65602:SIM65603 SRF65602:SSI65603 TBB65602:TCE65603 TKX65602:TMA65603 TUT65602:TVW65603 UEP65602:UFS65603 UOL65602:UPO65603 UYH65602:UZK65603 VID65602:VJG65603 VRZ65602:VTC65603 WBV65602:WCY65603 WLR65602:WMU65603 WVN65602:WWQ65603 D131138:AQ131139 JB131138:KE131139 SX131138:UA131139 ACT131138:ADW131139 AMP131138:ANS131139 AWL131138:AXO131139 BGH131138:BHK131139 BQD131138:BRG131139 BZZ131138:CBC131139 CJV131138:CKY131139 CTR131138:CUU131139 DDN131138:DEQ131139 DNJ131138:DOM131139 DXF131138:DYI131139 EHB131138:EIE131139 EQX131138:ESA131139 FAT131138:FBW131139 FKP131138:FLS131139 FUL131138:FVO131139 GEH131138:GFK131139 GOD131138:GPG131139 GXZ131138:GZC131139 HHV131138:HIY131139 HRR131138:HSU131139 IBN131138:ICQ131139 ILJ131138:IMM131139 IVF131138:IWI131139 JFB131138:JGE131139 JOX131138:JQA131139 JYT131138:JZW131139 KIP131138:KJS131139 KSL131138:KTO131139 LCH131138:LDK131139 LMD131138:LNG131139 LVZ131138:LXC131139 MFV131138:MGY131139 MPR131138:MQU131139 MZN131138:NAQ131139 NJJ131138:NKM131139 NTF131138:NUI131139 ODB131138:OEE131139 OMX131138:OOA131139 OWT131138:OXW131139 PGP131138:PHS131139 PQL131138:PRO131139 QAH131138:QBK131139 QKD131138:QLG131139 QTZ131138:QVC131139 RDV131138:REY131139 RNR131138:ROU131139 RXN131138:RYQ131139 SHJ131138:SIM131139 SRF131138:SSI131139 TBB131138:TCE131139 TKX131138:TMA131139 TUT131138:TVW131139 UEP131138:UFS131139 UOL131138:UPO131139 UYH131138:UZK131139 VID131138:VJG131139 VRZ131138:VTC131139 WBV131138:WCY131139 WLR131138:WMU131139 WVN131138:WWQ131139 D196674:AQ196675 JB196674:KE196675 SX196674:UA196675 ACT196674:ADW196675 AMP196674:ANS196675 AWL196674:AXO196675 BGH196674:BHK196675 BQD196674:BRG196675 BZZ196674:CBC196675 CJV196674:CKY196675 CTR196674:CUU196675 DDN196674:DEQ196675 DNJ196674:DOM196675 DXF196674:DYI196675 EHB196674:EIE196675 EQX196674:ESA196675 FAT196674:FBW196675 FKP196674:FLS196675 FUL196674:FVO196675 GEH196674:GFK196675 GOD196674:GPG196675 GXZ196674:GZC196675 HHV196674:HIY196675 HRR196674:HSU196675 IBN196674:ICQ196675 ILJ196674:IMM196675 IVF196674:IWI196675 JFB196674:JGE196675 JOX196674:JQA196675 JYT196674:JZW196675 KIP196674:KJS196675 KSL196674:KTO196675 LCH196674:LDK196675 LMD196674:LNG196675 LVZ196674:LXC196675 MFV196674:MGY196675 MPR196674:MQU196675 MZN196674:NAQ196675 NJJ196674:NKM196675 NTF196674:NUI196675 ODB196674:OEE196675 OMX196674:OOA196675 OWT196674:OXW196675 PGP196674:PHS196675 PQL196674:PRO196675 QAH196674:QBK196675 QKD196674:QLG196675 QTZ196674:QVC196675 RDV196674:REY196675 RNR196674:ROU196675 RXN196674:RYQ196675 SHJ196674:SIM196675 SRF196674:SSI196675 TBB196674:TCE196675 TKX196674:TMA196675 TUT196674:TVW196675 UEP196674:UFS196675 UOL196674:UPO196675 UYH196674:UZK196675 VID196674:VJG196675 VRZ196674:VTC196675 WBV196674:WCY196675 WLR196674:WMU196675 WVN196674:WWQ196675 D262210:AQ262211 JB262210:KE262211 SX262210:UA262211 ACT262210:ADW262211 AMP262210:ANS262211 AWL262210:AXO262211 BGH262210:BHK262211 BQD262210:BRG262211 BZZ262210:CBC262211 CJV262210:CKY262211 CTR262210:CUU262211 DDN262210:DEQ262211 DNJ262210:DOM262211 DXF262210:DYI262211 EHB262210:EIE262211 EQX262210:ESA262211 FAT262210:FBW262211 FKP262210:FLS262211 FUL262210:FVO262211 GEH262210:GFK262211 GOD262210:GPG262211 GXZ262210:GZC262211 HHV262210:HIY262211 HRR262210:HSU262211 IBN262210:ICQ262211 ILJ262210:IMM262211 IVF262210:IWI262211 JFB262210:JGE262211 JOX262210:JQA262211 JYT262210:JZW262211 KIP262210:KJS262211 KSL262210:KTO262211 LCH262210:LDK262211 LMD262210:LNG262211 LVZ262210:LXC262211 MFV262210:MGY262211 MPR262210:MQU262211 MZN262210:NAQ262211 NJJ262210:NKM262211 NTF262210:NUI262211 ODB262210:OEE262211 OMX262210:OOA262211 OWT262210:OXW262211 PGP262210:PHS262211 PQL262210:PRO262211 QAH262210:QBK262211 QKD262210:QLG262211 QTZ262210:QVC262211 RDV262210:REY262211 RNR262210:ROU262211 RXN262210:RYQ262211 SHJ262210:SIM262211 SRF262210:SSI262211 TBB262210:TCE262211 TKX262210:TMA262211 TUT262210:TVW262211 UEP262210:UFS262211 UOL262210:UPO262211 UYH262210:UZK262211 VID262210:VJG262211 VRZ262210:VTC262211 WBV262210:WCY262211 WLR262210:WMU262211 WVN262210:WWQ262211 D327746:AQ327747 JB327746:KE327747 SX327746:UA327747 ACT327746:ADW327747 AMP327746:ANS327747 AWL327746:AXO327747 BGH327746:BHK327747 BQD327746:BRG327747 BZZ327746:CBC327747 CJV327746:CKY327747 CTR327746:CUU327747 DDN327746:DEQ327747 DNJ327746:DOM327747 DXF327746:DYI327747 EHB327746:EIE327747 EQX327746:ESA327747 FAT327746:FBW327747 FKP327746:FLS327747 FUL327746:FVO327747 GEH327746:GFK327747 GOD327746:GPG327747 GXZ327746:GZC327747 HHV327746:HIY327747 HRR327746:HSU327747 IBN327746:ICQ327747 ILJ327746:IMM327747 IVF327746:IWI327747 JFB327746:JGE327747 JOX327746:JQA327747 JYT327746:JZW327747 KIP327746:KJS327747 KSL327746:KTO327747 LCH327746:LDK327747 LMD327746:LNG327747 LVZ327746:LXC327747 MFV327746:MGY327747 MPR327746:MQU327747 MZN327746:NAQ327747 NJJ327746:NKM327747 NTF327746:NUI327747 ODB327746:OEE327747 OMX327746:OOA327747 OWT327746:OXW327747 PGP327746:PHS327747 PQL327746:PRO327747 QAH327746:QBK327747 QKD327746:QLG327747 QTZ327746:QVC327747 RDV327746:REY327747 RNR327746:ROU327747 RXN327746:RYQ327747 SHJ327746:SIM327747 SRF327746:SSI327747 TBB327746:TCE327747 TKX327746:TMA327747 TUT327746:TVW327747 UEP327746:UFS327747 UOL327746:UPO327747 UYH327746:UZK327747 VID327746:VJG327747 VRZ327746:VTC327747 WBV327746:WCY327747 WLR327746:WMU327747 WVN327746:WWQ327747 D393282:AQ393283 JB393282:KE393283 SX393282:UA393283 ACT393282:ADW393283 AMP393282:ANS393283 AWL393282:AXO393283 BGH393282:BHK393283 BQD393282:BRG393283 BZZ393282:CBC393283 CJV393282:CKY393283 CTR393282:CUU393283 DDN393282:DEQ393283 DNJ393282:DOM393283 DXF393282:DYI393283 EHB393282:EIE393283 EQX393282:ESA393283 FAT393282:FBW393283 FKP393282:FLS393283 FUL393282:FVO393283 GEH393282:GFK393283 GOD393282:GPG393283 GXZ393282:GZC393283 HHV393282:HIY393283 HRR393282:HSU393283 IBN393282:ICQ393283 ILJ393282:IMM393283 IVF393282:IWI393283 JFB393282:JGE393283 JOX393282:JQA393283 JYT393282:JZW393283 KIP393282:KJS393283 KSL393282:KTO393283 LCH393282:LDK393283 LMD393282:LNG393283 LVZ393282:LXC393283 MFV393282:MGY393283 MPR393282:MQU393283 MZN393282:NAQ393283 NJJ393282:NKM393283 NTF393282:NUI393283 ODB393282:OEE393283 OMX393282:OOA393283 OWT393282:OXW393283 PGP393282:PHS393283 PQL393282:PRO393283 QAH393282:QBK393283 QKD393282:QLG393283 QTZ393282:QVC393283 RDV393282:REY393283 RNR393282:ROU393283 RXN393282:RYQ393283 SHJ393282:SIM393283 SRF393282:SSI393283 TBB393282:TCE393283 TKX393282:TMA393283 TUT393282:TVW393283 UEP393282:UFS393283 UOL393282:UPO393283 UYH393282:UZK393283 VID393282:VJG393283 VRZ393282:VTC393283 WBV393282:WCY393283 WLR393282:WMU393283 WVN393282:WWQ393283 D458818:AQ458819 JB458818:KE458819 SX458818:UA458819 ACT458818:ADW458819 AMP458818:ANS458819 AWL458818:AXO458819 BGH458818:BHK458819 BQD458818:BRG458819 BZZ458818:CBC458819 CJV458818:CKY458819 CTR458818:CUU458819 DDN458818:DEQ458819 DNJ458818:DOM458819 DXF458818:DYI458819 EHB458818:EIE458819 EQX458818:ESA458819 FAT458818:FBW458819 FKP458818:FLS458819 FUL458818:FVO458819 GEH458818:GFK458819 GOD458818:GPG458819 GXZ458818:GZC458819 HHV458818:HIY458819 HRR458818:HSU458819 IBN458818:ICQ458819 ILJ458818:IMM458819 IVF458818:IWI458819 JFB458818:JGE458819 JOX458818:JQA458819 JYT458818:JZW458819 KIP458818:KJS458819 KSL458818:KTO458819 LCH458818:LDK458819 LMD458818:LNG458819 LVZ458818:LXC458819 MFV458818:MGY458819 MPR458818:MQU458819 MZN458818:NAQ458819 NJJ458818:NKM458819 NTF458818:NUI458819 ODB458818:OEE458819 OMX458818:OOA458819 OWT458818:OXW458819 PGP458818:PHS458819 PQL458818:PRO458819 QAH458818:QBK458819 QKD458818:QLG458819 QTZ458818:QVC458819 RDV458818:REY458819 RNR458818:ROU458819 RXN458818:RYQ458819 SHJ458818:SIM458819 SRF458818:SSI458819 TBB458818:TCE458819 TKX458818:TMA458819 TUT458818:TVW458819 UEP458818:UFS458819 UOL458818:UPO458819 UYH458818:UZK458819 VID458818:VJG458819 VRZ458818:VTC458819 WBV458818:WCY458819 WLR458818:WMU458819 WVN458818:WWQ458819 D524354:AQ524355 JB524354:KE524355 SX524354:UA524355 ACT524354:ADW524355 AMP524354:ANS524355 AWL524354:AXO524355 BGH524354:BHK524355 BQD524354:BRG524355 BZZ524354:CBC524355 CJV524354:CKY524355 CTR524354:CUU524355 DDN524354:DEQ524355 DNJ524354:DOM524355 DXF524354:DYI524355 EHB524354:EIE524355 EQX524354:ESA524355 FAT524354:FBW524355 FKP524354:FLS524355 FUL524354:FVO524355 GEH524354:GFK524355 GOD524354:GPG524355 GXZ524354:GZC524355 HHV524354:HIY524355 HRR524354:HSU524355 IBN524354:ICQ524355 ILJ524354:IMM524355 IVF524354:IWI524355 JFB524354:JGE524355 JOX524354:JQA524355 JYT524354:JZW524355 KIP524354:KJS524355 KSL524354:KTO524355 LCH524354:LDK524355 LMD524354:LNG524355 LVZ524354:LXC524355 MFV524354:MGY524355 MPR524354:MQU524355 MZN524354:NAQ524355 NJJ524354:NKM524355 NTF524354:NUI524355 ODB524354:OEE524355 OMX524354:OOA524355 OWT524354:OXW524355 PGP524354:PHS524355 PQL524354:PRO524355 QAH524354:QBK524355 QKD524354:QLG524355 QTZ524354:QVC524355 RDV524354:REY524355 RNR524354:ROU524355 RXN524354:RYQ524355 SHJ524354:SIM524355 SRF524354:SSI524355 TBB524354:TCE524355 TKX524354:TMA524355 TUT524354:TVW524355 UEP524354:UFS524355 UOL524354:UPO524355 UYH524354:UZK524355 VID524354:VJG524355 VRZ524354:VTC524355 WBV524354:WCY524355 WLR524354:WMU524355 WVN524354:WWQ524355 D589890:AQ589891 JB589890:KE589891 SX589890:UA589891 ACT589890:ADW589891 AMP589890:ANS589891 AWL589890:AXO589891 BGH589890:BHK589891 BQD589890:BRG589891 BZZ589890:CBC589891 CJV589890:CKY589891 CTR589890:CUU589891 DDN589890:DEQ589891 DNJ589890:DOM589891 DXF589890:DYI589891 EHB589890:EIE589891 EQX589890:ESA589891 FAT589890:FBW589891 FKP589890:FLS589891 FUL589890:FVO589891 GEH589890:GFK589891 GOD589890:GPG589891 GXZ589890:GZC589891 HHV589890:HIY589891 HRR589890:HSU589891 IBN589890:ICQ589891 ILJ589890:IMM589891 IVF589890:IWI589891 JFB589890:JGE589891 JOX589890:JQA589891 JYT589890:JZW589891 KIP589890:KJS589891 KSL589890:KTO589891 LCH589890:LDK589891 LMD589890:LNG589891 LVZ589890:LXC589891 MFV589890:MGY589891 MPR589890:MQU589891 MZN589890:NAQ589891 NJJ589890:NKM589891 NTF589890:NUI589891 ODB589890:OEE589891 OMX589890:OOA589891 OWT589890:OXW589891 PGP589890:PHS589891 PQL589890:PRO589891 QAH589890:QBK589891 QKD589890:QLG589891 QTZ589890:QVC589891 RDV589890:REY589891 RNR589890:ROU589891 RXN589890:RYQ589891 SHJ589890:SIM589891 SRF589890:SSI589891 TBB589890:TCE589891 TKX589890:TMA589891 TUT589890:TVW589891 UEP589890:UFS589891 UOL589890:UPO589891 UYH589890:UZK589891 VID589890:VJG589891 VRZ589890:VTC589891 WBV589890:WCY589891 WLR589890:WMU589891 WVN589890:WWQ589891 D655426:AQ655427 JB655426:KE655427 SX655426:UA655427 ACT655426:ADW655427 AMP655426:ANS655427 AWL655426:AXO655427 BGH655426:BHK655427 BQD655426:BRG655427 BZZ655426:CBC655427 CJV655426:CKY655427 CTR655426:CUU655427 DDN655426:DEQ655427 DNJ655426:DOM655427 DXF655426:DYI655427 EHB655426:EIE655427 EQX655426:ESA655427 FAT655426:FBW655427 FKP655426:FLS655427 FUL655426:FVO655427 GEH655426:GFK655427 GOD655426:GPG655427 GXZ655426:GZC655427 HHV655426:HIY655427 HRR655426:HSU655427 IBN655426:ICQ655427 ILJ655426:IMM655427 IVF655426:IWI655427 JFB655426:JGE655427 JOX655426:JQA655427 JYT655426:JZW655427 KIP655426:KJS655427 KSL655426:KTO655427 LCH655426:LDK655427 LMD655426:LNG655427 LVZ655426:LXC655427 MFV655426:MGY655427 MPR655426:MQU655427 MZN655426:NAQ655427 NJJ655426:NKM655427 NTF655426:NUI655427 ODB655426:OEE655427 OMX655426:OOA655427 OWT655426:OXW655427 PGP655426:PHS655427 PQL655426:PRO655427 QAH655426:QBK655427 QKD655426:QLG655427 QTZ655426:QVC655427 RDV655426:REY655427 RNR655426:ROU655427 RXN655426:RYQ655427 SHJ655426:SIM655427 SRF655426:SSI655427 TBB655426:TCE655427 TKX655426:TMA655427 TUT655426:TVW655427 UEP655426:UFS655427 UOL655426:UPO655427 UYH655426:UZK655427 VID655426:VJG655427 VRZ655426:VTC655427 WBV655426:WCY655427 WLR655426:WMU655427 WVN655426:WWQ655427 D720962:AQ720963 JB720962:KE720963 SX720962:UA720963 ACT720962:ADW720963 AMP720962:ANS720963 AWL720962:AXO720963 BGH720962:BHK720963 BQD720962:BRG720963 BZZ720962:CBC720963 CJV720962:CKY720963 CTR720962:CUU720963 DDN720962:DEQ720963 DNJ720962:DOM720963 DXF720962:DYI720963 EHB720962:EIE720963 EQX720962:ESA720963 FAT720962:FBW720963 FKP720962:FLS720963 FUL720962:FVO720963 GEH720962:GFK720963 GOD720962:GPG720963 GXZ720962:GZC720963 HHV720962:HIY720963 HRR720962:HSU720963 IBN720962:ICQ720963 ILJ720962:IMM720963 IVF720962:IWI720963 JFB720962:JGE720963 JOX720962:JQA720963 JYT720962:JZW720963 KIP720962:KJS720963 KSL720962:KTO720963 LCH720962:LDK720963 LMD720962:LNG720963 LVZ720962:LXC720963 MFV720962:MGY720963 MPR720962:MQU720963 MZN720962:NAQ720963 NJJ720962:NKM720963 NTF720962:NUI720963 ODB720962:OEE720963 OMX720962:OOA720963 OWT720962:OXW720963 PGP720962:PHS720963 PQL720962:PRO720963 QAH720962:QBK720963 QKD720962:QLG720963 QTZ720962:QVC720963 RDV720962:REY720963 RNR720962:ROU720963 RXN720962:RYQ720963 SHJ720962:SIM720963 SRF720962:SSI720963 TBB720962:TCE720963 TKX720962:TMA720963 TUT720962:TVW720963 UEP720962:UFS720963 UOL720962:UPO720963 UYH720962:UZK720963 VID720962:VJG720963 VRZ720962:VTC720963 WBV720962:WCY720963 WLR720962:WMU720963 WVN720962:WWQ720963 D786498:AQ786499 JB786498:KE786499 SX786498:UA786499 ACT786498:ADW786499 AMP786498:ANS786499 AWL786498:AXO786499 BGH786498:BHK786499 BQD786498:BRG786499 BZZ786498:CBC786499 CJV786498:CKY786499 CTR786498:CUU786499 DDN786498:DEQ786499 DNJ786498:DOM786499 DXF786498:DYI786499 EHB786498:EIE786499 EQX786498:ESA786499 FAT786498:FBW786499 FKP786498:FLS786499 FUL786498:FVO786499 GEH786498:GFK786499 GOD786498:GPG786499 GXZ786498:GZC786499 HHV786498:HIY786499 HRR786498:HSU786499 IBN786498:ICQ786499 ILJ786498:IMM786499 IVF786498:IWI786499 JFB786498:JGE786499 JOX786498:JQA786499 JYT786498:JZW786499 KIP786498:KJS786499 KSL786498:KTO786499 LCH786498:LDK786499 LMD786498:LNG786499 LVZ786498:LXC786499 MFV786498:MGY786499 MPR786498:MQU786499 MZN786498:NAQ786499 NJJ786498:NKM786499 NTF786498:NUI786499 ODB786498:OEE786499 OMX786498:OOA786499 OWT786498:OXW786499 PGP786498:PHS786499 PQL786498:PRO786499 QAH786498:QBK786499 QKD786498:QLG786499 QTZ786498:QVC786499 RDV786498:REY786499 RNR786498:ROU786499 RXN786498:RYQ786499 SHJ786498:SIM786499 SRF786498:SSI786499 TBB786498:TCE786499 TKX786498:TMA786499 TUT786498:TVW786499 UEP786498:UFS786499 UOL786498:UPO786499 UYH786498:UZK786499 VID786498:VJG786499 VRZ786498:VTC786499 WBV786498:WCY786499 WLR786498:WMU786499 WVN786498:WWQ786499 D852034:AQ852035 JB852034:KE852035 SX852034:UA852035 ACT852034:ADW852035 AMP852034:ANS852035 AWL852034:AXO852035 BGH852034:BHK852035 BQD852034:BRG852035 BZZ852034:CBC852035 CJV852034:CKY852035 CTR852034:CUU852035 DDN852034:DEQ852035 DNJ852034:DOM852035 DXF852034:DYI852035 EHB852034:EIE852035 EQX852034:ESA852035 FAT852034:FBW852035 FKP852034:FLS852035 FUL852034:FVO852035 GEH852034:GFK852035 GOD852034:GPG852035 GXZ852034:GZC852035 HHV852034:HIY852035 HRR852034:HSU852035 IBN852034:ICQ852035 ILJ852034:IMM852035 IVF852034:IWI852035 JFB852034:JGE852035 JOX852034:JQA852035 JYT852034:JZW852035 KIP852034:KJS852035 KSL852034:KTO852035 LCH852034:LDK852035 LMD852034:LNG852035 LVZ852034:LXC852035 MFV852034:MGY852035 MPR852034:MQU852035 MZN852034:NAQ852035 NJJ852034:NKM852035 NTF852034:NUI852035 ODB852034:OEE852035 OMX852034:OOA852035 OWT852034:OXW852035 PGP852034:PHS852035 PQL852034:PRO852035 QAH852034:QBK852035 QKD852034:QLG852035 QTZ852034:QVC852035 RDV852034:REY852035 RNR852034:ROU852035 RXN852034:RYQ852035 SHJ852034:SIM852035 SRF852034:SSI852035 TBB852034:TCE852035 TKX852034:TMA852035 TUT852034:TVW852035 UEP852034:UFS852035 UOL852034:UPO852035 UYH852034:UZK852035 VID852034:VJG852035 VRZ852034:VTC852035 WBV852034:WCY852035 WLR852034:WMU852035 WVN852034:WWQ852035 D917570:AQ917571 JB917570:KE917571 SX917570:UA917571 ACT917570:ADW917571 AMP917570:ANS917571 AWL917570:AXO917571 BGH917570:BHK917571 BQD917570:BRG917571 BZZ917570:CBC917571 CJV917570:CKY917571 CTR917570:CUU917571 DDN917570:DEQ917571 DNJ917570:DOM917571 DXF917570:DYI917571 EHB917570:EIE917571 EQX917570:ESA917571 FAT917570:FBW917571 FKP917570:FLS917571 FUL917570:FVO917571 GEH917570:GFK917571 GOD917570:GPG917571 GXZ917570:GZC917571 HHV917570:HIY917571 HRR917570:HSU917571 IBN917570:ICQ917571 ILJ917570:IMM917571 IVF917570:IWI917571 JFB917570:JGE917571 JOX917570:JQA917571 JYT917570:JZW917571 KIP917570:KJS917571 KSL917570:KTO917571 LCH917570:LDK917571 LMD917570:LNG917571 LVZ917570:LXC917571 MFV917570:MGY917571 MPR917570:MQU917571 MZN917570:NAQ917571 NJJ917570:NKM917571 NTF917570:NUI917571 ODB917570:OEE917571 OMX917570:OOA917571 OWT917570:OXW917571 PGP917570:PHS917571 PQL917570:PRO917571 QAH917570:QBK917571 QKD917570:QLG917571 QTZ917570:QVC917571 RDV917570:REY917571 RNR917570:ROU917571 RXN917570:RYQ917571 SHJ917570:SIM917571 SRF917570:SSI917571 TBB917570:TCE917571 TKX917570:TMA917571 TUT917570:TVW917571 UEP917570:UFS917571 UOL917570:UPO917571 UYH917570:UZK917571 VID917570:VJG917571 VRZ917570:VTC917571 WBV917570:WCY917571 WLR917570:WMU917571 WVN917570:WWQ917571 D983106:AQ983107 JB983106:KE983107 SX983106:UA983107 ACT983106:ADW983107 AMP983106:ANS983107 AWL983106:AXO983107 BGH983106:BHK983107 BQD983106:BRG983107 BZZ983106:CBC983107 CJV983106:CKY983107 CTR983106:CUU983107 DDN983106:DEQ983107 DNJ983106:DOM983107 DXF983106:DYI983107 EHB983106:EIE983107 EQX983106:ESA983107 FAT983106:FBW983107 FKP983106:FLS983107 FUL983106:FVO983107 GEH983106:GFK983107 GOD983106:GPG983107 GXZ983106:GZC983107 HHV983106:HIY983107 HRR983106:HSU983107 IBN983106:ICQ983107 ILJ983106:IMM983107 IVF983106:IWI983107 JFB983106:JGE983107 JOX983106:JQA983107 JYT983106:JZW983107 KIP983106:KJS983107 KSL983106:KTO983107 LCH983106:LDK983107 LMD983106:LNG983107 LVZ983106:LXC983107 MFV983106:MGY983107 MPR983106:MQU983107 MZN983106:NAQ983107 NJJ983106:NKM983107 NTF983106:NUI983107 ODB983106:OEE983107 OMX983106:OOA983107 OWT983106:OXW983107 PGP983106:PHS983107 PQL983106:PRO983107 QAH983106:QBK983107 QKD983106:QLG983107 QTZ983106:QVC983107 RDV983106:REY983107 RNR983106:ROU983107 RXN983106:RYQ983107 SHJ983106:SIM983107 SRF983106:SSI983107 TBB983106:TCE983107 TKX983106:TMA983107 TUT983106:TVW983107 UEP983106:UFS983107 UOL983106:UPO983107 UYH983106:UZK983107 VID983106:VJG983107 VRZ983106:VTC983107 WBV983106:WCY983107 WLR983106:WMU983107 WVN983106:WWQ983107 QTZ126:QVC126 D65600:AQ65600 JB65600:KE65600 SX65600:UA65600 ACT65600:ADW65600 AMP65600:ANS65600 AWL65600:AXO65600 BGH65600:BHK65600 BQD65600:BRG65600 BZZ65600:CBC65600 CJV65600:CKY65600 CTR65600:CUU65600 DDN65600:DEQ65600 DNJ65600:DOM65600 DXF65600:DYI65600 EHB65600:EIE65600 EQX65600:ESA65600 FAT65600:FBW65600 FKP65600:FLS65600 FUL65600:FVO65600 GEH65600:GFK65600 GOD65600:GPG65600 GXZ65600:GZC65600 HHV65600:HIY65600 HRR65600:HSU65600 IBN65600:ICQ65600 ILJ65600:IMM65600 IVF65600:IWI65600 JFB65600:JGE65600 JOX65600:JQA65600 JYT65600:JZW65600 KIP65600:KJS65600 KSL65600:KTO65600 LCH65600:LDK65600 LMD65600:LNG65600 LVZ65600:LXC65600 MFV65600:MGY65600 MPR65600:MQU65600 MZN65600:NAQ65600 NJJ65600:NKM65600 NTF65600:NUI65600 ODB65600:OEE65600 OMX65600:OOA65600 OWT65600:OXW65600 PGP65600:PHS65600 PQL65600:PRO65600 QAH65600:QBK65600 QKD65600:QLG65600 QTZ65600:QVC65600 RDV65600:REY65600 RNR65600:ROU65600 RXN65600:RYQ65600 SHJ65600:SIM65600 SRF65600:SSI65600 TBB65600:TCE65600 TKX65600:TMA65600 TUT65600:TVW65600 UEP65600:UFS65600 UOL65600:UPO65600 UYH65600:UZK65600 VID65600:VJG65600 VRZ65600:VTC65600 WBV65600:WCY65600 WLR65600:WMU65600 WVN65600:WWQ65600 D131136:AQ131136 JB131136:KE131136 SX131136:UA131136 ACT131136:ADW131136 AMP131136:ANS131136 AWL131136:AXO131136 BGH131136:BHK131136 BQD131136:BRG131136 BZZ131136:CBC131136 CJV131136:CKY131136 CTR131136:CUU131136 DDN131136:DEQ131136 DNJ131136:DOM131136 DXF131136:DYI131136 EHB131136:EIE131136 EQX131136:ESA131136 FAT131136:FBW131136 FKP131136:FLS131136 FUL131136:FVO131136 GEH131136:GFK131136 GOD131136:GPG131136 GXZ131136:GZC131136 HHV131136:HIY131136 HRR131136:HSU131136 IBN131136:ICQ131136 ILJ131136:IMM131136 IVF131136:IWI131136 JFB131136:JGE131136 JOX131136:JQA131136 JYT131136:JZW131136 KIP131136:KJS131136 KSL131136:KTO131136 LCH131136:LDK131136 LMD131136:LNG131136 LVZ131136:LXC131136 MFV131136:MGY131136 MPR131136:MQU131136 MZN131136:NAQ131136 NJJ131136:NKM131136 NTF131136:NUI131136 ODB131136:OEE131136 OMX131136:OOA131136 OWT131136:OXW131136 PGP131136:PHS131136 PQL131136:PRO131136 QAH131136:QBK131136 QKD131136:QLG131136 QTZ131136:QVC131136 RDV131136:REY131136 RNR131136:ROU131136 RXN131136:RYQ131136 SHJ131136:SIM131136 SRF131136:SSI131136 TBB131136:TCE131136 TKX131136:TMA131136 TUT131136:TVW131136 UEP131136:UFS131136 UOL131136:UPO131136 UYH131136:UZK131136 VID131136:VJG131136 VRZ131136:VTC131136 WBV131136:WCY131136 WLR131136:WMU131136 WVN131136:WWQ131136 D196672:AQ196672 JB196672:KE196672 SX196672:UA196672 ACT196672:ADW196672 AMP196672:ANS196672 AWL196672:AXO196672 BGH196672:BHK196672 BQD196672:BRG196672 BZZ196672:CBC196672 CJV196672:CKY196672 CTR196672:CUU196672 DDN196672:DEQ196672 DNJ196672:DOM196672 DXF196672:DYI196672 EHB196672:EIE196672 EQX196672:ESA196672 FAT196672:FBW196672 FKP196672:FLS196672 FUL196672:FVO196672 GEH196672:GFK196672 GOD196672:GPG196672 GXZ196672:GZC196672 HHV196672:HIY196672 HRR196672:HSU196672 IBN196672:ICQ196672 ILJ196672:IMM196672 IVF196672:IWI196672 JFB196672:JGE196672 JOX196672:JQA196672 JYT196672:JZW196672 KIP196672:KJS196672 KSL196672:KTO196672 LCH196672:LDK196672 LMD196672:LNG196672 LVZ196672:LXC196672 MFV196672:MGY196672 MPR196672:MQU196672 MZN196672:NAQ196672 NJJ196672:NKM196672 NTF196672:NUI196672 ODB196672:OEE196672 OMX196672:OOA196672 OWT196672:OXW196672 PGP196672:PHS196672 PQL196672:PRO196672 QAH196672:QBK196672 QKD196672:QLG196672 QTZ196672:QVC196672 RDV196672:REY196672 RNR196672:ROU196672 RXN196672:RYQ196672 SHJ196672:SIM196672 SRF196672:SSI196672 TBB196672:TCE196672 TKX196672:TMA196672 TUT196672:TVW196672 UEP196672:UFS196672 UOL196672:UPO196672 UYH196672:UZK196672 VID196672:VJG196672 VRZ196672:VTC196672 WBV196672:WCY196672 WLR196672:WMU196672 WVN196672:WWQ196672 D262208:AQ262208 JB262208:KE262208 SX262208:UA262208 ACT262208:ADW262208 AMP262208:ANS262208 AWL262208:AXO262208 BGH262208:BHK262208 BQD262208:BRG262208 BZZ262208:CBC262208 CJV262208:CKY262208 CTR262208:CUU262208 DDN262208:DEQ262208 DNJ262208:DOM262208 DXF262208:DYI262208 EHB262208:EIE262208 EQX262208:ESA262208 FAT262208:FBW262208 FKP262208:FLS262208 FUL262208:FVO262208 GEH262208:GFK262208 GOD262208:GPG262208 GXZ262208:GZC262208 HHV262208:HIY262208 HRR262208:HSU262208 IBN262208:ICQ262208 ILJ262208:IMM262208 IVF262208:IWI262208 JFB262208:JGE262208 JOX262208:JQA262208 JYT262208:JZW262208 KIP262208:KJS262208 KSL262208:KTO262208 LCH262208:LDK262208 LMD262208:LNG262208 LVZ262208:LXC262208 MFV262208:MGY262208 MPR262208:MQU262208 MZN262208:NAQ262208 NJJ262208:NKM262208 NTF262208:NUI262208 ODB262208:OEE262208 OMX262208:OOA262208 OWT262208:OXW262208 PGP262208:PHS262208 PQL262208:PRO262208 QAH262208:QBK262208 QKD262208:QLG262208 QTZ262208:QVC262208 RDV262208:REY262208 RNR262208:ROU262208 RXN262208:RYQ262208 SHJ262208:SIM262208 SRF262208:SSI262208 TBB262208:TCE262208 TKX262208:TMA262208 TUT262208:TVW262208 UEP262208:UFS262208 UOL262208:UPO262208 UYH262208:UZK262208 VID262208:VJG262208 VRZ262208:VTC262208 WBV262208:WCY262208 WLR262208:WMU262208 WVN262208:WWQ262208 D327744:AQ327744 JB327744:KE327744 SX327744:UA327744 ACT327744:ADW327744 AMP327744:ANS327744 AWL327744:AXO327744 BGH327744:BHK327744 BQD327744:BRG327744 BZZ327744:CBC327744 CJV327744:CKY327744 CTR327744:CUU327744 DDN327744:DEQ327744 DNJ327744:DOM327744 DXF327744:DYI327744 EHB327744:EIE327744 EQX327744:ESA327744 FAT327744:FBW327744 FKP327744:FLS327744 FUL327744:FVO327744 GEH327744:GFK327744 GOD327744:GPG327744 GXZ327744:GZC327744 HHV327744:HIY327744 HRR327744:HSU327744 IBN327744:ICQ327744 ILJ327744:IMM327744 IVF327744:IWI327744 JFB327744:JGE327744 JOX327744:JQA327744 JYT327744:JZW327744 KIP327744:KJS327744 KSL327744:KTO327744 LCH327744:LDK327744 LMD327744:LNG327744 LVZ327744:LXC327744 MFV327744:MGY327744 MPR327744:MQU327744 MZN327744:NAQ327744 NJJ327744:NKM327744 NTF327744:NUI327744 ODB327744:OEE327744 OMX327744:OOA327744 OWT327744:OXW327744 PGP327744:PHS327744 PQL327744:PRO327744 QAH327744:QBK327744 QKD327744:QLG327744 QTZ327744:QVC327744 RDV327744:REY327744 RNR327744:ROU327744 RXN327744:RYQ327744 SHJ327744:SIM327744 SRF327744:SSI327744 TBB327744:TCE327744 TKX327744:TMA327744 TUT327744:TVW327744 UEP327744:UFS327744 UOL327744:UPO327744 UYH327744:UZK327744 VID327744:VJG327744 VRZ327744:VTC327744 WBV327744:WCY327744 WLR327744:WMU327744 WVN327744:WWQ327744 D393280:AQ393280 JB393280:KE393280 SX393280:UA393280 ACT393280:ADW393280 AMP393280:ANS393280 AWL393280:AXO393280 BGH393280:BHK393280 BQD393280:BRG393280 BZZ393280:CBC393280 CJV393280:CKY393280 CTR393280:CUU393280 DDN393280:DEQ393280 DNJ393280:DOM393280 DXF393280:DYI393280 EHB393280:EIE393280 EQX393280:ESA393280 FAT393280:FBW393280 FKP393280:FLS393280 FUL393280:FVO393280 GEH393280:GFK393280 GOD393280:GPG393280 GXZ393280:GZC393280 HHV393280:HIY393280 HRR393280:HSU393280 IBN393280:ICQ393280 ILJ393280:IMM393280 IVF393280:IWI393280 JFB393280:JGE393280 JOX393280:JQA393280 JYT393280:JZW393280 KIP393280:KJS393280 KSL393280:KTO393280 LCH393280:LDK393280 LMD393280:LNG393280 LVZ393280:LXC393280 MFV393280:MGY393280 MPR393280:MQU393280 MZN393280:NAQ393280 NJJ393280:NKM393280 NTF393280:NUI393280 ODB393280:OEE393280 OMX393280:OOA393280 OWT393280:OXW393280 PGP393280:PHS393280 PQL393280:PRO393280 QAH393280:QBK393280 QKD393280:QLG393280 QTZ393280:QVC393280 RDV393280:REY393280 RNR393280:ROU393280 RXN393280:RYQ393280 SHJ393280:SIM393280 SRF393280:SSI393280 TBB393280:TCE393280 TKX393280:TMA393280 TUT393280:TVW393280 UEP393280:UFS393280 UOL393280:UPO393280 UYH393280:UZK393280 VID393280:VJG393280 VRZ393280:VTC393280 WBV393280:WCY393280 WLR393280:WMU393280 WVN393280:WWQ393280 D458816:AQ458816 JB458816:KE458816 SX458816:UA458816 ACT458816:ADW458816 AMP458816:ANS458816 AWL458816:AXO458816 BGH458816:BHK458816 BQD458816:BRG458816 BZZ458816:CBC458816 CJV458816:CKY458816 CTR458816:CUU458816 DDN458816:DEQ458816 DNJ458816:DOM458816 DXF458816:DYI458816 EHB458816:EIE458816 EQX458816:ESA458816 FAT458816:FBW458816 FKP458816:FLS458816 FUL458816:FVO458816 GEH458816:GFK458816 GOD458816:GPG458816 GXZ458816:GZC458816 HHV458816:HIY458816 HRR458816:HSU458816 IBN458816:ICQ458816 ILJ458816:IMM458816 IVF458816:IWI458816 JFB458816:JGE458816 JOX458816:JQA458816 JYT458816:JZW458816 KIP458816:KJS458816 KSL458816:KTO458816 LCH458816:LDK458816 LMD458816:LNG458816 LVZ458816:LXC458816 MFV458816:MGY458816 MPR458816:MQU458816 MZN458816:NAQ458816 NJJ458816:NKM458816 NTF458816:NUI458816 ODB458816:OEE458816 OMX458816:OOA458816 OWT458816:OXW458816 PGP458816:PHS458816 PQL458816:PRO458816 QAH458816:QBK458816 QKD458816:QLG458816 QTZ458816:QVC458816 RDV458816:REY458816 RNR458816:ROU458816 RXN458816:RYQ458816 SHJ458816:SIM458816 SRF458816:SSI458816 TBB458816:TCE458816 TKX458816:TMA458816 TUT458816:TVW458816 UEP458816:UFS458816 UOL458816:UPO458816 UYH458816:UZK458816 VID458816:VJG458816 VRZ458816:VTC458816 WBV458816:WCY458816 WLR458816:WMU458816 WVN458816:WWQ458816 D524352:AQ524352 JB524352:KE524352 SX524352:UA524352 ACT524352:ADW524352 AMP524352:ANS524352 AWL524352:AXO524352 BGH524352:BHK524352 BQD524352:BRG524352 BZZ524352:CBC524352 CJV524352:CKY524352 CTR524352:CUU524352 DDN524352:DEQ524352 DNJ524352:DOM524352 DXF524352:DYI524352 EHB524352:EIE524352 EQX524352:ESA524352 FAT524352:FBW524352 FKP524352:FLS524352 FUL524352:FVO524352 GEH524352:GFK524352 GOD524352:GPG524352 GXZ524352:GZC524352 HHV524352:HIY524352 HRR524352:HSU524352 IBN524352:ICQ524352 ILJ524352:IMM524352 IVF524352:IWI524352 JFB524352:JGE524352 JOX524352:JQA524352 JYT524352:JZW524352 KIP524352:KJS524352 KSL524352:KTO524352 LCH524352:LDK524352 LMD524352:LNG524352 LVZ524352:LXC524352 MFV524352:MGY524352 MPR524352:MQU524352 MZN524352:NAQ524352 NJJ524352:NKM524352 NTF524352:NUI524352 ODB524352:OEE524352 OMX524352:OOA524352 OWT524352:OXW524352 PGP524352:PHS524352 PQL524352:PRO524352 QAH524352:QBK524352 QKD524352:QLG524352 QTZ524352:QVC524352 RDV524352:REY524352 RNR524352:ROU524352 RXN524352:RYQ524352 SHJ524352:SIM524352 SRF524352:SSI524352 TBB524352:TCE524352 TKX524352:TMA524352 TUT524352:TVW524352 UEP524352:UFS524352 UOL524352:UPO524352 UYH524352:UZK524352 VID524352:VJG524352 VRZ524352:VTC524352 WBV524352:WCY524352 WLR524352:WMU524352 WVN524352:WWQ524352 D589888:AQ589888 JB589888:KE589888 SX589888:UA589888 ACT589888:ADW589888 AMP589888:ANS589888 AWL589888:AXO589888 BGH589888:BHK589888 BQD589888:BRG589888 BZZ589888:CBC589888 CJV589888:CKY589888 CTR589888:CUU589888 DDN589888:DEQ589888 DNJ589888:DOM589888 DXF589888:DYI589888 EHB589888:EIE589888 EQX589888:ESA589888 FAT589888:FBW589888 FKP589888:FLS589888 FUL589888:FVO589888 GEH589888:GFK589888 GOD589888:GPG589888 GXZ589888:GZC589888 HHV589888:HIY589888 HRR589888:HSU589888 IBN589888:ICQ589888 ILJ589888:IMM589888 IVF589888:IWI589888 JFB589888:JGE589888 JOX589888:JQA589888 JYT589888:JZW589888 KIP589888:KJS589888 KSL589888:KTO589888 LCH589888:LDK589888 LMD589888:LNG589888 LVZ589888:LXC589888 MFV589888:MGY589888 MPR589888:MQU589888 MZN589888:NAQ589888 NJJ589888:NKM589888 NTF589888:NUI589888 ODB589888:OEE589888 OMX589888:OOA589888 OWT589888:OXW589888 PGP589888:PHS589888 PQL589888:PRO589888 QAH589888:QBK589888 QKD589888:QLG589888 QTZ589888:QVC589888 RDV589888:REY589888 RNR589888:ROU589888 RXN589888:RYQ589888 SHJ589888:SIM589888 SRF589888:SSI589888 TBB589888:TCE589888 TKX589888:TMA589888 TUT589888:TVW589888 UEP589888:UFS589888 UOL589888:UPO589888 UYH589888:UZK589888 VID589888:VJG589888 VRZ589888:VTC589888 WBV589888:WCY589888 WLR589888:WMU589888 WVN589888:WWQ589888 D655424:AQ655424 JB655424:KE655424 SX655424:UA655424 ACT655424:ADW655424 AMP655424:ANS655424 AWL655424:AXO655424 BGH655424:BHK655424 BQD655424:BRG655424 BZZ655424:CBC655424 CJV655424:CKY655424 CTR655424:CUU655424 DDN655424:DEQ655424 DNJ655424:DOM655424 DXF655424:DYI655424 EHB655424:EIE655424 EQX655424:ESA655424 FAT655424:FBW655424 FKP655424:FLS655424 FUL655424:FVO655424 GEH655424:GFK655424 GOD655424:GPG655424 GXZ655424:GZC655424 HHV655424:HIY655424 HRR655424:HSU655424 IBN655424:ICQ655424 ILJ655424:IMM655424 IVF655424:IWI655424 JFB655424:JGE655424 JOX655424:JQA655424 JYT655424:JZW655424 KIP655424:KJS655424 KSL655424:KTO655424 LCH655424:LDK655424 LMD655424:LNG655424 LVZ655424:LXC655424 MFV655424:MGY655424 MPR655424:MQU655424 MZN655424:NAQ655424 NJJ655424:NKM655424 NTF655424:NUI655424 ODB655424:OEE655424 OMX655424:OOA655424 OWT655424:OXW655424 PGP655424:PHS655424 PQL655424:PRO655424 QAH655424:QBK655424 QKD655424:QLG655424 QTZ655424:QVC655424 RDV655424:REY655424 RNR655424:ROU655424 RXN655424:RYQ655424 SHJ655424:SIM655424 SRF655424:SSI655424 TBB655424:TCE655424 TKX655424:TMA655424 TUT655424:TVW655424 UEP655424:UFS655424 UOL655424:UPO655424 UYH655424:UZK655424 VID655424:VJG655424 VRZ655424:VTC655424 WBV655424:WCY655424 WLR655424:WMU655424 WVN655424:WWQ655424 D720960:AQ720960 JB720960:KE720960 SX720960:UA720960 ACT720960:ADW720960 AMP720960:ANS720960 AWL720960:AXO720960 BGH720960:BHK720960 BQD720960:BRG720960 BZZ720960:CBC720960 CJV720960:CKY720960 CTR720960:CUU720960 DDN720960:DEQ720960 DNJ720960:DOM720960 DXF720960:DYI720960 EHB720960:EIE720960 EQX720960:ESA720960 FAT720960:FBW720960 FKP720960:FLS720960 FUL720960:FVO720960 GEH720960:GFK720960 GOD720960:GPG720960 GXZ720960:GZC720960 HHV720960:HIY720960 HRR720960:HSU720960 IBN720960:ICQ720960 ILJ720960:IMM720960 IVF720960:IWI720960 JFB720960:JGE720960 JOX720960:JQA720960 JYT720960:JZW720960 KIP720960:KJS720960 KSL720960:KTO720960 LCH720960:LDK720960 LMD720960:LNG720960 LVZ720960:LXC720960 MFV720960:MGY720960 MPR720960:MQU720960 MZN720960:NAQ720960 NJJ720960:NKM720960 NTF720960:NUI720960 ODB720960:OEE720960 OMX720960:OOA720960 OWT720960:OXW720960 PGP720960:PHS720960 PQL720960:PRO720960 QAH720960:QBK720960 QKD720960:QLG720960 QTZ720960:QVC720960 RDV720960:REY720960 RNR720960:ROU720960 RXN720960:RYQ720960 SHJ720960:SIM720960 SRF720960:SSI720960 TBB720960:TCE720960 TKX720960:TMA720960 TUT720960:TVW720960 UEP720960:UFS720960 UOL720960:UPO720960 UYH720960:UZK720960 VID720960:VJG720960 VRZ720960:VTC720960 WBV720960:WCY720960 WLR720960:WMU720960 WVN720960:WWQ720960 D786496:AQ786496 JB786496:KE786496 SX786496:UA786496 ACT786496:ADW786496 AMP786496:ANS786496 AWL786496:AXO786496 BGH786496:BHK786496 BQD786496:BRG786496 BZZ786496:CBC786496 CJV786496:CKY786496 CTR786496:CUU786496 DDN786496:DEQ786496 DNJ786496:DOM786496 DXF786496:DYI786496 EHB786496:EIE786496 EQX786496:ESA786496 FAT786496:FBW786496 FKP786496:FLS786496 FUL786496:FVO786496 GEH786496:GFK786496 GOD786496:GPG786496 GXZ786496:GZC786496 HHV786496:HIY786496 HRR786496:HSU786496 IBN786496:ICQ786496 ILJ786496:IMM786496 IVF786496:IWI786496 JFB786496:JGE786496 JOX786496:JQA786496 JYT786496:JZW786496 KIP786496:KJS786496 KSL786496:KTO786496 LCH786496:LDK786496 LMD786496:LNG786496 LVZ786496:LXC786496 MFV786496:MGY786496 MPR786496:MQU786496 MZN786496:NAQ786496 NJJ786496:NKM786496 NTF786496:NUI786496 ODB786496:OEE786496 OMX786496:OOA786496 OWT786496:OXW786496 PGP786496:PHS786496 PQL786496:PRO786496 QAH786496:QBK786496 QKD786496:QLG786496 QTZ786496:QVC786496 RDV786496:REY786496 RNR786496:ROU786496 RXN786496:RYQ786496 SHJ786496:SIM786496 SRF786496:SSI786496 TBB786496:TCE786496 TKX786496:TMA786496 TUT786496:TVW786496 UEP786496:UFS786496 UOL786496:UPO786496 UYH786496:UZK786496 VID786496:VJG786496 VRZ786496:VTC786496 WBV786496:WCY786496 WLR786496:WMU786496 WVN786496:WWQ786496 D852032:AQ852032 JB852032:KE852032 SX852032:UA852032 ACT852032:ADW852032 AMP852032:ANS852032 AWL852032:AXO852032 BGH852032:BHK852032 BQD852032:BRG852032 BZZ852032:CBC852032 CJV852032:CKY852032 CTR852032:CUU852032 DDN852032:DEQ852032 DNJ852032:DOM852032 DXF852032:DYI852032 EHB852032:EIE852032 EQX852032:ESA852032 FAT852032:FBW852032 FKP852032:FLS852032 FUL852032:FVO852032 GEH852032:GFK852032 GOD852032:GPG852032 GXZ852032:GZC852032 HHV852032:HIY852032 HRR852032:HSU852032 IBN852032:ICQ852032 ILJ852032:IMM852032 IVF852032:IWI852032 JFB852032:JGE852032 JOX852032:JQA852032 JYT852032:JZW852032 KIP852032:KJS852032 KSL852032:KTO852032 LCH852032:LDK852032 LMD852032:LNG852032 LVZ852032:LXC852032 MFV852032:MGY852032 MPR852032:MQU852032 MZN852032:NAQ852032 NJJ852032:NKM852032 NTF852032:NUI852032 ODB852032:OEE852032 OMX852032:OOA852032 OWT852032:OXW852032 PGP852032:PHS852032 PQL852032:PRO852032 QAH852032:QBK852032 QKD852032:QLG852032 QTZ852032:QVC852032 RDV852032:REY852032 RNR852032:ROU852032 RXN852032:RYQ852032 SHJ852032:SIM852032 SRF852032:SSI852032 TBB852032:TCE852032 TKX852032:TMA852032 TUT852032:TVW852032 UEP852032:UFS852032 UOL852032:UPO852032 UYH852032:UZK852032 VID852032:VJG852032 VRZ852032:VTC852032 WBV852032:WCY852032 WLR852032:WMU852032 WVN852032:WWQ852032 D917568:AQ917568 JB917568:KE917568 SX917568:UA917568 ACT917568:ADW917568 AMP917568:ANS917568 AWL917568:AXO917568 BGH917568:BHK917568 BQD917568:BRG917568 BZZ917568:CBC917568 CJV917568:CKY917568 CTR917568:CUU917568 DDN917568:DEQ917568 DNJ917568:DOM917568 DXF917568:DYI917568 EHB917568:EIE917568 EQX917568:ESA917568 FAT917568:FBW917568 FKP917568:FLS917568 FUL917568:FVO917568 GEH917568:GFK917568 GOD917568:GPG917568 GXZ917568:GZC917568 HHV917568:HIY917568 HRR917568:HSU917568 IBN917568:ICQ917568 ILJ917568:IMM917568 IVF917568:IWI917568 JFB917568:JGE917568 JOX917568:JQA917568 JYT917568:JZW917568 KIP917568:KJS917568 KSL917568:KTO917568 LCH917568:LDK917568 LMD917568:LNG917568 LVZ917568:LXC917568 MFV917568:MGY917568 MPR917568:MQU917568 MZN917568:NAQ917568 NJJ917568:NKM917568 NTF917568:NUI917568 ODB917568:OEE917568 OMX917568:OOA917568 OWT917568:OXW917568 PGP917568:PHS917568 PQL917568:PRO917568 QAH917568:QBK917568 QKD917568:QLG917568 QTZ917568:QVC917568 RDV917568:REY917568 RNR917568:ROU917568 RXN917568:RYQ917568 SHJ917568:SIM917568 SRF917568:SSI917568 TBB917568:TCE917568 TKX917568:TMA917568 TUT917568:TVW917568 UEP917568:UFS917568 UOL917568:UPO917568 UYH917568:UZK917568 VID917568:VJG917568 VRZ917568:VTC917568 WBV917568:WCY917568 WLR917568:WMU917568 WVN917568:WWQ917568 D983104:AQ983104 JB983104:KE983104 SX983104:UA983104 ACT983104:ADW983104 AMP983104:ANS983104 AWL983104:AXO983104 BGH983104:BHK983104 BQD983104:BRG983104 BZZ983104:CBC983104 CJV983104:CKY983104 CTR983104:CUU983104 DDN983104:DEQ983104 DNJ983104:DOM983104 DXF983104:DYI983104 EHB983104:EIE983104 EQX983104:ESA983104 FAT983104:FBW983104 FKP983104:FLS983104 FUL983104:FVO983104 GEH983104:GFK983104 GOD983104:GPG983104 GXZ983104:GZC983104 HHV983104:HIY983104 HRR983104:HSU983104 IBN983104:ICQ983104 ILJ983104:IMM983104 IVF983104:IWI983104 JFB983104:JGE983104 JOX983104:JQA983104 JYT983104:JZW983104 KIP983104:KJS983104 KSL983104:KTO983104 LCH983104:LDK983104 LMD983104:LNG983104 LVZ983104:LXC983104 MFV983104:MGY983104 MPR983104:MQU983104 MZN983104:NAQ983104 NJJ983104:NKM983104 NTF983104:NUI983104 ODB983104:OEE983104 OMX983104:OOA983104 OWT983104:OXW983104 PGP983104:PHS983104 PQL983104:PRO983104 QAH983104:QBK983104 QKD983104:QLG983104 QTZ983104:QVC983104 RDV983104:REY983104 RNR983104:ROU983104 RXN983104:RYQ983104 SHJ983104:SIM983104 SRF983104:SSI983104 TBB983104:TCE983104 TKX983104:TMA983104 TUT983104:TVW983104 UEP983104:UFS983104 UOL983104:UPO983104 UYH983104:UZK983104 VID983104:VJG983104 VRZ983104:VTC983104 WBV983104:WCY983104 WLR983104:WMU983104 WVN983104:WWQ983104 RNR126:ROU126 D65598:AQ65598 JB65598:KE65598 SX65598:UA65598 ACT65598:ADW65598 AMP65598:ANS65598 AWL65598:AXO65598 BGH65598:BHK65598 BQD65598:BRG65598 BZZ65598:CBC65598 CJV65598:CKY65598 CTR65598:CUU65598 DDN65598:DEQ65598 DNJ65598:DOM65598 DXF65598:DYI65598 EHB65598:EIE65598 EQX65598:ESA65598 FAT65598:FBW65598 FKP65598:FLS65598 FUL65598:FVO65598 GEH65598:GFK65598 GOD65598:GPG65598 GXZ65598:GZC65598 HHV65598:HIY65598 HRR65598:HSU65598 IBN65598:ICQ65598 ILJ65598:IMM65598 IVF65598:IWI65598 JFB65598:JGE65598 JOX65598:JQA65598 JYT65598:JZW65598 KIP65598:KJS65598 KSL65598:KTO65598 LCH65598:LDK65598 LMD65598:LNG65598 LVZ65598:LXC65598 MFV65598:MGY65598 MPR65598:MQU65598 MZN65598:NAQ65598 NJJ65598:NKM65598 NTF65598:NUI65598 ODB65598:OEE65598 OMX65598:OOA65598 OWT65598:OXW65598 PGP65598:PHS65598 PQL65598:PRO65598 QAH65598:QBK65598 QKD65598:QLG65598 QTZ65598:QVC65598 RDV65598:REY65598 RNR65598:ROU65598 RXN65598:RYQ65598 SHJ65598:SIM65598 SRF65598:SSI65598 TBB65598:TCE65598 TKX65598:TMA65598 TUT65598:TVW65598 UEP65598:UFS65598 UOL65598:UPO65598 UYH65598:UZK65598 VID65598:VJG65598 VRZ65598:VTC65598 WBV65598:WCY65598 WLR65598:WMU65598 WVN65598:WWQ65598 D131134:AQ131134 JB131134:KE131134 SX131134:UA131134 ACT131134:ADW131134 AMP131134:ANS131134 AWL131134:AXO131134 BGH131134:BHK131134 BQD131134:BRG131134 BZZ131134:CBC131134 CJV131134:CKY131134 CTR131134:CUU131134 DDN131134:DEQ131134 DNJ131134:DOM131134 DXF131134:DYI131134 EHB131134:EIE131134 EQX131134:ESA131134 FAT131134:FBW131134 FKP131134:FLS131134 FUL131134:FVO131134 GEH131134:GFK131134 GOD131134:GPG131134 GXZ131134:GZC131134 HHV131134:HIY131134 HRR131134:HSU131134 IBN131134:ICQ131134 ILJ131134:IMM131134 IVF131134:IWI131134 JFB131134:JGE131134 JOX131134:JQA131134 JYT131134:JZW131134 KIP131134:KJS131134 KSL131134:KTO131134 LCH131134:LDK131134 LMD131134:LNG131134 LVZ131134:LXC131134 MFV131134:MGY131134 MPR131134:MQU131134 MZN131134:NAQ131134 NJJ131134:NKM131134 NTF131134:NUI131134 ODB131134:OEE131134 OMX131134:OOA131134 OWT131134:OXW131134 PGP131134:PHS131134 PQL131134:PRO131134 QAH131134:QBK131134 QKD131134:QLG131134 QTZ131134:QVC131134 RDV131134:REY131134 RNR131134:ROU131134 RXN131134:RYQ131134 SHJ131134:SIM131134 SRF131134:SSI131134 TBB131134:TCE131134 TKX131134:TMA131134 TUT131134:TVW131134 UEP131134:UFS131134 UOL131134:UPO131134 UYH131134:UZK131134 VID131134:VJG131134 VRZ131134:VTC131134 WBV131134:WCY131134 WLR131134:WMU131134 WVN131134:WWQ131134 D196670:AQ196670 JB196670:KE196670 SX196670:UA196670 ACT196670:ADW196670 AMP196670:ANS196670 AWL196670:AXO196670 BGH196670:BHK196670 BQD196670:BRG196670 BZZ196670:CBC196670 CJV196670:CKY196670 CTR196670:CUU196670 DDN196670:DEQ196670 DNJ196670:DOM196670 DXF196670:DYI196670 EHB196670:EIE196670 EQX196670:ESA196670 FAT196670:FBW196670 FKP196670:FLS196670 FUL196670:FVO196670 GEH196670:GFK196670 GOD196670:GPG196670 GXZ196670:GZC196670 HHV196670:HIY196670 HRR196670:HSU196670 IBN196670:ICQ196670 ILJ196670:IMM196670 IVF196670:IWI196670 JFB196670:JGE196670 JOX196670:JQA196670 JYT196670:JZW196670 KIP196670:KJS196670 KSL196670:KTO196670 LCH196670:LDK196670 LMD196670:LNG196670 LVZ196670:LXC196670 MFV196670:MGY196670 MPR196670:MQU196670 MZN196670:NAQ196670 NJJ196670:NKM196670 NTF196670:NUI196670 ODB196670:OEE196670 OMX196670:OOA196670 OWT196670:OXW196670 PGP196670:PHS196670 PQL196670:PRO196670 QAH196670:QBK196670 QKD196670:QLG196670 QTZ196670:QVC196670 RDV196670:REY196670 RNR196670:ROU196670 RXN196670:RYQ196670 SHJ196670:SIM196670 SRF196670:SSI196670 TBB196670:TCE196670 TKX196670:TMA196670 TUT196670:TVW196670 UEP196670:UFS196670 UOL196670:UPO196670 UYH196670:UZK196670 VID196670:VJG196670 VRZ196670:VTC196670 WBV196670:WCY196670 WLR196670:WMU196670 WVN196670:WWQ196670 D262206:AQ262206 JB262206:KE262206 SX262206:UA262206 ACT262206:ADW262206 AMP262206:ANS262206 AWL262206:AXO262206 BGH262206:BHK262206 BQD262206:BRG262206 BZZ262206:CBC262206 CJV262206:CKY262206 CTR262206:CUU262206 DDN262206:DEQ262206 DNJ262206:DOM262206 DXF262206:DYI262206 EHB262206:EIE262206 EQX262206:ESA262206 FAT262206:FBW262206 FKP262206:FLS262206 FUL262206:FVO262206 GEH262206:GFK262206 GOD262206:GPG262206 GXZ262206:GZC262206 HHV262206:HIY262206 HRR262206:HSU262206 IBN262206:ICQ262206 ILJ262206:IMM262206 IVF262206:IWI262206 JFB262206:JGE262206 JOX262206:JQA262206 JYT262206:JZW262206 KIP262206:KJS262206 KSL262206:KTO262206 LCH262206:LDK262206 LMD262206:LNG262206 LVZ262206:LXC262206 MFV262206:MGY262206 MPR262206:MQU262206 MZN262206:NAQ262206 NJJ262206:NKM262206 NTF262206:NUI262206 ODB262206:OEE262206 OMX262206:OOA262206 OWT262206:OXW262206 PGP262206:PHS262206 PQL262206:PRO262206 QAH262206:QBK262206 QKD262206:QLG262206 QTZ262206:QVC262206 RDV262206:REY262206 RNR262206:ROU262206 RXN262206:RYQ262206 SHJ262206:SIM262206 SRF262206:SSI262206 TBB262206:TCE262206 TKX262206:TMA262206 TUT262206:TVW262206 UEP262206:UFS262206 UOL262206:UPO262206 UYH262206:UZK262206 VID262206:VJG262206 VRZ262206:VTC262206 WBV262206:WCY262206 WLR262206:WMU262206 WVN262206:WWQ262206 D327742:AQ327742 JB327742:KE327742 SX327742:UA327742 ACT327742:ADW327742 AMP327742:ANS327742 AWL327742:AXO327742 BGH327742:BHK327742 BQD327742:BRG327742 BZZ327742:CBC327742 CJV327742:CKY327742 CTR327742:CUU327742 DDN327742:DEQ327742 DNJ327742:DOM327742 DXF327742:DYI327742 EHB327742:EIE327742 EQX327742:ESA327742 FAT327742:FBW327742 FKP327742:FLS327742 FUL327742:FVO327742 GEH327742:GFK327742 GOD327742:GPG327742 GXZ327742:GZC327742 HHV327742:HIY327742 HRR327742:HSU327742 IBN327742:ICQ327742 ILJ327742:IMM327742 IVF327742:IWI327742 JFB327742:JGE327742 JOX327742:JQA327742 JYT327742:JZW327742 KIP327742:KJS327742 KSL327742:KTO327742 LCH327742:LDK327742 LMD327742:LNG327742 LVZ327742:LXC327742 MFV327742:MGY327742 MPR327742:MQU327742 MZN327742:NAQ327742 NJJ327742:NKM327742 NTF327742:NUI327742 ODB327742:OEE327742 OMX327742:OOA327742 OWT327742:OXW327742 PGP327742:PHS327742 PQL327742:PRO327742 QAH327742:QBK327742 QKD327742:QLG327742 QTZ327742:QVC327742 RDV327742:REY327742 RNR327742:ROU327742 RXN327742:RYQ327742 SHJ327742:SIM327742 SRF327742:SSI327742 TBB327742:TCE327742 TKX327742:TMA327742 TUT327742:TVW327742 UEP327742:UFS327742 UOL327742:UPO327742 UYH327742:UZK327742 VID327742:VJG327742 VRZ327742:VTC327742 WBV327742:WCY327742 WLR327742:WMU327742 WVN327742:WWQ327742 D393278:AQ393278 JB393278:KE393278 SX393278:UA393278 ACT393278:ADW393278 AMP393278:ANS393278 AWL393278:AXO393278 BGH393278:BHK393278 BQD393278:BRG393278 BZZ393278:CBC393278 CJV393278:CKY393278 CTR393278:CUU393278 DDN393278:DEQ393278 DNJ393278:DOM393278 DXF393278:DYI393278 EHB393278:EIE393278 EQX393278:ESA393278 FAT393278:FBW393278 FKP393278:FLS393278 FUL393278:FVO393278 GEH393278:GFK393278 GOD393278:GPG393278 GXZ393278:GZC393278 HHV393278:HIY393278 HRR393278:HSU393278 IBN393278:ICQ393278 ILJ393278:IMM393278 IVF393278:IWI393278 JFB393278:JGE393278 JOX393278:JQA393278 JYT393278:JZW393278 KIP393278:KJS393278 KSL393278:KTO393278 LCH393278:LDK393278 LMD393278:LNG393278 LVZ393278:LXC393278 MFV393278:MGY393278 MPR393278:MQU393278 MZN393278:NAQ393278 NJJ393278:NKM393278 NTF393278:NUI393278 ODB393278:OEE393278 OMX393278:OOA393278 OWT393278:OXW393278 PGP393278:PHS393278 PQL393278:PRO393278 QAH393278:QBK393278 QKD393278:QLG393278 QTZ393278:QVC393278 RDV393278:REY393278 RNR393278:ROU393278 RXN393278:RYQ393278 SHJ393278:SIM393278 SRF393278:SSI393278 TBB393278:TCE393278 TKX393278:TMA393278 TUT393278:TVW393278 UEP393278:UFS393278 UOL393278:UPO393278 UYH393278:UZK393278 VID393278:VJG393278 VRZ393278:VTC393278 WBV393278:WCY393278 WLR393278:WMU393278 WVN393278:WWQ393278 D458814:AQ458814 JB458814:KE458814 SX458814:UA458814 ACT458814:ADW458814 AMP458814:ANS458814 AWL458814:AXO458814 BGH458814:BHK458814 BQD458814:BRG458814 BZZ458814:CBC458814 CJV458814:CKY458814 CTR458814:CUU458814 DDN458814:DEQ458814 DNJ458814:DOM458814 DXF458814:DYI458814 EHB458814:EIE458814 EQX458814:ESA458814 FAT458814:FBW458814 FKP458814:FLS458814 FUL458814:FVO458814 GEH458814:GFK458814 GOD458814:GPG458814 GXZ458814:GZC458814 HHV458814:HIY458814 HRR458814:HSU458814 IBN458814:ICQ458814 ILJ458814:IMM458814 IVF458814:IWI458814 JFB458814:JGE458814 JOX458814:JQA458814 JYT458814:JZW458814 KIP458814:KJS458814 KSL458814:KTO458814 LCH458814:LDK458814 LMD458814:LNG458814 LVZ458814:LXC458814 MFV458814:MGY458814 MPR458814:MQU458814 MZN458814:NAQ458814 NJJ458814:NKM458814 NTF458814:NUI458814 ODB458814:OEE458814 OMX458814:OOA458814 OWT458814:OXW458814 PGP458814:PHS458814 PQL458814:PRO458814 QAH458814:QBK458814 QKD458814:QLG458814 QTZ458814:QVC458814 RDV458814:REY458814 RNR458814:ROU458814 RXN458814:RYQ458814 SHJ458814:SIM458814 SRF458814:SSI458814 TBB458814:TCE458814 TKX458814:TMA458814 TUT458814:TVW458814 UEP458814:UFS458814 UOL458814:UPO458814 UYH458814:UZK458814 VID458814:VJG458814 VRZ458814:VTC458814 WBV458814:WCY458814 WLR458814:WMU458814 WVN458814:WWQ458814 D524350:AQ524350 JB524350:KE524350 SX524350:UA524350 ACT524350:ADW524350 AMP524350:ANS524350 AWL524350:AXO524350 BGH524350:BHK524350 BQD524350:BRG524350 BZZ524350:CBC524350 CJV524350:CKY524350 CTR524350:CUU524350 DDN524350:DEQ524350 DNJ524350:DOM524350 DXF524350:DYI524350 EHB524350:EIE524350 EQX524350:ESA524350 FAT524350:FBW524350 FKP524350:FLS524350 FUL524350:FVO524350 GEH524350:GFK524350 GOD524350:GPG524350 GXZ524350:GZC524350 HHV524350:HIY524350 HRR524350:HSU524350 IBN524350:ICQ524350 ILJ524350:IMM524350 IVF524350:IWI524350 JFB524350:JGE524350 JOX524350:JQA524350 JYT524350:JZW524350 KIP524350:KJS524350 KSL524350:KTO524350 LCH524350:LDK524350 LMD524350:LNG524350 LVZ524350:LXC524350 MFV524350:MGY524350 MPR524350:MQU524350 MZN524350:NAQ524350 NJJ524350:NKM524350 NTF524350:NUI524350 ODB524350:OEE524350 OMX524350:OOA524350 OWT524350:OXW524350 PGP524350:PHS524350 PQL524350:PRO524350 QAH524350:QBK524350 QKD524350:QLG524350 QTZ524350:QVC524350 RDV524350:REY524350 RNR524350:ROU524350 RXN524350:RYQ524350 SHJ524350:SIM524350 SRF524350:SSI524350 TBB524350:TCE524350 TKX524350:TMA524350 TUT524350:TVW524350 UEP524350:UFS524350 UOL524350:UPO524350 UYH524350:UZK524350 VID524350:VJG524350 VRZ524350:VTC524350 WBV524350:WCY524350 WLR524350:WMU524350 WVN524350:WWQ524350 D589886:AQ589886 JB589886:KE589886 SX589886:UA589886 ACT589886:ADW589886 AMP589886:ANS589886 AWL589886:AXO589886 BGH589886:BHK589886 BQD589886:BRG589886 BZZ589886:CBC589886 CJV589886:CKY589886 CTR589886:CUU589886 DDN589886:DEQ589886 DNJ589886:DOM589886 DXF589886:DYI589886 EHB589886:EIE589886 EQX589886:ESA589886 FAT589886:FBW589886 FKP589886:FLS589886 FUL589886:FVO589886 GEH589886:GFK589886 GOD589886:GPG589886 GXZ589886:GZC589886 HHV589886:HIY589886 HRR589886:HSU589886 IBN589886:ICQ589886 ILJ589886:IMM589886 IVF589886:IWI589886 JFB589886:JGE589886 JOX589886:JQA589886 JYT589886:JZW589886 KIP589886:KJS589886 KSL589886:KTO589886 LCH589886:LDK589886 LMD589886:LNG589886 LVZ589886:LXC589886 MFV589886:MGY589886 MPR589886:MQU589886 MZN589886:NAQ589886 NJJ589886:NKM589886 NTF589886:NUI589886 ODB589886:OEE589886 OMX589886:OOA589886 OWT589886:OXW589886 PGP589886:PHS589886 PQL589886:PRO589886 QAH589886:QBK589886 QKD589886:QLG589886 QTZ589886:QVC589886 RDV589886:REY589886 RNR589886:ROU589886 RXN589886:RYQ589886 SHJ589886:SIM589886 SRF589886:SSI589886 TBB589886:TCE589886 TKX589886:TMA589886 TUT589886:TVW589886 UEP589886:UFS589886 UOL589886:UPO589886 UYH589886:UZK589886 VID589886:VJG589886 VRZ589886:VTC589886 WBV589886:WCY589886 WLR589886:WMU589886 WVN589886:WWQ589886 D655422:AQ655422 JB655422:KE655422 SX655422:UA655422 ACT655422:ADW655422 AMP655422:ANS655422 AWL655422:AXO655422 BGH655422:BHK655422 BQD655422:BRG655422 BZZ655422:CBC655422 CJV655422:CKY655422 CTR655422:CUU655422 DDN655422:DEQ655422 DNJ655422:DOM655422 DXF655422:DYI655422 EHB655422:EIE655422 EQX655422:ESA655422 FAT655422:FBW655422 FKP655422:FLS655422 FUL655422:FVO655422 GEH655422:GFK655422 GOD655422:GPG655422 GXZ655422:GZC655422 HHV655422:HIY655422 HRR655422:HSU655422 IBN655422:ICQ655422 ILJ655422:IMM655422 IVF655422:IWI655422 JFB655422:JGE655422 JOX655422:JQA655422 JYT655422:JZW655422 KIP655422:KJS655422 KSL655422:KTO655422 LCH655422:LDK655422 LMD655422:LNG655422 LVZ655422:LXC655422 MFV655422:MGY655422 MPR655422:MQU655422 MZN655422:NAQ655422 NJJ655422:NKM655422 NTF655422:NUI655422 ODB655422:OEE655422 OMX655422:OOA655422 OWT655422:OXW655422 PGP655422:PHS655422 PQL655422:PRO655422 QAH655422:QBK655422 QKD655422:QLG655422 QTZ655422:QVC655422 RDV655422:REY655422 RNR655422:ROU655422 RXN655422:RYQ655422 SHJ655422:SIM655422 SRF655422:SSI655422 TBB655422:TCE655422 TKX655422:TMA655422 TUT655422:TVW655422 UEP655422:UFS655422 UOL655422:UPO655422 UYH655422:UZK655422 VID655422:VJG655422 VRZ655422:VTC655422 WBV655422:WCY655422 WLR655422:WMU655422 WVN655422:WWQ655422 D720958:AQ720958 JB720958:KE720958 SX720958:UA720958 ACT720958:ADW720958 AMP720958:ANS720958 AWL720958:AXO720958 BGH720958:BHK720958 BQD720958:BRG720958 BZZ720958:CBC720958 CJV720958:CKY720958 CTR720958:CUU720958 DDN720958:DEQ720958 DNJ720958:DOM720958 DXF720958:DYI720958 EHB720958:EIE720958 EQX720958:ESA720958 FAT720958:FBW720958 FKP720958:FLS720958 FUL720958:FVO720958 GEH720958:GFK720958 GOD720958:GPG720958 GXZ720958:GZC720958 HHV720958:HIY720958 HRR720958:HSU720958 IBN720958:ICQ720958 ILJ720958:IMM720958 IVF720958:IWI720958 JFB720958:JGE720958 JOX720958:JQA720958 JYT720958:JZW720958 KIP720958:KJS720958 KSL720958:KTO720958 LCH720958:LDK720958 LMD720958:LNG720958 LVZ720958:LXC720958 MFV720958:MGY720958 MPR720958:MQU720958 MZN720958:NAQ720958 NJJ720958:NKM720958 NTF720958:NUI720958 ODB720958:OEE720958 OMX720958:OOA720958 OWT720958:OXW720958 PGP720958:PHS720958 PQL720958:PRO720958 QAH720958:QBK720958 QKD720958:QLG720958 QTZ720958:QVC720958 RDV720958:REY720958 RNR720958:ROU720958 RXN720958:RYQ720958 SHJ720958:SIM720958 SRF720958:SSI720958 TBB720958:TCE720958 TKX720958:TMA720958 TUT720958:TVW720958 UEP720958:UFS720958 UOL720958:UPO720958 UYH720958:UZK720958 VID720958:VJG720958 VRZ720958:VTC720958 WBV720958:WCY720958 WLR720958:WMU720958 WVN720958:WWQ720958 D786494:AQ786494 JB786494:KE786494 SX786494:UA786494 ACT786494:ADW786494 AMP786494:ANS786494 AWL786494:AXO786494 BGH786494:BHK786494 BQD786494:BRG786494 BZZ786494:CBC786494 CJV786494:CKY786494 CTR786494:CUU786494 DDN786494:DEQ786494 DNJ786494:DOM786494 DXF786494:DYI786494 EHB786494:EIE786494 EQX786494:ESA786494 FAT786494:FBW786494 FKP786494:FLS786494 FUL786494:FVO786494 GEH786494:GFK786494 GOD786494:GPG786494 GXZ786494:GZC786494 HHV786494:HIY786494 HRR786494:HSU786494 IBN786494:ICQ786494 ILJ786494:IMM786494 IVF786494:IWI786494 JFB786494:JGE786494 JOX786494:JQA786494 JYT786494:JZW786494 KIP786494:KJS786494 KSL786494:KTO786494 LCH786494:LDK786494 LMD786494:LNG786494 LVZ786494:LXC786494 MFV786494:MGY786494 MPR786494:MQU786494 MZN786494:NAQ786494 NJJ786494:NKM786494 NTF786494:NUI786494 ODB786494:OEE786494 OMX786494:OOA786494 OWT786494:OXW786494 PGP786494:PHS786494 PQL786494:PRO786494 QAH786494:QBK786494 QKD786494:QLG786494 QTZ786494:QVC786494 RDV786494:REY786494 RNR786494:ROU786494 RXN786494:RYQ786494 SHJ786494:SIM786494 SRF786494:SSI786494 TBB786494:TCE786494 TKX786494:TMA786494 TUT786494:TVW786494 UEP786494:UFS786494 UOL786494:UPO786494 UYH786494:UZK786494 VID786494:VJG786494 VRZ786494:VTC786494 WBV786494:WCY786494 WLR786494:WMU786494 WVN786494:WWQ786494 D852030:AQ852030 JB852030:KE852030 SX852030:UA852030 ACT852030:ADW852030 AMP852030:ANS852030 AWL852030:AXO852030 BGH852030:BHK852030 BQD852030:BRG852030 BZZ852030:CBC852030 CJV852030:CKY852030 CTR852030:CUU852030 DDN852030:DEQ852030 DNJ852030:DOM852030 DXF852030:DYI852030 EHB852030:EIE852030 EQX852030:ESA852030 FAT852030:FBW852030 FKP852030:FLS852030 FUL852030:FVO852030 GEH852030:GFK852030 GOD852030:GPG852030 GXZ852030:GZC852030 HHV852030:HIY852030 HRR852030:HSU852030 IBN852030:ICQ852030 ILJ852030:IMM852030 IVF852030:IWI852030 JFB852030:JGE852030 JOX852030:JQA852030 JYT852030:JZW852030 KIP852030:KJS852030 KSL852030:KTO852030 LCH852030:LDK852030 LMD852030:LNG852030 LVZ852030:LXC852030 MFV852030:MGY852030 MPR852030:MQU852030 MZN852030:NAQ852030 NJJ852030:NKM852030 NTF852030:NUI852030 ODB852030:OEE852030 OMX852030:OOA852030 OWT852030:OXW852030 PGP852030:PHS852030 PQL852030:PRO852030 QAH852030:QBK852030 QKD852030:QLG852030 QTZ852030:QVC852030 RDV852030:REY852030 RNR852030:ROU852030 RXN852030:RYQ852030 SHJ852030:SIM852030 SRF852030:SSI852030 TBB852030:TCE852030 TKX852030:TMA852030 TUT852030:TVW852030 UEP852030:UFS852030 UOL852030:UPO852030 UYH852030:UZK852030 VID852030:VJG852030 VRZ852030:VTC852030 WBV852030:WCY852030 WLR852030:WMU852030 WVN852030:WWQ852030 D917566:AQ917566 JB917566:KE917566 SX917566:UA917566 ACT917566:ADW917566 AMP917566:ANS917566 AWL917566:AXO917566 BGH917566:BHK917566 BQD917566:BRG917566 BZZ917566:CBC917566 CJV917566:CKY917566 CTR917566:CUU917566 DDN917566:DEQ917566 DNJ917566:DOM917566 DXF917566:DYI917566 EHB917566:EIE917566 EQX917566:ESA917566 FAT917566:FBW917566 FKP917566:FLS917566 FUL917566:FVO917566 GEH917566:GFK917566 GOD917566:GPG917566 GXZ917566:GZC917566 HHV917566:HIY917566 HRR917566:HSU917566 IBN917566:ICQ917566 ILJ917566:IMM917566 IVF917566:IWI917566 JFB917566:JGE917566 JOX917566:JQA917566 JYT917566:JZW917566 KIP917566:KJS917566 KSL917566:KTO917566 LCH917566:LDK917566 LMD917566:LNG917566 LVZ917566:LXC917566 MFV917566:MGY917566 MPR917566:MQU917566 MZN917566:NAQ917566 NJJ917566:NKM917566 NTF917566:NUI917566 ODB917566:OEE917566 OMX917566:OOA917566 OWT917566:OXW917566 PGP917566:PHS917566 PQL917566:PRO917566 QAH917566:QBK917566 QKD917566:QLG917566 QTZ917566:QVC917566 RDV917566:REY917566 RNR917566:ROU917566 RXN917566:RYQ917566 SHJ917566:SIM917566 SRF917566:SSI917566 TBB917566:TCE917566 TKX917566:TMA917566 TUT917566:TVW917566 UEP917566:UFS917566 UOL917566:UPO917566 UYH917566:UZK917566 VID917566:VJG917566 VRZ917566:VTC917566 WBV917566:WCY917566 WLR917566:WMU917566 WVN917566:WWQ917566 D983102:AQ983102 JB983102:KE983102 SX983102:UA983102 ACT983102:ADW983102 AMP983102:ANS983102 AWL983102:AXO983102 BGH983102:BHK983102 BQD983102:BRG983102 BZZ983102:CBC983102 CJV983102:CKY983102 CTR983102:CUU983102 DDN983102:DEQ983102 DNJ983102:DOM983102 DXF983102:DYI983102 EHB983102:EIE983102 EQX983102:ESA983102 FAT983102:FBW983102 FKP983102:FLS983102 FUL983102:FVO983102 GEH983102:GFK983102 GOD983102:GPG983102 GXZ983102:GZC983102 HHV983102:HIY983102 HRR983102:HSU983102 IBN983102:ICQ983102 ILJ983102:IMM983102 IVF983102:IWI983102 JFB983102:JGE983102 JOX983102:JQA983102 JYT983102:JZW983102 KIP983102:KJS983102 KSL983102:KTO983102 LCH983102:LDK983102 LMD983102:LNG983102 LVZ983102:LXC983102 MFV983102:MGY983102 MPR983102:MQU983102 MZN983102:NAQ983102 NJJ983102:NKM983102 NTF983102:NUI983102 ODB983102:OEE983102 OMX983102:OOA983102 OWT983102:OXW983102 PGP983102:PHS983102 PQL983102:PRO983102 QAH983102:QBK983102 QKD983102:QLG983102 QTZ983102:QVC983102 RDV983102:REY983102 RNR983102:ROU983102 RXN983102:RYQ983102 SHJ983102:SIM983102 SRF983102:SSI983102 TBB983102:TCE983102 TKX983102:TMA983102 TUT983102:TVW983102 UEP983102:UFS983102 UOL983102:UPO983102 UYH983102:UZK983102 VID983102:VJG983102 VRZ983102:VTC983102 WBV983102:WCY983102 WLR983102:WMU983102 WVN983102:WWQ983102 WVN126:WWQ126 JB99:KE104 SX99:UA104 ACT99:ADW104 AMP99:ANS104 AWL99:AXO104 BGH99:BHK104 BQD99:BRG104 BZZ99:CBC104 CJV99:CKY104 CTR99:CUU104 DDN99:DEQ104 DNJ99:DOM104 DXF99:DYI104 EHB99:EIE104 EQX99:ESA104 FAT99:FBW104 FKP99:FLS104 FUL99:FVO104 GEH99:GFK104 GOD99:GPG104 GXZ99:GZC104 HHV99:HIY104 HRR99:HSU104 IBN99:ICQ104 ILJ99:IMM104 IVF99:IWI104 JFB99:JGE104 JOX99:JQA104 JYT99:JZW104 KIP99:KJS104 KSL99:KTO104 LCH99:LDK104 LMD99:LNG104 LVZ99:LXC104 MFV99:MGY104 MPR99:MQU104 MZN99:NAQ104 NJJ99:NKM104 NTF99:NUI104 ODB99:OEE104 OMX99:OOA104 OWT99:OXW104 PGP99:PHS104 PQL99:PRO104 QAH99:QBK104 QKD99:QLG104 QTZ99:QVC104 RDV99:REY104 RNR99:ROU104 RXN99:RYQ104 SHJ99:SIM104 SRF99:SSI104 TBB99:TCE104 TKX99:TMA104 TUT99:TVW104 UEP99:UFS104 UOL99:UPO104 UYH99:UZK104 VID99:VJG104 VRZ99:VTC104 WBV99:WCY104 WLR99:WMU104 WVN99:WWQ104 D65592:AQ65594 JB65592:KE65594 SX65592:UA65594 ACT65592:ADW65594 AMP65592:ANS65594 AWL65592:AXO65594 BGH65592:BHK65594 BQD65592:BRG65594 BZZ65592:CBC65594 CJV65592:CKY65594 CTR65592:CUU65594 DDN65592:DEQ65594 DNJ65592:DOM65594 DXF65592:DYI65594 EHB65592:EIE65594 EQX65592:ESA65594 FAT65592:FBW65594 FKP65592:FLS65594 FUL65592:FVO65594 GEH65592:GFK65594 GOD65592:GPG65594 GXZ65592:GZC65594 HHV65592:HIY65594 HRR65592:HSU65594 IBN65592:ICQ65594 ILJ65592:IMM65594 IVF65592:IWI65594 JFB65592:JGE65594 JOX65592:JQA65594 JYT65592:JZW65594 KIP65592:KJS65594 KSL65592:KTO65594 LCH65592:LDK65594 LMD65592:LNG65594 LVZ65592:LXC65594 MFV65592:MGY65594 MPR65592:MQU65594 MZN65592:NAQ65594 NJJ65592:NKM65594 NTF65592:NUI65594 ODB65592:OEE65594 OMX65592:OOA65594 OWT65592:OXW65594 PGP65592:PHS65594 PQL65592:PRO65594 QAH65592:QBK65594 QKD65592:QLG65594 QTZ65592:QVC65594 RDV65592:REY65594 RNR65592:ROU65594 RXN65592:RYQ65594 SHJ65592:SIM65594 SRF65592:SSI65594 TBB65592:TCE65594 TKX65592:TMA65594 TUT65592:TVW65594 UEP65592:UFS65594 UOL65592:UPO65594 UYH65592:UZK65594 VID65592:VJG65594 VRZ65592:VTC65594 WBV65592:WCY65594 WLR65592:WMU65594 WVN65592:WWQ65594 D131128:AQ131130 JB131128:KE131130 SX131128:UA131130 ACT131128:ADW131130 AMP131128:ANS131130 AWL131128:AXO131130 BGH131128:BHK131130 BQD131128:BRG131130 BZZ131128:CBC131130 CJV131128:CKY131130 CTR131128:CUU131130 DDN131128:DEQ131130 DNJ131128:DOM131130 DXF131128:DYI131130 EHB131128:EIE131130 EQX131128:ESA131130 FAT131128:FBW131130 FKP131128:FLS131130 FUL131128:FVO131130 GEH131128:GFK131130 GOD131128:GPG131130 GXZ131128:GZC131130 HHV131128:HIY131130 HRR131128:HSU131130 IBN131128:ICQ131130 ILJ131128:IMM131130 IVF131128:IWI131130 JFB131128:JGE131130 JOX131128:JQA131130 JYT131128:JZW131130 KIP131128:KJS131130 KSL131128:KTO131130 LCH131128:LDK131130 LMD131128:LNG131130 LVZ131128:LXC131130 MFV131128:MGY131130 MPR131128:MQU131130 MZN131128:NAQ131130 NJJ131128:NKM131130 NTF131128:NUI131130 ODB131128:OEE131130 OMX131128:OOA131130 OWT131128:OXW131130 PGP131128:PHS131130 PQL131128:PRO131130 QAH131128:QBK131130 QKD131128:QLG131130 QTZ131128:QVC131130 RDV131128:REY131130 RNR131128:ROU131130 RXN131128:RYQ131130 SHJ131128:SIM131130 SRF131128:SSI131130 TBB131128:TCE131130 TKX131128:TMA131130 TUT131128:TVW131130 UEP131128:UFS131130 UOL131128:UPO131130 UYH131128:UZK131130 VID131128:VJG131130 VRZ131128:VTC131130 WBV131128:WCY131130 WLR131128:WMU131130 WVN131128:WWQ131130 D196664:AQ196666 JB196664:KE196666 SX196664:UA196666 ACT196664:ADW196666 AMP196664:ANS196666 AWL196664:AXO196666 BGH196664:BHK196666 BQD196664:BRG196666 BZZ196664:CBC196666 CJV196664:CKY196666 CTR196664:CUU196666 DDN196664:DEQ196666 DNJ196664:DOM196666 DXF196664:DYI196666 EHB196664:EIE196666 EQX196664:ESA196666 FAT196664:FBW196666 FKP196664:FLS196666 FUL196664:FVO196666 GEH196664:GFK196666 GOD196664:GPG196666 GXZ196664:GZC196666 HHV196664:HIY196666 HRR196664:HSU196666 IBN196664:ICQ196666 ILJ196664:IMM196666 IVF196664:IWI196666 JFB196664:JGE196666 JOX196664:JQA196666 JYT196664:JZW196666 KIP196664:KJS196666 KSL196664:KTO196666 LCH196664:LDK196666 LMD196664:LNG196666 LVZ196664:LXC196666 MFV196664:MGY196666 MPR196664:MQU196666 MZN196664:NAQ196666 NJJ196664:NKM196666 NTF196664:NUI196666 ODB196664:OEE196666 OMX196664:OOA196666 OWT196664:OXW196666 PGP196664:PHS196666 PQL196664:PRO196666 QAH196664:QBK196666 QKD196664:QLG196666 QTZ196664:QVC196666 RDV196664:REY196666 RNR196664:ROU196666 RXN196664:RYQ196666 SHJ196664:SIM196666 SRF196664:SSI196666 TBB196664:TCE196666 TKX196664:TMA196666 TUT196664:TVW196666 UEP196664:UFS196666 UOL196664:UPO196666 UYH196664:UZK196666 VID196664:VJG196666 VRZ196664:VTC196666 WBV196664:WCY196666 WLR196664:WMU196666 WVN196664:WWQ196666 D262200:AQ262202 JB262200:KE262202 SX262200:UA262202 ACT262200:ADW262202 AMP262200:ANS262202 AWL262200:AXO262202 BGH262200:BHK262202 BQD262200:BRG262202 BZZ262200:CBC262202 CJV262200:CKY262202 CTR262200:CUU262202 DDN262200:DEQ262202 DNJ262200:DOM262202 DXF262200:DYI262202 EHB262200:EIE262202 EQX262200:ESA262202 FAT262200:FBW262202 FKP262200:FLS262202 FUL262200:FVO262202 GEH262200:GFK262202 GOD262200:GPG262202 GXZ262200:GZC262202 HHV262200:HIY262202 HRR262200:HSU262202 IBN262200:ICQ262202 ILJ262200:IMM262202 IVF262200:IWI262202 JFB262200:JGE262202 JOX262200:JQA262202 JYT262200:JZW262202 KIP262200:KJS262202 KSL262200:KTO262202 LCH262200:LDK262202 LMD262200:LNG262202 LVZ262200:LXC262202 MFV262200:MGY262202 MPR262200:MQU262202 MZN262200:NAQ262202 NJJ262200:NKM262202 NTF262200:NUI262202 ODB262200:OEE262202 OMX262200:OOA262202 OWT262200:OXW262202 PGP262200:PHS262202 PQL262200:PRO262202 QAH262200:QBK262202 QKD262200:QLG262202 QTZ262200:QVC262202 RDV262200:REY262202 RNR262200:ROU262202 RXN262200:RYQ262202 SHJ262200:SIM262202 SRF262200:SSI262202 TBB262200:TCE262202 TKX262200:TMA262202 TUT262200:TVW262202 UEP262200:UFS262202 UOL262200:UPO262202 UYH262200:UZK262202 VID262200:VJG262202 VRZ262200:VTC262202 WBV262200:WCY262202 WLR262200:WMU262202 WVN262200:WWQ262202 D327736:AQ327738 JB327736:KE327738 SX327736:UA327738 ACT327736:ADW327738 AMP327736:ANS327738 AWL327736:AXO327738 BGH327736:BHK327738 BQD327736:BRG327738 BZZ327736:CBC327738 CJV327736:CKY327738 CTR327736:CUU327738 DDN327736:DEQ327738 DNJ327736:DOM327738 DXF327736:DYI327738 EHB327736:EIE327738 EQX327736:ESA327738 FAT327736:FBW327738 FKP327736:FLS327738 FUL327736:FVO327738 GEH327736:GFK327738 GOD327736:GPG327738 GXZ327736:GZC327738 HHV327736:HIY327738 HRR327736:HSU327738 IBN327736:ICQ327738 ILJ327736:IMM327738 IVF327736:IWI327738 JFB327736:JGE327738 JOX327736:JQA327738 JYT327736:JZW327738 KIP327736:KJS327738 KSL327736:KTO327738 LCH327736:LDK327738 LMD327736:LNG327738 LVZ327736:LXC327738 MFV327736:MGY327738 MPR327736:MQU327738 MZN327736:NAQ327738 NJJ327736:NKM327738 NTF327736:NUI327738 ODB327736:OEE327738 OMX327736:OOA327738 OWT327736:OXW327738 PGP327736:PHS327738 PQL327736:PRO327738 QAH327736:QBK327738 QKD327736:QLG327738 QTZ327736:QVC327738 RDV327736:REY327738 RNR327736:ROU327738 RXN327736:RYQ327738 SHJ327736:SIM327738 SRF327736:SSI327738 TBB327736:TCE327738 TKX327736:TMA327738 TUT327736:TVW327738 UEP327736:UFS327738 UOL327736:UPO327738 UYH327736:UZK327738 VID327736:VJG327738 VRZ327736:VTC327738 WBV327736:WCY327738 WLR327736:WMU327738 WVN327736:WWQ327738 D393272:AQ393274 JB393272:KE393274 SX393272:UA393274 ACT393272:ADW393274 AMP393272:ANS393274 AWL393272:AXO393274 BGH393272:BHK393274 BQD393272:BRG393274 BZZ393272:CBC393274 CJV393272:CKY393274 CTR393272:CUU393274 DDN393272:DEQ393274 DNJ393272:DOM393274 DXF393272:DYI393274 EHB393272:EIE393274 EQX393272:ESA393274 FAT393272:FBW393274 FKP393272:FLS393274 FUL393272:FVO393274 GEH393272:GFK393274 GOD393272:GPG393274 GXZ393272:GZC393274 HHV393272:HIY393274 HRR393272:HSU393274 IBN393272:ICQ393274 ILJ393272:IMM393274 IVF393272:IWI393274 JFB393272:JGE393274 JOX393272:JQA393274 JYT393272:JZW393274 KIP393272:KJS393274 KSL393272:KTO393274 LCH393272:LDK393274 LMD393272:LNG393274 LVZ393272:LXC393274 MFV393272:MGY393274 MPR393272:MQU393274 MZN393272:NAQ393274 NJJ393272:NKM393274 NTF393272:NUI393274 ODB393272:OEE393274 OMX393272:OOA393274 OWT393272:OXW393274 PGP393272:PHS393274 PQL393272:PRO393274 QAH393272:QBK393274 QKD393272:QLG393274 QTZ393272:QVC393274 RDV393272:REY393274 RNR393272:ROU393274 RXN393272:RYQ393274 SHJ393272:SIM393274 SRF393272:SSI393274 TBB393272:TCE393274 TKX393272:TMA393274 TUT393272:TVW393274 UEP393272:UFS393274 UOL393272:UPO393274 UYH393272:UZK393274 VID393272:VJG393274 VRZ393272:VTC393274 WBV393272:WCY393274 WLR393272:WMU393274 WVN393272:WWQ393274 D458808:AQ458810 JB458808:KE458810 SX458808:UA458810 ACT458808:ADW458810 AMP458808:ANS458810 AWL458808:AXO458810 BGH458808:BHK458810 BQD458808:BRG458810 BZZ458808:CBC458810 CJV458808:CKY458810 CTR458808:CUU458810 DDN458808:DEQ458810 DNJ458808:DOM458810 DXF458808:DYI458810 EHB458808:EIE458810 EQX458808:ESA458810 FAT458808:FBW458810 FKP458808:FLS458810 FUL458808:FVO458810 GEH458808:GFK458810 GOD458808:GPG458810 GXZ458808:GZC458810 HHV458808:HIY458810 HRR458808:HSU458810 IBN458808:ICQ458810 ILJ458808:IMM458810 IVF458808:IWI458810 JFB458808:JGE458810 JOX458808:JQA458810 JYT458808:JZW458810 KIP458808:KJS458810 KSL458808:KTO458810 LCH458808:LDK458810 LMD458808:LNG458810 LVZ458808:LXC458810 MFV458808:MGY458810 MPR458808:MQU458810 MZN458808:NAQ458810 NJJ458808:NKM458810 NTF458808:NUI458810 ODB458808:OEE458810 OMX458808:OOA458810 OWT458808:OXW458810 PGP458808:PHS458810 PQL458808:PRO458810 QAH458808:QBK458810 QKD458808:QLG458810 QTZ458808:QVC458810 RDV458808:REY458810 RNR458808:ROU458810 RXN458808:RYQ458810 SHJ458808:SIM458810 SRF458808:SSI458810 TBB458808:TCE458810 TKX458808:TMA458810 TUT458808:TVW458810 UEP458808:UFS458810 UOL458808:UPO458810 UYH458808:UZK458810 VID458808:VJG458810 VRZ458808:VTC458810 WBV458808:WCY458810 WLR458808:WMU458810 WVN458808:WWQ458810 D524344:AQ524346 JB524344:KE524346 SX524344:UA524346 ACT524344:ADW524346 AMP524344:ANS524346 AWL524344:AXO524346 BGH524344:BHK524346 BQD524344:BRG524346 BZZ524344:CBC524346 CJV524344:CKY524346 CTR524344:CUU524346 DDN524344:DEQ524346 DNJ524344:DOM524346 DXF524344:DYI524346 EHB524344:EIE524346 EQX524344:ESA524346 FAT524344:FBW524346 FKP524344:FLS524346 FUL524344:FVO524346 GEH524344:GFK524346 GOD524344:GPG524346 GXZ524344:GZC524346 HHV524344:HIY524346 HRR524344:HSU524346 IBN524344:ICQ524346 ILJ524344:IMM524346 IVF524344:IWI524346 JFB524344:JGE524346 JOX524344:JQA524346 JYT524344:JZW524346 KIP524344:KJS524346 KSL524344:KTO524346 LCH524344:LDK524346 LMD524344:LNG524346 LVZ524344:LXC524346 MFV524344:MGY524346 MPR524344:MQU524346 MZN524344:NAQ524346 NJJ524344:NKM524346 NTF524344:NUI524346 ODB524344:OEE524346 OMX524344:OOA524346 OWT524344:OXW524346 PGP524344:PHS524346 PQL524344:PRO524346 QAH524344:QBK524346 QKD524344:QLG524346 QTZ524344:QVC524346 RDV524344:REY524346 RNR524344:ROU524346 RXN524344:RYQ524346 SHJ524344:SIM524346 SRF524344:SSI524346 TBB524344:TCE524346 TKX524344:TMA524346 TUT524344:TVW524346 UEP524344:UFS524346 UOL524344:UPO524346 UYH524344:UZK524346 VID524344:VJG524346 VRZ524344:VTC524346 WBV524344:WCY524346 WLR524344:WMU524346 WVN524344:WWQ524346 D589880:AQ589882 JB589880:KE589882 SX589880:UA589882 ACT589880:ADW589882 AMP589880:ANS589882 AWL589880:AXO589882 BGH589880:BHK589882 BQD589880:BRG589882 BZZ589880:CBC589882 CJV589880:CKY589882 CTR589880:CUU589882 DDN589880:DEQ589882 DNJ589880:DOM589882 DXF589880:DYI589882 EHB589880:EIE589882 EQX589880:ESA589882 FAT589880:FBW589882 FKP589880:FLS589882 FUL589880:FVO589882 GEH589880:GFK589882 GOD589880:GPG589882 GXZ589880:GZC589882 HHV589880:HIY589882 HRR589880:HSU589882 IBN589880:ICQ589882 ILJ589880:IMM589882 IVF589880:IWI589882 JFB589880:JGE589882 JOX589880:JQA589882 JYT589880:JZW589882 KIP589880:KJS589882 KSL589880:KTO589882 LCH589880:LDK589882 LMD589880:LNG589882 LVZ589880:LXC589882 MFV589880:MGY589882 MPR589880:MQU589882 MZN589880:NAQ589882 NJJ589880:NKM589882 NTF589880:NUI589882 ODB589880:OEE589882 OMX589880:OOA589882 OWT589880:OXW589882 PGP589880:PHS589882 PQL589880:PRO589882 QAH589880:QBK589882 QKD589880:QLG589882 QTZ589880:QVC589882 RDV589880:REY589882 RNR589880:ROU589882 RXN589880:RYQ589882 SHJ589880:SIM589882 SRF589880:SSI589882 TBB589880:TCE589882 TKX589880:TMA589882 TUT589880:TVW589882 UEP589880:UFS589882 UOL589880:UPO589882 UYH589880:UZK589882 VID589880:VJG589882 VRZ589880:VTC589882 WBV589880:WCY589882 WLR589880:WMU589882 WVN589880:WWQ589882 D655416:AQ655418 JB655416:KE655418 SX655416:UA655418 ACT655416:ADW655418 AMP655416:ANS655418 AWL655416:AXO655418 BGH655416:BHK655418 BQD655416:BRG655418 BZZ655416:CBC655418 CJV655416:CKY655418 CTR655416:CUU655418 DDN655416:DEQ655418 DNJ655416:DOM655418 DXF655416:DYI655418 EHB655416:EIE655418 EQX655416:ESA655418 FAT655416:FBW655418 FKP655416:FLS655418 FUL655416:FVO655418 GEH655416:GFK655418 GOD655416:GPG655418 GXZ655416:GZC655418 HHV655416:HIY655418 HRR655416:HSU655418 IBN655416:ICQ655418 ILJ655416:IMM655418 IVF655416:IWI655418 JFB655416:JGE655418 JOX655416:JQA655418 JYT655416:JZW655418 KIP655416:KJS655418 KSL655416:KTO655418 LCH655416:LDK655418 LMD655416:LNG655418 LVZ655416:LXC655418 MFV655416:MGY655418 MPR655416:MQU655418 MZN655416:NAQ655418 NJJ655416:NKM655418 NTF655416:NUI655418 ODB655416:OEE655418 OMX655416:OOA655418 OWT655416:OXW655418 PGP655416:PHS655418 PQL655416:PRO655418 QAH655416:QBK655418 QKD655416:QLG655418 QTZ655416:QVC655418 RDV655416:REY655418 RNR655416:ROU655418 RXN655416:RYQ655418 SHJ655416:SIM655418 SRF655416:SSI655418 TBB655416:TCE655418 TKX655416:TMA655418 TUT655416:TVW655418 UEP655416:UFS655418 UOL655416:UPO655418 UYH655416:UZK655418 VID655416:VJG655418 VRZ655416:VTC655418 WBV655416:WCY655418 WLR655416:WMU655418 WVN655416:WWQ655418 D720952:AQ720954 JB720952:KE720954 SX720952:UA720954 ACT720952:ADW720954 AMP720952:ANS720954 AWL720952:AXO720954 BGH720952:BHK720954 BQD720952:BRG720954 BZZ720952:CBC720954 CJV720952:CKY720954 CTR720952:CUU720954 DDN720952:DEQ720954 DNJ720952:DOM720954 DXF720952:DYI720954 EHB720952:EIE720954 EQX720952:ESA720954 FAT720952:FBW720954 FKP720952:FLS720954 FUL720952:FVO720954 GEH720952:GFK720954 GOD720952:GPG720954 GXZ720952:GZC720954 HHV720952:HIY720954 HRR720952:HSU720954 IBN720952:ICQ720954 ILJ720952:IMM720954 IVF720952:IWI720954 JFB720952:JGE720954 JOX720952:JQA720954 JYT720952:JZW720954 KIP720952:KJS720954 KSL720952:KTO720954 LCH720952:LDK720954 LMD720952:LNG720954 LVZ720952:LXC720954 MFV720952:MGY720954 MPR720952:MQU720954 MZN720952:NAQ720954 NJJ720952:NKM720954 NTF720952:NUI720954 ODB720952:OEE720954 OMX720952:OOA720954 OWT720952:OXW720954 PGP720952:PHS720954 PQL720952:PRO720954 QAH720952:QBK720954 QKD720952:QLG720954 QTZ720952:QVC720954 RDV720952:REY720954 RNR720952:ROU720954 RXN720952:RYQ720954 SHJ720952:SIM720954 SRF720952:SSI720954 TBB720952:TCE720954 TKX720952:TMA720954 TUT720952:TVW720954 UEP720952:UFS720954 UOL720952:UPO720954 UYH720952:UZK720954 VID720952:VJG720954 VRZ720952:VTC720954 WBV720952:WCY720954 WLR720952:WMU720954 WVN720952:WWQ720954 D786488:AQ786490 JB786488:KE786490 SX786488:UA786490 ACT786488:ADW786490 AMP786488:ANS786490 AWL786488:AXO786490 BGH786488:BHK786490 BQD786488:BRG786490 BZZ786488:CBC786490 CJV786488:CKY786490 CTR786488:CUU786490 DDN786488:DEQ786490 DNJ786488:DOM786490 DXF786488:DYI786490 EHB786488:EIE786490 EQX786488:ESA786490 FAT786488:FBW786490 FKP786488:FLS786490 FUL786488:FVO786490 GEH786488:GFK786490 GOD786488:GPG786490 GXZ786488:GZC786490 HHV786488:HIY786490 HRR786488:HSU786490 IBN786488:ICQ786490 ILJ786488:IMM786490 IVF786488:IWI786490 JFB786488:JGE786490 JOX786488:JQA786490 JYT786488:JZW786490 KIP786488:KJS786490 KSL786488:KTO786490 LCH786488:LDK786490 LMD786488:LNG786490 LVZ786488:LXC786490 MFV786488:MGY786490 MPR786488:MQU786490 MZN786488:NAQ786490 NJJ786488:NKM786490 NTF786488:NUI786490 ODB786488:OEE786490 OMX786488:OOA786490 OWT786488:OXW786490 PGP786488:PHS786490 PQL786488:PRO786490 QAH786488:QBK786490 QKD786488:QLG786490 QTZ786488:QVC786490 RDV786488:REY786490 RNR786488:ROU786490 RXN786488:RYQ786490 SHJ786488:SIM786490 SRF786488:SSI786490 TBB786488:TCE786490 TKX786488:TMA786490 TUT786488:TVW786490 UEP786488:UFS786490 UOL786488:UPO786490 UYH786488:UZK786490 VID786488:VJG786490 VRZ786488:VTC786490 WBV786488:WCY786490 WLR786488:WMU786490 WVN786488:WWQ786490 D852024:AQ852026 JB852024:KE852026 SX852024:UA852026 ACT852024:ADW852026 AMP852024:ANS852026 AWL852024:AXO852026 BGH852024:BHK852026 BQD852024:BRG852026 BZZ852024:CBC852026 CJV852024:CKY852026 CTR852024:CUU852026 DDN852024:DEQ852026 DNJ852024:DOM852026 DXF852024:DYI852026 EHB852024:EIE852026 EQX852024:ESA852026 FAT852024:FBW852026 FKP852024:FLS852026 FUL852024:FVO852026 GEH852024:GFK852026 GOD852024:GPG852026 GXZ852024:GZC852026 HHV852024:HIY852026 HRR852024:HSU852026 IBN852024:ICQ852026 ILJ852024:IMM852026 IVF852024:IWI852026 JFB852024:JGE852026 JOX852024:JQA852026 JYT852024:JZW852026 KIP852024:KJS852026 KSL852024:KTO852026 LCH852024:LDK852026 LMD852024:LNG852026 LVZ852024:LXC852026 MFV852024:MGY852026 MPR852024:MQU852026 MZN852024:NAQ852026 NJJ852024:NKM852026 NTF852024:NUI852026 ODB852024:OEE852026 OMX852024:OOA852026 OWT852024:OXW852026 PGP852024:PHS852026 PQL852024:PRO852026 QAH852024:QBK852026 QKD852024:QLG852026 QTZ852024:QVC852026 RDV852024:REY852026 RNR852024:ROU852026 RXN852024:RYQ852026 SHJ852024:SIM852026 SRF852024:SSI852026 TBB852024:TCE852026 TKX852024:TMA852026 TUT852024:TVW852026 UEP852024:UFS852026 UOL852024:UPO852026 UYH852024:UZK852026 VID852024:VJG852026 VRZ852024:VTC852026 WBV852024:WCY852026 WLR852024:WMU852026 WVN852024:WWQ852026 D917560:AQ917562 JB917560:KE917562 SX917560:UA917562 ACT917560:ADW917562 AMP917560:ANS917562 AWL917560:AXO917562 BGH917560:BHK917562 BQD917560:BRG917562 BZZ917560:CBC917562 CJV917560:CKY917562 CTR917560:CUU917562 DDN917560:DEQ917562 DNJ917560:DOM917562 DXF917560:DYI917562 EHB917560:EIE917562 EQX917560:ESA917562 FAT917560:FBW917562 FKP917560:FLS917562 FUL917560:FVO917562 GEH917560:GFK917562 GOD917560:GPG917562 GXZ917560:GZC917562 HHV917560:HIY917562 HRR917560:HSU917562 IBN917560:ICQ917562 ILJ917560:IMM917562 IVF917560:IWI917562 JFB917560:JGE917562 JOX917560:JQA917562 JYT917560:JZW917562 KIP917560:KJS917562 KSL917560:KTO917562 LCH917560:LDK917562 LMD917560:LNG917562 LVZ917560:LXC917562 MFV917560:MGY917562 MPR917560:MQU917562 MZN917560:NAQ917562 NJJ917560:NKM917562 NTF917560:NUI917562 ODB917560:OEE917562 OMX917560:OOA917562 OWT917560:OXW917562 PGP917560:PHS917562 PQL917560:PRO917562 QAH917560:QBK917562 QKD917560:QLG917562 QTZ917560:QVC917562 RDV917560:REY917562 RNR917560:ROU917562 RXN917560:RYQ917562 SHJ917560:SIM917562 SRF917560:SSI917562 TBB917560:TCE917562 TKX917560:TMA917562 TUT917560:TVW917562 UEP917560:UFS917562 UOL917560:UPO917562 UYH917560:UZK917562 VID917560:VJG917562 VRZ917560:VTC917562 WBV917560:WCY917562 WLR917560:WMU917562 WVN917560:WWQ917562 D983096:AQ983098 JB983096:KE983098 SX983096:UA983098 ACT983096:ADW983098 AMP983096:ANS983098 AWL983096:AXO983098 BGH983096:BHK983098 BQD983096:BRG983098 BZZ983096:CBC983098 CJV983096:CKY983098 CTR983096:CUU983098 DDN983096:DEQ983098 DNJ983096:DOM983098 DXF983096:DYI983098 EHB983096:EIE983098 EQX983096:ESA983098 FAT983096:FBW983098 FKP983096:FLS983098 FUL983096:FVO983098 GEH983096:GFK983098 GOD983096:GPG983098 GXZ983096:GZC983098 HHV983096:HIY983098 HRR983096:HSU983098 IBN983096:ICQ983098 ILJ983096:IMM983098 IVF983096:IWI983098 JFB983096:JGE983098 JOX983096:JQA983098 JYT983096:JZW983098 KIP983096:KJS983098 KSL983096:KTO983098 LCH983096:LDK983098 LMD983096:LNG983098 LVZ983096:LXC983098 MFV983096:MGY983098 MPR983096:MQU983098 MZN983096:NAQ983098 NJJ983096:NKM983098 NTF983096:NUI983098 ODB983096:OEE983098 OMX983096:OOA983098 OWT983096:OXW983098 PGP983096:PHS983098 PQL983096:PRO983098 QAH983096:QBK983098 QKD983096:QLG983098 QTZ983096:QVC983098 RDV983096:REY983098 RNR983096:ROU983098 RXN983096:RYQ983098 SHJ983096:SIM983098 SRF983096:SSI983098 TBB983096:TCE983098 TKX983096:TMA983098 TUT983096:TVW983098 UEP983096:UFS983098 UOL983096:UPO983098 UYH983096:UZK983098 VID983096:VJG983098 VRZ983096:VTC983098 WBV983096:WCY983098 WLR983096:WMU983098 WVN983096:WWQ983098 VID126:VJG126 JB95:KE96 SX95:UA96 ACT95:ADW96 AMP95:ANS96 AWL95:AXO96 BGH95:BHK96 BQD95:BRG96 BZZ95:CBC96 CJV95:CKY96 CTR95:CUU96 DDN95:DEQ96 DNJ95:DOM96 DXF95:DYI96 EHB95:EIE96 EQX95:ESA96 FAT95:FBW96 FKP95:FLS96 FUL95:FVO96 GEH95:GFK96 GOD95:GPG96 GXZ95:GZC96 HHV95:HIY96 HRR95:HSU96 IBN95:ICQ96 ILJ95:IMM96 IVF95:IWI96 JFB95:JGE96 JOX95:JQA96 JYT95:JZW96 KIP95:KJS96 KSL95:KTO96 LCH95:LDK96 LMD95:LNG96 LVZ95:LXC96 MFV95:MGY96 MPR95:MQU96 MZN95:NAQ96 NJJ95:NKM96 NTF95:NUI96 ODB95:OEE96 OMX95:OOA96 OWT95:OXW96 PGP95:PHS96 PQL95:PRO96 QAH95:QBK96 QKD95:QLG96 QTZ95:QVC96 RDV95:REY96 RNR95:ROU96 RXN95:RYQ96 SHJ95:SIM96 SRF95:SSI96 TBB95:TCE96 TKX95:TMA96 TUT95:TVW96 UEP95:UFS96 UOL95:UPO96 UYH95:UZK96 VID95:VJG96 VRZ95:VTC96 WBV95:WCY96 WLR95:WMU96 WVN95:WWQ96 D65588:AQ65589 JB65588:KE65589 SX65588:UA65589 ACT65588:ADW65589 AMP65588:ANS65589 AWL65588:AXO65589 BGH65588:BHK65589 BQD65588:BRG65589 BZZ65588:CBC65589 CJV65588:CKY65589 CTR65588:CUU65589 DDN65588:DEQ65589 DNJ65588:DOM65589 DXF65588:DYI65589 EHB65588:EIE65589 EQX65588:ESA65589 FAT65588:FBW65589 FKP65588:FLS65589 FUL65588:FVO65589 GEH65588:GFK65589 GOD65588:GPG65589 GXZ65588:GZC65589 HHV65588:HIY65589 HRR65588:HSU65589 IBN65588:ICQ65589 ILJ65588:IMM65589 IVF65588:IWI65589 JFB65588:JGE65589 JOX65588:JQA65589 JYT65588:JZW65589 KIP65588:KJS65589 KSL65588:KTO65589 LCH65588:LDK65589 LMD65588:LNG65589 LVZ65588:LXC65589 MFV65588:MGY65589 MPR65588:MQU65589 MZN65588:NAQ65589 NJJ65588:NKM65589 NTF65588:NUI65589 ODB65588:OEE65589 OMX65588:OOA65589 OWT65588:OXW65589 PGP65588:PHS65589 PQL65588:PRO65589 QAH65588:QBK65589 QKD65588:QLG65589 QTZ65588:QVC65589 RDV65588:REY65589 RNR65588:ROU65589 RXN65588:RYQ65589 SHJ65588:SIM65589 SRF65588:SSI65589 TBB65588:TCE65589 TKX65588:TMA65589 TUT65588:TVW65589 UEP65588:UFS65589 UOL65588:UPO65589 UYH65588:UZK65589 VID65588:VJG65589 VRZ65588:VTC65589 WBV65588:WCY65589 WLR65588:WMU65589 WVN65588:WWQ65589 D131124:AQ131125 JB131124:KE131125 SX131124:UA131125 ACT131124:ADW131125 AMP131124:ANS131125 AWL131124:AXO131125 BGH131124:BHK131125 BQD131124:BRG131125 BZZ131124:CBC131125 CJV131124:CKY131125 CTR131124:CUU131125 DDN131124:DEQ131125 DNJ131124:DOM131125 DXF131124:DYI131125 EHB131124:EIE131125 EQX131124:ESA131125 FAT131124:FBW131125 FKP131124:FLS131125 FUL131124:FVO131125 GEH131124:GFK131125 GOD131124:GPG131125 GXZ131124:GZC131125 HHV131124:HIY131125 HRR131124:HSU131125 IBN131124:ICQ131125 ILJ131124:IMM131125 IVF131124:IWI131125 JFB131124:JGE131125 JOX131124:JQA131125 JYT131124:JZW131125 KIP131124:KJS131125 KSL131124:KTO131125 LCH131124:LDK131125 LMD131124:LNG131125 LVZ131124:LXC131125 MFV131124:MGY131125 MPR131124:MQU131125 MZN131124:NAQ131125 NJJ131124:NKM131125 NTF131124:NUI131125 ODB131124:OEE131125 OMX131124:OOA131125 OWT131124:OXW131125 PGP131124:PHS131125 PQL131124:PRO131125 QAH131124:QBK131125 QKD131124:QLG131125 QTZ131124:QVC131125 RDV131124:REY131125 RNR131124:ROU131125 RXN131124:RYQ131125 SHJ131124:SIM131125 SRF131124:SSI131125 TBB131124:TCE131125 TKX131124:TMA131125 TUT131124:TVW131125 UEP131124:UFS131125 UOL131124:UPO131125 UYH131124:UZK131125 VID131124:VJG131125 VRZ131124:VTC131125 WBV131124:WCY131125 WLR131124:WMU131125 WVN131124:WWQ131125 D196660:AQ196661 JB196660:KE196661 SX196660:UA196661 ACT196660:ADW196661 AMP196660:ANS196661 AWL196660:AXO196661 BGH196660:BHK196661 BQD196660:BRG196661 BZZ196660:CBC196661 CJV196660:CKY196661 CTR196660:CUU196661 DDN196660:DEQ196661 DNJ196660:DOM196661 DXF196660:DYI196661 EHB196660:EIE196661 EQX196660:ESA196661 FAT196660:FBW196661 FKP196660:FLS196661 FUL196660:FVO196661 GEH196660:GFK196661 GOD196660:GPG196661 GXZ196660:GZC196661 HHV196660:HIY196661 HRR196660:HSU196661 IBN196660:ICQ196661 ILJ196660:IMM196661 IVF196660:IWI196661 JFB196660:JGE196661 JOX196660:JQA196661 JYT196660:JZW196661 KIP196660:KJS196661 KSL196660:KTO196661 LCH196660:LDK196661 LMD196660:LNG196661 LVZ196660:LXC196661 MFV196660:MGY196661 MPR196660:MQU196661 MZN196660:NAQ196661 NJJ196660:NKM196661 NTF196660:NUI196661 ODB196660:OEE196661 OMX196660:OOA196661 OWT196660:OXW196661 PGP196660:PHS196661 PQL196660:PRO196661 QAH196660:QBK196661 QKD196660:QLG196661 QTZ196660:QVC196661 RDV196660:REY196661 RNR196660:ROU196661 RXN196660:RYQ196661 SHJ196660:SIM196661 SRF196660:SSI196661 TBB196660:TCE196661 TKX196660:TMA196661 TUT196660:TVW196661 UEP196660:UFS196661 UOL196660:UPO196661 UYH196660:UZK196661 VID196660:VJG196661 VRZ196660:VTC196661 WBV196660:WCY196661 WLR196660:WMU196661 WVN196660:WWQ196661 D262196:AQ262197 JB262196:KE262197 SX262196:UA262197 ACT262196:ADW262197 AMP262196:ANS262197 AWL262196:AXO262197 BGH262196:BHK262197 BQD262196:BRG262197 BZZ262196:CBC262197 CJV262196:CKY262197 CTR262196:CUU262197 DDN262196:DEQ262197 DNJ262196:DOM262197 DXF262196:DYI262197 EHB262196:EIE262197 EQX262196:ESA262197 FAT262196:FBW262197 FKP262196:FLS262197 FUL262196:FVO262197 GEH262196:GFK262197 GOD262196:GPG262197 GXZ262196:GZC262197 HHV262196:HIY262197 HRR262196:HSU262197 IBN262196:ICQ262197 ILJ262196:IMM262197 IVF262196:IWI262197 JFB262196:JGE262197 JOX262196:JQA262197 JYT262196:JZW262197 KIP262196:KJS262197 KSL262196:KTO262197 LCH262196:LDK262197 LMD262196:LNG262197 LVZ262196:LXC262197 MFV262196:MGY262197 MPR262196:MQU262197 MZN262196:NAQ262197 NJJ262196:NKM262197 NTF262196:NUI262197 ODB262196:OEE262197 OMX262196:OOA262197 OWT262196:OXW262197 PGP262196:PHS262197 PQL262196:PRO262197 QAH262196:QBK262197 QKD262196:QLG262197 QTZ262196:QVC262197 RDV262196:REY262197 RNR262196:ROU262197 RXN262196:RYQ262197 SHJ262196:SIM262197 SRF262196:SSI262197 TBB262196:TCE262197 TKX262196:TMA262197 TUT262196:TVW262197 UEP262196:UFS262197 UOL262196:UPO262197 UYH262196:UZK262197 VID262196:VJG262197 VRZ262196:VTC262197 WBV262196:WCY262197 WLR262196:WMU262197 WVN262196:WWQ262197 D327732:AQ327733 JB327732:KE327733 SX327732:UA327733 ACT327732:ADW327733 AMP327732:ANS327733 AWL327732:AXO327733 BGH327732:BHK327733 BQD327732:BRG327733 BZZ327732:CBC327733 CJV327732:CKY327733 CTR327732:CUU327733 DDN327732:DEQ327733 DNJ327732:DOM327733 DXF327732:DYI327733 EHB327732:EIE327733 EQX327732:ESA327733 FAT327732:FBW327733 FKP327732:FLS327733 FUL327732:FVO327733 GEH327732:GFK327733 GOD327732:GPG327733 GXZ327732:GZC327733 HHV327732:HIY327733 HRR327732:HSU327733 IBN327732:ICQ327733 ILJ327732:IMM327733 IVF327732:IWI327733 JFB327732:JGE327733 JOX327732:JQA327733 JYT327732:JZW327733 KIP327732:KJS327733 KSL327732:KTO327733 LCH327732:LDK327733 LMD327732:LNG327733 LVZ327732:LXC327733 MFV327732:MGY327733 MPR327732:MQU327733 MZN327732:NAQ327733 NJJ327732:NKM327733 NTF327732:NUI327733 ODB327732:OEE327733 OMX327732:OOA327733 OWT327732:OXW327733 PGP327732:PHS327733 PQL327732:PRO327733 QAH327732:QBK327733 QKD327732:QLG327733 QTZ327732:QVC327733 RDV327732:REY327733 RNR327732:ROU327733 RXN327732:RYQ327733 SHJ327732:SIM327733 SRF327732:SSI327733 TBB327732:TCE327733 TKX327732:TMA327733 TUT327732:TVW327733 UEP327732:UFS327733 UOL327732:UPO327733 UYH327732:UZK327733 VID327732:VJG327733 VRZ327732:VTC327733 WBV327732:WCY327733 WLR327732:WMU327733 WVN327732:WWQ327733 D393268:AQ393269 JB393268:KE393269 SX393268:UA393269 ACT393268:ADW393269 AMP393268:ANS393269 AWL393268:AXO393269 BGH393268:BHK393269 BQD393268:BRG393269 BZZ393268:CBC393269 CJV393268:CKY393269 CTR393268:CUU393269 DDN393268:DEQ393269 DNJ393268:DOM393269 DXF393268:DYI393269 EHB393268:EIE393269 EQX393268:ESA393269 FAT393268:FBW393269 FKP393268:FLS393269 FUL393268:FVO393269 GEH393268:GFK393269 GOD393268:GPG393269 GXZ393268:GZC393269 HHV393268:HIY393269 HRR393268:HSU393269 IBN393268:ICQ393269 ILJ393268:IMM393269 IVF393268:IWI393269 JFB393268:JGE393269 JOX393268:JQA393269 JYT393268:JZW393269 KIP393268:KJS393269 KSL393268:KTO393269 LCH393268:LDK393269 LMD393268:LNG393269 LVZ393268:LXC393269 MFV393268:MGY393269 MPR393268:MQU393269 MZN393268:NAQ393269 NJJ393268:NKM393269 NTF393268:NUI393269 ODB393268:OEE393269 OMX393268:OOA393269 OWT393268:OXW393269 PGP393268:PHS393269 PQL393268:PRO393269 QAH393268:QBK393269 QKD393268:QLG393269 QTZ393268:QVC393269 RDV393268:REY393269 RNR393268:ROU393269 RXN393268:RYQ393269 SHJ393268:SIM393269 SRF393268:SSI393269 TBB393268:TCE393269 TKX393268:TMA393269 TUT393268:TVW393269 UEP393268:UFS393269 UOL393268:UPO393269 UYH393268:UZK393269 VID393268:VJG393269 VRZ393268:VTC393269 WBV393268:WCY393269 WLR393268:WMU393269 WVN393268:WWQ393269 D458804:AQ458805 JB458804:KE458805 SX458804:UA458805 ACT458804:ADW458805 AMP458804:ANS458805 AWL458804:AXO458805 BGH458804:BHK458805 BQD458804:BRG458805 BZZ458804:CBC458805 CJV458804:CKY458805 CTR458804:CUU458805 DDN458804:DEQ458805 DNJ458804:DOM458805 DXF458804:DYI458805 EHB458804:EIE458805 EQX458804:ESA458805 FAT458804:FBW458805 FKP458804:FLS458805 FUL458804:FVO458805 GEH458804:GFK458805 GOD458804:GPG458805 GXZ458804:GZC458805 HHV458804:HIY458805 HRR458804:HSU458805 IBN458804:ICQ458805 ILJ458804:IMM458805 IVF458804:IWI458805 JFB458804:JGE458805 JOX458804:JQA458805 JYT458804:JZW458805 KIP458804:KJS458805 KSL458804:KTO458805 LCH458804:LDK458805 LMD458804:LNG458805 LVZ458804:LXC458805 MFV458804:MGY458805 MPR458804:MQU458805 MZN458804:NAQ458805 NJJ458804:NKM458805 NTF458804:NUI458805 ODB458804:OEE458805 OMX458804:OOA458805 OWT458804:OXW458805 PGP458804:PHS458805 PQL458804:PRO458805 QAH458804:QBK458805 QKD458804:QLG458805 QTZ458804:QVC458805 RDV458804:REY458805 RNR458804:ROU458805 RXN458804:RYQ458805 SHJ458804:SIM458805 SRF458804:SSI458805 TBB458804:TCE458805 TKX458804:TMA458805 TUT458804:TVW458805 UEP458804:UFS458805 UOL458804:UPO458805 UYH458804:UZK458805 VID458804:VJG458805 VRZ458804:VTC458805 WBV458804:WCY458805 WLR458804:WMU458805 WVN458804:WWQ458805 D524340:AQ524341 JB524340:KE524341 SX524340:UA524341 ACT524340:ADW524341 AMP524340:ANS524341 AWL524340:AXO524341 BGH524340:BHK524341 BQD524340:BRG524341 BZZ524340:CBC524341 CJV524340:CKY524341 CTR524340:CUU524341 DDN524340:DEQ524341 DNJ524340:DOM524341 DXF524340:DYI524341 EHB524340:EIE524341 EQX524340:ESA524341 FAT524340:FBW524341 FKP524340:FLS524341 FUL524340:FVO524341 GEH524340:GFK524341 GOD524340:GPG524341 GXZ524340:GZC524341 HHV524340:HIY524341 HRR524340:HSU524341 IBN524340:ICQ524341 ILJ524340:IMM524341 IVF524340:IWI524341 JFB524340:JGE524341 JOX524340:JQA524341 JYT524340:JZW524341 KIP524340:KJS524341 KSL524340:KTO524341 LCH524340:LDK524341 LMD524340:LNG524341 LVZ524340:LXC524341 MFV524340:MGY524341 MPR524340:MQU524341 MZN524340:NAQ524341 NJJ524340:NKM524341 NTF524340:NUI524341 ODB524340:OEE524341 OMX524340:OOA524341 OWT524340:OXW524341 PGP524340:PHS524341 PQL524340:PRO524341 QAH524340:QBK524341 QKD524340:QLG524341 QTZ524340:QVC524341 RDV524340:REY524341 RNR524340:ROU524341 RXN524340:RYQ524341 SHJ524340:SIM524341 SRF524340:SSI524341 TBB524340:TCE524341 TKX524340:TMA524341 TUT524340:TVW524341 UEP524340:UFS524341 UOL524340:UPO524341 UYH524340:UZK524341 VID524340:VJG524341 VRZ524340:VTC524341 WBV524340:WCY524341 WLR524340:WMU524341 WVN524340:WWQ524341 D589876:AQ589877 JB589876:KE589877 SX589876:UA589877 ACT589876:ADW589877 AMP589876:ANS589877 AWL589876:AXO589877 BGH589876:BHK589877 BQD589876:BRG589877 BZZ589876:CBC589877 CJV589876:CKY589877 CTR589876:CUU589877 DDN589876:DEQ589877 DNJ589876:DOM589877 DXF589876:DYI589877 EHB589876:EIE589877 EQX589876:ESA589877 FAT589876:FBW589877 FKP589876:FLS589877 FUL589876:FVO589877 GEH589876:GFK589877 GOD589876:GPG589877 GXZ589876:GZC589877 HHV589876:HIY589877 HRR589876:HSU589877 IBN589876:ICQ589877 ILJ589876:IMM589877 IVF589876:IWI589877 JFB589876:JGE589877 JOX589876:JQA589877 JYT589876:JZW589877 KIP589876:KJS589877 KSL589876:KTO589877 LCH589876:LDK589877 LMD589876:LNG589877 LVZ589876:LXC589877 MFV589876:MGY589877 MPR589876:MQU589877 MZN589876:NAQ589877 NJJ589876:NKM589877 NTF589876:NUI589877 ODB589876:OEE589877 OMX589876:OOA589877 OWT589876:OXW589877 PGP589876:PHS589877 PQL589876:PRO589877 QAH589876:QBK589877 QKD589876:QLG589877 QTZ589876:QVC589877 RDV589876:REY589877 RNR589876:ROU589877 RXN589876:RYQ589877 SHJ589876:SIM589877 SRF589876:SSI589877 TBB589876:TCE589877 TKX589876:TMA589877 TUT589876:TVW589877 UEP589876:UFS589877 UOL589876:UPO589877 UYH589876:UZK589877 VID589876:VJG589877 VRZ589876:VTC589877 WBV589876:WCY589877 WLR589876:WMU589877 WVN589876:WWQ589877 D655412:AQ655413 JB655412:KE655413 SX655412:UA655413 ACT655412:ADW655413 AMP655412:ANS655413 AWL655412:AXO655413 BGH655412:BHK655413 BQD655412:BRG655413 BZZ655412:CBC655413 CJV655412:CKY655413 CTR655412:CUU655413 DDN655412:DEQ655413 DNJ655412:DOM655413 DXF655412:DYI655413 EHB655412:EIE655413 EQX655412:ESA655413 FAT655412:FBW655413 FKP655412:FLS655413 FUL655412:FVO655413 GEH655412:GFK655413 GOD655412:GPG655413 GXZ655412:GZC655413 HHV655412:HIY655413 HRR655412:HSU655413 IBN655412:ICQ655413 ILJ655412:IMM655413 IVF655412:IWI655413 JFB655412:JGE655413 JOX655412:JQA655413 JYT655412:JZW655413 KIP655412:KJS655413 KSL655412:KTO655413 LCH655412:LDK655413 LMD655412:LNG655413 LVZ655412:LXC655413 MFV655412:MGY655413 MPR655412:MQU655413 MZN655412:NAQ655413 NJJ655412:NKM655413 NTF655412:NUI655413 ODB655412:OEE655413 OMX655412:OOA655413 OWT655412:OXW655413 PGP655412:PHS655413 PQL655412:PRO655413 QAH655412:QBK655413 QKD655412:QLG655413 QTZ655412:QVC655413 RDV655412:REY655413 RNR655412:ROU655413 RXN655412:RYQ655413 SHJ655412:SIM655413 SRF655412:SSI655413 TBB655412:TCE655413 TKX655412:TMA655413 TUT655412:TVW655413 UEP655412:UFS655413 UOL655412:UPO655413 UYH655412:UZK655413 VID655412:VJG655413 VRZ655412:VTC655413 WBV655412:WCY655413 WLR655412:WMU655413 WVN655412:WWQ655413 D720948:AQ720949 JB720948:KE720949 SX720948:UA720949 ACT720948:ADW720949 AMP720948:ANS720949 AWL720948:AXO720949 BGH720948:BHK720949 BQD720948:BRG720949 BZZ720948:CBC720949 CJV720948:CKY720949 CTR720948:CUU720949 DDN720948:DEQ720949 DNJ720948:DOM720949 DXF720948:DYI720949 EHB720948:EIE720949 EQX720948:ESA720949 FAT720948:FBW720949 FKP720948:FLS720949 FUL720948:FVO720949 GEH720948:GFK720949 GOD720948:GPG720949 GXZ720948:GZC720949 HHV720948:HIY720949 HRR720948:HSU720949 IBN720948:ICQ720949 ILJ720948:IMM720949 IVF720948:IWI720949 JFB720948:JGE720949 JOX720948:JQA720949 JYT720948:JZW720949 KIP720948:KJS720949 KSL720948:KTO720949 LCH720948:LDK720949 LMD720948:LNG720949 LVZ720948:LXC720949 MFV720948:MGY720949 MPR720948:MQU720949 MZN720948:NAQ720949 NJJ720948:NKM720949 NTF720948:NUI720949 ODB720948:OEE720949 OMX720948:OOA720949 OWT720948:OXW720949 PGP720948:PHS720949 PQL720948:PRO720949 QAH720948:QBK720949 QKD720948:QLG720949 QTZ720948:QVC720949 RDV720948:REY720949 RNR720948:ROU720949 RXN720948:RYQ720949 SHJ720948:SIM720949 SRF720948:SSI720949 TBB720948:TCE720949 TKX720948:TMA720949 TUT720948:TVW720949 UEP720948:UFS720949 UOL720948:UPO720949 UYH720948:UZK720949 VID720948:VJG720949 VRZ720948:VTC720949 WBV720948:WCY720949 WLR720948:WMU720949 WVN720948:WWQ720949 D786484:AQ786485 JB786484:KE786485 SX786484:UA786485 ACT786484:ADW786485 AMP786484:ANS786485 AWL786484:AXO786485 BGH786484:BHK786485 BQD786484:BRG786485 BZZ786484:CBC786485 CJV786484:CKY786485 CTR786484:CUU786485 DDN786484:DEQ786485 DNJ786484:DOM786485 DXF786484:DYI786485 EHB786484:EIE786485 EQX786484:ESA786485 FAT786484:FBW786485 FKP786484:FLS786485 FUL786484:FVO786485 GEH786484:GFK786485 GOD786484:GPG786485 GXZ786484:GZC786485 HHV786484:HIY786485 HRR786484:HSU786485 IBN786484:ICQ786485 ILJ786484:IMM786485 IVF786484:IWI786485 JFB786484:JGE786485 JOX786484:JQA786485 JYT786484:JZW786485 KIP786484:KJS786485 KSL786484:KTO786485 LCH786484:LDK786485 LMD786484:LNG786485 LVZ786484:LXC786485 MFV786484:MGY786485 MPR786484:MQU786485 MZN786484:NAQ786485 NJJ786484:NKM786485 NTF786484:NUI786485 ODB786484:OEE786485 OMX786484:OOA786485 OWT786484:OXW786485 PGP786484:PHS786485 PQL786484:PRO786485 QAH786484:QBK786485 QKD786484:QLG786485 QTZ786484:QVC786485 RDV786484:REY786485 RNR786484:ROU786485 RXN786484:RYQ786485 SHJ786484:SIM786485 SRF786484:SSI786485 TBB786484:TCE786485 TKX786484:TMA786485 TUT786484:TVW786485 UEP786484:UFS786485 UOL786484:UPO786485 UYH786484:UZK786485 VID786484:VJG786485 VRZ786484:VTC786485 WBV786484:WCY786485 WLR786484:WMU786485 WVN786484:WWQ786485 D852020:AQ852021 JB852020:KE852021 SX852020:UA852021 ACT852020:ADW852021 AMP852020:ANS852021 AWL852020:AXO852021 BGH852020:BHK852021 BQD852020:BRG852021 BZZ852020:CBC852021 CJV852020:CKY852021 CTR852020:CUU852021 DDN852020:DEQ852021 DNJ852020:DOM852021 DXF852020:DYI852021 EHB852020:EIE852021 EQX852020:ESA852021 FAT852020:FBW852021 FKP852020:FLS852021 FUL852020:FVO852021 GEH852020:GFK852021 GOD852020:GPG852021 GXZ852020:GZC852021 HHV852020:HIY852021 HRR852020:HSU852021 IBN852020:ICQ852021 ILJ852020:IMM852021 IVF852020:IWI852021 JFB852020:JGE852021 JOX852020:JQA852021 JYT852020:JZW852021 KIP852020:KJS852021 KSL852020:KTO852021 LCH852020:LDK852021 LMD852020:LNG852021 LVZ852020:LXC852021 MFV852020:MGY852021 MPR852020:MQU852021 MZN852020:NAQ852021 NJJ852020:NKM852021 NTF852020:NUI852021 ODB852020:OEE852021 OMX852020:OOA852021 OWT852020:OXW852021 PGP852020:PHS852021 PQL852020:PRO852021 QAH852020:QBK852021 QKD852020:QLG852021 QTZ852020:QVC852021 RDV852020:REY852021 RNR852020:ROU852021 RXN852020:RYQ852021 SHJ852020:SIM852021 SRF852020:SSI852021 TBB852020:TCE852021 TKX852020:TMA852021 TUT852020:TVW852021 UEP852020:UFS852021 UOL852020:UPO852021 UYH852020:UZK852021 VID852020:VJG852021 VRZ852020:VTC852021 WBV852020:WCY852021 WLR852020:WMU852021 WVN852020:WWQ852021 D917556:AQ917557 JB917556:KE917557 SX917556:UA917557 ACT917556:ADW917557 AMP917556:ANS917557 AWL917556:AXO917557 BGH917556:BHK917557 BQD917556:BRG917557 BZZ917556:CBC917557 CJV917556:CKY917557 CTR917556:CUU917557 DDN917556:DEQ917557 DNJ917556:DOM917557 DXF917556:DYI917557 EHB917556:EIE917557 EQX917556:ESA917557 FAT917556:FBW917557 FKP917556:FLS917557 FUL917556:FVO917557 GEH917556:GFK917557 GOD917556:GPG917557 GXZ917556:GZC917557 HHV917556:HIY917557 HRR917556:HSU917557 IBN917556:ICQ917557 ILJ917556:IMM917557 IVF917556:IWI917557 JFB917556:JGE917557 JOX917556:JQA917557 JYT917556:JZW917557 KIP917556:KJS917557 KSL917556:KTO917557 LCH917556:LDK917557 LMD917556:LNG917557 LVZ917556:LXC917557 MFV917556:MGY917557 MPR917556:MQU917557 MZN917556:NAQ917557 NJJ917556:NKM917557 NTF917556:NUI917557 ODB917556:OEE917557 OMX917556:OOA917557 OWT917556:OXW917557 PGP917556:PHS917557 PQL917556:PRO917557 QAH917556:QBK917557 QKD917556:QLG917557 QTZ917556:QVC917557 RDV917556:REY917557 RNR917556:ROU917557 RXN917556:RYQ917557 SHJ917556:SIM917557 SRF917556:SSI917557 TBB917556:TCE917557 TKX917556:TMA917557 TUT917556:TVW917557 UEP917556:UFS917557 UOL917556:UPO917557 UYH917556:UZK917557 VID917556:VJG917557 VRZ917556:VTC917557 WBV917556:WCY917557 WLR917556:WMU917557 WVN917556:WWQ917557 D983092:AQ983093 JB983092:KE983093 SX983092:UA983093 ACT983092:ADW983093 AMP983092:ANS983093 AWL983092:AXO983093 BGH983092:BHK983093 BQD983092:BRG983093 BZZ983092:CBC983093 CJV983092:CKY983093 CTR983092:CUU983093 DDN983092:DEQ983093 DNJ983092:DOM983093 DXF983092:DYI983093 EHB983092:EIE983093 EQX983092:ESA983093 FAT983092:FBW983093 FKP983092:FLS983093 FUL983092:FVO983093 GEH983092:GFK983093 GOD983092:GPG983093 GXZ983092:GZC983093 HHV983092:HIY983093 HRR983092:HSU983093 IBN983092:ICQ983093 ILJ983092:IMM983093 IVF983092:IWI983093 JFB983092:JGE983093 JOX983092:JQA983093 JYT983092:JZW983093 KIP983092:KJS983093 KSL983092:KTO983093 LCH983092:LDK983093 LMD983092:LNG983093 LVZ983092:LXC983093 MFV983092:MGY983093 MPR983092:MQU983093 MZN983092:NAQ983093 NJJ983092:NKM983093 NTF983092:NUI983093 ODB983092:OEE983093 OMX983092:OOA983093 OWT983092:OXW983093 PGP983092:PHS983093 PQL983092:PRO983093 QAH983092:QBK983093 QKD983092:QLG983093 QTZ983092:QVC983093 RDV983092:REY983093 RNR983092:ROU983093 RXN983092:RYQ983093 SHJ983092:SIM983093 SRF983092:SSI983093 TBB983092:TCE983093 TKX983092:TMA983093 TUT983092:TVW983093 UEP983092:UFS983093 UOL983092:UPO983093 UYH983092:UZK983093 VID983092:VJG983093 VRZ983092:VTC983093 WBV983092:WCY983093 WLR983092:WMU983093 WVN983092:WWQ983093 VRZ126:VTC126 JB91:KE91 SX91:UA91 ACT91:ADW91 AMP91:ANS91 AWL91:AXO91 BGH91:BHK91 BQD91:BRG91 BZZ91:CBC91 CJV91:CKY91 CTR91:CUU91 DDN91:DEQ91 DNJ91:DOM91 DXF91:DYI91 EHB91:EIE91 EQX91:ESA91 FAT91:FBW91 FKP91:FLS91 FUL91:FVO91 GEH91:GFK91 GOD91:GPG91 GXZ91:GZC91 HHV91:HIY91 HRR91:HSU91 IBN91:ICQ91 ILJ91:IMM91 IVF91:IWI91 JFB91:JGE91 JOX91:JQA91 JYT91:JZW91 KIP91:KJS91 KSL91:KTO91 LCH91:LDK91 LMD91:LNG91 LVZ91:LXC91 MFV91:MGY91 MPR91:MQU91 MZN91:NAQ91 NJJ91:NKM91 NTF91:NUI91 ODB91:OEE91 OMX91:OOA91 OWT91:OXW91 PGP91:PHS91 PQL91:PRO91 QAH91:QBK91 QKD91:QLG91 QTZ91:QVC91 RDV91:REY91 RNR91:ROU91 RXN91:RYQ91 SHJ91:SIM91 SRF91:SSI91 TBB91:TCE91 TKX91:TMA91 TUT91:TVW91 UEP91:UFS91 UOL91:UPO91 UYH91:UZK91 VID91:VJG91 VRZ91:VTC91 WBV91:WCY91 WLR91:WMU91 WVN91:WWQ91 D65584:AQ65584 JB65584:KE65584 SX65584:UA65584 ACT65584:ADW65584 AMP65584:ANS65584 AWL65584:AXO65584 BGH65584:BHK65584 BQD65584:BRG65584 BZZ65584:CBC65584 CJV65584:CKY65584 CTR65584:CUU65584 DDN65584:DEQ65584 DNJ65584:DOM65584 DXF65584:DYI65584 EHB65584:EIE65584 EQX65584:ESA65584 FAT65584:FBW65584 FKP65584:FLS65584 FUL65584:FVO65584 GEH65584:GFK65584 GOD65584:GPG65584 GXZ65584:GZC65584 HHV65584:HIY65584 HRR65584:HSU65584 IBN65584:ICQ65584 ILJ65584:IMM65584 IVF65584:IWI65584 JFB65584:JGE65584 JOX65584:JQA65584 JYT65584:JZW65584 KIP65584:KJS65584 KSL65584:KTO65584 LCH65584:LDK65584 LMD65584:LNG65584 LVZ65584:LXC65584 MFV65584:MGY65584 MPR65584:MQU65584 MZN65584:NAQ65584 NJJ65584:NKM65584 NTF65584:NUI65584 ODB65584:OEE65584 OMX65584:OOA65584 OWT65584:OXW65584 PGP65584:PHS65584 PQL65584:PRO65584 QAH65584:QBK65584 QKD65584:QLG65584 QTZ65584:QVC65584 RDV65584:REY65584 RNR65584:ROU65584 RXN65584:RYQ65584 SHJ65584:SIM65584 SRF65584:SSI65584 TBB65584:TCE65584 TKX65584:TMA65584 TUT65584:TVW65584 UEP65584:UFS65584 UOL65584:UPO65584 UYH65584:UZK65584 VID65584:VJG65584 VRZ65584:VTC65584 WBV65584:WCY65584 WLR65584:WMU65584 WVN65584:WWQ65584 D131120:AQ131120 JB131120:KE131120 SX131120:UA131120 ACT131120:ADW131120 AMP131120:ANS131120 AWL131120:AXO131120 BGH131120:BHK131120 BQD131120:BRG131120 BZZ131120:CBC131120 CJV131120:CKY131120 CTR131120:CUU131120 DDN131120:DEQ131120 DNJ131120:DOM131120 DXF131120:DYI131120 EHB131120:EIE131120 EQX131120:ESA131120 FAT131120:FBW131120 FKP131120:FLS131120 FUL131120:FVO131120 GEH131120:GFK131120 GOD131120:GPG131120 GXZ131120:GZC131120 HHV131120:HIY131120 HRR131120:HSU131120 IBN131120:ICQ131120 ILJ131120:IMM131120 IVF131120:IWI131120 JFB131120:JGE131120 JOX131120:JQA131120 JYT131120:JZW131120 KIP131120:KJS131120 KSL131120:KTO131120 LCH131120:LDK131120 LMD131120:LNG131120 LVZ131120:LXC131120 MFV131120:MGY131120 MPR131120:MQU131120 MZN131120:NAQ131120 NJJ131120:NKM131120 NTF131120:NUI131120 ODB131120:OEE131120 OMX131120:OOA131120 OWT131120:OXW131120 PGP131120:PHS131120 PQL131120:PRO131120 QAH131120:QBK131120 QKD131120:QLG131120 QTZ131120:QVC131120 RDV131120:REY131120 RNR131120:ROU131120 RXN131120:RYQ131120 SHJ131120:SIM131120 SRF131120:SSI131120 TBB131120:TCE131120 TKX131120:TMA131120 TUT131120:TVW131120 UEP131120:UFS131120 UOL131120:UPO131120 UYH131120:UZK131120 VID131120:VJG131120 VRZ131120:VTC131120 WBV131120:WCY131120 WLR131120:WMU131120 WVN131120:WWQ131120 D196656:AQ196656 JB196656:KE196656 SX196656:UA196656 ACT196656:ADW196656 AMP196656:ANS196656 AWL196656:AXO196656 BGH196656:BHK196656 BQD196656:BRG196656 BZZ196656:CBC196656 CJV196656:CKY196656 CTR196656:CUU196656 DDN196656:DEQ196656 DNJ196656:DOM196656 DXF196656:DYI196656 EHB196656:EIE196656 EQX196656:ESA196656 FAT196656:FBW196656 FKP196656:FLS196656 FUL196656:FVO196656 GEH196656:GFK196656 GOD196656:GPG196656 GXZ196656:GZC196656 HHV196656:HIY196656 HRR196656:HSU196656 IBN196656:ICQ196656 ILJ196656:IMM196656 IVF196656:IWI196656 JFB196656:JGE196656 JOX196656:JQA196656 JYT196656:JZW196656 KIP196656:KJS196656 KSL196656:KTO196656 LCH196656:LDK196656 LMD196656:LNG196656 LVZ196656:LXC196656 MFV196656:MGY196656 MPR196656:MQU196656 MZN196656:NAQ196656 NJJ196656:NKM196656 NTF196656:NUI196656 ODB196656:OEE196656 OMX196656:OOA196656 OWT196656:OXW196656 PGP196656:PHS196656 PQL196656:PRO196656 QAH196656:QBK196656 QKD196656:QLG196656 QTZ196656:QVC196656 RDV196656:REY196656 RNR196656:ROU196656 RXN196656:RYQ196656 SHJ196656:SIM196656 SRF196656:SSI196656 TBB196656:TCE196656 TKX196656:TMA196656 TUT196656:TVW196656 UEP196656:UFS196656 UOL196656:UPO196656 UYH196656:UZK196656 VID196656:VJG196656 VRZ196656:VTC196656 WBV196656:WCY196656 WLR196656:WMU196656 WVN196656:WWQ196656 D262192:AQ262192 JB262192:KE262192 SX262192:UA262192 ACT262192:ADW262192 AMP262192:ANS262192 AWL262192:AXO262192 BGH262192:BHK262192 BQD262192:BRG262192 BZZ262192:CBC262192 CJV262192:CKY262192 CTR262192:CUU262192 DDN262192:DEQ262192 DNJ262192:DOM262192 DXF262192:DYI262192 EHB262192:EIE262192 EQX262192:ESA262192 FAT262192:FBW262192 FKP262192:FLS262192 FUL262192:FVO262192 GEH262192:GFK262192 GOD262192:GPG262192 GXZ262192:GZC262192 HHV262192:HIY262192 HRR262192:HSU262192 IBN262192:ICQ262192 ILJ262192:IMM262192 IVF262192:IWI262192 JFB262192:JGE262192 JOX262192:JQA262192 JYT262192:JZW262192 KIP262192:KJS262192 KSL262192:KTO262192 LCH262192:LDK262192 LMD262192:LNG262192 LVZ262192:LXC262192 MFV262192:MGY262192 MPR262192:MQU262192 MZN262192:NAQ262192 NJJ262192:NKM262192 NTF262192:NUI262192 ODB262192:OEE262192 OMX262192:OOA262192 OWT262192:OXW262192 PGP262192:PHS262192 PQL262192:PRO262192 QAH262192:QBK262192 QKD262192:QLG262192 QTZ262192:QVC262192 RDV262192:REY262192 RNR262192:ROU262192 RXN262192:RYQ262192 SHJ262192:SIM262192 SRF262192:SSI262192 TBB262192:TCE262192 TKX262192:TMA262192 TUT262192:TVW262192 UEP262192:UFS262192 UOL262192:UPO262192 UYH262192:UZK262192 VID262192:VJG262192 VRZ262192:VTC262192 WBV262192:WCY262192 WLR262192:WMU262192 WVN262192:WWQ262192 D327728:AQ327728 JB327728:KE327728 SX327728:UA327728 ACT327728:ADW327728 AMP327728:ANS327728 AWL327728:AXO327728 BGH327728:BHK327728 BQD327728:BRG327728 BZZ327728:CBC327728 CJV327728:CKY327728 CTR327728:CUU327728 DDN327728:DEQ327728 DNJ327728:DOM327728 DXF327728:DYI327728 EHB327728:EIE327728 EQX327728:ESA327728 FAT327728:FBW327728 FKP327728:FLS327728 FUL327728:FVO327728 GEH327728:GFK327728 GOD327728:GPG327728 GXZ327728:GZC327728 HHV327728:HIY327728 HRR327728:HSU327728 IBN327728:ICQ327728 ILJ327728:IMM327728 IVF327728:IWI327728 JFB327728:JGE327728 JOX327728:JQA327728 JYT327728:JZW327728 KIP327728:KJS327728 KSL327728:KTO327728 LCH327728:LDK327728 LMD327728:LNG327728 LVZ327728:LXC327728 MFV327728:MGY327728 MPR327728:MQU327728 MZN327728:NAQ327728 NJJ327728:NKM327728 NTF327728:NUI327728 ODB327728:OEE327728 OMX327728:OOA327728 OWT327728:OXW327728 PGP327728:PHS327728 PQL327728:PRO327728 QAH327728:QBK327728 QKD327728:QLG327728 QTZ327728:QVC327728 RDV327728:REY327728 RNR327728:ROU327728 RXN327728:RYQ327728 SHJ327728:SIM327728 SRF327728:SSI327728 TBB327728:TCE327728 TKX327728:TMA327728 TUT327728:TVW327728 UEP327728:UFS327728 UOL327728:UPO327728 UYH327728:UZK327728 VID327728:VJG327728 VRZ327728:VTC327728 WBV327728:WCY327728 WLR327728:WMU327728 WVN327728:WWQ327728 D393264:AQ393264 JB393264:KE393264 SX393264:UA393264 ACT393264:ADW393264 AMP393264:ANS393264 AWL393264:AXO393264 BGH393264:BHK393264 BQD393264:BRG393264 BZZ393264:CBC393264 CJV393264:CKY393264 CTR393264:CUU393264 DDN393264:DEQ393264 DNJ393264:DOM393264 DXF393264:DYI393264 EHB393264:EIE393264 EQX393264:ESA393264 FAT393264:FBW393264 FKP393264:FLS393264 FUL393264:FVO393264 GEH393264:GFK393264 GOD393264:GPG393264 GXZ393264:GZC393264 HHV393264:HIY393264 HRR393264:HSU393264 IBN393264:ICQ393264 ILJ393264:IMM393264 IVF393264:IWI393264 JFB393264:JGE393264 JOX393264:JQA393264 JYT393264:JZW393264 KIP393264:KJS393264 KSL393264:KTO393264 LCH393264:LDK393264 LMD393264:LNG393264 LVZ393264:LXC393264 MFV393264:MGY393264 MPR393264:MQU393264 MZN393264:NAQ393264 NJJ393264:NKM393264 NTF393264:NUI393264 ODB393264:OEE393264 OMX393264:OOA393264 OWT393264:OXW393264 PGP393264:PHS393264 PQL393264:PRO393264 QAH393264:QBK393264 QKD393264:QLG393264 QTZ393264:QVC393264 RDV393264:REY393264 RNR393264:ROU393264 RXN393264:RYQ393264 SHJ393264:SIM393264 SRF393264:SSI393264 TBB393264:TCE393264 TKX393264:TMA393264 TUT393264:TVW393264 UEP393264:UFS393264 UOL393264:UPO393264 UYH393264:UZK393264 VID393264:VJG393264 VRZ393264:VTC393264 WBV393264:WCY393264 WLR393264:WMU393264 WVN393264:WWQ393264 D458800:AQ458800 JB458800:KE458800 SX458800:UA458800 ACT458800:ADW458800 AMP458800:ANS458800 AWL458800:AXO458800 BGH458800:BHK458800 BQD458800:BRG458800 BZZ458800:CBC458800 CJV458800:CKY458800 CTR458800:CUU458800 DDN458800:DEQ458800 DNJ458800:DOM458800 DXF458800:DYI458800 EHB458800:EIE458800 EQX458800:ESA458800 FAT458800:FBW458800 FKP458800:FLS458800 FUL458800:FVO458800 GEH458800:GFK458800 GOD458800:GPG458800 GXZ458800:GZC458800 HHV458800:HIY458800 HRR458800:HSU458800 IBN458800:ICQ458800 ILJ458800:IMM458800 IVF458800:IWI458800 JFB458800:JGE458800 JOX458800:JQA458800 JYT458800:JZW458800 KIP458800:KJS458800 KSL458800:KTO458800 LCH458800:LDK458800 LMD458800:LNG458800 LVZ458800:LXC458800 MFV458800:MGY458800 MPR458800:MQU458800 MZN458800:NAQ458800 NJJ458800:NKM458800 NTF458800:NUI458800 ODB458800:OEE458800 OMX458800:OOA458800 OWT458800:OXW458800 PGP458800:PHS458800 PQL458800:PRO458800 QAH458800:QBK458800 QKD458800:QLG458800 QTZ458800:QVC458800 RDV458800:REY458800 RNR458800:ROU458800 RXN458800:RYQ458800 SHJ458800:SIM458800 SRF458800:SSI458800 TBB458800:TCE458800 TKX458800:TMA458800 TUT458800:TVW458800 UEP458800:UFS458800 UOL458800:UPO458800 UYH458800:UZK458800 VID458800:VJG458800 VRZ458800:VTC458800 WBV458800:WCY458800 WLR458800:WMU458800 WVN458800:WWQ458800 D524336:AQ524336 JB524336:KE524336 SX524336:UA524336 ACT524336:ADW524336 AMP524336:ANS524336 AWL524336:AXO524336 BGH524336:BHK524336 BQD524336:BRG524336 BZZ524336:CBC524336 CJV524336:CKY524336 CTR524336:CUU524336 DDN524336:DEQ524336 DNJ524336:DOM524336 DXF524336:DYI524336 EHB524336:EIE524336 EQX524336:ESA524336 FAT524336:FBW524336 FKP524336:FLS524336 FUL524336:FVO524336 GEH524336:GFK524336 GOD524336:GPG524336 GXZ524336:GZC524336 HHV524336:HIY524336 HRR524336:HSU524336 IBN524336:ICQ524336 ILJ524336:IMM524336 IVF524336:IWI524336 JFB524336:JGE524336 JOX524336:JQA524336 JYT524336:JZW524336 KIP524336:KJS524336 KSL524336:KTO524336 LCH524336:LDK524336 LMD524336:LNG524336 LVZ524336:LXC524336 MFV524336:MGY524336 MPR524336:MQU524336 MZN524336:NAQ524336 NJJ524336:NKM524336 NTF524336:NUI524336 ODB524336:OEE524336 OMX524336:OOA524336 OWT524336:OXW524336 PGP524336:PHS524336 PQL524336:PRO524336 QAH524336:QBK524336 QKD524336:QLG524336 QTZ524336:QVC524336 RDV524336:REY524336 RNR524336:ROU524336 RXN524336:RYQ524336 SHJ524336:SIM524336 SRF524336:SSI524336 TBB524336:TCE524336 TKX524336:TMA524336 TUT524336:TVW524336 UEP524336:UFS524336 UOL524336:UPO524336 UYH524336:UZK524336 VID524336:VJG524336 VRZ524336:VTC524336 WBV524336:WCY524336 WLR524336:WMU524336 WVN524336:WWQ524336 D589872:AQ589872 JB589872:KE589872 SX589872:UA589872 ACT589872:ADW589872 AMP589872:ANS589872 AWL589872:AXO589872 BGH589872:BHK589872 BQD589872:BRG589872 BZZ589872:CBC589872 CJV589872:CKY589872 CTR589872:CUU589872 DDN589872:DEQ589872 DNJ589872:DOM589872 DXF589872:DYI589872 EHB589872:EIE589872 EQX589872:ESA589872 FAT589872:FBW589872 FKP589872:FLS589872 FUL589872:FVO589872 GEH589872:GFK589872 GOD589872:GPG589872 GXZ589872:GZC589872 HHV589872:HIY589872 HRR589872:HSU589872 IBN589872:ICQ589872 ILJ589872:IMM589872 IVF589872:IWI589872 JFB589872:JGE589872 JOX589872:JQA589872 JYT589872:JZW589872 KIP589872:KJS589872 KSL589872:KTO589872 LCH589872:LDK589872 LMD589872:LNG589872 LVZ589872:LXC589872 MFV589872:MGY589872 MPR589872:MQU589872 MZN589872:NAQ589872 NJJ589872:NKM589872 NTF589872:NUI589872 ODB589872:OEE589872 OMX589872:OOA589872 OWT589872:OXW589872 PGP589872:PHS589872 PQL589872:PRO589872 QAH589872:QBK589872 QKD589872:QLG589872 QTZ589872:QVC589872 RDV589872:REY589872 RNR589872:ROU589872 RXN589872:RYQ589872 SHJ589872:SIM589872 SRF589872:SSI589872 TBB589872:TCE589872 TKX589872:TMA589872 TUT589872:TVW589872 UEP589872:UFS589872 UOL589872:UPO589872 UYH589872:UZK589872 VID589872:VJG589872 VRZ589872:VTC589872 WBV589872:WCY589872 WLR589872:WMU589872 WVN589872:WWQ589872 D655408:AQ655408 JB655408:KE655408 SX655408:UA655408 ACT655408:ADW655408 AMP655408:ANS655408 AWL655408:AXO655408 BGH655408:BHK655408 BQD655408:BRG655408 BZZ655408:CBC655408 CJV655408:CKY655408 CTR655408:CUU655408 DDN655408:DEQ655408 DNJ655408:DOM655408 DXF655408:DYI655408 EHB655408:EIE655408 EQX655408:ESA655408 FAT655408:FBW655408 FKP655408:FLS655408 FUL655408:FVO655408 GEH655408:GFK655408 GOD655408:GPG655408 GXZ655408:GZC655408 HHV655408:HIY655408 HRR655408:HSU655408 IBN655408:ICQ655408 ILJ655408:IMM655408 IVF655408:IWI655408 JFB655408:JGE655408 JOX655408:JQA655408 JYT655408:JZW655408 KIP655408:KJS655408 KSL655408:KTO655408 LCH655408:LDK655408 LMD655408:LNG655408 LVZ655408:LXC655408 MFV655408:MGY655408 MPR655408:MQU655408 MZN655408:NAQ655408 NJJ655408:NKM655408 NTF655408:NUI655408 ODB655408:OEE655408 OMX655408:OOA655408 OWT655408:OXW655408 PGP655408:PHS655408 PQL655408:PRO655408 QAH655408:QBK655408 QKD655408:QLG655408 QTZ655408:QVC655408 RDV655408:REY655408 RNR655408:ROU655408 RXN655408:RYQ655408 SHJ655408:SIM655408 SRF655408:SSI655408 TBB655408:TCE655408 TKX655408:TMA655408 TUT655408:TVW655408 UEP655408:UFS655408 UOL655408:UPO655408 UYH655408:UZK655408 VID655408:VJG655408 VRZ655408:VTC655408 WBV655408:WCY655408 WLR655408:WMU655408 WVN655408:WWQ655408 D720944:AQ720944 JB720944:KE720944 SX720944:UA720944 ACT720944:ADW720944 AMP720944:ANS720944 AWL720944:AXO720944 BGH720944:BHK720944 BQD720944:BRG720944 BZZ720944:CBC720944 CJV720944:CKY720944 CTR720944:CUU720944 DDN720944:DEQ720944 DNJ720944:DOM720944 DXF720944:DYI720944 EHB720944:EIE720944 EQX720944:ESA720944 FAT720944:FBW720944 FKP720944:FLS720944 FUL720944:FVO720944 GEH720944:GFK720944 GOD720944:GPG720944 GXZ720944:GZC720944 HHV720944:HIY720944 HRR720944:HSU720944 IBN720944:ICQ720944 ILJ720944:IMM720944 IVF720944:IWI720944 JFB720944:JGE720944 JOX720944:JQA720944 JYT720944:JZW720944 KIP720944:KJS720944 KSL720944:KTO720944 LCH720944:LDK720944 LMD720944:LNG720944 LVZ720944:LXC720944 MFV720944:MGY720944 MPR720944:MQU720944 MZN720944:NAQ720944 NJJ720944:NKM720944 NTF720944:NUI720944 ODB720944:OEE720944 OMX720944:OOA720944 OWT720944:OXW720944 PGP720944:PHS720944 PQL720944:PRO720944 QAH720944:QBK720944 QKD720944:QLG720944 QTZ720944:QVC720944 RDV720944:REY720944 RNR720944:ROU720944 RXN720944:RYQ720944 SHJ720944:SIM720944 SRF720944:SSI720944 TBB720944:TCE720944 TKX720944:TMA720944 TUT720944:TVW720944 UEP720944:UFS720944 UOL720944:UPO720944 UYH720944:UZK720944 VID720944:VJG720944 VRZ720944:VTC720944 WBV720944:WCY720944 WLR720944:WMU720944 WVN720944:WWQ720944 D786480:AQ786480 JB786480:KE786480 SX786480:UA786480 ACT786480:ADW786480 AMP786480:ANS786480 AWL786480:AXO786480 BGH786480:BHK786480 BQD786480:BRG786480 BZZ786480:CBC786480 CJV786480:CKY786480 CTR786480:CUU786480 DDN786480:DEQ786480 DNJ786480:DOM786480 DXF786480:DYI786480 EHB786480:EIE786480 EQX786480:ESA786480 FAT786480:FBW786480 FKP786480:FLS786480 FUL786480:FVO786480 GEH786480:GFK786480 GOD786480:GPG786480 GXZ786480:GZC786480 HHV786480:HIY786480 HRR786480:HSU786480 IBN786480:ICQ786480 ILJ786480:IMM786480 IVF786480:IWI786480 JFB786480:JGE786480 JOX786480:JQA786480 JYT786480:JZW786480 KIP786480:KJS786480 KSL786480:KTO786480 LCH786480:LDK786480 LMD786480:LNG786480 LVZ786480:LXC786480 MFV786480:MGY786480 MPR786480:MQU786480 MZN786480:NAQ786480 NJJ786480:NKM786480 NTF786480:NUI786480 ODB786480:OEE786480 OMX786480:OOA786480 OWT786480:OXW786480 PGP786480:PHS786480 PQL786480:PRO786480 QAH786480:QBK786480 QKD786480:QLG786480 QTZ786480:QVC786480 RDV786480:REY786480 RNR786480:ROU786480 RXN786480:RYQ786480 SHJ786480:SIM786480 SRF786480:SSI786480 TBB786480:TCE786480 TKX786480:TMA786480 TUT786480:TVW786480 UEP786480:UFS786480 UOL786480:UPO786480 UYH786480:UZK786480 VID786480:VJG786480 VRZ786480:VTC786480 WBV786480:WCY786480 WLR786480:WMU786480 WVN786480:WWQ786480 D852016:AQ852016 JB852016:KE852016 SX852016:UA852016 ACT852016:ADW852016 AMP852016:ANS852016 AWL852016:AXO852016 BGH852016:BHK852016 BQD852016:BRG852016 BZZ852016:CBC852016 CJV852016:CKY852016 CTR852016:CUU852016 DDN852016:DEQ852016 DNJ852016:DOM852016 DXF852016:DYI852016 EHB852016:EIE852016 EQX852016:ESA852016 FAT852016:FBW852016 FKP852016:FLS852016 FUL852016:FVO852016 GEH852016:GFK852016 GOD852016:GPG852016 GXZ852016:GZC852016 HHV852016:HIY852016 HRR852016:HSU852016 IBN852016:ICQ852016 ILJ852016:IMM852016 IVF852016:IWI852016 JFB852016:JGE852016 JOX852016:JQA852016 JYT852016:JZW852016 KIP852016:KJS852016 KSL852016:KTO852016 LCH852016:LDK852016 LMD852016:LNG852016 LVZ852016:LXC852016 MFV852016:MGY852016 MPR852016:MQU852016 MZN852016:NAQ852016 NJJ852016:NKM852016 NTF852016:NUI852016 ODB852016:OEE852016 OMX852016:OOA852016 OWT852016:OXW852016 PGP852016:PHS852016 PQL852016:PRO852016 QAH852016:QBK852016 QKD852016:QLG852016 QTZ852016:QVC852016 RDV852016:REY852016 RNR852016:ROU852016 RXN852016:RYQ852016 SHJ852016:SIM852016 SRF852016:SSI852016 TBB852016:TCE852016 TKX852016:TMA852016 TUT852016:TVW852016 UEP852016:UFS852016 UOL852016:UPO852016 UYH852016:UZK852016 VID852016:VJG852016 VRZ852016:VTC852016 WBV852016:WCY852016 WLR852016:WMU852016 WVN852016:WWQ852016 D917552:AQ917552 JB917552:KE917552 SX917552:UA917552 ACT917552:ADW917552 AMP917552:ANS917552 AWL917552:AXO917552 BGH917552:BHK917552 BQD917552:BRG917552 BZZ917552:CBC917552 CJV917552:CKY917552 CTR917552:CUU917552 DDN917552:DEQ917552 DNJ917552:DOM917552 DXF917552:DYI917552 EHB917552:EIE917552 EQX917552:ESA917552 FAT917552:FBW917552 FKP917552:FLS917552 FUL917552:FVO917552 GEH917552:GFK917552 GOD917552:GPG917552 GXZ917552:GZC917552 HHV917552:HIY917552 HRR917552:HSU917552 IBN917552:ICQ917552 ILJ917552:IMM917552 IVF917552:IWI917552 JFB917552:JGE917552 JOX917552:JQA917552 JYT917552:JZW917552 KIP917552:KJS917552 KSL917552:KTO917552 LCH917552:LDK917552 LMD917552:LNG917552 LVZ917552:LXC917552 MFV917552:MGY917552 MPR917552:MQU917552 MZN917552:NAQ917552 NJJ917552:NKM917552 NTF917552:NUI917552 ODB917552:OEE917552 OMX917552:OOA917552 OWT917552:OXW917552 PGP917552:PHS917552 PQL917552:PRO917552 QAH917552:QBK917552 QKD917552:QLG917552 QTZ917552:QVC917552 RDV917552:REY917552 RNR917552:ROU917552 RXN917552:RYQ917552 SHJ917552:SIM917552 SRF917552:SSI917552 TBB917552:TCE917552 TKX917552:TMA917552 TUT917552:TVW917552 UEP917552:UFS917552 UOL917552:UPO917552 UYH917552:UZK917552 VID917552:VJG917552 VRZ917552:VTC917552 WBV917552:WCY917552 WLR917552:WMU917552 WVN917552:WWQ917552 D983088:AQ983088 JB983088:KE983088 SX983088:UA983088 ACT983088:ADW983088 AMP983088:ANS983088 AWL983088:AXO983088 BGH983088:BHK983088 BQD983088:BRG983088 BZZ983088:CBC983088 CJV983088:CKY983088 CTR983088:CUU983088 DDN983088:DEQ983088 DNJ983088:DOM983088 DXF983088:DYI983088 EHB983088:EIE983088 EQX983088:ESA983088 FAT983088:FBW983088 FKP983088:FLS983088 FUL983088:FVO983088 GEH983088:GFK983088 GOD983088:GPG983088 GXZ983088:GZC983088 HHV983088:HIY983088 HRR983088:HSU983088 IBN983088:ICQ983088 ILJ983088:IMM983088 IVF983088:IWI983088 JFB983088:JGE983088 JOX983088:JQA983088 JYT983088:JZW983088 KIP983088:KJS983088 KSL983088:KTO983088 LCH983088:LDK983088 LMD983088:LNG983088 LVZ983088:LXC983088 MFV983088:MGY983088 MPR983088:MQU983088 MZN983088:NAQ983088 NJJ983088:NKM983088 NTF983088:NUI983088 ODB983088:OEE983088 OMX983088:OOA983088 OWT983088:OXW983088 PGP983088:PHS983088 PQL983088:PRO983088 QAH983088:QBK983088 QKD983088:QLG983088 QTZ983088:QVC983088 RDV983088:REY983088 RNR983088:ROU983088 RXN983088:RYQ983088 SHJ983088:SIM983088 SRF983088:SSI983088 TBB983088:TCE983088 TKX983088:TMA983088 TUT983088:TVW983088 UEP983088:UFS983088 UOL983088:UPO983088 UYH983088:UZK983088 VID983088:VJG983088 VRZ983088:VTC983088 WBV983088:WCY983088 WLR983088:WMU983088 WVN983088:WWQ983088 D65622:AQ65625 JB65622:KE65625 SX65622:UA65625 ACT65622:ADW65625 AMP65622:ANS65625 AWL65622:AXO65625 BGH65622:BHK65625 BQD65622:BRG65625 BZZ65622:CBC65625 CJV65622:CKY65625 CTR65622:CUU65625 DDN65622:DEQ65625 DNJ65622:DOM65625 DXF65622:DYI65625 EHB65622:EIE65625 EQX65622:ESA65625 FAT65622:FBW65625 FKP65622:FLS65625 FUL65622:FVO65625 GEH65622:GFK65625 GOD65622:GPG65625 GXZ65622:GZC65625 HHV65622:HIY65625 HRR65622:HSU65625 IBN65622:ICQ65625 ILJ65622:IMM65625 IVF65622:IWI65625 JFB65622:JGE65625 JOX65622:JQA65625 JYT65622:JZW65625 KIP65622:KJS65625 KSL65622:KTO65625 LCH65622:LDK65625 LMD65622:LNG65625 LVZ65622:LXC65625 MFV65622:MGY65625 MPR65622:MQU65625 MZN65622:NAQ65625 NJJ65622:NKM65625 NTF65622:NUI65625 ODB65622:OEE65625 OMX65622:OOA65625 OWT65622:OXW65625 PGP65622:PHS65625 PQL65622:PRO65625 QAH65622:QBK65625 QKD65622:QLG65625 QTZ65622:QVC65625 RDV65622:REY65625 RNR65622:ROU65625 RXN65622:RYQ65625 SHJ65622:SIM65625 SRF65622:SSI65625 TBB65622:TCE65625 TKX65622:TMA65625 TUT65622:TVW65625 UEP65622:UFS65625 UOL65622:UPO65625 UYH65622:UZK65625 VID65622:VJG65625 VRZ65622:VTC65625 WBV65622:WCY65625 WLR65622:WMU65625 WVN65622:WWQ65625 D131158:AQ131161 JB131158:KE131161 SX131158:UA131161 ACT131158:ADW131161 AMP131158:ANS131161 AWL131158:AXO131161 BGH131158:BHK131161 BQD131158:BRG131161 BZZ131158:CBC131161 CJV131158:CKY131161 CTR131158:CUU131161 DDN131158:DEQ131161 DNJ131158:DOM131161 DXF131158:DYI131161 EHB131158:EIE131161 EQX131158:ESA131161 FAT131158:FBW131161 FKP131158:FLS131161 FUL131158:FVO131161 GEH131158:GFK131161 GOD131158:GPG131161 GXZ131158:GZC131161 HHV131158:HIY131161 HRR131158:HSU131161 IBN131158:ICQ131161 ILJ131158:IMM131161 IVF131158:IWI131161 JFB131158:JGE131161 JOX131158:JQA131161 JYT131158:JZW131161 KIP131158:KJS131161 KSL131158:KTO131161 LCH131158:LDK131161 LMD131158:LNG131161 LVZ131158:LXC131161 MFV131158:MGY131161 MPR131158:MQU131161 MZN131158:NAQ131161 NJJ131158:NKM131161 NTF131158:NUI131161 ODB131158:OEE131161 OMX131158:OOA131161 OWT131158:OXW131161 PGP131158:PHS131161 PQL131158:PRO131161 QAH131158:QBK131161 QKD131158:QLG131161 QTZ131158:QVC131161 RDV131158:REY131161 RNR131158:ROU131161 RXN131158:RYQ131161 SHJ131158:SIM131161 SRF131158:SSI131161 TBB131158:TCE131161 TKX131158:TMA131161 TUT131158:TVW131161 UEP131158:UFS131161 UOL131158:UPO131161 UYH131158:UZK131161 VID131158:VJG131161 VRZ131158:VTC131161 WBV131158:WCY131161 WLR131158:WMU131161 WVN131158:WWQ131161 D196694:AQ196697 JB196694:KE196697 SX196694:UA196697 ACT196694:ADW196697 AMP196694:ANS196697 AWL196694:AXO196697 BGH196694:BHK196697 BQD196694:BRG196697 BZZ196694:CBC196697 CJV196694:CKY196697 CTR196694:CUU196697 DDN196694:DEQ196697 DNJ196694:DOM196697 DXF196694:DYI196697 EHB196694:EIE196697 EQX196694:ESA196697 FAT196694:FBW196697 FKP196694:FLS196697 FUL196694:FVO196697 GEH196694:GFK196697 GOD196694:GPG196697 GXZ196694:GZC196697 HHV196694:HIY196697 HRR196694:HSU196697 IBN196694:ICQ196697 ILJ196694:IMM196697 IVF196694:IWI196697 JFB196694:JGE196697 JOX196694:JQA196697 JYT196694:JZW196697 KIP196694:KJS196697 KSL196694:KTO196697 LCH196694:LDK196697 LMD196694:LNG196697 LVZ196694:LXC196697 MFV196694:MGY196697 MPR196694:MQU196697 MZN196694:NAQ196697 NJJ196694:NKM196697 NTF196694:NUI196697 ODB196694:OEE196697 OMX196694:OOA196697 OWT196694:OXW196697 PGP196694:PHS196697 PQL196694:PRO196697 QAH196694:QBK196697 QKD196694:QLG196697 QTZ196694:QVC196697 RDV196694:REY196697 RNR196694:ROU196697 RXN196694:RYQ196697 SHJ196694:SIM196697 SRF196694:SSI196697 TBB196694:TCE196697 TKX196694:TMA196697 TUT196694:TVW196697 UEP196694:UFS196697 UOL196694:UPO196697 UYH196694:UZK196697 VID196694:VJG196697 VRZ196694:VTC196697 WBV196694:WCY196697 WLR196694:WMU196697 WVN196694:WWQ196697 D262230:AQ262233 JB262230:KE262233 SX262230:UA262233 ACT262230:ADW262233 AMP262230:ANS262233 AWL262230:AXO262233 BGH262230:BHK262233 BQD262230:BRG262233 BZZ262230:CBC262233 CJV262230:CKY262233 CTR262230:CUU262233 DDN262230:DEQ262233 DNJ262230:DOM262233 DXF262230:DYI262233 EHB262230:EIE262233 EQX262230:ESA262233 FAT262230:FBW262233 FKP262230:FLS262233 FUL262230:FVO262233 GEH262230:GFK262233 GOD262230:GPG262233 GXZ262230:GZC262233 HHV262230:HIY262233 HRR262230:HSU262233 IBN262230:ICQ262233 ILJ262230:IMM262233 IVF262230:IWI262233 JFB262230:JGE262233 JOX262230:JQA262233 JYT262230:JZW262233 KIP262230:KJS262233 KSL262230:KTO262233 LCH262230:LDK262233 LMD262230:LNG262233 LVZ262230:LXC262233 MFV262230:MGY262233 MPR262230:MQU262233 MZN262230:NAQ262233 NJJ262230:NKM262233 NTF262230:NUI262233 ODB262230:OEE262233 OMX262230:OOA262233 OWT262230:OXW262233 PGP262230:PHS262233 PQL262230:PRO262233 QAH262230:QBK262233 QKD262230:QLG262233 QTZ262230:QVC262233 RDV262230:REY262233 RNR262230:ROU262233 RXN262230:RYQ262233 SHJ262230:SIM262233 SRF262230:SSI262233 TBB262230:TCE262233 TKX262230:TMA262233 TUT262230:TVW262233 UEP262230:UFS262233 UOL262230:UPO262233 UYH262230:UZK262233 VID262230:VJG262233 VRZ262230:VTC262233 WBV262230:WCY262233 WLR262230:WMU262233 WVN262230:WWQ262233 D327766:AQ327769 JB327766:KE327769 SX327766:UA327769 ACT327766:ADW327769 AMP327766:ANS327769 AWL327766:AXO327769 BGH327766:BHK327769 BQD327766:BRG327769 BZZ327766:CBC327769 CJV327766:CKY327769 CTR327766:CUU327769 DDN327766:DEQ327769 DNJ327766:DOM327769 DXF327766:DYI327769 EHB327766:EIE327769 EQX327766:ESA327769 FAT327766:FBW327769 FKP327766:FLS327769 FUL327766:FVO327769 GEH327766:GFK327769 GOD327766:GPG327769 GXZ327766:GZC327769 HHV327766:HIY327769 HRR327766:HSU327769 IBN327766:ICQ327769 ILJ327766:IMM327769 IVF327766:IWI327769 JFB327766:JGE327769 JOX327766:JQA327769 JYT327766:JZW327769 KIP327766:KJS327769 KSL327766:KTO327769 LCH327766:LDK327769 LMD327766:LNG327769 LVZ327766:LXC327769 MFV327766:MGY327769 MPR327766:MQU327769 MZN327766:NAQ327769 NJJ327766:NKM327769 NTF327766:NUI327769 ODB327766:OEE327769 OMX327766:OOA327769 OWT327766:OXW327769 PGP327766:PHS327769 PQL327766:PRO327769 QAH327766:QBK327769 QKD327766:QLG327769 QTZ327766:QVC327769 RDV327766:REY327769 RNR327766:ROU327769 RXN327766:RYQ327769 SHJ327766:SIM327769 SRF327766:SSI327769 TBB327766:TCE327769 TKX327766:TMA327769 TUT327766:TVW327769 UEP327766:UFS327769 UOL327766:UPO327769 UYH327766:UZK327769 VID327766:VJG327769 VRZ327766:VTC327769 WBV327766:WCY327769 WLR327766:WMU327769 WVN327766:WWQ327769 D393302:AQ393305 JB393302:KE393305 SX393302:UA393305 ACT393302:ADW393305 AMP393302:ANS393305 AWL393302:AXO393305 BGH393302:BHK393305 BQD393302:BRG393305 BZZ393302:CBC393305 CJV393302:CKY393305 CTR393302:CUU393305 DDN393302:DEQ393305 DNJ393302:DOM393305 DXF393302:DYI393305 EHB393302:EIE393305 EQX393302:ESA393305 FAT393302:FBW393305 FKP393302:FLS393305 FUL393302:FVO393305 GEH393302:GFK393305 GOD393302:GPG393305 GXZ393302:GZC393305 HHV393302:HIY393305 HRR393302:HSU393305 IBN393302:ICQ393305 ILJ393302:IMM393305 IVF393302:IWI393305 JFB393302:JGE393305 JOX393302:JQA393305 JYT393302:JZW393305 KIP393302:KJS393305 KSL393302:KTO393305 LCH393302:LDK393305 LMD393302:LNG393305 LVZ393302:LXC393305 MFV393302:MGY393305 MPR393302:MQU393305 MZN393302:NAQ393305 NJJ393302:NKM393305 NTF393302:NUI393305 ODB393302:OEE393305 OMX393302:OOA393305 OWT393302:OXW393305 PGP393302:PHS393305 PQL393302:PRO393305 QAH393302:QBK393305 QKD393302:QLG393305 QTZ393302:QVC393305 RDV393302:REY393305 RNR393302:ROU393305 RXN393302:RYQ393305 SHJ393302:SIM393305 SRF393302:SSI393305 TBB393302:TCE393305 TKX393302:TMA393305 TUT393302:TVW393305 UEP393302:UFS393305 UOL393302:UPO393305 UYH393302:UZK393305 VID393302:VJG393305 VRZ393302:VTC393305 WBV393302:WCY393305 WLR393302:WMU393305 WVN393302:WWQ393305 D458838:AQ458841 JB458838:KE458841 SX458838:UA458841 ACT458838:ADW458841 AMP458838:ANS458841 AWL458838:AXO458841 BGH458838:BHK458841 BQD458838:BRG458841 BZZ458838:CBC458841 CJV458838:CKY458841 CTR458838:CUU458841 DDN458838:DEQ458841 DNJ458838:DOM458841 DXF458838:DYI458841 EHB458838:EIE458841 EQX458838:ESA458841 FAT458838:FBW458841 FKP458838:FLS458841 FUL458838:FVO458841 GEH458838:GFK458841 GOD458838:GPG458841 GXZ458838:GZC458841 HHV458838:HIY458841 HRR458838:HSU458841 IBN458838:ICQ458841 ILJ458838:IMM458841 IVF458838:IWI458841 JFB458838:JGE458841 JOX458838:JQA458841 JYT458838:JZW458841 KIP458838:KJS458841 KSL458838:KTO458841 LCH458838:LDK458841 LMD458838:LNG458841 LVZ458838:LXC458841 MFV458838:MGY458841 MPR458838:MQU458841 MZN458838:NAQ458841 NJJ458838:NKM458841 NTF458838:NUI458841 ODB458838:OEE458841 OMX458838:OOA458841 OWT458838:OXW458841 PGP458838:PHS458841 PQL458838:PRO458841 QAH458838:QBK458841 QKD458838:QLG458841 QTZ458838:QVC458841 RDV458838:REY458841 RNR458838:ROU458841 RXN458838:RYQ458841 SHJ458838:SIM458841 SRF458838:SSI458841 TBB458838:TCE458841 TKX458838:TMA458841 TUT458838:TVW458841 UEP458838:UFS458841 UOL458838:UPO458841 UYH458838:UZK458841 VID458838:VJG458841 VRZ458838:VTC458841 WBV458838:WCY458841 WLR458838:WMU458841 WVN458838:WWQ458841 D524374:AQ524377 JB524374:KE524377 SX524374:UA524377 ACT524374:ADW524377 AMP524374:ANS524377 AWL524374:AXO524377 BGH524374:BHK524377 BQD524374:BRG524377 BZZ524374:CBC524377 CJV524374:CKY524377 CTR524374:CUU524377 DDN524374:DEQ524377 DNJ524374:DOM524377 DXF524374:DYI524377 EHB524374:EIE524377 EQX524374:ESA524377 FAT524374:FBW524377 FKP524374:FLS524377 FUL524374:FVO524377 GEH524374:GFK524377 GOD524374:GPG524377 GXZ524374:GZC524377 HHV524374:HIY524377 HRR524374:HSU524377 IBN524374:ICQ524377 ILJ524374:IMM524377 IVF524374:IWI524377 JFB524374:JGE524377 JOX524374:JQA524377 JYT524374:JZW524377 KIP524374:KJS524377 KSL524374:KTO524377 LCH524374:LDK524377 LMD524374:LNG524377 LVZ524374:LXC524377 MFV524374:MGY524377 MPR524374:MQU524377 MZN524374:NAQ524377 NJJ524374:NKM524377 NTF524374:NUI524377 ODB524374:OEE524377 OMX524374:OOA524377 OWT524374:OXW524377 PGP524374:PHS524377 PQL524374:PRO524377 QAH524374:QBK524377 QKD524374:QLG524377 QTZ524374:QVC524377 RDV524374:REY524377 RNR524374:ROU524377 RXN524374:RYQ524377 SHJ524374:SIM524377 SRF524374:SSI524377 TBB524374:TCE524377 TKX524374:TMA524377 TUT524374:TVW524377 UEP524374:UFS524377 UOL524374:UPO524377 UYH524374:UZK524377 VID524374:VJG524377 VRZ524374:VTC524377 WBV524374:WCY524377 WLR524374:WMU524377 WVN524374:WWQ524377 D589910:AQ589913 JB589910:KE589913 SX589910:UA589913 ACT589910:ADW589913 AMP589910:ANS589913 AWL589910:AXO589913 BGH589910:BHK589913 BQD589910:BRG589913 BZZ589910:CBC589913 CJV589910:CKY589913 CTR589910:CUU589913 DDN589910:DEQ589913 DNJ589910:DOM589913 DXF589910:DYI589913 EHB589910:EIE589913 EQX589910:ESA589913 FAT589910:FBW589913 FKP589910:FLS589913 FUL589910:FVO589913 GEH589910:GFK589913 GOD589910:GPG589913 GXZ589910:GZC589913 HHV589910:HIY589913 HRR589910:HSU589913 IBN589910:ICQ589913 ILJ589910:IMM589913 IVF589910:IWI589913 JFB589910:JGE589913 JOX589910:JQA589913 JYT589910:JZW589913 KIP589910:KJS589913 KSL589910:KTO589913 LCH589910:LDK589913 LMD589910:LNG589913 LVZ589910:LXC589913 MFV589910:MGY589913 MPR589910:MQU589913 MZN589910:NAQ589913 NJJ589910:NKM589913 NTF589910:NUI589913 ODB589910:OEE589913 OMX589910:OOA589913 OWT589910:OXW589913 PGP589910:PHS589913 PQL589910:PRO589913 QAH589910:QBK589913 QKD589910:QLG589913 QTZ589910:QVC589913 RDV589910:REY589913 RNR589910:ROU589913 RXN589910:RYQ589913 SHJ589910:SIM589913 SRF589910:SSI589913 TBB589910:TCE589913 TKX589910:TMA589913 TUT589910:TVW589913 UEP589910:UFS589913 UOL589910:UPO589913 UYH589910:UZK589913 VID589910:VJG589913 VRZ589910:VTC589913 WBV589910:WCY589913 WLR589910:WMU589913 WVN589910:WWQ589913 D655446:AQ655449 JB655446:KE655449 SX655446:UA655449 ACT655446:ADW655449 AMP655446:ANS655449 AWL655446:AXO655449 BGH655446:BHK655449 BQD655446:BRG655449 BZZ655446:CBC655449 CJV655446:CKY655449 CTR655446:CUU655449 DDN655446:DEQ655449 DNJ655446:DOM655449 DXF655446:DYI655449 EHB655446:EIE655449 EQX655446:ESA655449 FAT655446:FBW655449 FKP655446:FLS655449 FUL655446:FVO655449 GEH655446:GFK655449 GOD655446:GPG655449 GXZ655446:GZC655449 HHV655446:HIY655449 HRR655446:HSU655449 IBN655446:ICQ655449 ILJ655446:IMM655449 IVF655446:IWI655449 JFB655446:JGE655449 JOX655446:JQA655449 JYT655446:JZW655449 KIP655446:KJS655449 KSL655446:KTO655449 LCH655446:LDK655449 LMD655446:LNG655449 LVZ655446:LXC655449 MFV655446:MGY655449 MPR655446:MQU655449 MZN655446:NAQ655449 NJJ655446:NKM655449 NTF655446:NUI655449 ODB655446:OEE655449 OMX655446:OOA655449 OWT655446:OXW655449 PGP655446:PHS655449 PQL655446:PRO655449 QAH655446:QBK655449 QKD655446:QLG655449 QTZ655446:QVC655449 RDV655446:REY655449 RNR655446:ROU655449 RXN655446:RYQ655449 SHJ655446:SIM655449 SRF655446:SSI655449 TBB655446:TCE655449 TKX655446:TMA655449 TUT655446:TVW655449 UEP655446:UFS655449 UOL655446:UPO655449 UYH655446:UZK655449 VID655446:VJG655449 VRZ655446:VTC655449 WBV655446:WCY655449 WLR655446:WMU655449 WVN655446:WWQ655449 D720982:AQ720985 JB720982:KE720985 SX720982:UA720985 ACT720982:ADW720985 AMP720982:ANS720985 AWL720982:AXO720985 BGH720982:BHK720985 BQD720982:BRG720985 BZZ720982:CBC720985 CJV720982:CKY720985 CTR720982:CUU720985 DDN720982:DEQ720985 DNJ720982:DOM720985 DXF720982:DYI720985 EHB720982:EIE720985 EQX720982:ESA720985 FAT720982:FBW720985 FKP720982:FLS720985 FUL720982:FVO720985 GEH720982:GFK720985 GOD720982:GPG720985 GXZ720982:GZC720985 HHV720982:HIY720985 HRR720982:HSU720985 IBN720982:ICQ720985 ILJ720982:IMM720985 IVF720982:IWI720985 JFB720982:JGE720985 JOX720982:JQA720985 JYT720982:JZW720985 KIP720982:KJS720985 KSL720982:KTO720985 LCH720982:LDK720985 LMD720982:LNG720985 LVZ720982:LXC720985 MFV720982:MGY720985 MPR720982:MQU720985 MZN720982:NAQ720985 NJJ720982:NKM720985 NTF720982:NUI720985 ODB720982:OEE720985 OMX720982:OOA720985 OWT720982:OXW720985 PGP720982:PHS720985 PQL720982:PRO720985 QAH720982:QBK720985 QKD720982:QLG720985 QTZ720982:QVC720985 RDV720982:REY720985 RNR720982:ROU720985 RXN720982:RYQ720985 SHJ720982:SIM720985 SRF720982:SSI720985 TBB720982:TCE720985 TKX720982:TMA720985 TUT720982:TVW720985 UEP720982:UFS720985 UOL720982:UPO720985 UYH720982:UZK720985 VID720982:VJG720985 VRZ720982:VTC720985 WBV720982:WCY720985 WLR720982:WMU720985 WVN720982:WWQ720985 D786518:AQ786521 JB786518:KE786521 SX786518:UA786521 ACT786518:ADW786521 AMP786518:ANS786521 AWL786518:AXO786521 BGH786518:BHK786521 BQD786518:BRG786521 BZZ786518:CBC786521 CJV786518:CKY786521 CTR786518:CUU786521 DDN786518:DEQ786521 DNJ786518:DOM786521 DXF786518:DYI786521 EHB786518:EIE786521 EQX786518:ESA786521 FAT786518:FBW786521 FKP786518:FLS786521 FUL786518:FVO786521 GEH786518:GFK786521 GOD786518:GPG786521 GXZ786518:GZC786521 HHV786518:HIY786521 HRR786518:HSU786521 IBN786518:ICQ786521 ILJ786518:IMM786521 IVF786518:IWI786521 JFB786518:JGE786521 JOX786518:JQA786521 JYT786518:JZW786521 KIP786518:KJS786521 KSL786518:KTO786521 LCH786518:LDK786521 LMD786518:LNG786521 LVZ786518:LXC786521 MFV786518:MGY786521 MPR786518:MQU786521 MZN786518:NAQ786521 NJJ786518:NKM786521 NTF786518:NUI786521 ODB786518:OEE786521 OMX786518:OOA786521 OWT786518:OXW786521 PGP786518:PHS786521 PQL786518:PRO786521 QAH786518:QBK786521 QKD786518:QLG786521 QTZ786518:QVC786521 RDV786518:REY786521 RNR786518:ROU786521 RXN786518:RYQ786521 SHJ786518:SIM786521 SRF786518:SSI786521 TBB786518:TCE786521 TKX786518:TMA786521 TUT786518:TVW786521 UEP786518:UFS786521 UOL786518:UPO786521 UYH786518:UZK786521 VID786518:VJG786521 VRZ786518:VTC786521 WBV786518:WCY786521 WLR786518:WMU786521 WVN786518:WWQ786521 D852054:AQ852057 JB852054:KE852057 SX852054:UA852057 ACT852054:ADW852057 AMP852054:ANS852057 AWL852054:AXO852057 BGH852054:BHK852057 BQD852054:BRG852057 BZZ852054:CBC852057 CJV852054:CKY852057 CTR852054:CUU852057 DDN852054:DEQ852057 DNJ852054:DOM852057 DXF852054:DYI852057 EHB852054:EIE852057 EQX852054:ESA852057 FAT852054:FBW852057 FKP852054:FLS852057 FUL852054:FVO852057 GEH852054:GFK852057 GOD852054:GPG852057 GXZ852054:GZC852057 HHV852054:HIY852057 HRR852054:HSU852057 IBN852054:ICQ852057 ILJ852054:IMM852057 IVF852054:IWI852057 JFB852054:JGE852057 JOX852054:JQA852057 JYT852054:JZW852057 KIP852054:KJS852057 KSL852054:KTO852057 LCH852054:LDK852057 LMD852054:LNG852057 LVZ852054:LXC852057 MFV852054:MGY852057 MPR852054:MQU852057 MZN852054:NAQ852057 NJJ852054:NKM852057 NTF852054:NUI852057 ODB852054:OEE852057 OMX852054:OOA852057 OWT852054:OXW852057 PGP852054:PHS852057 PQL852054:PRO852057 QAH852054:QBK852057 QKD852054:QLG852057 QTZ852054:QVC852057 RDV852054:REY852057 RNR852054:ROU852057 RXN852054:RYQ852057 SHJ852054:SIM852057 SRF852054:SSI852057 TBB852054:TCE852057 TKX852054:TMA852057 TUT852054:TVW852057 UEP852054:UFS852057 UOL852054:UPO852057 UYH852054:UZK852057 VID852054:VJG852057 VRZ852054:VTC852057 WBV852054:WCY852057 WLR852054:WMU852057 WVN852054:WWQ852057 D917590:AQ917593 JB917590:KE917593 SX917590:UA917593 ACT917590:ADW917593 AMP917590:ANS917593 AWL917590:AXO917593 BGH917590:BHK917593 BQD917590:BRG917593 BZZ917590:CBC917593 CJV917590:CKY917593 CTR917590:CUU917593 DDN917590:DEQ917593 DNJ917590:DOM917593 DXF917590:DYI917593 EHB917590:EIE917593 EQX917590:ESA917593 FAT917590:FBW917593 FKP917590:FLS917593 FUL917590:FVO917593 GEH917590:GFK917593 GOD917590:GPG917593 GXZ917590:GZC917593 HHV917590:HIY917593 HRR917590:HSU917593 IBN917590:ICQ917593 ILJ917590:IMM917593 IVF917590:IWI917593 JFB917590:JGE917593 JOX917590:JQA917593 JYT917590:JZW917593 KIP917590:KJS917593 KSL917590:KTO917593 LCH917590:LDK917593 LMD917590:LNG917593 LVZ917590:LXC917593 MFV917590:MGY917593 MPR917590:MQU917593 MZN917590:NAQ917593 NJJ917590:NKM917593 NTF917590:NUI917593 ODB917590:OEE917593 OMX917590:OOA917593 OWT917590:OXW917593 PGP917590:PHS917593 PQL917590:PRO917593 QAH917590:QBK917593 QKD917590:QLG917593 QTZ917590:QVC917593 RDV917590:REY917593 RNR917590:ROU917593 RXN917590:RYQ917593 SHJ917590:SIM917593 SRF917590:SSI917593 TBB917590:TCE917593 TKX917590:TMA917593 TUT917590:TVW917593 UEP917590:UFS917593 UOL917590:UPO917593 UYH917590:UZK917593 VID917590:VJG917593 VRZ917590:VTC917593 WBV917590:WCY917593 WLR917590:WMU917593 WVN917590:WWQ917593 D983126:AQ983129 JB983126:KE983129 SX983126:UA983129 ACT983126:ADW983129 AMP983126:ANS983129 AWL983126:AXO983129 BGH983126:BHK983129 BQD983126:BRG983129 BZZ983126:CBC983129 CJV983126:CKY983129 CTR983126:CUU983129 DDN983126:DEQ983129 DNJ983126:DOM983129 DXF983126:DYI983129 EHB983126:EIE983129 EQX983126:ESA983129 FAT983126:FBW983129 FKP983126:FLS983129 FUL983126:FVO983129 GEH983126:GFK983129 GOD983126:GPG983129 GXZ983126:GZC983129 HHV983126:HIY983129 HRR983126:HSU983129 IBN983126:ICQ983129 ILJ983126:IMM983129 IVF983126:IWI983129 JFB983126:JGE983129 JOX983126:JQA983129 JYT983126:JZW983129 KIP983126:KJS983129 KSL983126:KTO983129 LCH983126:LDK983129 LMD983126:LNG983129 LVZ983126:LXC983129 MFV983126:MGY983129 MPR983126:MQU983129 MZN983126:NAQ983129 NJJ983126:NKM983129 NTF983126:NUI983129 ODB983126:OEE983129 OMX983126:OOA983129 OWT983126:OXW983129 PGP983126:PHS983129 PQL983126:PRO983129 QAH983126:QBK983129 QKD983126:QLG983129 QTZ983126:QVC983129 RDV983126:REY983129 RNR983126:ROU983129 RXN983126:RYQ983129 SHJ983126:SIM983129 SRF983126:SSI983129 TBB983126:TCE983129 TKX983126:TMA983129 TUT983126:TVW983129 UEP983126:UFS983129 UOL983126:UPO983129 UYH983126:UZK983129 VID983126:VJG983129 VRZ983126:VTC983129 WBV983126:WCY983129 WLR983126:WMU983129 WVN983126:WWQ983129 RDV126:REY126 WBV126:WCY126 RXN126:RYQ126 TBB126:TCE126 SHJ126:SIM126 SRF126:SSI126 QKD126:QLG126 JB134:KE139 SX134:UA139 ACT134:ADW139 AMP134:ANS139 AWL134:AXO139 BGH134:BHK139 BQD134:BRG139 BZZ134:CBC139 CJV134:CKY139 CTR134:CUU139 DDN134:DEQ139 DNJ134:DOM139 DXF134:DYI139 EHB134:EIE139 EQX134:ESA139 FAT134:FBW139 FKP134:FLS139 FUL134:FVO139 GEH134:GFK139 GOD134:GPG139 GXZ134:GZC139 HHV134:HIY139 HRR134:HSU139 IBN134:ICQ139 ILJ134:IMM139 IVF134:IWI139 JFB134:JGE139 JOX134:JQA139 JYT134:JZW139 KIP134:KJS139 KSL134:KTO139 LCH134:LDK139 LMD134:LNG139 LVZ134:LXC139 MFV134:MGY139 MPR134:MQU139 MZN134:NAQ139 NJJ134:NKM139 NTF134:NUI139 ODB134:OEE139 OMX134:OOA139 OWT134:OXW139 PGP134:PHS139 PQL134:PRO139 QAH134:QBK139 QKD134:QLG139 QTZ134:QVC139 RDV134:REY139 RNR134:ROU139 RXN134:RYQ139 SHJ134:SIM139 SRF134:SSI139 TBB134:TCE139 TKX134:TMA139 TUT134:TVW139 UEP134:UFS139 UOL134:UPO139 UYH134:UZK139 VID134:VJG139 VRZ134:VTC139 WBV134:WCY139 WLR134:WMU139 WVN134:WWQ139 WLR126:WMU126 JB130:KE131 SX130:UA131 ACT130:ADW131 AMP130:ANS131 AWL130:AXO131 BGH130:BHK131 BQD130:BRG131 BZZ130:CBC131 CJV130:CKY131 CTR130:CUU131 DDN130:DEQ131 DNJ130:DOM131 DXF130:DYI131 EHB130:EIE131 EQX130:ESA131 FAT130:FBW131 FKP130:FLS131 FUL130:FVO131 GEH130:GFK131 GOD130:GPG131 GXZ130:GZC131 HHV130:HIY131 HRR130:HSU131 IBN130:ICQ131 ILJ130:IMM131 IVF130:IWI131 JFB130:JGE131 JOX130:JQA131 JYT130:JZW131 KIP130:KJS131 KSL130:KTO131 LCH130:LDK131 LMD130:LNG131 LVZ130:LXC131 MFV130:MGY131 MPR130:MQU131 MZN130:NAQ131 NJJ130:NKM131 NTF130:NUI131 ODB130:OEE131 OMX130:OOA131 OWT130:OXW131 PGP130:PHS131 PQL130:PRO131 QAH130:QBK131 QKD130:QLG131 QTZ130:QVC131 RDV130:REY131 RNR130:ROU131 RXN130:RYQ131 SHJ130:SIM131 SRF130:SSI131 TBB130:TCE131 TKX130:TMA131 TUT130:TVW131 UEP130:UFS131 UOL130:UPO131 UYH130:UZK131 VID130:VJG131 VRZ130:VTC131 WBV130:WCY131 WLR130:WMU131 WVN130:WWQ131 TUT126:TVW126 JB126:KE126 SX126:UA126 ACT126:ADW126 AMP126:ANS126 AWL126:AXO126 BGH126:BHK126 BQD126:BRG126 BZZ126:CBC126 CJV126:CKY126 CTR126:CUU126 DDN126:DEQ126 DNJ126:DOM126 DXF126:DYI126 EHB126:EIE126 EQX126:ESA126 FAT126:FBW126 FKP126:FLS126 FUL126:FVO126 GEH126:GFK126 GOD126:GPG126 GXZ126:GZC126 HHV126:HIY126 HRR126:HSU126 IBN126:ICQ126 ILJ126:IMM126 IVF126:IWI126 JFB126:JGE126 JOX126:JQA126 JYT126:JZW126 KIP126:KJS126 KSL126:KTO126 LCH126:LDK126 LMD126:LNG126 LVZ126:LXC126 MFV126:MGY126 MPR126:MQU126 MZN126:NAQ126 NJJ126:NKM126 NTF126:NUI126 ODB126:OEE126 OMX126:OOA126 OWT126:OXW126 PGP126:PHS126 PQL126:PRO126 QAH126:QBK126 WVN141:WWQ141 WLR141:WMU141 WBV141:WCY141 VRZ141:VTC141 VID141:VJG141 UYH141:UZK141 UOL141:UPO141 UEP141:UFS141 TUT141:TVW141 TKX141:TMA141 TBB141:TCE141 SRF141:SSI141 SHJ141:SIM141 RXN141:RYQ141 RNR141:ROU141 RDV141:REY141 QTZ141:QVC141 QKD141:QLG141 QAH141:QBK141 PQL141:PRO141 PGP141:PHS141 OWT141:OXW141 OMX141:OOA141 ODB141:OEE141 NTF141:NUI141 NJJ141:NKM141 MZN141:NAQ141 MPR141:MQU141 MFV141:MGY141 LVZ141:LXC141 LMD141:LNG141 LCH141:LDK141 KSL141:KTO141 KIP141:KJS141 JYT141:JZW141 JOX141:JQA141 JFB141:JGE141 IVF141:IWI141 ILJ141:IMM141 IBN141:ICQ141 HRR141:HSU141 HHV141:HIY141 GXZ141:GZC141 GOD141:GPG141 GEH141:GFK141 FUL141:FVO141 FKP141:FLS141 FAT141:FBW141 EQX141:ESA141 EHB141:EIE141 DXF141:DYI141 DNJ141:DOM141 DDN141:DEQ141 CTR141:CUU141 CJV141:CKY141 BZZ141:CBC141 BQD141:BRG141 BGH141:BHK141 AWL141:AXO141 AMP141:ANS141 ACT141:ADW141 SX141:UA141 JB141:KE141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workbookViewId="0">
      <selection activeCell="B3" sqref="B3"/>
    </sheetView>
  </sheetViews>
  <sheetFormatPr defaultRowHeight="15" x14ac:dyDescent="0.25"/>
  <cols>
    <col min="1" max="1" width="13.85546875" style="1" customWidth="1"/>
    <col min="2" max="2" width="13.7109375" style="1" customWidth="1"/>
    <col min="3" max="3" width="12.5703125" style="1" customWidth="1"/>
    <col min="4" max="4" width="25.140625" style="1" customWidth="1"/>
    <col min="5" max="7" width="12.7109375" style="1" customWidth="1"/>
    <col min="8" max="8" width="38.7109375" style="1" customWidth="1"/>
    <col min="9" max="16384" width="9.140625" style="1"/>
  </cols>
  <sheetData>
    <row r="1" spans="1:10" ht="65.25" customHeight="1" x14ac:dyDescent="0.35">
      <c r="A1" s="319" t="s">
        <v>254</v>
      </c>
      <c r="B1" s="320"/>
      <c r="C1" s="320"/>
      <c r="D1" s="320"/>
      <c r="E1" s="320"/>
      <c r="F1" s="320"/>
      <c r="G1" s="321"/>
      <c r="H1" s="70"/>
    </row>
    <row r="2" spans="1:10" ht="46.5" customHeight="1" thickBot="1" x14ac:dyDescent="0.3">
      <c r="A2" s="322" t="s">
        <v>105</v>
      </c>
      <c r="B2" s="323"/>
      <c r="C2" s="323"/>
      <c r="D2" s="323"/>
      <c r="E2" s="323"/>
      <c r="F2" s="323"/>
    </row>
    <row r="3" spans="1:10" s="21" customFormat="1" ht="47.25" customHeight="1" thickBot="1" x14ac:dyDescent="0.3">
      <c r="D3" s="216" t="str">
        <f>IF(COUNTBLANK('Student data'!D24:AQ24)=40,"No student is selected",'Student data'!M8)&amp;" in row 24 of the 'Student data' worksheet"</f>
        <v>No student is selected in row 24 of the 'Student data' worksheet</v>
      </c>
      <c r="E3" s="19" t="s">
        <v>13</v>
      </c>
      <c r="F3" s="19" t="s">
        <v>4</v>
      </c>
      <c r="G3" s="19" t="s">
        <v>14</v>
      </c>
      <c r="I3" s="303" t="s">
        <v>132</v>
      </c>
      <c r="J3" s="325"/>
    </row>
    <row r="4" spans="1:10" x14ac:dyDescent="0.25">
      <c r="B4" s="25"/>
      <c r="C4" s="25"/>
      <c r="D4" s="25" t="s">
        <v>10</v>
      </c>
      <c r="E4" s="2">
        <f>SUMIF(D20:D49,"Number",C20:C49)</f>
        <v>15</v>
      </c>
      <c r="F4" s="2">
        <f>SUMIF(D20:D49,"Number",F20:F49)</f>
        <v>0</v>
      </c>
      <c r="G4" s="238">
        <f>F4/E4</f>
        <v>0</v>
      </c>
      <c r="I4" s="135">
        <v>9</v>
      </c>
      <c r="J4" s="136">
        <v>91</v>
      </c>
    </row>
    <row r="5" spans="1:10" x14ac:dyDescent="0.25">
      <c r="B5" s="26"/>
      <c r="C5" s="26"/>
      <c r="D5" s="26" t="s">
        <v>11</v>
      </c>
      <c r="E5" s="3">
        <f>SUMIF(D20:D49,"Algebra",C20:C49)</f>
        <v>33</v>
      </c>
      <c r="F5" s="3">
        <f>SUMIF(D20:D49,"Algebra",F20:F49)</f>
        <v>0</v>
      </c>
      <c r="G5" s="239">
        <f t="shared" ref="G5:G13" si="0">F5/E5</f>
        <v>0</v>
      </c>
      <c r="I5" s="138">
        <v>8</v>
      </c>
      <c r="J5" s="139">
        <v>78</v>
      </c>
    </row>
    <row r="6" spans="1:10" x14ac:dyDescent="0.25">
      <c r="B6" s="27"/>
      <c r="C6" s="27"/>
      <c r="D6" s="27" t="s">
        <v>24</v>
      </c>
      <c r="E6" s="4">
        <f>SUMIF(D20:D49,"RPR",C20:C49)</f>
        <v>16</v>
      </c>
      <c r="F6" s="4">
        <f>SUMIF(D20:D49,"RPR",F20:F49)</f>
        <v>0</v>
      </c>
      <c r="G6" s="240">
        <f t="shared" si="0"/>
        <v>0</v>
      </c>
      <c r="I6" s="138">
        <v>7</v>
      </c>
      <c r="J6" s="139">
        <v>65</v>
      </c>
    </row>
    <row r="7" spans="1:10" x14ac:dyDescent="0.25">
      <c r="B7" s="28"/>
      <c r="C7" s="28"/>
      <c r="D7" s="28" t="s">
        <v>7</v>
      </c>
      <c r="E7" s="5">
        <f>SUMIF(D20:D49,"Geometry and measures",C20:C49)</f>
        <v>22</v>
      </c>
      <c r="F7" s="5">
        <f>SUMIF(D20:D49,"Geometry and measures",F20:F49)</f>
        <v>0</v>
      </c>
      <c r="G7" s="241">
        <f t="shared" si="0"/>
        <v>0</v>
      </c>
      <c r="I7" s="138">
        <v>6</v>
      </c>
      <c r="J7" s="139">
        <v>52</v>
      </c>
    </row>
    <row r="8" spans="1:10" x14ac:dyDescent="0.25">
      <c r="B8" s="29"/>
      <c r="C8" s="29"/>
      <c r="D8" s="29" t="s">
        <v>25</v>
      </c>
      <c r="E8" s="6">
        <f>SUMIF(D20:D49,"Probability",C20:C49)</f>
        <v>6</v>
      </c>
      <c r="F8" s="6">
        <f>SUMIF(D20:D49,"Probability",F20:F49)</f>
        <v>0</v>
      </c>
      <c r="G8" s="242">
        <f t="shared" si="0"/>
        <v>0</v>
      </c>
      <c r="I8" s="138">
        <v>5</v>
      </c>
      <c r="J8" s="139">
        <v>39</v>
      </c>
    </row>
    <row r="9" spans="1:10" x14ac:dyDescent="0.25">
      <c r="B9" s="31"/>
      <c r="C9" s="31"/>
      <c r="D9" s="31" t="s">
        <v>5</v>
      </c>
      <c r="E9" s="7">
        <f>SUMIF(D20:D49,"Statistics",C20:C49)</f>
        <v>8</v>
      </c>
      <c r="F9" s="7">
        <f>SUMIF(D20:D49,"Statistics",F20:F49)</f>
        <v>0</v>
      </c>
      <c r="G9" s="243">
        <f t="shared" si="0"/>
        <v>0</v>
      </c>
      <c r="I9" s="138">
        <v>4</v>
      </c>
      <c r="J9" s="139">
        <v>26</v>
      </c>
    </row>
    <row r="10" spans="1:10" x14ac:dyDescent="0.25">
      <c r="B10" s="38"/>
      <c r="C10" s="38"/>
      <c r="D10" s="8"/>
      <c r="E10" s="9"/>
      <c r="F10" s="9"/>
      <c r="G10" s="244"/>
      <c r="I10" s="138">
        <v>3</v>
      </c>
      <c r="J10" s="139">
        <v>20</v>
      </c>
    </row>
    <row r="11" spans="1:10" ht="15.75" thickBot="1" x14ac:dyDescent="0.3">
      <c r="B11" s="32"/>
      <c r="C11" s="32"/>
      <c r="D11" s="32" t="s">
        <v>8</v>
      </c>
      <c r="E11" s="10">
        <f>SUMIF(E20:E49,"AO1",C20:C49)</f>
        <v>29</v>
      </c>
      <c r="F11" s="10">
        <f>SUMIF(E20:E49,"AO1",F20:F49)</f>
        <v>0</v>
      </c>
      <c r="G11" s="245">
        <f t="shared" si="0"/>
        <v>0</v>
      </c>
      <c r="I11" s="145" t="s">
        <v>104</v>
      </c>
      <c r="J11" s="146">
        <v>0</v>
      </c>
    </row>
    <row r="12" spans="1:10" x14ac:dyDescent="0.25">
      <c r="B12" s="33"/>
      <c r="C12" s="33"/>
      <c r="D12" s="33" t="s">
        <v>6</v>
      </c>
      <c r="E12" s="11">
        <f>SUMIF(E20:E49,"AO2",C20:C49)</f>
        <v>25</v>
      </c>
      <c r="F12" s="11">
        <f>SUMIF(E20:E49,"AO2",F20:F49)</f>
        <v>0</v>
      </c>
      <c r="G12" s="246">
        <f t="shared" si="0"/>
        <v>0</v>
      </c>
    </row>
    <row r="13" spans="1:10" x14ac:dyDescent="0.25">
      <c r="B13" s="34"/>
      <c r="C13" s="34"/>
      <c r="D13" s="34" t="s">
        <v>9</v>
      </c>
      <c r="E13" s="12">
        <f>SUMIF(E20:E49,"AO3",C20:C49)</f>
        <v>46</v>
      </c>
      <c r="F13" s="12">
        <f>SUMIF(E20:E49,"AO3",F20:F49)</f>
        <v>0</v>
      </c>
      <c r="G13" s="247">
        <f t="shared" si="0"/>
        <v>0</v>
      </c>
    </row>
    <row r="14" spans="1:10" x14ac:dyDescent="0.25">
      <c r="B14" s="38"/>
      <c r="C14" s="38"/>
      <c r="D14" s="8"/>
      <c r="E14" s="9"/>
      <c r="F14" s="9"/>
      <c r="G14" s="41"/>
    </row>
    <row r="15" spans="1:10" x14ac:dyDescent="0.25">
      <c r="B15" s="13"/>
      <c r="C15" s="13"/>
      <c r="D15" s="13" t="s">
        <v>38</v>
      </c>
      <c r="E15" s="42">
        <f>SUMIF(B20:B49,"x",C20:C49)</f>
        <v>20</v>
      </c>
      <c r="F15" s="42">
        <f>SUMIF(B20:B49,"x",F20:F49)</f>
        <v>0</v>
      </c>
      <c r="G15" s="235">
        <f>F15/E15</f>
        <v>0</v>
      </c>
    </row>
    <row r="16" spans="1:10" ht="15.75" thickBot="1" x14ac:dyDescent="0.3">
      <c r="B16" s="71"/>
      <c r="C16" s="71"/>
      <c r="D16" s="71"/>
      <c r="E16" s="50"/>
      <c r="F16" s="50"/>
      <c r="G16" s="236"/>
    </row>
    <row r="17" spans="1:11" ht="15.75" thickBot="1" x14ac:dyDescent="0.3">
      <c r="B17" s="72"/>
      <c r="C17" s="72"/>
      <c r="D17" s="72" t="s">
        <v>26</v>
      </c>
      <c r="E17" s="73">
        <v>100</v>
      </c>
      <c r="F17" s="51">
        <f>SUM(F20:F49)</f>
        <v>0</v>
      </c>
      <c r="G17" s="237">
        <f>F17/E17</f>
        <v>0</v>
      </c>
      <c r="H17" s="215" t="str">
        <f>"Grade "&amp;IF(F17&lt;J10,"u",IF(F17&lt;J9,"3",IF(F17&lt;J8,"4",IF(F17&lt;J7,"5",IF(F17&lt;J6,"6",IF(F17&lt;J5,"7",IF(F17&lt;J4,"8","9")))))))</f>
        <v>Grade u</v>
      </c>
    </row>
    <row r="18" spans="1:11" x14ac:dyDescent="0.25">
      <c r="H18" s="44"/>
      <c r="I18" s="44"/>
      <c r="J18" s="44"/>
      <c r="K18" s="44"/>
    </row>
    <row r="19" spans="1:11" ht="45.95" customHeight="1" x14ac:dyDescent="0.25">
      <c r="A19" s="19" t="s">
        <v>0</v>
      </c>
      <c r="B19" s="19" t="s">
        <v>52</v>
      </c>
      <c r="C19" s="19" t="s">
        <v>1</v>
      </c>
      <c r="D19" s="19" t="s">
        <v>2</v>
      </c>
      <c r="E19" s="19" t="s">
        <v>3</v>
      </c>
      <c r="F19" s="19" t="s">
        <v>4</v>
      </c>
      <c r="G19" s="324" t="s">
        <v>51</v>
      </c>
      <c r="H19" s="317"/>
      <c r="I19" s="44"/>
      <c r="J19" s="44"/>
    </row>
    <row r="20" spans="1:11" ht="15" customHeight="1" x14ac:dyDescent="0.25">
      <c r="A20" s="46">
        <v>1</v>
      </c>
      <c r="B20" s="30"/>
      <c r="C20" s="23">
        <v>3</v>
      </c>
      <c r="D20" s="23" t="s">
        <v>10</v>
      </c>
      <c r="E20" s="24" t="s">
        <v>8</v>
      </c>
      <c r="F20" s="39">
        <f>SUMIF('Student data'!$D$24:$AQ$24,"x",'Student data'!D42:AQ42)</f>
        <v>0</v>
      </c>
      <c r="G20" s="315" t="s">
        <v>160</v>
      </c>
      <c r="H20" s="316"/>
      <c r="I20" s="44"/>
      <c r="J20" s="44"/>
    </row>
    <row r="21" spans="1:11" ht="15" customHeight="1" x14ac:dyDescent="0.25">
      <c r="A21" s="46">
        <v>2</v>
      </c>
      <c r="B21" s="30"/>
      <c r="C21" s="23">
        <v>2</v>
      </c>
      <c r="D21" s="23" t="s">
        <v>130</v>
      </c>
      <c r="E21" s="24" t="s">
        <v>8</v>
      </c>
      <c r="F21" s="39">
        <f>SUMIF('Student data'!$D$24:$AQ$24,"x",'Student data'!D43:AQ43)</f>
        <v>0</v>
      </c>
      <c r="G21" s="315" t="s">
        <v>161</v>
      </c>
      <c r="H21" s="316"/>
      <c r="I21" s="44"/>
      <c r="J21" s="44"/>
    </row>
    <row r="22" spans="1:11" ht="15" customHeight="1" x14ac:dyDescent="0.25">
      <c r="A22" s="46" t="s">
        <v>16</v>
      </c>
      <c r="B22" s="30" t="s">
        <v>12</v>
      </c>
      <c r="C22" s="23">
        <v>3</v>
      </c>
      <c r="D22" s="23" t="s">
        <v>10</v>
      </c>
      <c r="E22" s="24" t="s">
        <v>8</v>
      </c>
      <c r="F22" s="39">
        <f>SUMIF('Student data'!$D$24:$AQ$24,"x",'Student data'!D44:AQ44)</f>
        <v>0</v>
      </c>
      <c r="G22" s="315" t="s">
        <v>164</v>
      </c>
      <c r="H22" s="317"/>
      <c r="I22" s="44"/>
      <c r="J22" s="44"/>
    </row>
    <row r="23" spans="1:11" ht="15" customHeight="1" x14ac:dyDescent="0.25">
      <c r="A23" s="46" t="s">
        <v>17</v>
      </c>
      <c r="B23" s="22" t="s">
        <v>12</v>
      </c>
      <c r="C23" s="23">
        <v>2</v>
      </c>
      <c r="D23" s="23" t="s">
        <v>130</v>
      </c>
      <c r="E23" s="24" t="s">
        <v>8</v>
      </c>
      <c r="F23" s="39">
        <f>SUMIF('Student data'!$D$24:$AQ$24,"x",'Student data'!D45:AQ45)</f>
        <v>0</v>
      </c>
      <c r="G23" s="315" t="s">
        <v>165</v>
      </c>
      <c r="H23" s="316"/>
      <c r="I23" s="44"/>
      <c r="J23" s="44"/>
    </row>
    <row r="24" spans="1:11" ht="15" customHeight="1" x14ac:dyDescent="0.25">
      <c r="A24" s="46" t="s">
        <v>135</v>
      </c>
      <c r="B24" s="30" t="s">
        <v>12</v>
      </c>
      <c r="C24" s="23">
        <v>4</v>
      </c>
      <c r="D24" s="23" t="s">
        <v>10</v>
      </c>
      <c r="E24" s="24" t="s">
        <v>9</v>
      </c>
      <c r="F24" s="39">
        <f>SUMIF('Student data'!$D$24:$AQ$24,"x",'Student data'!D46:AQ46)</f>
        <v>0</v>
      </c>
      <c r="G24" s="315" t="s">
        <v>162</v>
      </c>
      <c r="H24" s="317"/>
      <c r="I24" s="44"/>
      <c r="J24" s="44"/>
    </row>
    <row r="25" spans="1:11" ht="15" customHeight="1" x14ac:dyDescent="0.25">
      <c r="A25" s="47" t="s">
        <v>136</v>
      </c>
      <c r="B25" s="30" t="s">
        <v>12</v>
      </c>
      <c r="C25" s="23">
        <v>1</v>
      </c>
      <c r="D25" s="23" t="s">
        <v>10</v>
      </c>
      <c r="E25" s="24" t="s">
        <v>9</v>
      </c>
      <c r="F25" s="39">
        <f>SUMIF('Student data'!$D$24:$AQ$24,"x",'Student data'!D47:AQ47)</f>
        <v>0</v>
      </c>
      <c r="G25" s="315" t="s">
        <v>163</v>
      </c>
      <c r="H25" s="316"/>
      <c r="I25" s="44"/>
      <c r="J25" s="44"/>
    </row>
    <row r="26" spans="1:11" ht="15" customHeight="1" x14ac:dyDescent="0.25">
      <c r="A26" s="47">
        <v>5</v>
      </c>
      <c r="B26" s="30" t="s">
        <v>12</v>
      </c>
      <c r="C26" s="23">
        <v>6</v>
      </c>
      <c r="D26" s="23" t="s">
        <v>11</v>
      </c>
      <c r="E26" s="24" t="s">
        <v>9</v>
      </c>
      <c r="F26" s="39">
        <f>SUMIF('Student data'!$D$24:$AQ$24,"x",'Student data'!D48:AQ48)</f>
        <v>0</v>
      </c>
      <c r="G26" s="315" t="s">
        <v>166</v>
      </c>
      <c r="H26" s="316"/>
      <c r="I26" s="44"/>
      <c r="J26" s="44"/>
    </row>
    <row r="27" spans="1:11" ht="15" customHeight="1" x14ac:dyDescent="0.25">
      <c r="A27" s="47">
        <v>6</v>
      </c>
      <c r="B27" s="30"/>
      <c r="C27" s="23">
        <v>6</v>
      </c>
      <c r="D27" s="23" t="s">
        <v>25</v>
      </c>
      <c r="E27" s="24" t="s">
        <v>9</v>
      </c>
      <c r="F27" s="39">
        <f>SUMIF('Student data'!$D$24:$AQ$24,"x",'Student data'!D49:AQ49)</f>
        <v>0</v>
      </c>
      <c r="G27" s="315" t="s">
        <v>175</v>
      </c>
      <c r="H27" s="316"/>
      <c r="I27" s="44"/>
      <c r="J27" s="44"/>
    </row>
    <row r="28" spans="1:11" ht="15" customHeight="1" x14ac:dyDescent="0.25">
      <c r="A28" s="47">
        <v>7</v>
      </c>
      <c r="B28" s="30"/>
      <c r="C28" s="23">
        <v>6</v>
      </c>
      <c r="D28" s="23" t="s">
        <v>7</v>
      </c>
      <c r="E28" s="24" t="s">
        <v>9</v>
      </c>
      <c r="F28" s="39">
        <f>SUMIF('Student data'!$D$24:$AQ$24,"x",'Student data'!D50:AQ50)</f>
        <v>0</v>
      </c>
      <c r="G28" s="315" t="s">
        <v>176</v>
      </c>
      <c r="H28" s="316"/>
      <c r="I28" s="44"/>
      <c r="J28" s="44"/>
    </row>
    <row r="29" spans="1:11" ht="15" customHeight="1" x14ac:dyDescent="0.25">
      <c r="A29" s="47" t="s">
        <v>28</v>
      </c>
      <c r="B29" s="30"/>
      <c r="C29" s="23">
        <v>3</v>
      </c>
      <c r="D29" s="23" t="s">
        <v>7</v>
      </c>
      <c r="E29" s="24" t="s">
        <v>6</v>
      </c>
      <c r="F29" s="39">
        <f>SUMIF('Student data'!$D$24:$AQ$24,"x",'Student data'!D51:AQ51)</f>
        <v>0</v>
      </c>
      <c r="G29" s="315" t="s">
        <v>177</v>
      </c>
      <c r="H29" s="316"/>
      <c r="I29" s="44"/>
      <c r="J29" s="44"/>
    </row>
    <row r="30" spans="1:11" ht="15" customHeight="1" x14ac:dyDescent="0.25">
      <c r="A30" s="47" t="s">
        <v>29</v>
      </c>
      <c r="B30" s="30"/>
      <c r="C30" s="23">
        <v>3</v>
      </c>
      <c r="D30" s="23" t="s">
        <v>7</v>
      </c>
      <c r="E30" s="24" t="s">
        <v>6</v>
      </c>
      <c r="F30" s="39">
        <f>SUMIF('Student data'!$D$24:$AQ$24,"x",'Student data'!D52:AQ52)</f>
        <v>0</v>
      </c>
      <c r="G30" s="315" t="s">
        <v>177</v>
      </c>
      <c r="H30" s="316"/>
      <c r="I30" s="44"/>
      <c r="J30" s="44"/>
    </row>
    <row r="31" spans="1:11" ht="15" customHeight="1" x14ac:dyDescent="0.25">
      <c r="A31" s="47" t="s">
        <v>117</v>
      </c>
      <c r="B31" s="30"/>
      <c r="C31" s="23">
        <v>2</v>
      </c>
      <c r="D31" s="23" t="s">
        <v>7</v>
      </c>
      <c r="E31" s="24" t="s">
        <v>8</v>
      </c>
      <c r="F31" s="39">
        <f>SUMIF('Student data'!$D$24:$AQ$24,"x",'Student data'!D53:AQ53)</f>
        <v>0</v>
      </c>
      <c r="G31" s="315" t="s">
        <v>178</v>
      </c>
      <c r="H31" s="317"/>
      <c r="I31" s="44"/>
      <c r="J31" s="44"/>
    </row>
    <row r="32" spans="1:11" ht="15" customHeight="1" x14ac:dyDescent="0.25">
      <c r="A32" s="47" t="s">
        <v>118</v>
      </c>
      <c r="B32" s="30"/>
      <c r="C32" s="23">
        <v>3</v>
      </c>
      <c r="D32" s="23" t="s">
        <v>7</v>
      </c>
      <c r="E32" s="24" t="s">
        <v>6</v>
      </c>
      <c r="F32" s="39">
        <f>SUMIF('Student data'!$D$24:$AQ$24,"x",'Student data'!D54:AQ54)</f>
        <v>0</v>
      </c>
      <c r="G32" s="315" t="s">
        <v>179</v>
      </c>
      <c r="H32" s="316"/>
      <c r="I32" s="44"/>
      <c r="J32" s="44"/>
    </row>
    <row r="33" spans="1:10" ht="15" customHeight="1" x14ac:dyDescent="0.25">
      <c r="A33" s="47">
        <v>10</v>
      </c>
      <c r="B33" s="30" t="s">
        <v>12</v>
      </c>
      <c r="C33" s="23">
        <v>4</v>
      </c>
      <c r="D33" s="23" t="s">
        <v>130</v>
      </c>
      <c r="E33" s="24" t="s">
        <v>8</v>
      </c>
      <c r="F33" s="39">
        <f>SUMIF('Student data'!$D$24:$AQ$24,"x",'Student data'!D55:AQ55)</f>
        <v>0</v>
      </c>
      <c r="G33" s="315" t="s">
        <v>167</v>
      </c>
      <c r="H33" s="317"/>
      <c r="I33" s="44"/>
      <c r="J33" s="44"/>
    </row>
    <row r="34" spans="1:10" ht="15" customHeight="1" x14ac:dyDescent="0.25">
      <c r="A34" s="47">
        <v>11</v>
      </c>
      <c r="B34" s="30"/>
      <c r="C34" s="23">
        <v>4</v>
      </c>
      <c r="D34" s="23" t="s">
        <v>10</v>
      </c>
      <c r="E34" s="24" t="s">
        <v>8</v>
      </c>
      <c r="F34" s="39">
        <f>SUMIF('Student data'!$D$24:$AQ$24,"x",'Student data'!D56:AQ56)</f>
        <v>0</v>
      </c>
      <c r="G34" s="315" t="s">
        <v>180</v>
      </c>
      <c r="H34" s="316"/>
      <c r="I34" s="44"/>
      <c r="J34" s="44"/>
    </row>
    <row r="35" spans="1:10" ht="15" customHeight="1" x14ac:dyDescent="0.25">
      <c r="A35" s="47" t="s">
        <v>137</v>
      </c>
      <c r="B35" s="30"/>
      <c r="C35" s="23">
        <v>2</v>
      </c>
      <c r="D35" s="23" t="s">
        <v>11</v>
      </c>
      <c r="E35" s="24" t="s">
        <v>8</v>
      </c>
      <c r="F35" s="39">
        <f>SUMIF('Student data'!$D$24:$AQ$24,"x",'Student data'!D57:AQ57)</f>
        <v>0</v>
      </c>
      <c r="G35" s="315" t="s">
        <v>181</v>
      </c>
      <c r="H35" s="316"/>
      <c r="I35" s="44"/>
      <c r="J35" s="44"/>
    </row>
    <row r="36" spans="1:10" ht="15" customHeight="1" x14ac:dyDescent="0.25">
      <c r="A36" s="47" t="s">
        <v>138</v>
      </c>
      <c r="B36" s="30"/>
      <c r="C36" s="23">
        <v>5</v>
      </c>
      <c r="D36" s="23" t="s">
        <v>11</v>
      </c>
      <c r="E36" s="24" t="s">
        <v>9</v>
      </c>
      <c r="F36" s="39">
        <f>SUMIF('Student data'!$D$24:$AQ$24,"x",'Student data'!D58:AQ58)</f>
        <v>0</v>
      </c>
      <c r="G36" s="315" t="s">
        <v>182</v>
      </c>
      <c r="H36" s="316"/>
      <c r="I36" s="44"/>
      <c r="J36" s="44"/>
    </row>
    <row r="37" spans="1:10" ht="15" customHeight="1" x14ac:dyDescent="0.25">
      <c r="A37" s="47" t="s">
        <v>139</v>
      </c>
      <c r="B37" s="30"/>
      <c r="C37" s="23">
        <v>1</v>
      </c>
      <c r="D37" s="23" t="s">
        <v>5</v>
      </c>
      <c r="E37" s="24" t="s">
        <v>6</v>
      </c>
      <c r="F37" s="39">
        <f>SUMIF('Student data'!$D$24:$AQ$24,"x",'Student data'!D59:AQ59)</f>
        <v>0</v>
      </c>
      <c r="G37" s="315" t="s">
        <v>183</v>
      </c>
      <c r="H37" s="316"/>
      <c r="I37" s="44"/>
      <c r="J37" s="44"/>
    </row>
    <row r="38" spans="1:10" ht="15" customHeight="1" x14ac:dyDescent="0.25">
      <c r="A38" s="47" t="s">
        <v>140</v>
      </c>
      <c r="B38" s="30"/>
      <c r="C38" s="23">
        <v>2</v>
      </c>
      <c r="D38" s="23" t="s">
        <v>5</v>
      </c>
      <c r="E38" s="24" t="s">
        <v>6</v>
      </c>
      <c r="F38" s="39">
        <f>SUMIF('Student data'!$D$24:$AQ$24,"x",'Student data'!D60:AQ60)</f>
        <v>0</v>
      </c>
      <c r="G38" s="315" t="s">
        <v>184</v>
      </c>
      <c r="H38" s="316"/>
      <c r="I38" s="44"/>
      <c r="J38" s="44"/>
    </row>
    <row r="39" spans="1:10" ht="15" customHeight="1" x14ac:dyDescent="0.25">
      <c r="A39" s="47" t="s">
        <v>141</v>
      </c>
      <c r="B39" s="30"/>
      <c r="C39" s="23">
        <v>3</v>
      </c>
      <c r="D39" s="23" t="s">
        <v>130</v>
      </c>
      <c r="E39" s="24" t="s">
        <v>9</v>
      </c>
      <c r="F39" s="39">
        <f>SUMIF('Student data'!$D$24:$AQ$24,"x",'Student data'!D61:AQ61)</f>
        <v>0</v>
      </c>
      <c r="G39" s="315" t="s">
        <v>185</v>
      </c>
      <c r="H39" s="316"/>
      <c r="I39" s="44"/>
      <c r="J39" s="44"/>
    </row>
    <row r="40" spans="1:10" ht="15" customHeight="1" x14ac:dyDescent="0.25">
      <c r="A40" s="47" t="s">
        <v>45</v>
      </c>
      <c r="B40" s="30"/>
      <c r="C40" s="23">
        <v>5</v>
      </c>
      <c r="D40" s="23" t="s">
        <v>5</v>
      </c>
      <c r="E40" s="24" t="s">
        <v>9</v>
      </c>
      <c r="F40" s="39">
        <f>SUMIF('Student data'!$D$24:$AQ$24,"x",'Student data'!D62:AQ62)</f>
        <v>0</v>
      </c>
      <c r="G40" s="315" t="s">
        <v>186</v>
      </c>
      <c r="H40" s="317"/>
      <c r="I40" s="44"/>
      <c r="J40" s="44"/>
    </row>
    <row r="41" spans="1:10" ht="15" customHeight="1" x14ac:dyDescent="0.25">
      <c r="A41" s="47" t="s">
        <v>20</v>
      </c>
      <c r="B41" s="30"/>
      <c r="C41" s="23">
        <v>1</v>
      </c>
      <c r="D41" s="23" t="s">
        <v>11</v>
      </c>
      <c r="E41" s="24" t="s">
        <v>6</v>
      </c>
      <c r="F41" s="39">
        <f>SUMIF('Student data'!$D$24:$AQ$24,"x",'Student data'!D63:AQ63)</f>
        <v>0</v>
      </c>
      <c r="G41" s="315" t="s">
        <v>188</v>
      </c>
      <c r="H41" s="317"/>
      <c r="I41" s="44"/>
      <c r="J41" s="44"/>
    </row>
    <row r="42" spans="1:10" ht="15" customHeight="1" x14ac:dyDescent="0.25">
      <c r="A42" s="47" t="s">
        <v>21</v>
      </c>
      <c r="B42" s="30"/>
      <c r="C42" s="23">
        <v>1</v>
      </c>
      <c r="D42" s="23" t="s">
        <v>11</v>
      </c>
      <c r="E42" s="24" t="s">
        <v>6</v>
      </c>
      <c r="F42" s="39">
        <f>SUMIF('Student data'!$D$24:$AQ$24,"x",'Student data'!D64:AQ64)</f>
        <v>0</v>
      </c>
      <c r="G42" s="315" t="s">
        <v>187</v>
      </c>
      <c r="H42" s="317"/>
      <c r="I42" s="44"/>
      <c r="J42" s="44"/>
    </row>
    <row r="43" spans="1:10" ht="15" customHeight="1" x14ac:dyDescent="0.25">
      <c r="A43" s="47" t="s">
        <v>142</v>
      </c>
      <c r="B43" s="30"/>
      <c r="C43" s="23">
        <v>5</v>
      </c>
      <c r="D43" s="23" t="s">
        <v>11</v>
      </c>
      <c r="E43" s="24" t="s">
        <v>9</v>
      </c>
      <c r="F43" s="39">
        <f>SUMIF('Student data'!$D$24:$AQ$24,"x",'Student data'!D65:AQ65)</f>
        <v>0</v>
      </c>
      <c r="G43" s="315" t="s">
        <v>189</v>
      </c>
      <c r="H43" s="318"/>
      <c r="I43" s="44"/>
      <c r="J43" s="44"/>
    </row>
    <row r="44" spans="1:10" ht="15" customHeight="1" x14ac:dyDescent="0.25">
      <c r="A44" s="47">
        <v>15</v>
      </c>
      <c r="B44" s="30"/>
      <c r="C44" s="23">
        <v>5</v>
      </c>
      <c r="D44" s="23" t="s">
        <v>7</v>
      </c>
      <c r="E44" s="24" t="s">
        <v>9</v>
      </c>
      <c r="F44" s="39">
        <f>SUMIF('Student data'!$D$24:$AQ$24,"x",'Student data'!D66:AQ66)</f>
        <v>0</v>
      </c>
      <c r="G44" s="313" t="s">
        <v>190</v>
      </c>
      <c r="H44" s="314"/>
      <c r="I44" s="44"/>
      <c r="J44" s="44"/>
    </row>
    <row r="45" spans="1:10" ht="15" customHeight="1" x14ac:dyDescent="0.25">
      <c r="A45" s="48" t="s">
        <v>22</v>
      </c>
      <c r="B45" s="35"/>
      <c r="C45" s="23">
        <v>2</v>
      </c>
      <c r="D45" s="23" t="s">
        <v>130</v>
      </c>
      <c r="E45" s="24" t="s">
        <v>6</v>
      </c>
      <c r="F45" s="39">
        <f>SUMIF('Student data'!$D$24:$AQ$24,"x",'Student data'!D67:AQ67)</f>
        <v>0</v>
      </c>
      <c r="G45" s="313" t="s">
        <v>191</v>
      </c>
      <c r="H45" s="314"/>
      <c r="I45" s="44"/>
      <c r="J45" s="44"/>
    </row>
    <row r="46" spans="1:10" ht="15" customHeight="1" x14ac:dyDescent="0.25">
      <c r="A46" s="48" t="s">
        <v>23</v>
      </c>
      <c r="B46" s="35"/>
      <c r="C46" s="23">
        <v>3</v>
      </c>
      <c r="D46" s="23" t="s">
        <v>130</v>
      </c>
      <c r="E46" s="24" t="s">
        <v>8</v>
      </c>
      <c r="F46" s="39">
        <f>SUMIF('Student data'!$D$24:$AQ$24,"x",'Student data'!D68:AQ68)</f>
        <v>0</v>
      </c>
      <c r="G46" s="313" t="s">
        <v>192</v>
      </c>
      <c r="H46" s="314"/>
      <c r="I46" s="44"/>
      <c r="J46" s="44"/>
    </row>
    <row r="47" spans="1:10" ht="15" customHeight="1" x14ac:dyDescent="0.25">
      <c r="A47" s="48">
        <v>17</v>
      </c>
      <c r="B47" s="35"/>
      <c r="C47" s="23">
        <v>3</v>
      </c>
      <c r="D47" s="23" t="s">
        <v>11</v>
      </c>
      <c r="E47" s="24" t="s">
        <v>6</v>
      </c>
      <c r="F47" s="39">
        <f>SUMIF('Student data'!$D$24:$AQ$24,"x",'Student data'!D69:AQ69)</f>
        <v>0</v>
      </c>
      <c r="G47" s="313" t="s">
        <v>193</v>
      </c>
      <c r="H47" s="314"/>
      <c r="I47" s="44"/>
      <c r="J47" s="44"/>
    </row>
    <row r="48" spans="1:10" ht="15" customHeight="1" x14ac:dyDescent="0.25">
      <c r="A48" s="48">
        <v>18</v>
      </c>
      <c r="B48" s="35"/>
      <c r="C48" s="23">
        <v>6</v>
      </c>
      <c r="D48" s="23" t="s">
        <v>11</v>
      </c>
      <c r="E48" s="24" t="s">
        <v>6</v>
      </c>
      <c r="F48" s="39">
        <f>SUMIF('Student data'!$D$24:$AQ$24,"x",'Student data'!D70:AQ70)</f>
        <v>0</v>
      </c>
      <c r="G48" s="313" t="s">
        <v>194</v>
      </c>
      <c r="H48" s="314"/>
      <c r="I48" s="44"/>
      <c r="J48" s="44"/>
    </row>
    <row r="49" spans="1:10" ht="15" customHeight="1" x14ac:dyDescent="0.25">
      <c r="A49" s="48">
        <v>19</v>
      </c>
      <c r="B49" s="35"/>
      <c r="C49" s="23">
        <v>4</v>
      </c>
      <c r="D49" s="23" t="s">
        <v>11</v>
      </c>
      <c r="E49" s="24" t="s">
        <v>8</v>
      </c>
      <c r="F49" s="39">
        <f>SUMIF('Student data'!$D$24:$AQ$24,"x",'Student data'!D71:AQ71)</f>
        <v>0</v>
      </c>
      <c r="G49" s="313" t="s">
        <v>195</v>
      </c>
      <c r="H49" s="314"/>
      <c r="I49" s="44"/>
      <c r="J49" s="44"/>
    </row>
    <row r="50" spans="1:10" ht="15.75" thickBot="1" x14ac:dyDescent="0.3">
      <c r="A50" s="49"/>
      <c r="B50" s="36"/>
      <c r="C50" s="37"/>
      <c r="D50" s="37"/>
      <c r="E50" s="16"/>
      <c r="F50" s="43"/>
      <c r="G50" s="45"/>
    </row>
    <row r="51" spans="1:10" ht="15.75" thickBot="1" x14ac:dyDescent="0.3">
      <c r="A51" s="20"/>
      <c r="B51" s="16"/>
      <c r="C51" s="20"/>
      <c r="D51" s="20"/>
      <c r="E51" s="38" t="s">
        <v>26</v>
      </c>
      <c r="F51" s="15">
        <f>SUM(F20:F49)</f>
        <v>0</v>
      </c>
      <c r="G51" s="45"/>
    </row>
    <row r="52" spans="1:10" x14ac:dyDescent="0.25">
      <c r="A52" s="20"/>
      <c r="B52" s="16"/>
      <c r="C52" s="20"/>
      <c r="D52" s="20"/>
      <c r="E52" s="38"/>
      <c r="F52" s="16"/>
      <c r="G52" s="45"/>
    </row>
    <row r="53" spans="1:10" x14ac:dyDescent="0.25">
      <c r="B53" s="18"/>
      <c r="G53" s="45"/>
    </row>
    <row r="54" spans="1:10" x14ac:dyDescent="0.25">
      <c r="B54" s="18"/>
      <c r="G54" s="45"/>
    </row>
    <row r="55" spans="1:10" x14ac:dyDescent="0.25">
      <c r="B55" s="18"/>
      <c r="G55" s="45"/>
    </row>
    <row r="56" spans="1:10" x14ac:dyDescent="0.25">
      <c r="B56" s="18"/>
      <c r="G56" s="45"/>
    </row>
    <row r="57" spans="1:10" x14ac:dyDescent="0.25">
      <c r="G57" s="45"/>
    </row>
    <row r="58" spans="1:10" x14ac:dyDescent="0.25">
      <c r="G58" s="44"/>
    </row>
    <row r="59" spans="1:10" x14ac:dyDescent="0.25">
      <c r="G59" s="44"/>
    </row>
    <row r="60" spans="1:10" x14ac:dyDescent="0.25">
      <c r="G60" s="44"/>
    </row>
  </sheetData>
  <sheetProtection password="ECC0" sheet="1" objects="1" scenarios="1" formatCells="0" formatColumns="0" formatRows="0"/>
  <mergeCells count="34">
    <mergeCell ref="G38:H38"/>
    <mergeCell ref="G33:H33"/>
    <mergeCell ref="G28:H28"/>
    <mergeCell ref="G29:H29"/>
    <mergeCell ref="G26:H26"/>
    <mergeCell ref="G37:H37"/>
    <mergeCell ref="I3:J3"/>
    <mergeCell ref="G27:H27"/>
    <mergeCell ref="G30:H30"/>
    <mergeCell ref="G31:H31"/>
    <mergeCell ref="G32:H32"/>
    <mergeCell ref="G22:H22"/>
    <mergeCell ref="G46:H46"/>
    <mergeCell ref="G47:H47"/>
    <mergeCell ref="G48:H48"/>
    <mergeCell ref="G49:H49"/>
    <mergeCell ref="A1:G1"/>
    <mergeCell ref="G23:H23"/>
    <mergeCell ref="G24:H24"/>
    <mergeCell ref="G25:H25"/>
    <mergeCell ref="A2:F2"/>
    <mergeCell ref="G19:H19"/>
    <mergeCell ref="G20:H20"/>
    <mergeCell ref="G21:H21"/>
    <mergeCell ref="G34:H34"/>
    <mergeCell ref="G35:H35"/>
    <mergeCell ref="G36:H36"/>
    <mergeCell ref="G45:H45"/>
    <mergeCell ref="G44:H44"/>
    <mergeCell ref="G39:H39"/>
    <mergeCell ref="G40:H40"/>
    <mergeCell ref="G42:H42"/>
    <mergeCell ref="G43:H43"/>
    <mergeCell ref="G41:H41"/>
  </mergeCells>
  <conditionalFormatting sqref="D50 D41:D42">
    <cfRule type="cellIs" dxfId="639" priority="670" stopIfTrue="1" operator="equal">
      <formula>"Algebra"</formula>
    </cfRule>
    <cfRule type="cellIs" dxfId="638" priority="671" stopIfTrue="1" operator="equal">
      <formula>"Number"</formula>
    </cfRule>
    <cfRule type="cellIs" dxfId="637" priority="672" stopIfTrue="1" operator="equal">
      <formula>"Geometry and measures"</formula>
    </cfRule>
    <cfRule type="cellIs" dxfId="636" priority="673" stopIfTrue="1" operator="equal">
      <formula>"Statistics"</formula>
    </cfRule>
  </conditionalFormatting>
  <conditionalFormatting sqref="E50 E42">
    <cfRule type="cellIs" dxfId="635" priority="667" stopIfTrue="1" operator="equal">
      <formula>"AO3"</formula>
    </cfRule>
    <cfRule type="cellIs" dxfId="634" priority="668" stopIfTrue="1" operator="equal">
      <formula>"AO2"</formula>
    </cfRule>
    <cfRule type="cellIs" dxfId="633" priority="669" stopIfTrue="1" operator="equal">
      <formula>"AO1"</formula>
    </cfRule>
  </conditionalFormatting>
  <conditionalFormatting sqref="D19 D50:D1048576 D41:D42">
    <cfRule type="cellIs" dxfId="632" priority="664" operator="equal">
      <formula>"Probability"</formula>
    </cfRule>
  </conditionalFormatting>
  <conditionalFormatting sqref="H1">
    <cfRule type="expression" dxfId="631" priority="870">
      <formula>COUNTA(D3:AU3)&gt;1</formula>
    </cfRule>
  </conditionalFormatting>
  <conditionalFormatting sqref="D1">
    <cfRule type="cellIs" dxfId="630" priority="416" operator="equal">
      <formula>"Probability"</formula>
    </cfRule>
  </conditionalFormatting>
  <conditionalFormatting sqref="D41:D42">
    <cfRule type="cellIs" dxfId="629" priority="410" operator="equal">
      <formula>"RPR"</formula>
    </cfRule>
  </conditionalFormatting>
  <conditionalFormatting sqref="G40">
    <cfRule type="cellIs" dxfId="628" priority="409" operator="equal">
      <formula>"Probability"</formula>
    </cfRule>
  </conditionalFormatting>
  <conditionalFormatting sqref="E47">
    <cfRule type="cellIs" dxfId="627" priority="359" stopIfTrue="1" operator="equal">
      <formula>"AO3"</formula>
    </cfRule>
    <cfRule type="cellIs" dxfId="626" priority="360" stopIfTrue="1" operator="equal">
      <formula>"AO2"</formula>
    </cfRule>
    <cfRule type="cellIs" dxfId="625" priority="361" stopIfTrue="1" operator="equal">
      <formula>"AO1"</formula>
    </cfRule>
  </conditionalFormatting>
  <conditionalFormatting sqref="D33">
    <cfRule type="cellIs" dxfId="624" priority="392" stopIfTrue="1" operator="equal">
      <formula>"Algebra"</formula>
    </cfRule>
    <cfRule type="cellIs" dxfId="623" priority="393" stopIfTrue="1" operator="equal">
      <formula>"Number"</formula>
    </cfRule>
    <cfRule type="cellIs" dxfId="622" priority="394" stopIfTrue="1" operator="equal">
      <formula>"Geometry and measures"</formula>
    </cfRule>
    <cfRule type="cellIs" dxfId="621" priority="395" stopIfTrue="1" operator="equal">
      <formula>"Statistics"</formula>
    </cfRule>
  </conditionalFormatting>
  <conditionalFormatting sqref="D33">
    <cfRule type="cellIs" dxfId="620" priority="391" operator="equal">
      <formula>"RPR"</formula>
    </cfRule>
  </conditionalFormatting>
  <conditionalFormatting sqref="D33">
    <cfRule type="cellIs" dxfId="619" priority="390" operator="equal">
      <formula>"Probability"</formula>
    </cfRule>
  </conditionalFormatting>
  <conditionalFormatting sqref="D34:D35">
    <cfRule type="cellIs" dxfId="618" priority="386" stopIfTrue="1" operator="equal">
      <formula>"Algebra"</formula>
    </cfRule>
    <cfRule type="cellIs" dxfId="617" priority="387" stopIfTrue="1" operator="equal">
      <formula>"Number"</formula>
    </cfRule>
    <cfRule type="cellIs" dxfId="616" priority="388" stopIfTrue="1" operator="equal">
      <formula>"Geometry and measures"</formula>
    </cfRule>
    <cfRule type="cellIs" dxfId="615" priority="389" stopIfTrue="1" operator="equal">
      <formula>"Statistics"</formula>
    </cfRule>
  </conditionalFormatting>
  <conditionalFormatting sqref="D34:D35">
    <cfRule type="cellIs" dxfId="614" priority="382" operator="equal">
      <formula>"RPR"</formula>
    </cfRule>
  </conditionalFormatting>
  <conditionalFormatting sqref="D34:D35">
    <cfRule type="cellIs" dxfId="613" priority="381" operator="equal">
      <formula>"Probability"</formula>
    </cfRule>
  </conditionalFormatting>
  <conditionalFormatting sqref="G43">
    <cfRule type="cellIs" dxfId="612" priority="374" operator="equal">
      <formula>"Probability"</formula>
    </cfRule>
  </conditionalFormatting>
  <conditionalFormatting sqref="G41">
    <cfRule type="cellIs" dxfId="611" priority="373" operator="equal">
      <formula>"Probability"</formula>
    </cfRule>
  </conditionalFormatting>
  <conditionalFormatting sqref="D37">
    <cfRule type="cellIs" dxfId="610" priority="350" operator="equal">
      <formula>"Probability"</formula>
    </cfRule>
  </conditionalFormatting>
  <conditionalFormatting sqref="D37">
    <cfRule type="cellIs" dxfId="609" priority="352" stopIfTrue="1" operator="equal">
      <formula>"Algebra"</formula>
    </cfRule>
    <cfRule type="cellIs" dxfId="608" priority="353" stopIfTrue="1" operator="equal">
      <formula>"Number"</formula>
    </cfRule>
    <cfRule type="cellIs" dxfId="607" priority="354" stopIfTrue="1" operator="equal">
      <formula>"Geometry and measures"</formula>
    </cfRule>
    <cfRule type="cellIs" dxfId="606" priority="355" stopIfTrue="1" operator="equal">
      <formula>"Statistics"</formula>
    </cfRule>
  </conditionalFormatting>
  <conditionalFormatting sqref="D37">
    <cfRule type="cellIs" dxfId="605" priority="351" operator="equal">
      <formula>"RPR"</formula>
    </cfRule>
  </conditionalFormatting>
  <conditionalFormatting sqref="D45:D49">
    <cfRule type="cellIs" dxfId="604" priority="334" stopIfTrue="1" operator="equal">
      <formula>"Algebra"</formula>
    </cfRule>
    <cfRule type="cellIs" dxfId="603" priority="335" stopIfTrue="1" operator="equal">
      <formula>"Number"</formula>
    </cfRule>
    <cfRule type="cellIs" dxfId="602" priority="336" stopIfTrue="1" operator="equal">
      <formula>"Geometry and measures"</formula>
    </cfRule>
    <cfRule type="cellIs" dxfId="601" priority="337" stopIfTrue="1" operator="equal">
      <formula>"Statistics"</formula>
    </cfRule>
  </conditionalFormatting>
  <conditionalFormatting sqref="D45:D49">
    <cfRule type="cellIs" dxfId="600" priority="333" operator="equal">
      <formula>"RPR"</formula>
    </cfRule>
  </conditionalFormatting>
  <conditionalFormatting sqref="D45:D49">
    <cfRule type="cellIs" dxfId="599" priority="332" operator="equal">
      <formula>"Probability"</formula>
    </cfRule>
  </conditionalFormatting>
  <conditionalFormatting sqref="D26:D27">
    <cfRule type="cellIs" dxfId="598" priority="314" stopIfTrue="1" operator="equal">
      <formula>"Algebra"</formula>
    </cfRule>
    <cfRule type="cellIs" dxfId="597" priority="315" stopIfTrue="1" operator="equal">
      <formula>"Number"</formula>
    </cfRule>
    <cfRule type="cellIs" dxfId="596" priority="316" stopIfTrue="1" operator="equal">
      <formula>"Geometry and measures"</formula>
    </cfRule>
    <cfRule type="cellIs" dxfId="595" priority="317" stopIfTrue="1" operator="equal">
      <formula>"Statistics"</formula>
    </cfRule>
  </conditionalFormatting>
  <conditionalFormatting sqref="E29">
    <cfRule type="cellIs" dxfId="594" priority="311" stopIfTrue="1" operator="equal">
      <formula>"AO3"</formula>
    </cfRule>
    <cfRule type="cellIs" dxfId="593" priority="312" stopIfTrue="1" operator="equal">
      <formula>"AO2"</formula>
    </cfRule>
    <cfRule type="cellIs" dxfId="592" priority="313" stopIfTrue="1" operator="equal">
      <formula>"AO1"</formula>
    </cfRule>
  </conditionalFormatting>
  <conditionalFormatting sqref="D26:D27">
    <cfRule type="cellIs" dxfId="591" priority="310" operator="equal">
      <formula>"RPR"</formula>
    </cfRule>
  </conditionalFormatting>
  <conditionalFormatting sqref="D26:D27">
    <cfRule type="cellIs" dxfId="590" priority="309" operator="equal">
      <formula>"Probability"</formula>
    </cfRule>
  </conditionalFormatting>
  <conditionalFormatting sqref="E31">
    <cfRule type="cellIs" dxfId="589" priority="294" stopIfTrue="1" operator="equal">
      <formula>"AO3"</formula>
    </cfRule>
    <cfRule type="cellIs" dxfId="588" priority="295" stopIfTrue="1" operator="equal">
      <formula>"AO2"</formula>
    </cfRule>
    <cfRule type="cellIs" dxfId="587" priority="296" stopIfTrue="1" operator="equal">
      <formula>"AO1"</formula>
    </cfRule>
  </conditionalFormatting>
  <conditionalFormatting sqref="D40">
    <cfRule type="cellIs" dxfId="586" priority="236" stopIfTrue="1" operator="equal">
      <formula>"Algebra"</formula>
    </cfRule>
    <cfRule type="cellIs" dxfId="585" priority="237" stopIfTrue="1" operator="equal">
      <formula>"Number"</formula>
    </cfRule>
    <cfRule type="cellIs" dxfId="584" priority="238" stopIfTrue="1" operator="equal">
      <formula>"Geometry and measures"</formula>
    </cfRule>
    <cfRule type="cellIs" dxfId="583" priority="239" stopIfTrue="1" operator="equal">
      <formula>"Statistics"</formula>
    </cfRule>
  </conditionalFormatting>
  <conditionalFormatting sqref="D40">
    <cfRule type="cellIs" dxfId="582" priority="235" operator="equal">
      <formula>"RPR"</formula>
    </cfRule>
  </conditionalFormatting>
  <conditionalFormatting sqref="D40">
    <cfRule type="cellIs" dxfId="581" priority="234" operator="equal">
      <formula>"Probability"</formula>
    </cfRule>
  </conditionalFormatting>
  <conditionalFormatting sqref="G42">
    <cfRule type="cellIs" dxfId="580" priority="231" operator="equal">
      <formula>"Probability"</formula>
    </cfRule>
  </conditionalFormatting>
  <conditionalFormatting sqref="G31">
    <cfRule type="cellIs" dxfId="579" priority="230" operator="equal">
      <formula>"Probability"</formula>
    </cfRule>
  </conditionalFormatting>
  <conditionalFormatting sqref="D36">
    <cfRule type="cellIs" dxfId="578" priority="208" stopIfTrue="1" operator="equal">
      <formula>"Algebra"</formula>
    </cfRule>
    <cfRule type="cellIs" dxfId="577" priority="209" stopIfTrue="1" operator="equal">
      <formula>"Number"</formula>
    </cfRule>
    <cfRule type="cellIs" dxfId="576" priority="210" stopIfTrue="1" operator="equal">
      <formula>"Geometry and measures"</formula>
    </cfRule>
    <cfRule type="cellIs" dxfId="575" priority="211" stopIfTrue="1" operator="equal">
      <formula>"Statistics"</formula>
    </cfRule>
  </conditionalFormatting>
  <conditionalFormatting sqref="D36">
    <cfRule type="cellIs" dxfId="574" priority="207" operator="equal">
      <formula>"RPR"</formula>
    </cfRule>
  </conditionalFormatting>
  <conditionalFormatting sqref="D36">
    <cfRule type="cellIs" dxfId="573" priority="206" operator="equal">
      <formula>"Probability"</formula>
    </cfRule>
  </conditionalFormatting>
  <conditionalFormatting sqref="D38">
    <cfRule type="cellIs" dxfId="572" priority="198" stopIfTrue="1" operator="equal">
      <formula>"Algebra"</formula>
    </cfRule>
    <cfRule type="cellIs" dxfId="571" priority="199" stopIfTrue="1" operator="equal">
      <formula>"Number"</formula>
    </cfRule>
    <cfRule type="cellIs" dxfId="570" priority="200" stopIfTrue="1" operator="equal">
      <formula>"Geometry and measures"</formula>
    </cfRule>
    <cfRule type="cellIs" dxfId="569" priority="201" stopIfTrue="1" operator="equal">
      <formula>"Statistics"</formula>
    </cfRule>
  </conditionalFormatting>
  <conditionalFormatting sqref="D38">
    <cfRule type="cellIs" dxfId="568" priority="197" operator="equal">
      <formula>"RPR"</formula>
    </cfRule>
  </conditionalFormatting>
  <conditionalFormatting sqref="D38">
    <cfRule type="cellIs" dxfId="567" priority="196" operator="equal">
      <formula>"Probability"</formula>
    </cfRule>
  </conditionalFormatting>
  <conditionalFormatting sqref="D20:D21 D23">
    <cfRule type="cellIs" dxfId="566" priority="154" stopIfTrue="1" operator="equal">
      <formula>"Algebra"</formula>
    </cfRule>
    <cfRule type="cellIs" dxfId="565" priority="155" stopIfTrue="1" operator="equal">
      <formula>"Number"</formula>
    </cfRule>
    <cfRule type="cellIs" dxfId="564" priority="156" stopIfTrue="1" operator="equal">
      <formula>"Geometry and measures"</formula>
    </cfRule>
    <cfRule type="cellIs" dxfId="563" priority="157" stopIfTrue="1" operator="equal">
      <formula>"Statistics"</formula>
    </cfRule>
  </conditionalFormatting>
  <conditionalFormatting sqref="D20:D21 D23">
    <cfRule type="cellIs" dxfId="562" priority="153" operator="equal">
      <formula>"RPR"</formula>
    </cfRule>
  </conditionalFormatting>
  <conditionalFormatting sqref="D20:D21 D23">
    <cfRule type="cellIs" dxfId="561" priority="152" operator="equal">
      <formula>"Probability"</formula>
    </cfRule>
  </conditionalFormatting>
  <conditionalFormatting sqref="E20:E21">
    <cfRule type="cellIs" dxfId="560" priority="146" stopIfTrue="1" operator="equal">
      <formula>"AO3"</formula>
    </cfRule>
    <cfRule type="cellIs" dxfId="559" priority="147" stopIfTrue="1" operator="equal">
      <formula>"AO2"</formula>
    </cfRule>
    <cfRule type="cellIs" dxfId="558" priority="148" stopIfTrue="1" operator="equal">
      <formula>"AO1"</formula>
    </cfRule>
  </conditionalFormatting>
  <conditionalFormatting sqref="D24">
    <cfRule type="cellIs" dxfId="557" priority="136" stopIfTrue="1" operator="equal">
      <formula>"Algebra"</formula>
    </cfRule>
    <cfRule type="cellIs" dxfId="556" priority="137" stopIfTrue="1" operator="equal">
      <formula>"Number"</formula>
    </cfRule>
    <cfRule type="cellIs" dxfId="555" priority="138" stopIfTrue="1" operator="equal">
      <formula>"Geometry and measures"</formula>
    </cfRule>
    <cfRule type="cellIs" dxfId="554" priority="139" stopIfTrue="1" operator="equal">
      <formula>"Statistics"</formula>
    </cfRule>
  </conditionalFormatting>
  <conditionalFormatting sqref="D24">
    <cfRule type="cellIs" dxfId="553" priority="135" operator="equal">
      <formula>"RPR"</formula>
    </cfRule>
  </conditionalFormatting>
  <conditionalFormatting sqref="D24">
    <cfRule type="cellIs" dxfId="552" priority="134" operator="equal">
      <formula>"Probability"</formula>
    </cfRule>
  </conditionalFormatting>
  <conditionalFormatting sqref="D25">
    <cfRule type="cellIs" dxfId="551" priority="127" stopIfTrue="1" operator="equal">
      <formula>"Algebra"</formula>
    </cfRule>
    <cfRule type="cellIs" dxfId="550" priority="128" stopIfTrue="1" operator="equal">
      <formula>"Number"</formula>
    </cfRule>
    <cfRule type="cellIs" dxfId="549" priority="129" stopIfTrue="1" operator="equal">
      <formula>"Geometry and measures"</formula>
    </cfRule>
    <cfRule type="cellIs" dxfId="548" priority="130" stopIfTrue="1" operator="equal">
      <formula>"Statistics"</formula>
    </cfRule>
  </conditionalFormatting>
  <conditionalFormatting sqref="D25">
    <cfRule type="cellIs" dxfId="547" priority="126" operator="equal">
      <formula>"RPR"</formula>
    </cfRule>
  </conditionalFormatting>
  <conditionalFormatting sqref="D25">
    <cfRule type="cellIs" dxfId="546" priority="125" operator="equal">
      <formula>"Probability"</formula>
    </cfRule>
  </conditionalFormatting>
  <conditionalFormatting sqref="E25">
    <cfRule type="cellIs" dxfId="545" priority="122" stopIfTrue="1" operator="equal">
      <formula>"AO3"</formula>
    </cfRule>
    <cfRule type="cellIs" dxfId="544" priority="123" stopIfTrue="1" operator="equal">
      <formula>"AO2"</formula>
    </cfRule>
    <cfRule type="cellIs" dxfId="543" priority="124" stopIfTrue="1" operator="equal">
      <formula>"AO1"</formula>
    </cfRule>
  </conditionalFormatting>
  <conditionalFormatting sqref="D44">
    <cfRule type="cellIs" dxfId="542" priority="118" stopIfTrue="1" operator="equal">
      <formula>"Algebra"</formula>
    </cfRule>
    <cfRule type="cellIs" dxfId="541" priority="119" stopIfTrue="1" operator="equal">
      <formula>"Number"</formula>
    </cfRule>
    <cfRule type="cellIs" dxfId="540" priority="120" stopIfTrue="1" operator="equal">
      <formula>"Geometry and measures"</formula>
    </cfRule>
    <cfRule type="cellIs" dxfId="539" priority="121" stopIfTrue="1" operator="equal">
      <formula>"Statistics"</formula>
    </cfRule>
  </conditionalFormatting>
  <conditionalFormatting sqref="D44">
    <cfRule type="cellIs" dxfId="538" priority="117" operator="equal">
      <formula>"RPR"</formula>
    </cfRule>
  </conditionalFormatting>
  <conditionalFormatting sqref="D44">
    <cfRule type="cellIs" dxfId="537" priority="116" operator="equal">
      <formula>"Probability"</formula>
    </cfRule>
  </conditionalFormatting>
  <conditionalFormatting sqref="E35">
    <cfRule type="cellIs" dxfId="536" priority="107" stopIfTrue="1" operator="equal">
      <formula>"AO3"</formula>
    </cfRule>
    <cfRule type="cellIs" dxfId="535" priority="108" stopIfTrue="1" operator="equal">
      <formula>"AO2"</formula>
    </cfRule>
    <cfRule type="cellIs" dxfId="534" priority="109" stopIfTrue="1" operator="equal">
      <formula>"AO1"</formula>
    </cfRule>
  </conditionalFormatting>
  <conditionalFormatting sqref="E49">
    <cfRule type="cellIs" dxfId="533" priority="80" stopIfTrue="1" operator="equal">
      <formula>"AO3"</formula>
    </cfRule>
    <cfRule type="cellIs" dxfId="532" priority="81" stopIfTrue="1" operator="equal">
      <formula>"AO2"</formula>
    </cfRule>
    <cfRule type="cellIs" dxfId="531" priority="82" stopIfTrue="1" operator="equal">
      <formula>"AO1"</formula>
    </cfRule>
  </conditionalFormatting>
  <conditionalFormatting sqref="E37">
    <cfRule type="cellIs" dxfId="530" priority="101" stopIfTrue="1" operator="equal">
      <formula>"AO3"</formula>
    </cfRule>
    <cfRule type="cellIs" dxfId="529" priority="102" stopIfTrue="1" operator="equal">
      <formula>"AO2"</formula>
    </cfRule>
    <cfRule type="cellIs" dxfId="528" priority="103" stopIfTrue="1" operator="equal">
      <formula>"AO1"</formula>
    </cfRule>
  </conditionalFormatting>
  <conditionalFormatting sqref="E38">
    <cfRule type="cellIs" dxfId="527" priority="98" stopIfTrue="1" operator="equal">
      <formula>"AO3"</formula>
    </cfRule>
    <cfRule type="cellIs" dxfId="526" priority="99" stopIfTrue="1" operator="equal">
      <formula>"AO2"</formula>
    </cfRule>
    <cfRule type="cellIs" dxfId="525" priority="100" stopIfTrue="1" operator="equal">
      <formula>"AO1"</formula>
    </cfRule>
  </conditionalFormatting>
  <conditionalFormatting sqref="E41">
    <cfRule type="cellIs" dxfId="524" priority="92" stopIfTrue="1" operator="equal">
      <formula>"AO3"</formula>
    </cfRule>
    <cfRule type="cellIs" dxfId="523" priority="93" stopIfTrue="1" operator="equal">
      <formula>"AO2"</formula>
    </cfRule>
    <cfRule type="cellIs" dxfId="522" priority="94" stopIfTrue="1" operator="equal">
      <formula>"AO1"</formula>
    </cfRule>
  </conditionalFormatting>
  <conditionalFormatting sqref="E45">
    <cfRule type="cellIs" dxfId="521" priority="86" stopIfTrue="1" operator="equal">
      <formula>"AO3"</formula>
    </cfRule>
    <cfRule type="cellIs" dxfId="520" priority="87" stopIfTrue="1" operator="equal">
      <formula>"AO2"</formula>
    </cfRule>
    <cfRule type="cellIs" dxfId="519" priority="88" stopIfTrue="1" operator="equal">
      <formula>"AO1"</formula>
    </cfRule>
  </conditionalFormatting>
  <conditionalFormatting sqref="D22">
    <cfRule type="cellIs" dxfId="518" priority="76" stopIfTrue="1" operator="equal">
      <formula>"Algebra"</formula>
    </cfRule>
    <cfRule type="cellIs" dxfId="517" priority="77" stopIfTrue="1" operator="equal">
      <formula>"Number"</formula>
    </cfRule>
    <cfRule type="cellIs" dxfId="516" priority="78" stopIfTrue="1" operator="equal">
      <formula>"Geometry and measures"</formula>
    </cfRule>
    <cfRule type="cellIs" dxfId="515" priority="79" stopIfTrue="1" operator="equal">
      <formula>"Statistics"</formula>
    </cfRule>
  </conditionalFormatting>
  <conditionalFormatting sqref="D22">
    <cfRule type="cellIs" dxfId="514" priority="75" operator="equal">
      <formula>"RPR"</formula>
    </cfRule>
  </conditionalFormatting>
  <conditionalFormatting sqref="D22">
    <cfRule type="cellIs" dxfId="513" priority="74" operator="equal">
      <formula>"Probability"</formula>
    </cfRule>
  </conditionalFormatting>
  <conditionalFormatting sqref="D28:D32">
    <cfRule type="cellIs" dxfId="512" priority="70" stopIfTrue="1" operator="equal">
      <formula>"Algebra"</formula>
    </cfRule>
    <cfRule type="cellIs" dxfId="511" priority="71" stopIfTrue="1" operator="equal">
      <formula>"Number"</formula>
    </cfRule>
    <cfRule type="cellIs" dxfId="510" priority="72" stopIfTrue="1" operator="equal">
      <formula>"Geometry and measures"</formula>
    </cfRule>
    <cfRule type="cellIs" dxfId="509" priority="73" stopIfTrue="1" operator="equal">
      <formula>"Statistics"</formula>
    </cfRule>
  </conditionalFormatting>
  <conditionalFormatting sqref="D28:D32">
    <cfRule type="cellIs" dxfId="508" priority="69" operator="equal">
      <formula>"RPR"</formula>
    </cfRule>
  </conditionalFormatting>
  <conditionalFormatting sqref="D28:D32">
    <cfRule type="cellIs" dxfId="507" priority="68" operator="equal">
      <formula>"Probability"</formula>
    </cfRule>
  </conditionalFormatting>
  <conditionalFormatting sqref="D39">
    <cfRule type="cellIs" dxfId="506" priority="64" stopIfTrue="1" operator="equal">
      <formula>"Algebra"</formula>
    </cfRule>
    <cfRule type="cellIs" dxfId="505" priority="65" stopIfTrue="1" operator="equal">
      <formula>"Number"</formula>
    </cfRule>
    <cfRule type="cellIs" dxfId="504" priority="66" stopIfTrue="1" operator="equal">
      <formula>"Geometry and measures"</formula>
    </cfRule>
    <cfRule type="cellIs" dxfId="503" priority="67" stopIfTrue="1" operator="equal">
      <formula>"Statistics"</formula>
    </cfRule>
  </conditionalFormatting>
  <conditionalFormatting sqref="D39">
    <cfRule type="cellIs" dxfId="502" priority="63" operator="equal">
      <formula>"RPR"</formula>
    </cfRule>
  </conditionalFormatting>
  <conditionalFormatting sqref="D39">
    <cfRule type="cellIs" dxfId="501" priority="62" operator="equal">
      <formula>"Probability"</formula>
    </cfRule>
  </conditionalFormatting>
  <conditionalFormatting sqref="D43">
    <cfRule type="cellIs" dxfId="500" priority="58" stopIfTrue="1" operator="equal">
      <formula>"Algebra"</formula>
    </cfRule>
    <cfRule type="cellIs" dxfId="499" priority="59" stopIfTrue="1" operator="equal">
      <formula>"Number"</formula>
    </cfRule>
    <cfRule type="cellIs" dxfId="498" priority="60" stopIfTrue="1" operator="equal">
      <formula>"Geometry and measures"</formula>
    </cfRule>
    <cfRule type="cellIs" dxfId="497" priority="61" stopIfTrue="1" operator="equal">
      <formula>"Statistics"</formula>
    </cfRule>
  </conditionalFormatting>
  <conditionalFormatting sqref="D43">
    <cfRule type="cellIs" dxfId="496" priority="57" operator="equal">
      <formula>"RPR"</formula>
    </cfRule>
  </conditionalFormatting>
  <conditionalFormatting sqref="D43">
    <cfRule type="cellIs" dxfId="495" priority="56" operator="equal">
      <formula>"Probability"</formula>
    </cfRule>
  </conditionalFormatting>
  <conditionalFormatting sqref="E23">
    <cfRule type="cellIs" dxfId="494" priority="53" stopIfTrue="1" operator="equal">
      <formula>"AO3"</formula>
    </cfRule>
    <cfRule type="cellIs" dxfId="493" priority="54" stopIfTrue="1" operator="equal">
      <formula>"AO2"</formula>
    </cfRule>
    <cfRule type="cellIs" dxfId="492" priority="55" stopIfTrue="1" operator="equal">
      <formula>"AO1"</formula>
    </cfRule>
  </conditionalFormatting>
  <conditionalFormatting sqref="E22">
    <cfRule type="cellIs" dxfId="491" priority="50" stopIfTrue="1" operator="equal">
      <formula>"AO3"</formula>
    </cfRule>
    <cfRule type="cellIs" dxfId="490" priority="51" stopIfTrue="1" operator="equal">
      <formula>"AO2"</formula>
    </cfRule>
    <cfRule type="cellIs" dxfId="489" priority="52" stopIfTrue="1" operator="equal">
      <formula>"AO1"</formula>
    </cfRule>
  </conditionalFormatting>
  <conditionalFormatting sqref="E24">
    <cfRule type="cellIs" dxfId="488" priority="47" stopIfTrue="1" operator="equal">
      <formula>"AO3"</formula>
    </cfRule>
    <cfRule type="cellIs" dxfId="487" priority="48" stopIfTrue="1" operator="equal">
      <formula>"AO2"</formula>
    </cfRule>
    <cfRule type="cellIs" dxfId="486" priority="49" stopIfTrue="1" operator="equal">
      <formula>"AO1"</formula>
    </cfRule>
  </conditionalFormatting>
  <conditionalFormatting sqref="E26">
    <cfRule type="cellIs" dxfId="485" priority="44" stopIfTrue="1" operator="equal">
      <formula>"AO3"</formula>
    </cfRule>
    <cfRule type="cellIs" dxfId="484" priority="45" stopIfTrue="1" operator="equal">
      <formula>"AO2"</formula>
    </cfRule>
    <cfRule type="cellIs" dxfId="483" priority="46" stopIfTrue="1" operator="equal">
      <formula>"AO1"</formula>
    </cfRule>
  </conditionalFormatting>
  <conditionalFormatting sqref="E27">
    <cfRule type="cellIs" dxfId="482" priority="41" stopIfTrue="1" operator="equal">
      <formula>"AO3"</formula>
    </cfRule>
    <cfRule type="cellIs" dxfId="481" priority="42" stopIfTrue="1" operator="equal">
      <formula>"AO2"</formula>
    </cfRule>
    <cfRule type="cellIs" dxfId="480" priority="43" stopIfTrue="1" operator="equal">
      <formula>"AO1"</formula>
    </cfRule>
  </conditionalFormatting>
  <conditionalFormatting sqref="E28">
    <cfRule type="cellIs" dxfId="479" priority="38" stopIfTrue="1" operator="equal">
      <formula>"AO3"</formula>
    </cfRule>
    <cfRule type="cellIs" dxfId="478" priority="39" stopIfTrue="1" operator="equal">
      <formula>"AO2"</formula>
    </cfRule>
    <cfRule type="cellIs" dxfId="477" priority="40" stopIfTrue="1" operator="equal">
      <formula>"AO1"</formula>
    </cfRule>
  </conditionalFormatting>
  <conditionalFormatting sqref="E30">
    <cfRule type="cellIs" dxfId="476" priority="35" stopIfTrue="1" operator="equal">
      <formula>"AO3"</formula>
    </cfRule>
    <cfRule type="cellIs" dxfId="475" priority="36" stopIfTrue="1" operator="equal">
      <formula>"AO2"</formula>
    </cfRule>
    <cfRule type="cellIs" dxfId="474" priority="37" stopIfTrue="1" operator="equal">
      <formula>"AO1"</formula>
    </cfRule>
  </conditionalFormatting>
  <conditionalFormatting sqref="E32">
    <cfRule type="cellIs" dxfId="473" priority="32" stopIfTrue="1" operator="equal">
      <formula>"AO3"</formula>
    </cfRule>
    <cfRule type="cellIs" dxfId="472" priority="33" stopIfTrue="1" operator="equal">
      <formula>"AO2"</formula>
    </cfRule>
    <cfRule type="cellIs" dxfId="471" priority="34" stopIfTrue="1" operator="equal">
      <formula>"AO1"</formula>
    </cfRule>
  </conditionalFormatting>
  <conditionalFormatting sqref="E33">
    <cfRule type="cellIs" dxfId="470" priority="29" stopIfTrue="1" operator="equal">
      <formula>"AO3"</formula>
    </cfRule>
    <cfRule type="cellIs" dxfId="469" priority="30" stopIfTrue="1" operator="equal">
      <formula>"AO2"</formula>
    </cfRule>
    <cfRule type="cellIs" dxfId="468" priority="31" stopIfTrue="1" operator="equal">
      <formula>"AO1"</formula>
    </cfRule>
  </conditionalFormatting>
  <conditionalFormatting sqref="E34">
    <cfRule type="cellIs" dxfId="467" priority="26" stopIfTrue="1" operator="equal">
      <formula>"AO3"</formula>
    </cfRule>
    <cfRule type="cellIs" dxfId="466" priority="27" stopIfTrue="1" operator="equal">
      <formula>"AO2"</formula>
    </cfRule>
    <cfRule type="cellIs" dxfId="465" priority="28" stopIfTrue="1" operator="equal">
      <formula>"AO1"</formula>
    </cfRule>
  </conditionalFormatting>
  <conditionalFormatting sqref="E36">
    <cfRule type="cellIs" dxfId="464" priority="23" stopIfTrue="1" operator="equal">
      <formula>"AO3"</formula>
    </cfRule>
    <cfRule type="cellIs" dxfId="463" priority="24" stopIfTrue="1" operator="equal">
      <formula>"AO2"</formula>
    </cfRule>
    <cfRule type="cellIs" dxfId="462" priority="25" stopIfTrue="1" operator="equal">
      <formula>"AO1"</formula>
    </cfRule>
  </conditionalFormatting>
  <conditionalFormatting sqref="E39">
    <cfRule type="cellIs" dxfId="461" priority="20" stopIfTrue="1" operator="equal">
      <formula>"AO3"</formula>
    </cfRule>
    <cfRule type="cellIs" dxfId="460" priority="21" stopIfTrue="1" operator="equal">
      <formula>"AO2"</formula>
    </cfRule>
    <cfRule type="cellIs" dxfId="459" priority="22" stopIfTrue="1" operator="equal">
      <formula>"AO1"</formula>
    </cfRule>
  </conditionalFormatting>
  <conditionalFormatting sqref="E40">
    <cfRule type="cellIs" dxfId="458" priority="17" stopIfTrue="1" operator="equal">
      <formula>"AO3"</formula>
    </cfRule>
    <cfRule type="cellIs" dxfId="457" priority="18" stopIfTrue="1" operator="equal">
      <formula>"AO2"</formula>
    </cfRule>
    <cfRule type="cellIs" dxfId="456" priority="19" stopIfTrue="1" operator="equal">
      <formula>"AO1"</formula>
    </cfRule>
  </conditionalFormatting>
  <conditionalFormatting sqref="E43">
    <cfRule type="cellIs" dxfId="455" priority="14" stopIfTrue="1" operator="equal">
      <formula>"AO3"</formula>
    </cfRule>
    <cfRule type="cellIs" dxfId="454" priority="15" stopIfTrue="1" operator="equal">
      <formula>"AO2"</formula>
    </cfRule>
    <cfRule type="cellIs" dxfId="453" priority="16" stopIfTrue="1" operator="equal">
      <formula>"AO1"</formula>
    </cfRule>
  </conditionalFormatting>
  <conditionalFormatting sqref="E44">
    <cfRule type="cellIs" dxfId="452" priority="11" stopIfTrue="1" operator="equal">
      <formula>"AO3"</formula>
    </cfRule>
    <cfRule type="cellIs" dxfId="451" priority="12" stopIfTrue="1" operator="equal">
      <formula>"AO2"</formula>
    </cfRule>
    <cfRule type="cellIs" dxfId="450" priority="13" stopIfTrue="1" operator="equal">
      <formula>"AO1"</formula>
    </cfRule>
  </conditionalFormatting>
  <conditionalFormatting sqref="E46">
    <cfRule type="cellIs" dxfId="449" priority="8" stopIfTrue="1" operator="equal">
      <formula>"AO3"</formula>
    </cfRule>
    <cfRule type="cellIs" dxfId="448" priority="9" stopIfTrue="1" operator="equal">
      <formula>"AO2"</formula>
    </cfRule>
    <cfRule type="cellIs" dxfId="447" priority="10" stopIfTrue="1" operator="equal">
      <formula>"AO1"</formula>
    </cfRule>
  </conditionalFormatting>
  <conditionalFormatting sqref="E48">
    <cfRule type="cellIs" dxfId="446" priority="5" stopIfTrue="1" operator="equal">
      <formula>"AO3"</formula>
    </cfRule>
    <cfRule type="cellIs" dxfId="445" priority="6" stopIfTrue="1" operator="equal">
      <formula>"AO2"</formula>
    </cfRule>
    <cfRule type="cellIs" dxfId="444" priority="7" stopIfTrue="1" operator="equal">
      <formula>"AO1"</formula>
    </cfRule>
  </conditionalFormatting>
  <conditionalFormatting sqref="G24">
    <cfRule type="cellIs" dxfId="443" priority="3" operator="equal">
      <formula>"Probability"</formula>
    </cfRule>
  </conditionalFormatting>
  <conditionalFormatting sqref="G22">
    <cfRule type="cellIs" dxfId="442" priority="2" operator="equal">
      <formula>"Probability"</formula>
    </cfRule>
  </conditionalFormatting>
  <conditionalFormatting sqref="G33">
    <cfRule type="cellIs" dxfId="441" priority="1" operator="equal">
      <formula>"Probability"</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415" id="{8B3AA094-6627-4EE7-9BA4-E4BF8A006553}">
            <xm:f>COUNTA('Student data'!$D$24:$AQ$24)&gt;1</xm:f>
            <x14:dxf>
              <font>
                <color rgb="FFFF0000"/>
              </font>
            </x14:dxf>
          </x14:cfRule>
          <xm:sqref>A2:F2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workbookViewId="0">
      <selection activeCell="B3" sqref="B3"/>
    </sheetView>
  </sheetViews>
  <sheetFormatPr defaultRowHeight="15" x14ac:dyDescent="0.25"/>
  <cols>
    <col min="1" max="1" width="13.85546875" style="1" customWidth="1"/>
    <col min="2" max="2" width="13.7109375" style="1" customWidth="1"/>
    <col min="3" max="3" width="12.5703125" style="1" customWidth="1"/>
    <col min="4" max="4" width="25.140625" style="1" customWidth="1"/>
    <col min="5" max="7" width="12.7109375" style="1" customWidth="1"/>
    <col min="8" max="8" width="38.7109375" style="1" customWidth="1"/>
    <col min="9" max="16384" width="9.140625" style="1"/>
  </cols>
  <sheetData>
    <row r="1" spans="1:12" ht="65.25" customHeight="1" x14ac:dyDescent="0.25">
      <c r="A1" s="319" t="s">
        <v>253</v>
      </c>
      <c r="B1" s="320"/>
      <c r="C1" s="320"/>
      <c r="D1" s="320"/>
      <c r="E1" s="320"/>
      <c r="F1" s="320"/>
      <c r="G1" s="328"/>
      <c r="H1" s="17"/>
    </row>
    <row r="2" spans="1:12" ht="46.5" customHeight="1" thickBot="1" x14ac:dyDescent="0.3">
      <c r="A2" s="322" t="s">
        <v>105</v>
      </c>
      <c r="B2" s="323"/>
      <c r="C2" s="323"/>
      <c r="D2" s="323"/>
      <c r="E2" s="323"/>
      <c r="F2" s="323"/>
    </row>
    <row r="3" spans="1:12" s="21" customFormat="1" ht="47.25" customHeight="1" thickBot="1" x14ac:dyDescent="0.3">
      <c r="D3" s="216" t="str">
        <f>IF(COUNTBLANK('Student data'!D24:AQ24)=40,"No student is selected",'Student data'!M8)&amp;" in row 24 of the 'Student data' worksheet"</f>
        <v>No student is selected in row 24 of the 'Student data' worksheet</v>
      </c>
      <c r="E3" s="19" t="s">
        <v>13</v>
      </c>
      <c r="F3" s="19" t="s">
        <v>4</v>
      </c>
      <c r="G3" s="19" t="s">
        <v>14</v>
      </c>
      <c r="I3" s="303" t="s">
        <v>133</v>
      </c>
      <c r="J3" s="325"/>
    </row>
    <row r="4" spans="1:12" ht="15" customHeight="1" x14ac:dyDescent="0.25">
      <c r="B4" s="25"/>
      <c r="C4" s="25"/>
      <c r="D4" s="25" t="s">
        <v>10</v>
      </c>
      <c r="E4" s="2">
        <f>SUMIF(D20:D54,"Number",C20:C54)</f>
        <v>16</v>
      </c>
      <c r="F4" s="2">
        <f>SUMIF(D20:D54,"Number",F20:F54)</f>
        <v>0</v>
      </c>
      <c r="G4" s="238">
        <f>F4/E4</f>
        <v>0</v>
      </c>
      <c r="I4" s="135">
        <v>9</v>
      </c>
      <c r="J4" s="136">
        <v>81</v>
      </c>
      <c r="L4" s="44"/>
    </row>
    <row r="5" spans="1:12" x14ac:dyDescent="0.25">
      <c r="B5" s="26"/>
      <c r="C5" s="26"/>
      <c r="D5" s="26" t="s">
        <v>11</v>
      </c>
      <c r="E5" s="3">
        <f>SUMIF(D20:D54,"Algebra",C20:C54)</f>
        <v>28</v>
      </c>
      <c r="F5" s="3">
        <f>SUMIF(D20:D54,"Algebra",F20:F54)</f>
        <v>0</v>
      </c>
      <c r="G5" s="239">
        <f t="shared" ref="G5:G13" si="0">F5/E5</f>
        <v>0</v>
      </c>
      <c r="I5" s="138">
        <v>8</v>
      </c>
      <c r="J5" s="139">
        <v>67</v>
      </c>
      <c r="L5" s="44"/>
    </row>
    <row r="6" spans="1:12" x14ac:dyDescent="0.25">
      <c r="B6" s="27"/>
      <c r="C6" s="27"/>
      <c r="D6" s="27" t="s">
        <v>24</v>
      </c>
      <c r="E6" s="4">
        <f>SUMIF(D20:D54,"RPR",C20:C54)</f>
        <v>18</v>
      </c>
      <c r="F6" s="4">
        <f>SUMIF(D20:D54,"RPR",F20:F54)</f>
        <v>0</v>
      </c>
      <c r="G6" s="240">
        <f t="shared" si="0"/>
        <v>0</v>
      </c>
      <c r="I6" s="138">
        <v>7</v>
      </c>
      <c r="J6" s="139">
        <v>54</v>
      </c>
      <c r="L6" s="44"/>
    </row>
    <row r="7" spans="1:12" x14ac:dyDescent="0.25">
      <c r="B7" s="28"/>
      <c r="C7" s="28"/>
      <c r="D7" s="28" t="s">
        <v>7</v>
      </c>
      <c r="E7" s="5">
        <f>SUMIF(D20:D54,"Geometry and measures",C20:C54)</f>
        <v>20</v>
      </c>
      <c r="F7" s="5">
        <f>SUMIF(D20:D54,"Geometry and measures",F20:F54)</f>
        <v>0</v>
      </c>
      <c r="G7" s="241">
        <f t="shared" si="0"/>
        <v>0</v>
      </c>
      <c r="I7" s="138">
        <v>6</v>
      </c>
      <c r="J7" s="139">
        <v>44</v>
      </c>
      <c r="L7" s="44"/>
    </row>
    <row r="8" spans="1:12" x14ac:dyDescent="0.25">
      <c r="B8" s="29"/>
      <c r="C8" s="29"/>
      <c r="D8" s="29" t="s">
        <v>25</v>
      </c>
      <c r="E8" s="6">
        <f>SUMIF(D20:D54,"Probability",C20:C54)</f>
        <v>10</v>
      </c>
      <c r="F8" s="6">
        <f>SUMIF(D20:D54,"Probability",F20:F54)</f>
        <v>0</v>
      </c>
      <c r="G8" s="242">
        <f t="shared" si="0"/>
        <v>0</v>
      </c>
      <c r="I8" s="138">
        <v>5</v>
      </c>
      <c r="J8" s="139">
        <v>34</v>
      </c>
      <c r="L8" s="44"/>
    </row>
    <row r="9" spans="1:12" x14ac:dyDescent="0.25">
      <c r="B9" s="31"/>
      <c r="C9" s="31"/>
      <c r="D9" s="31" t="s">
        <v>5</v>
      </c>
      <c r="E9" s="7">
        <f>SUMIF(D20:D54,"Statistics",C20:C54)</f>
        <v>8</v>
      </c>
      <c r="F9" s="7">
        <f>SUMIF(D20:D54,"Statistics",F20:F54)</f>
        <v>0</v>
      </c>
      <c r="G9" s="243">
        <f t="shared" si="0"/>
        <v>0</v>
      </c>
      <c r="I9" s="138">
        <v>4</v>
      </c>
      <c r="J9" s="139">
        <v>24</v>
      </c>
      <c r="L9" s="44"/>
    </row>
    <row r="10" spans="1:12" x14ac:dyDescent="0.25">
      <c r="B10" s="38"/>
      <c r="C10" s="38"/>
      <c r="D10" s="8"/>
      <c r="E10" s="9"/>
      <c r="F10" s="9"/>
      <c r="G10" s="244"/>
      <c r="I10" s="138">
        <v>3</v>
      </c>
      <c r="J10" s="139">
        <v>19</v>
      </c>
      <c r="L10" s="44"/>
    </row>
    <row r="11" spans="1:12" ht="15.75" thickBot="1" x14ac:dyDescent="0.3">
      <c r="B11" s="32"/>
      <c r="C11" s="32"/>
      <c r="D11" s="32" t="s">
        <v>8</v>
      </c>
      <c r="E11" s="10">
        <f>SUMIF(E20:E54,"AO1",C20:C54)</f>
        <v>28</v>
      </c>
      <c r="F11" s="10">
        <f>SUMIF(E20:E54,"AO1",F20:F54)</f>
        <v>0</v>
      </c>
      <c r="G11" s="245">
        <f t="shared" si="0"/>
        <v>0</v>
      </c>
      <c r="I11" s="145" t="s">
        <v>104</v>
      </c>
      <c r="J11" s="146">
        <v>0</v>
      </c>
      <c r="L11" s="44"/>
    </row>
    <row r="12" spans="1:12" x14ac:dyDescent="0.25">
      <c r="B12" s="33"/>
      <c r="C12" s="33"/>
      <c r="D12" s="33" t="s">
        <v>6</v>
      </c>
      <c r="E12" s="11">
        <f>SUMIF(E20:E54,"AO2",C20:C54)</f>
        <v>29</v>
      </c>
      <c r="F12" s="11">
        <f>SUMIF(E20:E54,"AO2",F20:F54)</f>
        <v>0</v>
      </c>
      <c r="G12" s="246">
        <f t="shared" si="0"/>
        <v>0</v>
      </c>
      <c r="L12" s="44"/>
    </row>
    <row r="13" spans="1:12" x14ac:dyDescent="0.25">
      <c r="B13" s="34"/>
      <c r="C13" s="34"/>
      <c r="D13" s="34" t="s">
        <v>9</v>
      </c>
      <c r="E13" s="12">
        <f>SUMIF(E20:E54,"AO3",C20:C54)</f>
        <v>43</v>
      </c>
      <c r="F13" s="12">
        <f>SUMIF(E20:E54,"AO3",F20:F54)</f>
        <v>0</v>
      </c>
      <c r="G13" s="247">
        <f t="shared" si="0"/>
        <v>0</v>
      </c>
      <c r="L13" s="44"/>
    </row>
    <row r="14" spans="1:12" x14ac:dyDescent="0.25">
      <c r="B14" s="38"/>
      <c r="C14" s="38"/>
      <c r="D14" s="8"/>
      <c r="E14" s="9"/>
      <c r="F14" s="9"/>
      <c r="G14" s="248"/>
      <c r="L14" s="44"/>
    </row>
    <row r="15" spans="1:12" x14ac:dyDescent="0.25">
      <c r="B15" s="13"/>
      <c r="C15" s="13"/>
      <c r="D15" s="13" t="s">
        <v>38</v>
      </c>
      <c r="E15" s="42">
        <f>SUMIF(B20:B54,"x",C20:C54)</f>
        <v>20</v>
      </c>
      <c r="F15" s="42">
        <f>SUMIF(B20:B54,"x",F20:F54)</f>
        <v>0</v>
      </c>
      <c r="G15" s="235">
        <f>F15/E15</f>
        <v>0</v>
      </c>
      <c r="L15" s="44"/>
    </row>
    <row r="16" spans="1:12" ht="15.75" thickBot="1" x14ac:dyDescent="0.3">
      <c r="B16" s="71"/>
      <c r="C16" s="71"/>
      <c r="D16" s="71"/>
      <c r="E16" s="50"/>
      <c r="F16" s="50"/>
      <c r="G16" s="236"/>
      <c r="L16" s="44"/>
    </row>
    <row r="17" spans="1:12" ht="15.75" thickBot="1" x14ac:dyDescent="0.3">
      <c r="B17" s="72"/>
      <c r="C17" s="72"/>
      <c r="D17" s="72" t="s">
        <v>26</v>
      </c>
      <c r="E17" s="73">
        <v>100</v>
      </c>
      <c r="F17" s="51">
        <f>SUM(F20:F54)</f>
        <v>0</v>
      </c>
      <c r="G17" s="237">
        <f>F17/E17</f>
        <v>0</v>
      </c>
      <c r="H17" s="215" t="str">
        <f>"Grade "&amp;IF(F17&lt;J10,"u",IF(F17&lt;J9,"3",IF(F17&lt;J8,"4",IF(F17&lt;J7,"5",IF(F17&lt;J6,"6",IF(F17&lt;J5,"7",IF(F17&lt;J4,"8","9")))))))</f>
        <v>Grade u</v>
      </c>
      <c r="L17" s="44"/>
    </row>
    <row r="18" spans="1:12" x14ac:dyDescent="0.25">
      <c r="H18" s="45"/>
      <c r="I18" s="44"/>
      <c r="J18" s="44"/>
      <c r="K18" s="44"/>
      <c r="L18" s="44"/>
    </row>
    <row r="19" spans="1:12" ht="45.95" customHeight="1" x14ac:dyDescent="0.25">
      <c r="A19" s="19" t="s">
        <v>0</v>
      </c>
      <c r="B19" s="19" t="s">
        <v>52</v>
      </c>
      <c r="C19" s="19" t="s">
        <v>1</v>
      </c>
      <c r="D19" s="19" t="s">
        <v>2</v>
      </c>
      <c r="E19" s="19" t="s">
        <v>3</v>
      </c>
      <c r="F19" s="19" t="s">
        <v>4</v>
      </c>
      <c r="G19" s="324" t="s">
        <v>51</v>
      </c>
      <c r="H19" s="317"/>
      <c r="I19" s="44"/>
      <c r="J19" s="44"/>
      <c r="K19" s="44"/>
      <c r="L19" s="44"/>
    </row>
    <row r="20" spans="1:12" ht="15" customHeight="1" x14ac:dyDescent="0.25">
      <c r="A20" s="74">
        <v>1</v>
      </c>
      <c r="B20" s="30"/>
      <c r="C20" s="74">
        <v>2</v>
      </c>
      <c r="D20" s="23" t="s">
        <v>10</v>
      </c>
      <c r="E20" s="24" t="s">
        <v>8</v>
      </c>
      <c r="F20" s="39">
        <f>SUMIF('Student data'!$D$24:$AQ$24,"x",'Student data'!D73:AQ73)</f>
        <v>0</v>
      </c>
      <c r="G20" s="315" t="s">
        <v>196</v>
      </c>
      <c r="H20" s="327"/>
      <c r="I20" s="44"/>
      <c r="J20" s="44"/>
      <c r="K20" s="44"/>
      <c r="L20" s="44"/>
    </row>
    <row r="21" spans="1:12" ht="15" customHeight="1" x14ac:dyDescent="0.25">
      <c r="A21" s="74" t="s">
        <v>122</v>
      </c>
      <c r="B21" s="30"/>
      <c r="C21" s="74">
        <v>3</v>
      </c>
      <c r="D21" s="23" t="s">
        <v>11</v>
      </c>
      <c r="E21" s="24" t="s">
        <v>8</v>
      </c>
      <c r="F21" s="39">
        <f>SUMIF('Student data'!$D$24:$AQ$24,"x",'Student data'!D74:AQ74)</f>
        <v>0</v>
      </c>
      <c r="G21" s="315" t="s">
        <v>197</v>
      </c>
      <c r="H21" s="327"/>
      <c r="I21" s="44"/>
      <c r="J21" s="44"/>
      <c r="K21" s="44"/>
      <c r="L21" s="44"/>
    </row>
    <row r="22" spans="1:12" ht="15" customHeight="1" x14ac:dyDescent="0.25">
      <c r="A22" s="74" t="s">
        <v>123</v>
      </c>
      <c r="B22" s="30"/>
      <c r="C22" s="74">
        <v>3</v>
      </c>
      <c r="D22" s="23" t="s">
        <v>11</v>
      </c>
      <c r="E22" s="24" t="s">
        <v>8</v>
      </c>
      <c r="F22" s="39">
        <f>SUMIF('Student data'!$D$24:$AQ$24,"x",'Student data'!D75:AQ75)</f>
        <v>0</v>
      </c>
      <c r="G22" s="315" t="s">
        <v>198</v>
      </c>
      <c r="H22" s="327"/>
      <c r="I22" s="44"/>
      <c r="J22" s="44"/>
      <c r="K22" s="44"/>
      <c r="L22" s="44"/>
    </row>
    <row r="23" spans="1:12" ht="15" customHeight="1" x14ac:dyDescent="0.25">
      <c r="A23" s="74" t="s">
        <v>16</v>
      </c>
      <c r="B23" s="35" t="s">
        <v>12</v>
      </c>
      <c r="C23" s="23">
        <v>3</v>
      </c>
      <c r="D23" s="23" t="s">
        <v>130</v>
      </c>
      <c r="E23" s="24" t="s">
        <v>8</v>
      </c>
      <c r="F23" s="39">
        <f>SUMIF('Student data'!$D$24:$AQ$24,"x",'Student data'!D76:AQ76)</f>
        <v>0</v>
      </c>
      <c r="G23" s="315" t="s">
        <v>168</v>
      </c>
      <c r="H23" s="327"/>
      <c r="I23" s="44"/>
      <c r="J23" s="44"/>
      <c r="K23" s="44"/>
      <c r="L23" s="44"/>
    </row>
    <row r="24" spans="1:12" ht="15" customHeight="1" x14ac:dyDescent="0.25">
      <c r="A24" s="74" t="s">
        <v>17</v>
      </c>
      <c r="B24" s="35" t="s">
        <v>12</v>
      </c>
      <c r="C24" s="74">
        <v>3</v>
      </c>
      <c r="D24" s="23" t="s">
        <v>130</v>
      </c>
      <c r="E24" s="24" t="s">
        <v>8</v>
      </c>
      <c r="F24" s="39">
        <f>SUMIF('Student data'!$D$24:$AQ$24,"x",'Student data'!D77:AQ77)</f>
        <v>0</v>
      </c>
      <c r="G24" s="315" t="s">
        <v>169</v>
      </c>
      <c r="H24" s="327"/>
      <c r="I24" s="44"/>
      <c r="J24" s="44"/>
      <c r="K24" s="44"/>
      <c r="L24" s="44"/>
    </row>
    <row r="25" spans="1:12" ht="15" customHeight="1" x14ac:dyDescent="0.25">
      <c r="A25" s="74" t="s">
        <v>135</v>
      </c>
      <c r="B25" s="35" t="s">
        <v>12</v>
      </c>
      <c r="C25" s="23">
        <v>3</v>
      </c>
      <c r="D25" s="23" t="s">
        <v>130</v>
      </c>
      <c r="E25" s="24" t="s">
        <v>9</v>
      </c>
      <c r="F25" s="39">
        <f>SUMIF('Student data'!$D$24:$AQ$24,"x",'Student data'!D78:AQ78)</f>
        <v>0</v>
      </c>
      <c r="G25" s="315" t="s">
        <v>170</v>
      </c>
      <c r="H25" s="327"/>
      <c r="I25" s="44"/>
      <c r="J25" s="44"/>
      <c r="K25" s="44"/>
      <c r="L25" s="44"/>
    </row>
    <row r="26" spans="1:12" ht="15" customHeight="1" x14ac:dyDescent="0.25">
      <c r="A26" s="74" t="s">
        <v>136</v>
      </c>
      <c r="B26" s="35" t="s">
        <v>12</v>
      </c>
      <c r="C26" s="23">
        <v>1</v>
      </c>
      <c r="D26" s="23" t="s">
        <v>130</v>
      </c>
      <c r="E26" s="24" t="s">
        <v>9</v>
      </c>
      <c r="F26" s="39">
        <f>SUMIF('Student data'!$D$24:$AQ$24,"x",'Student data'!D79:AQ79)</f>
        <v>0</v>
      </c>
      <c r="G26" s="315" t="s">
        <v>171</v>
      </c>
      <c r="H26" s="327"/>
      <c r="I26" s="44"/>
      <c r="J26" s="44"/>
      <c r="K26" s="44"/>
      <c r="L26" s="44"/>
    </row>
    <row r="27" spans="1:12" ht="15" customHeight="1" x14ac:dyDescent="0.25">
      <c r="A27" s="74" t="s">
        <v>27</v>
      </c>
      <c r="B27" s="35"/>
      <c r="C27" s="23">
        <v>2</v>
      </c>
      <c r="D27" s="23" t="s">
        <v>5</v>
      </c>
      <c r="E27" s="24" t="s">
        <v>6</v>
      </c>
      <c r="F27" s="39">
        <f>SUMIF('Student data'!$D$24:$AQ$24,"x",'Student data'!D80:AQ80)</f>
        <v>0</v>
      </c>
      <c r="G27" s="315" t="s">
        <v>199</v>
      </c>
      <c r="H27" s="327"/>
      <c r="I27" s="44"/>
      <c r="J27" s="44"/>
      <c r="K27" s="44"/>
      <c r="L27" s="44"/>
    </row>
    <row r="28" spans="1:12" ht="15" customHeight="1" x14ac:dyDescent="0.25">
      <c r="A28" s="74" t="s">
        <v>18</v>
      </c>
      <c r="B28" s="30"/>
      <c r="C28" s="74">
        <v>2</v>
      </c>
      <c r="D28" s="23" t="s">
        <v>5</v>
      </c>
      <c r="E28" s="24" t="s">
        <v>6</v>
      </c>
      <c r="F28" s="39">
        <f>SUMIF('Student data'!$D$24:$AQ$24,"x",'Student data'!D81:AQ81)</f>
        <v>0</v>
      </c>
      <c r="G28" s="315" t="s">
        <v>200</v>
      </c>
      <c r="H28" s="327"/>
      <c r="I28" s="44"/>
      <c r="J28" s="44"/>
      <c r="K28" s="44"/>
      <c r="L28" s="44"/>
    </row>
    <row r="29" spans="1:12" ht="15" customHeight="1" x14ac:dyDescent="0.25">
      <c r="A29" s="74" t="s">
        <v>106</v>
      </c>
      <c r="B29" s="35"/>
      <c r="C29" s="23">
        <v>1</v>
      </c>
      <c r="D29" s="23" t="s">
        <v>5</v>
      </c>
      <c r="E29" s="24" t="s">
        <v>6</v>
      </c>
      <c r="F29" s="39">
        <f>SUMIF('Student data'!$D$24:$AQ$24,"x",'Student data'!D82:AQ82)</f>
        <v>0</v>
      </c>
      <c r="G29" s="315" t="s">
        <v>201</v>
      </c>
      <c r="H29" s="327"/>
      <c r="I29" s="44"/>
      <c r="J29" s="44"/>
      <c r="K29" s="44"/>
      <c r="L29" s="44"/>
    </row>
    <row r="30" spans="1:12" ht="15" customHeight="1" x14ac:dyDescent="0.25">
      <c r="A30" s="74" t="s">
        <v>143</v>
      </c>
      <c r="B30" s="35"/>
      <c r="C30" s="23">
        <v>2</v>
      </c>
      <c r="D30" s="23" t="s">
        <v>5</v>
      </c>
      <c r="E30" s="24" t="s">
        <v>6</v>
      </c>
      <c r="F30" s="39">
        <f>SUMIF('Student data'!$D$24:$AQ$24,"x",'Student data'!D83:AQ83)</f>
        <v>0</v>
      </c>
      <c r="G30" s="315" t="s">
        <v>202</v>
      </c>
      <c r="H30" s="327"/>
      <c r="I30" s="44"/>
      <c r="J30" s="44"/>
      <c r="K30" s="44"/>
      <c r="L30" s="44"/>
    </row>
    <row r="31" spans="1:12" ht="15" customHeight="1" x14ac:dyDescent="0.25">
      <c r="A31" s="74" t="s">
        <v>144</v>
      </c>
      <c r="B31" s="35"/>
      <c r="C31" s="23">
        <v>1</v>
      </c>
      <c r="D31" s="23" t="s">
        <v>5</v>
      </c>
      <c r="E31" s="24" t="s">
        <v>9</v>
      </c>
      <c r="F31" s="39">
        <f>SUMIF('Student data'!$D$24:$AQ$24,"x",'Student data'!D84:AQ84)</f>
        <v>0</v>
      </c>
      <c r="G31" s="315" t="s">
        <v>203</v>
      </c>
      <c r="H31" s="327"/>
      <c r="I31" s="44"/>
      <c r="J31" s="44"/>
      <c r="K31" s="44"/>
      <c r="L31" s="44"/>
    </row>
    <row r="32" spans="1:12" ht="15" customHeight="1" x14ac:dyDescent="0.25">
      <c r="A32" s="74" t="s">
        <v>145</v>
      </c>
      <c r="B32" s="35" t="s">
        <v>12</v>
      </c>
      <c r="C32" s="23">
        <v>2</v>
      </c>
      <c r="D32" s="23" t="s">
        <v>25</v>
      </c>
      <c r="E32" s="24" t="s">
        <v>6</v>
      </c>
      <c r="F32" s="39">
        <f>SUMIF('Student data'!$D$24:$AQ$24,"x",'Student data'!D85:AQ85)</f>
        <v>0</v>
      </c>
      <c r="G32" s="315" t="s">
        <v>172</v>
      </c>
      <c r="H32" s="327"/>
      <c r="I32" s="44"/>
      <c r="J32" s="44"/>
      <c r="K32" s="44"/>
      <c r="L32" s="44"/>
    </row>
    <row r="33" spans="1:12" ht="15" customHeight="1" x14ac:dyDescent="0.25">
      <c r="A33" s="74" t="s">
        <v>146</v>
      </c>
      <c r="B33" s="35" t="s">
        <v>12</v>
      </c>
      <c r="C33" s="23">
        <v>2</v>
      </c>
      <c r="D33" s="23" t="s">
        <v>25</v>
      </c>
      <c r="E33" s="24" t="s">
        <v>8</v>
      </c>
      <c r="F33" s="39">
        <f>SUMIF('Student data'!$D$24:$AQ$24,"x",'Student data'!D86:AQ86)</f>
        <v>0</v>
      </c>
      <c r="G33" s="315" t="s">
        <v>173</v>
      </c>
      <c r="H33" s="327"/>
      <c r="I33" s="44"/>
      <c r="J33" s="44"/>
      <c r="K33" s="44"/>
      <c r="L33" s="44"/>
    </row>
    <row r="34" spans="1:12" ht="15" customHeight="1" x14ac:dyDescent="0.25">
      <c r="A34" s="74">
        <v>7</v>
      </c>
      <c r="B34" s="30" t="s">
        <v>12</v>
      </c>
      <c r="C34" s="23">
        <v>6</v>
      </c>
      <c r="D34" s="23" t="s">
        <v>130</v>
      </c>
      <c r="E34" s="24" t="s">
        <v>9</v>
      </c>
      <c r="F34" s="39">
        <f>SUMIF('Student data'!$D$24:$AQ$24,"x",'Student data'!D87:AQ87)</f>
        <v>0</v>
      </c>
      <c r="G34" s="315" t="s">
        <v>174</v>
      </c>
      <c r="H34" s="327"/>
      <c r="I34" s="44"/>
      <c r="J34" s="44"/>
      <c r="K34" s="44"/>
      <c r="L34" s="44"/>
    </row>
    <row r="35" spans="1:12" ht="15" customHeight="1" x14ac:dyDescent="0.25">
      <c r="A35" s="74">
        <v>8</v>
      </c>
      <c r="B35" s="35"/>
      <c r="C35" s="74">
        <v>5</v>
      </c>
      <c r="D35" s="23" t="s">
        <v>10</v>
      </c>
      <c r="E35" s="24" t="s">
        <v>9</v>
      </c>
      <c r="F35" s="39">
        <f>SUMIF('Student data'!$D$24:$AQ$24,"x",'Student data'!D88:AQ88)</f>
        <v>0</v>
      </c>
      <c r="G35" s="315" t="s">
        <v>204</v>
      </c>
      <c r="H35" s="316"/>
      <c r="I35" s="44"/>
      <c r="J35" s="44"/>
      <c r="K35" s="44"/>
      <c r="L35" s="44"/>
    </row>
    <row r="36" spans="1:12" ht="15" customHeight="1" x14ac:dyDescent="0.25">
      <c r="A36" s="74" t="s">
        <v>117</v>
      </c>
      <c r="B36" s="35"/>
      <c r="C36" s="23">
        <v>2</v>
      </c>
      <c r="D36" s="23" t="s">
        <v>130</v>
      </c>
      <c r="E36" s="24" t="s">
        <v>8</v>
      </c>
      <c r="F36" s="39">
        <f>SUMIF('Student data'!$D$24:$AQ$24,"x",'Student data'!D89:AQ89)</f>
        <v>0</v>
      </c>
      <c r="G36" s="315" t="s">
        <v>205</v>
      </c>
      <c r="H36" s="316"/>
      <c r="I36" s="44"/>
      <c r="J36" s="44"/>
      <c r="K36" s="44"/>
      <c r="L36" s="44"/>
    </row>
    <row r="37" spans="1:12" x14ac:dyDescent="0.25">
      <c r="A37" s="74" t="s">
        <v>118</v>
      </c>
      <c r="B37" s="35"/>
      <c r="C37" s="23">
        <v>4</v>
      </c>
      <c r="D37" s="23" t="s">
        <v>7</v>
      </c>
      <c r="E37" s="24" t="s">
        <v>9</v>
      </c>
      <c r="F37" s="39">
        <f>SUMIF('Student data'!$D$24:$AQ$24,"x",'Student data'!D90:AQ90)</f>
        <v>0</v>
      </c>
      <c r="G37" s="315" t="s">
        <v>206</v>
      </c>
      <c r="H37" s="316"/>
      <c r="I37" s="44"/>
      <c r="J37" s="44"/>
      <c r="K37" s="44"/>
      <c r="L37" s="44"/>
    </row>
    <row r="38" spans="1:12" x14ac:dyDescent="0.25">
      <c r="A38" s="74" t="s">
        <v>147</v>
      </c>
      <c r="B38" s="30"/>
      <c r="C38" s="74">
        <v>2</v>
      </c>
      <c r="D38" s="23" t="s">
        <v>10</v>
      </c>
      <c r="E38" s="24" t="s">
        <v>8</v>
      </c>
      <c r="F38" s="39">
        <f>SUMIF('Student data'!$D$24:$AQ$24,"x",'Student data'!D91:AQ91)</f>
        <v>0</v>
      </c>
      <c r="G38" s="315" t="s">
        <v>207</v>
      </c>
      <c r="H38" s="317"/>
      <c r="I38" s="44"/>
      <c r="J38" s="44"/>
      <c r="K38" s="44"/>
      <c r="L38" s="44"/>
    </row>
    <row r="39" spans="1:12" ht="15" customHeight="1" x14ac:dyDescent="0.25">
      <c r="A39" s="74" t="s">
        <v>19</v>
      </c>
      <c r="B39" s="75"/>
      <c r="C39" s="74">
        <v>4</v>
      </c>
      <c r="D39" s="23" t="s">
        <v>10</v>
      </c>
      <c r="E39" s="24" t="s">
        <v>9</v>
      </c>
      <c r="F39" s="39">
        <f>SUMIF('Student data'!$D$24:$AQ$24,"x",'Student data'!D92:AQ92)</f>
        <v>0</v>
      </c>
      <c r="G39" s="315" t="s">
        <v>208</v>
      </c>
      <c r="H39" s="317"/>
      <c r="I39" s="44"/>
      <c r="J39" s="44"/>
      <c r="K39" s="44"/>
      <c r="L39" s="44"/>
    </row>
    <row r="40" spans="1:12" ht="15" customHeight="1" x14ac:dyDescent="0.25">
      <c r="A40" s="74" t="s">
        <v>125</v>
      </c>
      <c r="B40" s="75"/>
      <c r="C40" s="74">
        <v>2</v>
      </c>
      <c r="D40" s="23" t="s">
        <v>10</v>
      </c>
      <c r="E40" s="24" t="s">
        <v>8</v>
      </c>
      <c r="F40" s="39">
        <f>SUMIF('Student data'!$D$24:$AQ$24,"x",'Student data'!D93:AQ93)</f>
        <v>0</v>
      </c>
      <c r="G40" s="315" t="s">
        <v>209</v>
      </c>
      <c r="H40" s="317"/>
      <c r="I40" s="44"/>
      <c r="J40" s="44"/>
      <c r="K40" s="44"/>
      <c r="L40" s="44"/>
    </row>
    <row r="41" spans="1:12" ht="15" customHeight="1" x14ac:dyDescent="0.25">
      <c r="A41" s="74" t="s">
        <v>126</v>
      </c>
      <c r="B41" s="75"/>
      <c r="C41" s="74">
        <v>1</v>
      </c>
      <c r="D41" s="23" t="s">
        <v>10</v>
      </c>
      <c r="E41" s="24" t="s">
        <v>8</v>
      </c>
      <c r="F41" s="39">
        <f>SUMIF('Student data'!$D$24:$AQ$24,"x",'Student data'!D94:AQ94)</f>
        <v>0</v>
      </c>
      <c r="G41" s="315" t="s">
        <v>210</v>
      </c>
      <c r="H41" s="317"/>
      <c r="I41" s="44"/>
      <c r="J41" s="44"/>
      <c r="K41" s="44"/>
      <c r="L41" s="44"/>
    </row>
    <row r="42" spans="1:12" ht="15" customHeight="1" x14ac:dyDescent="0.25">
      <c r="A42" s="74" t="s">
        <v>137</v>
      </c>
      <c r="B42" s="75"/>
      <c r="C42" s="74">
        <v>2</v>
      </c>
      <c r="D42" s="23" t="s">
        <v>11</v>
      </c>
      <c r="E42" s="24" t="s">
        <v>8</v>
      </c>
      <c r="F42" s="39">
        <f>SUMIF('Student data'!$D$24:$AQ$24,"x",'Student data'!D95:AQ95)</f>
        <v>0</v>
      </c>
      <c r="G42" s="315" t="s">
        <v>211</v>
      </c>
      <c r="H42" s="317"/>
      <c r="I42" s="44"/>
      <c r="J42" s="44"/>
      <c r="K42" s="44"/>
      <c r="L42" s="44"/>
    </row>
    <row r="43" spans="1:12" ht="15" customHeight="1" x14ac:dyDescent="0.25">
      <c r="A43" s="74" t="s">
        <v>138</v>
      </c>
      <c r="B43" s="75"/>
      <c r="C43" s="74">
        <v>5</v>
      </c>
      <c r="D43" s="23" t="s">
        <v>11</v>
      </c>
      <c r="E43" s="24" t="s">
        <v>9</v>
      </c>
      <c r="F43" s="39">
        <f>SUMIF('Student data'!$D$24:$AQ$24,"x",'Student data'!D96:AQ96)</f>
        <v>0</v>
      </c>
      <c r="G43" s="315" t="s">
        <v>212</v>
      </c>
      <c r="H43" s="326"/>
      <c r="I43" s="44"/>
      <c r="J43" s="44"/>
      <c r="K43" s="44"/>
      <c r="L43" s="44"/>
    </row>
    <row r="44" spans="1:12" ht="15" customHeight="1" x14ac:dyDescent="0.25">
      <c r="A44" s="74">
        <v>13</v>
      </c>
      <c r="B44" s="75"/>
      <c r="C44" s="74">
        <v>2</v>
      </c>
      <c r="D44" s="23" t="s">
        <v>11</v>
      </c>
      <c r="E44" s="24" t="s">
        <v>9</v>
      </c>
      <c r="F44" s="39">
        <f>SUMIF('Student data'!$D$24:$AQ$24,"x",'Student data'!D97:AQ97)</f>
        <v>0</v>
      </c>
      <c r="G44" s="315" t="s">
        <v>213</v>
      </c>
      <c r="H44" s="316"/>
      <c r="I44" s="44"/>
      <c r="J44" s="44"/>
      <c r="K44" s="44"/>
      <c r="L44" s="44"/>
    </row>
    <row r="45" spans="1:12" ht="15" customHeight="1" x14ac:dyDescent="0.25">
      <c r="A45" s="74">
        <v>14</v>
      </c>
      <c r="B45" s="75"/>
      <c r="C45" s="74">
        <v>3</v>
      </c>
      <c r="D45" s="23" t="s">
        <v>7</v>
      </c>
      <c r="E45" s="24" t="s">
        <v>6</v>
      </c>
      <c r="F45" s="39">
        <f>SUMIF('Student data'!$D$24:$AQ$24,"x",'Student data'!D98:AQ98)</f>
        <v>0</v>
      </c>
      <c r="G45" s="315" t="s">
        <v>214</v>
      </c>
      <c r="H45" s="316"/>
      <c r="I45" s="44"/>
      <c r="J45" s="44"/>
      <c r="K45" s="44"/>
      <c r="L45" s="44"/>
    </row>
    <row r="46" spans="1:12" x14ac:dyDescent="0.25">
      <c r="A46" s="74">
        <v>15</v>
      </c>
      <c r="B46" s="75"/>
      <c r="C46" s="74">
        <v>6</v>
      </c>
      <c r="D46" s="23" t="s">
        <v>7</v>
      </c>
      <c r="E46" s="24" t="s">
        <v>9</v>
      </c>
      <c r="F46" s="39">
        <f>SUMIF('Student data'!$D$24:$AQ$24,"x",'Student data'!D99:AQ99)</f>
        <v>0</v>
      </c>
      <c r="G46" s="315" t="s">
        <v>215</v>
      </c>
      <c r="H46" s="317"/>
      <c r="I46" s="44"/>
      <c r="J46" s="44"/>
      <c r="K46" s="44"/>
      <c r="L46" s="44"/>
    </row>
    <row r="47" spans="1:12" x14ac:dyDescent="0.25">
      <c r="A47" s="74" t="s">
        <v>22</v>
      </c>
      <c r="B47" s="75"/>
      <c r="C47" s="74">
        <v>4</v>
      </c>
      <c r="D47" s="23" t="s">
        <v>7</v>
      </c>
      <c r="E47" s="24" t="s">
        <v>6</v>
      </c>
      <c r="F47" s="39">
        <f>SUMIF('Student data'!$D$24:$AQ$24,"x",'Student data'!D100:AQ100)</f>
        <v>0</v>
      </c>
      <c r="G47" s="315" t="s">
        <v>216</v>
      </c>
      <c r="H47" s="317"/>
      <c r="I47" s="44"/>
      <c r="J47" s="44"/>
      <c r="K47" s="44"/>
      <c r="L47" s="44"/>
    </row>
    <row r="48" spans="1:12" ht="15" customHeight="1" x14ac:dyDescent="0.25">
      <c r="A48" s="74" t="s">
        <v>23</v>
      </c>
      <c r="B48" s="75"/>
      <c r="C48" s="74">
        <v>3</v>
      </c>
      <c r="D48" s="23" t="s">
        <v>7</v>
      </c>
      <c r="E48" s="24" t="s">
        <v>6</v>
      </c>
      <c r="F48" s="39">
        <f>SUMIF('Student data'!$D$24:$AQ$24,"x",'Student data'!D101:AQ101)</f>
        <v>0</v>
      </c>
      <c r="G48" s="315" t="s">
        <v>217</v>
      </c>
      <c r="H48" s="317"/>
      <c r="I48" s="44"/>
      <c r="J48" s="44"/>
      <c r="K48" s="44"/>
      <c r="L48" s="44"/>
    </row>
    <row r="49" spans="1:12" ht="15" customHeight="1" x14ac:dyDescent="0.25">
      <c r="A49" s="74" t="s">
        <v>148</v>
      </c>
      <c r="B49" s="75"/>
      <c r="C49" s="74">
        <v>3</v>
      </c>
      <c r="D49" s="23" t="s">
        <v>11</v>
      </c>
      <c r="E49" s="24" t="s">
        <v>8</v>
      </c>
      <c r="F49" s="39">
        <f>SUMIF('Student data'!$D$24:$AQ$24,"x",'Student data'!D102:AQ102)</f>
        <v>0</v>
      </c>
      <c r="G49" s="315" t="s">
        <v>221</v>
      </c>
      <c r="H49" s="326"/>
      <c r="I49" s="44"/>
      <c r="J49" s="44"/>
      <c r="K49" s="44"/>
      <c r="L49" s="44"/>
    </row>
    <row r="50" spans="1:12" ht="15" customHeight="1" x14ac:dyDescent="0.25">
      <c r="A50" s="74" t="s">
        <v>149</v>
      </c>
      <c r="B50" s="75"/>
      <c r="C50" s="74">
        <v>4</v>
      </c>
      <c r="D50" s="23" t="s">
        <v>11</v>
      </c>
      <c r="E50" s="24" t="s">
        <v>6</v>
      </c>
      <c r="F50" s="39">
        <f>SUMIF('Student data'!$D$24:$AQ$24,"x",'Student data'!D103:AQ103)</f>
        <v>0</v>
      </c>
      <c r="G50" s="315" t="s">
        <v>218</v>
      </c>
      <c r="H50" s="317"/>
      <c r="I50" s="44"/>
      <c r="J50" s="44"/>
      <c r="K50" s="44"/>
      <c r="L50" s="44"/>
    </row>
    <row r="51" spans="1:12" ht="15" customHeight="1" x14ac:dyDescent="0.25">
      <c r="A51" s="74">
        <v>18</v>
      </c>
      <c r="B51" s="75"/>
      <c r="C51" s="74">
        <v>6</v>
      </c>
      <c r="D51" s="23" t="s">
        <v>25</v>
      </c>
      <c r="E51" s="24" t="s">
        <v>9</v>
      </c>
      <c r="F51" s="39">
        <f>SUMIF('Student data'!$D$24:$AQ$24,"x",'Student data'!D104:AQ104)</f>
        <v>0</v>
      </c>
      <c r="G51" s="315" t="s">
        <v>219</v>
      </c>
      <c r="H51" s="317"/>
    </row>
    <row r="52" spans="1:12" ht="15" customHeight="1" x14ac:dyDescent="0.25">
      <c r="A52" s="74" t="s">
        <v>119</v>
      </c>
      <c r="B52" s="75"/>
      <c r="C52" s="74">
        <v>1</v>
      </c>
      <c r="D52" s="23" t="s">
        <v>11</v>
      </c>
      <c r="E52" s="24" t="s">
        <v>6</v>
      </c>
      <c r="F52" s="39">
        <f>SUMIF('Student data'!$D$24:$AQ$24,"x",'Student data'!D105:AQ105)</f>
        <v>0</v>
      </c>
      <c r="G52" s="315" t="s">
        <v>220</v>
      </c>
      <c r="H52" s="317"/>
    </row>
    <row r="53" spans="1:12" ht="15" customHeight="1" x14ac:dyDescent="0.25">
      <c r="A53" s="74" t="s">
        <v>150</v>
      </c>
      <c r="B53" s="75"/>
      <c r="C53" s="74">
        <v>2</v>
      </c>
      <c r="D53" s="23" t="s">
        <v>11</v>
      </c>
      <c r="E53" s="24" t="s">
        <v>6</v>
      </c>
      <c r="F53" s="39">
        <f>SUMIF('Student data'!$D$24:$AQ$24,"x",'Student data'!D106:AQ106)</f>
        <v>0</v>
      </c>
      <c r="G53" s="315" t="s">
        <v>220</v>
      </c>
      <c r="H53" s="317"/>
    </row>
    <row r="54" spans="1:12" ht="15" customHeight="1" x14ac:dyDescent="0.25">
      <c r="A54" s="74" t="s">
        <v>151</v>
      </c>
      <c r="B54" s="75"/>
      <c r="C54" s="74">
        <v>3</v>
      </c>
      <c r="D54" s="23" t="s">
        <v>11</v>
      </c>
      <c r="E54" s="24" t="s">
        <v>6</v>
      </c>
      <c r="F54" s="39">
        <f>SUMIF('Student data'!$D$24:$AQ$24,"x",'Student data'!D107:AQ107)</f>
        <v>0</v>
      </c>
      <c r="G54" s="315" t="s">
        <v>220</v>
      </c>
      <c r="H54" s="317"/>
    </row>
    <row r="55" spans="1:12" ht="15.75" thickBot="1" x14ac:dyDescent="0.3">
      <c r="A55" s="76"/>
      <c r="B55" s="36"/>
      <c r="C55" s="37"/>
      <c r="D55" s="37"/>
      <c r="E55" s="16"/>
      <c r="F55" s="43"/>
      <c r="G55" s="91"/>
    </row>
    <row r="56" spans="1:12" ht="15.75" thickBot="1" x14ac:dyDescent="0.3">
      <c r="A56" s="20"/>
      <c r="B56" s="16"/>
      <c r="C56" s="20"/>
      <c r="D56" s="20"/>
      <c r="E56" s="38" t="s">
        <v>26</v>
      </c>
      <c r="F56" s="15">
        <f>SUM(F20:F54)</f>
        <v>0</v>
      </c>
      <c r="G56" s="80"/>
    </row>
    <row r="57" spans="1:12" x14ac:dyDescent="0.25">
      <c r="A57" s="20"/>
      <c r="B57" s="16"/>
      <c r="C57" s="20"/>
      <c r="F57" s="81"/>
      <c r="G57" s="80"/>
    </row>
    <row r="58" spans="1:12" x14ac:dyDescent="0.25">
      <c r="B58" s="18"/>
      <c r="F58" s="77"/>
      <c r="G58" s="80"/>
    </row>
    <row r="59" spans="1:12" x14ac:dyDescent="0.25">
      <c r="B59" s="18"/>
      <c r="F59" s="77"/>
      <c r="G59" s="80"/>
    </row>
    <row r="60" spans="1:12" x14ac:dyDescent="0.25">
      <c r="B60" s="18"/>
      <c r="G60" s="80"/>
      <c r="H60" s="77"/>
    </row>
    <row r="61" spans="1:12" x14ac:dyDescent="0.25">
      <c r="B61" s="18"/>
      <c r="G61" s="44"/>
    </row>
    <row r="62" spans="1:12" x14ac:dyDescent="0.25">
      <c r="G62" s="44"/>
    </row>
    <row r="63" spans="1:12" x14ac:dyDescent="0.25">
      <c r="G63" s="44"/>
    </row>
  </sheetData>
  <sheetProtection password="ECC0" sheet="1" objects="1" scenarios="1" formatCells="0" formatColumns="0" formatRows="0"/>
  <mergeCells count="39">
    <mergeCell ref="I3:J3"/>
    <mergeCell ref="A2:F2"/>
    <mergeCell ref="G19:H19"/>
    <mergeCell ref="G20:H20"/>
    <mergeCell ref="G22:H22"/>
    <mergeCell ref="A1:G1"/>
    <mergeCell ref="G23:H23"/>
    <mergeCell ref="G24:H24"/>
    <mergeCell ref="G28:H28"/>
    <mergeCell ref="G29:H29"/>
    <mergeCell ref="G21:H21"/>
    <mergeCell ref="G25:H25"/>
    <mergeCell ref="G46:H46"/>
    <mergeCell ref="G47:H47"/>
    <mergeCell ref="G48:H48"/>
    <mergeCell ref="G32:H32"/>
    <mergeCell ref="G26:H26"/>
    <mergeCell ref="G33:H33"/>
    <mergeCell ref="G34:H34"/>
    <mergeCell ref="G35:H35"/>
    <mergeCell ref="G27:H27"/>
    <mergeCell ref="G30:H30"/>
    <mergeCell ref="G31:H31"/>
    <mergeCell ref="G53:H53"/>
    <mergeCell ref="G51:H51"/>
    <mergeCell ref="G52:H52"/>
    <mergeCell ref="G54:H54"/>
    <mergeCell ref="G36:H36"/>
    <mergeCell ref="G37:H37"/>
    <mergeCell ref="G49:H49"/>
    <mergeCell ref="G50:H50"/>
    <mergeCell ref="G38:H38"/>
    <mergeCell ref="G42:H42"/>
    <mergeCell ref="G43:H43"/>
    <mergeCell ref="G44:H44"/>
    <mergeCell ref="G45:H45"/>
    <mergeCell ref="G39:H39"/>
    <mergeCell ref="G40:H40"/>
    <mergeCell ref="G41:H41"/>
  </mergeCells>
  <conditionalFormatting sqref="D55">
    <cfRule type="cellIs" dxfId="439" priority="601" stopIfTrue="1" operator="equal">
      <formula>"Algebra"</formula>
    </cfRule>
    <cfRule type="cellIs" dxfId="438" priority="602" stopIfTrue="1" operator="equal">
      <formula>"Number"</formula>
    </cfRule>
    <cfRule type="cellIs" dxfId="437" priority="603" stopIfTrue="1" operator="equal">
      <formula>"Geometry and measures"</formula>
    </cfRule>
    <cfRule type="cellIs" dxfId="436" priority="604" stopIfTrue="1" operator="equal">
      <formula>"Statistics"</formula>
    </cfRule>
  </conditionalFormatting>
  <conditionalFormatting sqref="E55">
    <cfRule type="cellIs" dxfId="435" priority="598" stopIfTrue="1" operator="equal">
      <formula>"AO3"</formula>
    </cfRule>
    <cfRule type="cellIs" dxfId="434" priority="599" stopIfTrue="1" operator="equal">
      <formula>"AO2"</formula>
    </cfRule>
    <cfRule type="cellIs" dxfId="433" priority="600" stopIfTrue="1" operator="equal">
      <formula>"AO1"</formula>
    </cfRule>
  </conditionalFormatting>
  <conditionalFormatting sqref="I47">
    <cfRule type="cellIs" dxfId="432" priority="597" stopIfTrue="1" operator="equal">
      <formula>"Student's mark is above the national mean"</formula>
    </cfRule>
  </conditionalFormatting>
  <conditionalFormatting sqref="D19 D58:D1048576 D55:D56">
    <cfRule type="cellIs" dxfId="431" priority="595" operator="equal">
      <formula>"Probability"</formula>
    </cfRule>
  </conditionalFormatting>
  <conditionalFormatting sqref="D1">
    <cfRule type="cellIs" dxfId="430" priority="594" operator="equal">
      <formula>"Probability"</formula>
    </cfRule>
  </conditionalFormatting>
  <conditionalFormatting sqref="E45">
    <cfRule type="cellIs" dxfId="429" priority="552" stopIfTrue="1" operator="equal">
      <formula>"AO3"</formula>
    </cfRule>
    <cfRule type="cellIs" dxfId="428" priority="553" stopIfTrue="1" operator="equal">
      <formula>"AO2"</formula>
    </cfRule>
    <cfRule type="cellIs" dxfId="427" priority="554" stopIfTrue="1" operator="equal">
      <formula>"AO1"</formula>
    </cfRule>
  </conditionalFormatting>
  <conditionalFormatting sqref="D40 D21:D22 D43 D45 D48:D54">
    <cfRule type="cellIs" dxfId="426" priority="516" operator="equal">
      <formula>"Probability"</formula>
    </cfRule>
  </conditionalFormatting>
  <conditionalFormatting sqref="D40 D21:D22 D43 D45 D48:D54">
    <cfRule type="cellIs" dxfId="425" priority="518" stopIfTrue="1" operator="equal">
      <formula>"Algebra"</formula>
    </cfRule>
    <cfRule type="cellIs" dxfId="424" priority="519" stopIfTrue="1" operator="equal">
      <formula>"Number"</formula>
    </cfRule>
    <cfRule type="cellIs" dxfId="423" priority="520" stopIfTrue="1" operator="equal">
      <formula>"Geometry and measures"</formula>
    </cfRule>
    <cfRule type="cellIs" dxfId="422" priority="521" stopIfTrue="1" operator="equal">
      <formula>"Statistics"</formula>
    </cfRule>
  </conditionalFormatting>
  <conditionalFormatting sqref="D40 D21:D22 D43 D45 D48:D54">
    <cfRule type="cellIs" dxfId="421" priority="517" operator="equal">
      <formula>"RPR"</formula>
    </cfRule>
  </conditionalFormatting>
  <conditionalFormatting sqref="D20">
    <cfRule type="cellIs" dxfId="420" priority="503" stopIfTrue="1" operator="equal">
      <formula>"Algebra"</formula>
    </cfRule>
    <cfRule type="cellIs" dxfId="419" priority="504" stopIfTrue="1" operator="equal">
      <formula>"Number"</formula>
    </cfRule>
    <cfRule type="cellIs" dxfId="418" priority="505" stopIfTrue="1" operator="equal">
      <formula>"Geometry and measures"</formula>
    </cfRule>
    <cfRule type="cellIs" dxfId="417" priority="506" stopIfTrue="1" operator="equal">
      <formula>"Statistics"</formula>
    </cfRule>
  </conditionalFormatting>
  <conditionalFormatting sqref="E20:E24">
    <cfRule type="cellIs" dxfId="416" priority="500" stopIfTrue="1" operator="equal">
      <formula>"AO3"</formula>
    </cfRule>
    <cfRule type="cellIs" dxfId="415" priority="501" stopIfTrue="1" operator="equal">
      <formula>"AO2"</formula>
    </cfRule>
    <cfRule type="cellIs" dxfId="414" priority="502" stopIfTrue="1" operator="equal">
      <formula>"AO1"</formula>
    </cfRule>
  </conditionalFormatting>
  <conditionalFormatting sqref="D20">
    <cfRule type="cellIs" dxfId="413" priority="499" operator="equal">
      <formula>"RPR"</formula>
    </cfRule>
  </conditionalFormatting>
  <conditionalFormatting sqref="D20">
    <cfRule type="cellIs" dxfId="412" priority="498" operator="equal">
      <formula>"Probability"</formula>
    </cfRule>
  </conditionalFormatting>
  <conditionalFormatting sqref="E50">
    <cfRule type="cellIs" dxfId="411" priority="417" stopIfTrue="1" operator="equal">
      <formula>"AO3"</formula>
    </cfRule>
    <cfRule type="cellIs" dxfId="410" priority="418" stopIfTrue="1" operator="equal">
      <formula>"AO2"</formula>
    </cfRule>
    <cfRule type="cellIs" dxfId="409" priority="419" stopIfTrue="1" operator="equal">
      <formula>"AO1"</formula>
    </cfRule>
  </conditionalFormatting>
  <conditionalFormatting sqref="G28">
    <cfRule type="cellIs" dxfId="408" priority="312" operator="equal">
      <formula>"Probability"</formula>
    </cfRule>
  </conditionalFormatting>
  <conditionalFormatting sqref="G38">
    <cfRule type="cellIs" dxfId="407" priority="310" operator="equal">
      <formula>"Probability"</formula>
    </cfRule>
  </conditionalFormatting>
  <conditionalFormatting sqref="G42:G51 G39">
    <cfRule type="cellIs" dxfId="406" priority="320" operator="equal">
      <formula>"Probability"</formula>
    </cfRule>
  </conditionalFormatting>
  <conditionalFormatting sqref="G40">
    <cfRule type="cellIs" dxfId="405" priority="319" operator="equal">
      <formula>"Probability"</formula>
    </cfRule>
  </conditionalFormatting>
  <conditionalFormatting sqref="G20">
    <cfRule type="cellIs" dxfId="404" priority="309" operator="equal">
      <formula>"Probability"</formula>
    </cfRule>
  </conditionalFormatting>
  <conditionalFormatting sqref="G21">
    <cfRule type="cellIs" dxfId="403" priority="308" operator="equal">
      <formula>"Probability"</formula>
    </cfRule>
  </conditionalFormatting>
  <conditionalFormatting sqref="D38">
    <cfRule type="cellIs" dxfId="402" priority="284" stopIfTrue="1" operator="equal">
      <formula>"Algebra"</formula>
    </cfRule>
    <cfRule type="cellIs" dxfId="401" priority="285" stopIfTrue="1" operator="equal">
      <formula>"Number"</formula>
    </cfRule>
    <cfRule type="cellIs" dxfId="400" priority="286" stopIfTrue="1" operator="equal">
      <formula>"Geometry and measures"</formula>
    </cfRule>
    <cfRule type="cellIs" dxfId="399" priority="287" stopIfTrue="1" operator="equal">
      <formula>"Statistics"</formula>
    </cfRule>
  </conditionalFormatting>
  <conditionalFormatting sqref="D38">
    <cfRule type="cellIs" dxfId="398" priority="280" operator="equal">
      <formula>"RPR"</formula>
    </cfRule>
  </conditionalFormatting>
  <conditionalFormatting sqref="D38">
    <cfRule type="cellIs" dxfId="397" priority="279" operator="equal">
      <formula>"Probability"</formula>
    </cfRule>
  </conditionalFormatting>
  <conditionalFormatting sqref="D27:D31">
    <cfRule type="cellIs" dxfId="396" priority="190" stopIfTrue="1" operator="equal">
      <formula>"Algebra"</formula>
    </cfRule>
    <cfRule type="cellIs" dxfId="395" priority="191" stopIfTrue="1" operator="equal">
      <formula>"Number"</formula>
    </cfRule>
    <cfRule type="cellIs" dxfId="394" priority="192" stopIfTrue="1" operator="equal">
      <formula>"Geometry and measures"</formula>
    </cfRule>
    <cfRule type="cellIs" dxfId="393" priority="193" stopIfTrue="1" operator="equal">
      <formula>"Statistics"</formula>
    </cfRule>
  </conditionalFormatting>
  <conditionalFormatting sqref="D27:D31">
    <cfRule type="cellIs" dxfId="392" priority="189" operator="equal">
      <formula>"RPR"</formula>
    </cfRule>
  </conditionalFormatting>
  <conditionalFormatting sqref="D27:D31">
    <cfRule type="cellIs" dxfId="391" priority="188" operator="equal">
      <formula>"Probability"</formula>
    </cfRule>
  </conditionalFormatting>
  <conditionalFormatting sqref="E27:E30">
    <cfRule type="cellIs" dxfId="390" priority="185" stopIfTrue="1" operator="equal">
      <formula>"AO3"</formula>
    </cfRule>
    <cfRule type="cellIs" dxfId="389" priority="186" stopIfTrue="1" operator="equal">
      <formula>"AO2"</formula>
    </cfRule>
    <cfRule type="cellIs" dxfId="388" priority="187" stopIfTrue="1" operator="equal">
      <formula>"AO1"</formula>
    </cfRule>
  </conditionalFormatting>
  <conditionalFormatting sqref="E26">
    <cfRule type="cellIs" dxfId="387" priority="176" stopIfTrue="1" operator="equal">
      <formula>"AO3"</formula>
    </cfRule>
    <cfRule type="cellIs" dxfId="386" priority="177" stopIfTrue="1" operator="equal">
      <formula>"AO2"</formula>
    </cfRule>
    <cfRule type="cellIs" dxfId="385" priority="178" stopIfTrue="1" operator="equal">
      <formula>"AO1"</formula>
    </cfRule>
  </conditionalFormatting>
  <conditionalFormatting sqref="D42">
    <cfRule type="cellIs" dxfId="384" priority="252" stopIfTrue="1" operator="equal">
      <formula>"Algebra"</formula>
    </cfRule>
    <cfRule type="cellIs" dxfId="383" priority="253" stopIfTrue="1" operator="equal">
      <formula>"Number"</formula>
    </cfRule>
    <cfRule type="cellIs" dxfId="382" priority="254" stopIfTrue="1" operator="equal">
      <formula>"Geometry and measures"</formula>
    </cfRule>
    <cfRule type="cellIs" dxfId="381" priority="255" stopIfTrue="1" operator="equal">
      <formula>"Statistics"</formula>
    </cfRule>
  </conditionalFormatting>
  <conditionalFormatting sqref="D42">
    <cfRule type="cellIs" dxfId="380" priority="251" operator="equal">
      <formula>"RPR"</formula>
    </cfRule>
  </conditionalFormatting>
  <conditionalFormatting sqref="D42">
    <cfRule type="cellIs" dxfId="379" priority="250" operator="equal">
      <formula>"Probability"</formula>
    </cfRule>
  </conditionalFormatting>
  <conditionalFormatting sqref="E49">
    <cfRule type="cellIs" dxfId="378" priority="223" stopIfTrue="1" operator="equal">
      <formula>"AO3"</formula>
    </cfRule>
    <cfRule type="cellIs" dxfId="377" priority="224" stopIfTrue="1" operator="equal">
      <formula>"AO2"</formula>
    </cfRule>
    <cfRule type="cellIs" dxfId="376" priority="225" stopIfTrue="1" operator="equal">
      <formula>"AO1"</formula>
    </cfRule>
  </conditionalFormatting>
  <conditionalFormatting sqref="G27">
    <cfRule type="cellIs" dxfId="375" priority="212" operator="equal">
      <formula>"Probability"</formula>
    </cfRule>
  </conditionalFormatting>
  <conditionalFormatting sqref="G29">
    <cfRule type="cellIs" dxfId="374" priority="211" operator="equal">
      <formula>"Probability"</formula>
    </cfRule>
  </conditionalFormatting>
  <conditionalFormatting sqref="G30">
    <cfRule type="cellIs" dxfId="373" priority="210" operator="equal">
      <formula>"Probability"</formula>
    </cfRule>
  </conditionalFormatting>
  <conditionalFormatting sqref="G37">
    <cfRule type="cellIs" dxfId="372" priority="208" operator="equal">
      <formula>"Probability"</formula>
    </cfRule>
  </conditionalFormatting>
  <conditionalFormatting sqref="G35:G36">
    <cfRule type="cellIs" dxfId="371" priority="207" operator="equal">
      <formula>"Probability"</formula>
    </cfRule>
  </conditionalFormatting>
  <conditionalFormatting sqref="G22">
    <cfRule type="cellIs" dxfId="370" priority="206" operator="equal">
      <formula>"Probability"</formula>
    </cfRule>
  </conditionalFormatting>
  <conditionalFormatting sqref="D23:D26">
    <cfRule type="cellIs" dxfId="369" priority="199" stopIfTrue="1" operator="equal">
      <formula>"Algebra"</formula>
    </cfRule>
    <cfRule type="cellIs" dxfId="368" priority="200" stopIfTrue="1" operator="equal">
      <formula>"Number"</formula>
    </cfRule>
    <cfRule type="cellIs" dxfId="367" priority="201" stopIfTrue="1" operator="equal">
      <formula>"Geometry and measures"</formula>
    </cfRule>
    <cfRule type="cellIs" dxfId="366" priority="202" stopIfTrue="1" operator="equal">
      <formula>"Statistics"</formula>
    </cfRule>
  </conditionalFormatting>
  <conditionalFormatting sqref="D23:D26">
    <cfRule type="cellIs" dxfId="365" priority="198" operator="equal">
      <formula>"RPR"</formula>
    </cfRule>
  </conditionalFormatting>
  <conditionalFormatting sqref="D23:D26">
    <cfRule type="cellIs" dxfId="364" priority="197" operator="equal">
      <formula>"Probability"</formula>
    </cfRule>
  </conditionalFormatting>
  <conditionalFormatting sqref="D32:D33">
    <cfRule type="cellIs" dxfId="363" priority="154" stopIfTrue="1" operator="equal">
      <formula>"Algebra"</formula>
    </cfRule>
    <cfRule type="cellIs" dxfId="362" priority="155" stopIfTrue="1" operator="equal">
      <formula>"Number"</formula>
    </cfRule>
    <cfRule type="cellIs" dxfId="361" priority="156" stopIfTrue="1" operator="equal">
      <formula>"Geometry and measures"</formula>
    </cfRule>
    <cfRule type="cellIs" dxfId="360" priority="157" stopIfTrue="1" operator="equal">
      <formula>"Statistics"</formula>
    </cfRule>
  </conditionalFormatting>
  <conditionalFormatting sqref="D32:D33">
    <cfRule type="cellIs" dxfId="359" priority="153" operator="equal">
      <formula>"RPR"</formula>
    </cfRule>
  </conditionalFormatting>
  <conditionalFormatting sqref="D32:D33">
    <cfRule type="cellIs" dxfId="358" priority="152" operator="equal">
      <formula>"Probability"</formula>
    </cfRule>
  </conditionalFormatting>
  <conditionalFormatting sqref="E32:E33">
    <cfRule type="cellIs" dxfId="357" priority="149" stopIfTrue="1" operator="equal">
      <formula>"AO3"</formula>
    </cfRule>
    <cfRule type="cellIs" dxfId="356" priority="150" stopIfTrue="1" operator="equal">
      <formula>"AO2"</formula>
    </cfRule>
    <cfRule type="cellIs" dxfId="355" priority="151" stopIfTrue="1" operator="equal">
      <formula>"AO1"</formula>
    </cfRule>
  </conditionalFormatting>
  <conditionalFormatting sqref="E31">
    <cfRule type="cellIs" dxfId="354" priority="140" stopIfTrue="1" operator="equal">
      <formula>"AO3"</formula>
    </cfRule>
    <cfRule type="cellIs" dxfId="353" priority="141" stopIfTrue="1" operator="equal">
      <formula>"AO2"</formula>
    </cfRule>
    <cfRule type="cellIs" dxfId="352" priority="142" stopIfTrue="1" operator="equal">
      <formula>"AO1"</formula>
    </cfRule>
  </conditionalFormatting>
  <conditionalFormatting sqref="D35">
    <cfRule type="cellIs" dxfId="351" priority="136" stopIfTrue="1" operator="equal">
      <formula>"Algebra"</formula>
    </cfRule>
    <cfRule type="cellIs" dxfId="350" priority="137" stopIfTrue="1" operator="equal">
      <formula>"Number"</formula>
    </cfRule>
    <cfRule type="cellIs" dxfId="349" priority="138" stopIfTrue="1" operator="equal">
      <formula>"Geometry and measures"</formula>
    </cfRule>
    <cfRule type="cellIs" dxfId="348" priority="139" stopIfTrue="1" operator="equal">
      <formula>"Statistics"</formula>
    </cfRule>
  </conditionalFormatting>
  <conditionalFormatting sqref="D35">
    <cfRule type="cellIs" dxfId="347" priority="135" operator="equal">
      <formula>"RPR"</formula>
    </cfRule>
  </conditionalFormatting>
  <conditionalFormatting sqref="D35">
    <cfRule type="cellIs" dxfId="346" priority="134" operator="equal">
      <formula>"Probability"</formula>
    </cfRule>
  </conditionalFormatting>
  <conditionalFormatting sqref="E36">
    <cfRule type="cellIs" dxfId="345" priority="131" stopIfTrue="1" operator="equal">
      <formula>"AO3"</formula>
    </cfRule>
    <cfRule type="cellIs" dxfId="344" priority="132" stopIfTrue="1" operator="equal">
      <formula>"AO2"</formula>
    </cfRule>
    <cfRule type="cellIs" dxfId="343" priority="133" stopIfTrue="1" operator="equal">
      <formula>"AO1"</formula>
    </cfRule>
  </conditionalFormatting>
  <conditionalFormatting sqref="D36">
    <cfRule type="cellIs" dxfId="342" priority="127" stopIfTrue="1" operator="equal">
      <formula>"Algebra"</formula>
    </cfRule>
    <cfRule type="cellIs" dxfId="341" priority="128" stopIfTrue="1" operator="equal">
      <formula>"Number"</formula>
    </cfRule>
    <cfRule type="cellIs" dxfId="340" priority="129" stopIfTrue="1" operator="equal">
      <formula>"Geometry and measures"</formula>
    </cfRule>
    <cfRule type="cellIs" dxfId="339" priority="130" stopIfTrue="1" operator="equal">
      <formula>"Statistics"</formula>
    </cfRule>
  </conditionalFormatting>
  <conditionalFormatting sqref="D36">
    <cfRule type="cellIs" dxfId="338" priority="126" operator="equal">
      <formula>"RPR"</formula>
    </cfRule>
  </conditionalFormatting>
  <conditionalFormatting sqref="D36">
    <cfRule type="cellIs" dxfId="337" priority="125" operator="equal">
      <formula>"Probability"</formula>
    </cfRule>
  </conditionalFormatting>
  <conditionalFormatting sqref="D39">
    <cfRule type="cellIs" dxfId="336" priority="121" stopIfTrue="1" operator="equal">
      <formula>"Algebra"</formula>
    </cfRule>
    <cfRule type="cellIs" dxfId="335" priority="122" stopIfTrue="1" operator="equal">
      <formula>"Number"</formula>
    </cfRule>
    <cfRule type="cellIs" dxfId="334" priority="123" stopIfTrue="1" operator="equal">
      <formula>"Geometry and measures"</formula>
    </cfRule>
    <cfRule type="cellIs" dxfId="333" priority="124" stopIfTrue="1" operator="equal">
      <formula>"Statistics"</formula>
    </cfRule>
  </conditionalFormatting>
  <conditionalFormatting sqref="D39">
    <cfRule type="cellIs" dxfId="332" priority="120" operator="equal">
      <formula>"RPR"</formula>
    </cfRule>
  </conditionalFormatting>
  <conditionalFormatting sqref="D39">
    <cfRule type="cellIs" dxfId="331" priority="119" operator="equal">
      <formula>"Probability"</formula>
    </cfRule>
  </conditionalFormatting>
  <conditionalFormatting sqref="D41">
    <cfRule type="cellIs" dxfId="330" priority="115" stopIfTrue="1" operator="equal">
      <formula>"Algebra"</formula>
    </cfRule>
    <cfRule type="cellIs" dxfId="329" priority="116" stopIfTrue="1" operator="equal">
      <formula>"Number"</formula>
    </cfRule>
    <cfRule type="cellIs" dxfId="328" priority="117" stopIfTrue="1" operator="equal">
      <formula>"Geometry and measures"</formula>
    </cfRule>
    <cfRule type="cellIs" dxfId="327" priority="118" stopIfTrue="1" operator="equal">
      <formula>"Statistics"</formula>
    </cfRule>
  </conditionalFormatting>
  <conditionalFormatting sqref="D41">
    <cfRule type="cellIs" dxfId="326" priority="114" operator="equal">
      <formula>"RPR"</formula>
    </cfRule>
  </conditionalFormatting>
  <conditionalFormatting sqref="D41">
    <cfRule type="cellIs" dxfId="325" priority="113" operator="equal">
      <formula>"Probability"</formula>
    </cfRule>
  </conditionalFormatting>
  <conditionalFormatting sqref="D34">
    <cfRule type="cellIs" dxfId="324" priority="109" stopIfTrue="1" operator="equal">
      <formula>"Algebra"</formula>
    </cfRule>
    <cfRule type="cellIs" dxfId="323" priority="110" stopIfTrue="1" operator="equal">
      <formula>"Number"</formula>
    </cfRule>
    <cfRule type="cellIs" dxfId="322" priority="111" stopIfTrue="1" operator="equal">
      <formula>"Geometry and measures"</formula>
    </cfRule>
    <cfRule type="cellIs" dxfId="321" priority="112" stopIfTrue="1" operator="equal">
      <formula>"Statistics"</formula>
    </cfRule>
  </conditionalFormatting>
  <conditionalFormatting sqref="D34">
    <cfRule type="cellIs" dxfId="320" priority="108" operator="equal">
      <formula>"RPR"</formula>
    </cfRule>
  </conditionalFormatting>
  <conditionalFormatting sqref="D34">
    <cfRule type="cellIs" dxfId="319" priority="107" operator="equal">
      <formula>"Probability"</formula>
    </cfRule>
  </conditionalFormatting>
  <conditionalFormatting sqref="D44">
    <cfRule type="cellIs" dxfId="318" priority="103" stopIfTrue="1" operator="equal">
      <formula>"Algebra"</formula>
    </cfRule>
    <cfRule type="cellIs" dxfId="317" priority="104" stopIfTrue="1" operator="equal">
      <formula>"Number"</formula>
    </cfRule>
    <cfRule type="cellIs" dxfId="316" priority="105" stopIfTrue="1" operator="equal">
      <formula>"Geometry and measures"</formula>
    </cfRule>
    <cfRule type="cellIs" dxfId="315" priority="106" stopIfTrue="1" operator="equal">
      <formula>"Statistics"</formula>
    </cfRule>
  </conditionalFormatting>
  <conditionalFormatting sqref="D44">
    <cfRule type="cellIs" dxfId="314" priority="102" operator="equal">
      <formula>"RPR"</formula>
    </cfRule>
  </conditionalFormatting>
  <conditionalFormatting sqref="D44">
    <cfRule type="cellIs" dxfId="313" priority="101" operator="equal">
      <formula>"Probability"</formula>
    </cfRule>
  </conditionalFormatting>
  <conditionalFormatting sqref="D47">
    <cfRule type="cellIs" dxfId="312" priority="97" stopIfTrue="1" operator="equal">
      <formula>"Algebra"</formula>
    </cfRule>
    <cfRule type="cellIs" dxfId="311" priority="98" stopIfTrue="1" operator="equal">
      <formula>"Number"</formula>
    </cfRule>
    <cfRule type="cellIs" dxfId="310" priority="99" stopIfTrue="1" operator="equal">
      <formula>"Geometry and measures"</formula>
    </cfRule>
    <cfRule type="cellIs" dxfId="309" priority="100" stopIfTrue="1" operator="equal">
      <formula>"Statistics"</formula>
    </cfRule>
  </conditionalFormatting>
  <conditionalFormatting sqref="D47">
    <cfRule type="cellIs" dxfId="308" priority="96" operator="equal">
      <formula>"RPR"</formula>
    </cfRule>
  </conditionalFormatting>
  <conditionalFormatting sqref="D47">
    <cfRule type="cellIs" dxfId="307" priority="95" operator="equal">
      <formula>"Probability"</formula>
    </cfRule>
  </conditionalFormatting>
  <conditionalFormatting sqref="E38">
    <cfRule type="cellIs" dxfId="306" priority="86" stopIfTrue="1" operator="equal">
      <formula>"AO3"</formula>
    </cfRule>
    <cfRule type="cellIs" dxfId="305" priority="87" stopIfTrue="1" operator="equal">
      <formula>"AO2"</formula>
    </cfRule>
    <cfRule type="cellIs" dxfId="304" priority="88" stopIfTrue="1" operator="equal">
      <formula>"AO1"</formula>
    </cfRule>
  </conditionalFormatting>
  <conditionalFormatting sqref="E40:E42">
    <cfRule type="cellIs" dxfId="303" priority="80" stopIfTrue="1" operator="equal">
      <formula>"AO3"</formula>
    </cfRule>
    <cfRule type="cellIs" dxfId="302" priority="81" stopIfTrue="1" operator="equal">
      <formula>"AO2"</formula>
    </cfRule>
    <cfRule type="cellIs" dxfId="301" priority="82" stopIfTrue="1" operator="equal">
      <formula>"AO1"</formula>
    </cfRule>
  </conditionalFormatting>
  <conditionalFormatting sqref="E52">
    <cfRule type="cellIs" dxfId="300" priority="59" stopIfTrue="1" operator="equal">
      <formula>"AO3"</formula>
    </cfRule>
    <cfRule type="cellIs" dxfId="299" priority="60" stopIfTrue="1" operator="equal">
      <formula>"AO2"</formula>
    </cfRule>
    <cfRule type="cellIs" dxfId="298" priority="61" stopIfTrue="1" operator="equal">
      <formula>"AO1"</formula>
    </cfRule>
  </conditionalFormatting>
  <conditionalFormatting sqref="E53">
    <cfRule type="cellIs" dxfId="297" priority="56" stopIfTrue="1" operator="equal">
      <formula>"AO3"</formula>
    </cfRule>
    <cfRule type="cellIs" dxfId="296" priority="57" stopIfTrue="1" operator="equal">
      <formula>"AO2"</formula>
    </cfRule>
    <cfRule type="cellIs" dxfId="295" priority="58" stopIfTrue="1" operator="equal">
      <formula>"AO1"</formula>
    </cfRule>
  </conditionalFormatting>
  <conditionalFormatting sqref="G41">
    <cfRule type="cellIs" dxfId="294" priority="55" operator="equal">
      <formula>"Probability"</formula>
    </cfRule>
  </conditionalFormatting>
  <conditionalFormatting sqref="G52">
    <cfRule type="cellIs" dxfId="293" priority="54" operator="equal">
      <formula>"Probability"</formula>
    </cfRule>
  </conditionalFormatting>
  <conditionalFormatting sqref="D37">
    <cfRule type="cellIs" dxfId="292" priority="49" stopIfTrue="1" operator="equal">
      <formula>"Algebra"</formula>
    </cfRule>
    <cfRule type="cellIs" dxfId="291" priority="50" stopIfTrue="1" operator="equal">
      <formula>"Number"</formula>
    </cfRule>
    <cfRule type="cellIs" dxfId="290" priority="51" stopIfTrue="1" operator="equal">
      <formula>"Geometry and measures"</formula>
    </cfRule>
    <cfRule type="cellIs" dxfId="289" priority="52" stopIfTrue="1" operator="equal">
      <formula>"Statistics"</formula>
    </cfRule>
  </conditionalFormatting>
  <conditionalFormatting sqref="D37">
    <cfRule type="cellIs" dxfId="288" priority="48" operator="equal">
      <formula>"RPR"</formula>
    </cfRule>
  </conditionalFormatting>
  <conditionalFormatting sqref="D37">
    <cfRule type="cellIs" dxfId="287" priority="47" operator="equal">
      <formula>"Probability"</formula>
    </cfRule>
  </conditionalFormatting>
  <conditionalFormatting sqref="D46">
    <cfRule type="cellIs" dxfId="286" priority="43" stopIfTrue="1" operator="equal">
      <formula>"Algebra"</formula>
    </cfRule>
    <cfRule type="cellIs" dxfId="285" priority="44" stopIfTrue="1" operator="equal">
      <formula>"Number"</formula>
    </cfRule>
    <cfRule type="cellIs" dxfId="284" priority="45" stopIfTrue="1" operator="equal">
      <formula>"Geometry and measures"</formula>
    </cfRule>
    <cfRule type="cellIs" dxfId="283" priority="46" stopIfTrue="1" operator="equal">
      <formula>"Statistics"</formula>
    </cfRule>
  </conditionalFormatting>
  <conditionalFormatting sqref="D46">
    <cfRule type="cellIs" dxfId="282" priority="42" operator="equal">
      <formula>"RPR"</formula>
    </cfRule>
  </conditionalFormatting>
  <conditionalFormatting sqref="D46">
    <cfRule type="cellIs" dxfId="281" priority="41" operator="equal">
      <formula>"Probability"</formula>
    </cfRule>
  </conditionalFormatting>
  <conditionalFormatting sqref="E25">
    <cfRule type="cellIs" dxfId="280" priority="38" stopIfTrue="1" operator="equal">
      <formula>"AO3"</formula>
    </cfRule>
    <cfRule type="cellIs" dxfId="279" priority="39" stopIfTrue="1" operator="equal">
      <formula>"AO2"</formula>
    </cfRule>
    <cfRule type="cellIs" dxfId="278" priority="40" stopIfTrue="1" operator="equal">
      <formula>"AO1"</formula>
    </cfRule>
  </conditionalFormatting>
  <conditionalFormatting sqref="E34:E35">
    <cfRule type="cellIs" dxfId="277" priority="35" stopIfTrue="1" operator="equal">
      <formula>"AO3"</formula>
    </cfRule>
    <cfRule type="cellIs" dxfId="276" priority="36" stopIfTrue="1" operator="equal">
      <formula>"AO2"</formula>
    </cfRule>
    <cfRule type="cellIs" dxfId="275" priority="37" stopIfTrue="1" operator="equal">
      <formula>"AO1"</formula>
    </cfRule>
  </conditionalFormatting>
  <conditionalFormatting sqref="E37">
    <cfRule type="cellIs" dxfId="274" priority="32" stopIfTrue="1" operator="equal">
      <formula>"AO3"</formula>
    </cfRule>
    <cfRule type="cellIs" dxfId="273" priority="33" stopIfTrue="1" operator="equal">
      <formula>"AO2"</formula>
    </cfRule>
    <cfRule type="cellIs" dxfId="272" priority="34" stopIfTrue="1" operator="equal">
      <formula>"AO1"</formula>
    </cfRule>
  </conditionalFormatting>
  <conditionalFormatting sqref="E39">
    <cfRule type="cellIs" dxfId="271" priority="29" stopIfTrue="1" operator="equal">
      <formula>"AO3"</formula>
    </cfRule>
    <cfRule type="cellIs" dxfId="270" priority="30" stopIfTrue="1" operator="equal">
      <formula>"AO2"</formula>
    </cfRule>
    <cfRule type="cellIs" dxfId="269" priority="31" stopIfTrue="1" operator="equal">
      <formula>"AO1"</formula>
    </cfRule>
  </conditionalFormatting>
  <conditionalFormatting sqref="E43">
    <cfRule type="cellIs" dxfId="268" priority="26" stopIfTrue="1" operator="equal">
      <formula>"AO3"</formula>
    </cfRule>
    <cfRule type="cellIs" dxfId="267" priority="27" stopIfTrue="1" operator="equal">
      <formula>"AO2"</formula>
    </cfRule>
    <cfRule type="cellIs" dxfId="266" priority="28" stopIfTrue="1" operator="equal">
      <formula>"AO1"</formula>
    </cfRule>
  </conditionalFormatting>
  <conditionalFormatting sqref="E44">
    <cfRule type="cellIs" dxfId="265" priority="23" stopIfTrue="1" operator="equal">
      <formula>"AO3"</formula>
    </cfRule>
    <cfRule type="cellIs" dxfId="264" priority="24" stopIfTrue="1" operator="equal">
      <formula>"AO2"</formula>
    </cfRule>
    <cfRule type="cellIs" dxfId="263" priority="25" stopIfTrue="1" operator="equal">
      <formula>"AO1"</formula>
    </cfRule>
  </conditionalFormatting>
  <conditionalFormatting sqref="E46">
    <cfRule type="cellIs" dxfId="262" priority="20" stopIfTrue="1" operator="equal">
      <formula>"AO3"</formula>
    </cfRule>
    <cfRule type="cellIs" dxfId="261" priority="21" stopIfTrue="1" operator="equal">
      <formula>"AO2"</formula>
    </cfRule>
    <cfRule type="cellIs" dxfId="260" priority="22" stopIfTrue="1" operator="equal">
      <formula>"AO1"</formula>
    </cfRule>
  </conditionalFormatting>
  <conditionalFormatting sqref="E47">
    <cfRule type="cellIs" dxfId="259" priority="17" stopIfTrue="1" operator="equal">
      <formula>"AO3"</formula>
    </cfRule>
    <cfRule type="cellIs" dxfId="258" priority="18" stopIfTrue="1" operator="equal">
      <formula>"AO2"</formula>
    </cfRule>
    <cfRule type="cellIs" dxfId="257" priority="19" stopIfTrue="1" operator="equal">
      <formula>"AO1"</formula>
    </cfRule>
  </conditionalFormatting>
  <conditionalFormatting sqref="E48">
    <cfRule type="cellIs" dxfId="256" priority="14" stopIfTrue="1" operator="equal">
      <formula>"AO3"</formula>
    </cfRule>
    <cfRule type="cellIs" dxfId="255" priority="15" stopIfTrue="1" operator="equal">
      <formula>"AO2"</formula>
    </cfRule>
    <cfRule type="cellIs" dxfId="254" priority="16" stopIfTrue="1" operator="equal">
      <formula>"AO1"</formula>
    </cfRule>
  </conditionalFormatting>
  <conditionalFormatting sqref="E51">
    <cfRule type="cellIs" dxfId="253" priority="11" stopIfTrue="1" operator="equal">
      <formula>"AO3"</formula>
    </cfRule>
    <cfRule type="cellIs" dxfId="252" priority="12" stopIfTrue="1" operator="equal">
      <formula>"AO2"</formula>
    </cfRule>
    <cfRule type="cellIs" dxfId="251" priority="13" stopIfTrue="1" operator="equal">
      <formula>"AO1"</formula>
    </cfRule>
  </conditionalFormatting>
  <conditionalFormatting sqref="E54">
    <cfRule type="cellIs" dxfId="250" priority="8" stopIfTrue="1" operator="equal">
      <formula>"AO3"</formula>
    </cfRule>
    <cfRule type="cellIs" dxfId="249" priority="9" stopIfTrue="1" operator="equal">
      <formula>"AO2"</formula>
    </cfRule>
    <cfRule type="cellIs" dxfId="248" priority="10" stopIfTrue="1" operator="equal">
      <formula>"AO1"</formula>
    </cfRule>
  </conditionalFormatting>
  <conditionalFormatting sqref="G26">
    <cfRule type="cellIs" dxfId="247" priority="7" operator="equal">
      <formula>"Probability"</formula>
    </cfRule>
  </conditionalFormatting>
  <conditionalFormatting sqref="G24:G25">
    <cfRule type="cellIs" dxfId="246" priority="5" operator="equal">
      <formula>"Probability"</formula>
    </cfRule>
  </conditionalFormatting>
  <conditionalFormatting sqref="G23">
    <cfRule type="cellIs" dxfId="245" priority="6" operator="equal">
      <formula>"Probability"</formula>
    </cfRule>
  </conditionalFormatting>
  <conditionalFormatting sqref="G32:G34">
    <cfRule type="cellIs" dxfId="244" priority="4" operator="equal">
      <formula>"Probability"</formula>
    </cfRule>
  </conditionalFormatting>
  <conditionalFormatting sqref="G31">
    <cfRule type="cellIs" dxfId="243" priority="3" operator="equal">
      <formula>"Probability"</formula>
    </cfRule>
  </conditionalFormatting>
  <conditionalFormatting sqref="G54">
    <cfRule type="cellIs" dxfId="242" priority="2" operator="equal">
      <formula>"Probability"</formula>
    </cfRule>
  </conditionalFormatting>
  <conditionalFormatting sqref="G53">
    <cfRule type="cellIs" dxfId="241" priority="1" operator="equal">
      <formula>"Probability"</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321" id="{0D5F1F50-DDB2-4E10-B6F1-22E2FD6C44B6}">
            <xm:f>COUNTA('Student data'!$D$24:$AQ$24)&gt;1</xm:f>
            <x14:dxf>
              <font>
                <color rgb="FFFF0000"/>
              </font>
            </x14:dxf>
          </x14:cfRule>
          <xm:sqref>A2:F2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9"/>
  <sheetViews>
    <sheetView workbookViewId="0">
      <selection activeCell="B3" sqref="B3"/>
    </sheetView>
  </sheetViews>
  <sheetFormatPr defaultRowHeight="15" x14ac:dyDescent="0.25"/>
  <cols>
    <col min="1" max="1" width="13.85546875" style="1" customWidth="1"/>
    <col min="2" max="2" width="13.7109375" style="1" customWidth="1"/>
    <col min="3" max="3" width="12.5703125" style="1" customWidth="1"/>
    <col min="4" max="4" width="25.140625" style="1" customWidth="1"/>
    <col min="5" max="7" width="12.7109375" style="1" customWidth="1"/>
    <col min="8" max="8" width="47.7109375" style="1" customWidth="1"/>
    <col min="9" max="9" width="9.140625" style="1"/>
    <col min="10" max="10" width="9.140625" style="1" customWidth="1"/>
    <col min="11" max="16384" width="9.140625" style="1"/>
  </cols>
  <sheetData>
    <row r="1" spans="1:10" ht="65.25" customHeight="1" x14ac:dyDescent="0.25">
      <c r="A1" s="319" t="s">
        <v>253</v>
      </c>
      <c r="B1" s="320"/>
      <c r="C1" s="320"/>
      <c r="D1" s="320"/>
      <c r="E1" s="320"/>
      <c r="F1" s="320"/>
      <c r="G1" s="328"/>
      <c r="H1" s="17"/>
    </row>
    <row r="2" spans="1:10" ht="46.5" customHeight="1" thickBot="1" x14ac:dyDescent="0.3">
      <c r="A2" s="322" t="s">
        <v>105</v>
      </c>
      <c r="B2" s="323"/>
      <c r="C2" s="323"/>
      <c r="D2" s="323"/>
      <c r="E2" s="323"/>
      <c r="F2" s="323"/>
    </row>
    <row r="3" spans="1:10" s="21" customFormat="1" ht="47.25" customHeight="1" thickBot="1" x14ac:dyDescent="0.3">
      <c r="D3" s="216" t="str">
        <f>IF(COUNTBLANK('Student data'!D24:AQ24)=40,"No student is selected",'Student data'!M8)&amp;" in row 24 of the 'Student data' worksheet"</f>
        <v>No student is selected in row 24 of the 'Student data' worksheet</v>
      </c>
      <c r="E3" s="19" t="s">
        <v>13</v>
      </c>
      <c r="F3" s="19" t="s">
        <v>4</v>
      </c>
      <c r="G3" s="19" t="s">
        <v>14</v>
      </c>
      <c r="I3" s="303" t="s">
        <v>134</v>
      </c>
      <c r="J3" s="325"/>
    </row>
    <row r="4" spans="1:10" x14ac:dyDescent="0.25">
      <c r="B4" s="25"/>
      <c r="C4" s="25"/>
      <c r="D4" s="25" t="s">
        <v>10</v>
      </c>
      <c r="E4" s="2">
        <f>SUMIF(D20:D52,"Number",C20:C52)</f>
        <v>11</v>
      </c>
      <c r="F4" s="2">
        <f>SUMIF(D20:D52,"Number",F20:F52)</f>
        <v>0</v>
      </c>
      <c r="G4" s="238">
        <f t="shared" ref="G4:G9" si="0">F4/E4</f>
        <v>0</v>
      </c>
      <c r="I4" s="135">
        <v>9</v>
      </c>
      <c r="J4" s="136">
        <v>84</v>
      </c>
    </row>
    <row r="5" spans="1:10" x14ac:dyDescent="0.25">
      <c r="B5" s="26"/>
      <c r="C5" s="26"/>
      <c r="D5" s="26" t="s">
        <v>11</v>
      </c>
      <c r="E5" s="3">
        <f>SUMIF(D20:D52,"Algebra",C20:C52)</f>
        <v>35</v>
      </c>
      <c r="F5" s="3">
        <f>SUMIF(D20:D52,"Algebra",F20:F52)</f>
        <v>0</v>
      </c>
      <c r="G5" s="239">
        <f t="shared" si="0"/>
        <v>0</v>
      </c>
      <c r="I5" s="138">
        <v>8</v>
      </c>
      <c r="J5" s="139">
        <v>68</v>
      </c>
    </row>
    <row r="6" spans="1:10" x14ac:dyDescent="0.25">
      <c r="B6" s="27"/>
      <c r="C6" s="27"/>
      <c r="D6" s="27" t="s">
        <v>24</v>
      </c>
      <c r="E6" s="4">
        <f>SUMIF(D20:D52,"RPR",C20:C52)</f>
        <v>24</v>
      </c>
      <c r="F6" s="4">
        <f>SUMIF(D20:D52,"RPR",F20:F52)</f>
        <v>0</v>
      </c>
      <c r="G6" s="240">
        <f t="shared" si="0"/>
        <v>0</v>
      </c>
      <c r="I6" s="138">
        <v>7</v>
      </c>
      <c r="J6" s="139">
        <v>52</v>
      </c>
    </row>
    <row r="7" spans="1:10" x14ac:dyDescent="0.25">
      <c r="B7" s="28"/>
      <c r="C7" s="28"/>
      <c r="D7" s="28" t="s">
        <v>7</v>
      </c>
      <c r="E7" s="5">
        <f>SUMIF(D20:D52,"Geometry and measures",C20:C52)</f>
        <v>18</v>
      </c>
      <c r="F7" s="5">
        <f>SUMIF(D20:D52,"Geometry and measures",F20:F52)</f>
        <v>0</v>
      </c>
      <c r="G7" s="241">
        <f t="shared" si="0"/>
        <v>0</v>
      </c>
      <c r="I7" s="138">
        <v>6</v>
      </c>
      <c r="J7" s="139">
        <v>40</v>
      </c>
    </row>
    <row r="8" spans="1:10" x14ac:dyDescent="0.25">
      <c r="B8" s="29"/>
      <c r="C8" s="29"/>
      <c r="D8" s="29" t="s">
        <v>25</v>
      </c>
      <c r="E8" s="6">
        <f>SUMIF(D20:D52,"Probability",C20:C52)</f>
        <v>11</v>
      </c>
      <c r="F8" s="6">
        <f>SUMIF(D20:D52,"Probability",F20:F52)</f>
        <v>0</v>
      </c>
      <c r="G8" s="242">
        <f t="shared" si="0"/>
        <v>0</v>
      </c>
      <c r="I8" s="138">
        <v>5</v>
      </c>
      <c r="J8" s="139">
        <v>29</v>
      </c>
    </row>
    <row r="9" spans="1:10" x14ac:dyDescent="0.25">
      <c r="B9" s="31"/>
      <c r="C9" s="31"/>
      <c r="D9" s="31" t="s">
        <v>5</v>
      </c>
      <c r="E9" s="7">
        <f>SUMIF(D20:D52,"Statistics",C20:C52)</f>
        <v>1</v>
      </c>
      <c r="F9" s="7">
        <f>SUMIF(D20:D52,"Statistics",F20:F52)</f>
        <v>0</v>
      </c>
      <c r="G9" s="243">
        <f t="shared" si="0"/>
        <v>0</v>
      </c>
      <c r="I9" s="138">
        <v>4</v>
      </c>
      <c r="J9" s="139">
        <v>18</v>
      </c>
    </row>
    <row r="10" spans="1:10" x14ac:dyDescent="0.25">
      <c r="B10" s="38"/>
      <c r="C10" s="38"/>
      <c r="D10" s="8"/>
      <c r="E10" s="9"/>
      <c r="F10" s="9"/>
      <c r="G10" s="244"/>
      <c r="I10" s="138">
        <v>3</v>
      </c>
      <c r="J10" s="139">
        <v>12</v>
      </c>
    </row>
    <row r="11" spans="1:10" ht="15.75" thickBot="1" x14ac:dyDescent="0.3">
      <c r="B11" s="32"/>
      <c r="C11" s="32"/>
      <c r="D11" s="32" t="s">
        <v>8</v>
      </c>
      <c r="E11" s="10">
        <f>SUMIF(E20:E52,"AO1",C20:C52)</f>
        <v>27</v>
      </c>
      <c r="F11" s="10">
        <f>SUMIF(E20:E52,"AO1",F20:F52)</f>
        <v>0</v>
      </c>
      <c r="G11" s="245">
        <f>F11/E11</f>
        <v>0</v>
      </c>
      <c r="I11" s="145" t="s">
        <v>104</v>
      </c>
      <c r="J11" s="146">
        <v>0</v>
      </c>
    </row>
    <row r="12" spans="1:10" x14ac:dyDescent="0.25">
      <c r="B12" s="33"/>
      <c r="C12" s="33"/>
      <c r="D12" s="33" t="s">
        <v>6</v>
      </c>
      <c r="E12" s="11">
        <f>SUMIF(E20:E52,"AO2",C20:C52)</f>
        <v>26</v>
      </c>
      <c r="F12" s="11">
        <f>SUMIF(E20:E52,"AO2",F20:F52)</f>
        <v>0</v>
      </c>
      <c r="G12" s="246">
        <f>F12/E12</f>
        <v>0</v>
      </c>
    </row>
    <row r="13" spans="1:10" x14ac:dyDescent="0.25">
      <c r="B13" s="34"/>
      <c r="C13" s="34"/>
      <c r="D13" s="34" t="s">
        <v>9</v>
      </c>
      <c r="E13" s="12">
        <f>SUMIF(E20:E52,"AO3",C20:C52)</f>
        <v>47</v>
      </c>
      <c r="F13" s="12">
        <f>SUMIF(E20:E52,"AO3",F20:F52)</f>
        <v>0</v>
      </c>
      <c r="G13" s="247">
        <f>F13/E13</f>
        <v>0</v>
      </c>
    </row>
    <row r="14" spans="1:10" x14ac:dyDescent="0.25">
      <c r="B14" s="38"/>
      <c r="C14" s="38"/>
      <c r="D14" s="8"/>
      <c r="E14" s="9"/>
      <c r="F14" s="9"/>
      <c r="G14" s="248"/>
    </row>
    <row r="15" spans="1:10" x14ac:dyDescent="0.25">
      <c r="B15" s="13"/>
      <c r="C15" s="13"/>
      <c r="D15" s="13" t="s">
        <v>38</v>
      </c>
      <c r="E15" s="42">
        <f>SUMIF(B20:B52,"x",C20:C52)</f>
        <v>23</v>
      </c>
      <c r="F15" s="42">
        <f>SUMIF(B20:B52,"x",F20:F52)</f>
        <v>0</v>
      </c>
      <c r="G15" s="235">
        <f>F15/E15</f>
        <v>0</v>
      </c>
    </row>
    <row r="16" spans="1:10" ht="15.75" thickBot="1" x14ac:dyDescent="0.3">
      <c r="B16" s="71"/>
      <c r="C16" s="71"/>
      <c r="D16" s="71"/>
      <c r="E16" s="50"/>
      <c r="F16" s="50"/>
      <c r="G16" s="236"/>
    </row>
    <row r="17" spans="1:8" ht="15.75" thickBot="1" x14ac:dyDescent="0.3">
      <c r="B17" s="72"/>
      <c r="C17" s="72"/>
      <c r="D17" s="72" t="s">
        <v>26</v>
      </c>
      <c r="E17" s="73">
        <v>100</v>
      </c>
      <c r="F17" s="51">
        <f>SUM(F20:F52)</f>
        <v>0</v>
      </c>
      <c r="G17" s="237">
        <f>F17/E17</f>
        <v>0</v>
      </c>
      <c r="H17" s="215" t="str">
        <f>"Grade "&amp;IF(F17&lt;J10,"u",IF(F17&lt;J9,"3",IF(F17&lt;J8,"4",IF(F17&lt;J7,"5",IF(F17&lt;J6,"6",IF(F17&lt;J5,"7",IF(F17&lt;J4,"8","9")))))))</f>
        <v>Grade u</v>
      </c>
    </row>
    <row r="18" spans="1:8" x14ac:dyDescent="0.25">
      <c r="H18" s="71"/>
    </row>
    <row r="19" spans="1:8" ht="45.95" customHeight="1" x14ac:dyDescent="0.25">
      <c r="A19" s="19" t="s">
        <v>0</v>
      </c>
      <c r="B19" s="19" t="s">
        <v>52</v>
      </c>
      <c r="C19" s="19" t="s">
        <v>1</v>
      </c>
      <c r="D19" s="19" t="s">
        <v>2</v>
      </c>
      <c r="E19" s="19" t="s">
        <v>3</v>
      </c>
      <c r="F19" s="19" t="s">
        <v>4</v>
      </c>
      <c r="G19" s="324" t="s">
        <v>51</v>
      </c>
      <c r="H19" s="317"/>
    </row>
    <row r="20" spans="1:8" ht="15" customHeight="1" x14ac:dyDescent="0.25">
      <c r="A20" s="46" t="s">
        <v>15</v>
      </c>
      <c r="B20" s="35" t="s">
        <v>12</v>
      </c>
      <c r="C20" s="23">
        <v>2</v>
      </c>
      <c r="D20" s="23" t="s">
        <v>10</v>
      </c>
      <c r="E20" s="24" t="s">
        <v>8</v>
      </c>
      <c r="F20" s="39">
        <f>SUMIF('Student data'!$D$24:$AQ$24,"x",'Student data'!D109:AQ109)</f>
        <v>0</v>
      </c>
      <c r="G20" s="329" t="s">
        <v>222</v>
      </c>
      <c r="H20" s="330"/>
    </row>
    <row r="21" spans="1:8" ht="15" customHeight="1" x14ac:dyDescent="0.25">
      <c r="A21" s="46" t="s">
        <v>53</v>
      </c>
      <c r="B21" s="35" t="s">
        <v>12</v>
      </c>
      <c r="C21" s="23">
        <v>1</v>
      </c>
      <c r="D21" s="23" t="s">
        <v>10</v>
      </c>
      <c r="E21" s="24" t="s">
        <v>9</v>
      </c>
      <c r="F21" s="39">
        <f>SUMIF('Student data'!$D$24:$AQ$24,"x",'Student data'!D110:AQ110)</f>
        <v>0</v>
      </c>
      <c r="G21" s="329" t="s">
        <v>196</v>
      </c>
      <c r="H21" s="330"/>
    </row>
    <row r="22" spans="1:8" ht="15" customHeight="1" x14ac:dyDescent="0.25">
      <c r="A22" s="46" t="s">
        <v>114</v>
      </c>
      <c r="B22" s="35" t="s">
        <v>12</v>
      </c>
      <c r="C22" s="23">
        <v>4</v>
      </c>
      <c r="D22" s="23" t="s">
        <v>130</v>
      </c>
      <c r="E22" s="24" t="s">
        <v>6</v>
      </c>
      <c r="F22" s="39">
        <f>SUMIF('Student data'!$D$24:$AQ$24,"x",'Student data'!D111:AQ111)</f>
        <v>0</v>
      </c>
      <c r="G22" s="329" t="s">
        <v>223</v>
      </c>
      <c r="H22" s="330"/>
    </row>
    <row r="23" spans="1:8" ht="15" customHeight="1" x14ac:dyDescent="0.25">
      <c r="A23" s="46" t="s">
        <v>16</v>
      </c>
      <c r="B23" s="30" t="s">
        <v>12</v>
      </c>
      <c r="C23" s="23">
        <v>1</v>
      </c>
      <c r="D23" s="23" t="s">
        <v>25</v>
      </c>
      <c r="E23" s="24" t="s">
        <v>6</v>
      </c>
      <c r="F23" s="39">
        <f>SUMIF('Student data'!$D$24:$AQ$24,"x",'Student data'!D112:AQ112)</f>
        <v>0</v>
      </c>
      <c r="G23" s="329" t="s">
        <v>224</v>
      </c>
      <c r="H23" s="330"/>
    </row>
    <row r="24" spans="1:8" ht="15" customHeight="1" x14ac:dyDescent="0.25">
      <c r="A24" s="46" t="s">
        <v>17</v>
      </c>
      <c r="B24" s="30" t="s">
        <v>12</v>
      </c>
      <c r="C24" s="23">
        <v>1</v>
      </c>
      <c r="D24" s="23" t="s">
        <v>5</v>
      </c>
      <c r="E24" s="24" t="s">
        <v>6</v>
      </c>
      <c r="F24" s="39">
        <f>SUMIF('Student data'!$D$24:$AQ$24,"x",'Student data'!D113:AQ113)</f>
        <v>0</v>
      </c>
      <c r="G24" s="329" t="s">
        <v>225</v>
      </c>
      <c r="H24" s="330"/>
    </row>
    <row r="25" spans="1:8" x14ac:dyDescent="0.25">
      <c r="A25" s="46" t="s">
        <v>116</v>
      </c>
      <c r="B25" s="22" t="s">
        <v>12</v>
      </c>
      <c r="C25" s="23">
        <v>4</v>
      </c>
      <c r="D25" s="23" t="s">
        <v>25</v>
      </c>
      <c r="E25" s="24" t="s">
        <v>8</v>
      </c>
      <c r="F25" s="39">
        <f>SUMIF('Student data'!$D$24:$AQ$24,"x",'Student data'!D114:AQ114)</f>
        <v>0</v>
      </c>
      <c r="G25" s="315" t="s">
        <v>226</v>
      </c>
      <c r="H25" s="327"/>
    </row>
    <row r="26" spans="1:8" x14ac:dyDescent="0.25">
      <c r="A26" s="46" t="s">
        <v>124</v>
      </c>
      <c r="B26" s="22"/>
      <c r="C26" s="23">
        <v>3</v>
      </c>
      <c r="D26" s="23" t="s">
        <v>7</v>
      </c>
      <c r="E26" s="24" t="s">
        <v>8</v>
      </c>
      <c r="F26" s="39">
        <f>SUMIF('Student data'!$D$24:$AQ$24,"x",'Student data'!D115:AQ115)</f>
        <v>0</v>
      </c>
      <c r="G26" s="315" t="s">
        <v>230</v>
      </c>
      <c r="H26" s="317"/>
    </row>
    <row r="27" spans="1:8" x14ac:dyDescent="0.25">
      <c r="A27" s="46" t="s">
        <v>107</v>
      </c>
      <c r="B27" s="22" t="s">
        <v>12</v>
      </c>
      <c r="C27" s="23">
        <v>4</v>
      </c>
      <c r="D27" s="23" t="s">
        <v>130</v>
      </c>
      <c r="E27" s="24" t="s">
        <v>8</v>
      </c>
      <c r="F27" s="39">
        <f>SUMIF('Student data'!$D$24:$AQ$24,"x",'Student data'!D116:AQ116)</f>
        <v>0</v>
      </c>
      <c r="G27" s="315" t="s">
        <v>227</v>
      </c>
      <c r="H27" s="327"/>
    </row>
    <row r="28" spans="1:8" x14ac:dyDescent="0.25">
      <c r="A28" s="47" t="s">
        <v>108</v>
      </c>
      <c r="B28" s="22" t="s">
        <v>12</v>
      </c>
      <c r="C28" s="23">
        <v>2</v>
      </c>
      <c r="D28" s="23" t="s">
        <v>7</v>
      </c>
      <c r="E28" s="24" t="s">
        <v>6</v>
      </c>
      <c r="F28" s="39">
        <f>SUMIF('Student data'!$D$24:$AQ$24,"x",'Student data'!D117:AQ117)</f>
        <v>0</v>
      </c>
      <c r="G28" s="329" t="s">
        <v>228</v>
      </c>
      <c r="H28" s="330"/>
    </row>
    <row r="29" spans="1:8" x14ac:dyDescent="0.25">
      <c r="A29" s="47" t="s">
        <v>152</v>
      </c>
      <c r="B29" s="22" t="s">
        <v>12</v>
      </c>
      <c r="C29" s="23">
        <v>4</v>
      </c>
      <c r="D29" s="23" t="s">
        <v>11</v>
      </c>
      <c r="E29" s="24" t="s">
        <v>6</v>
      </c>
      <c r="F29" s="39">
        <f>SUMIF('Student data'!$D$24:$AQ$24,"x",'Student data'!D118:AQ118)</f>
        <v>0</v>
      </c>
      <c r="G29" s="315" t="s">
        <v>229</v>
      </c>
      <c r="H29" s="316"/>
    </row>
    <row r="30" spans="1:8" ht="15" customHeight="1" x14ac:dyDescent="0.25">
      <c r="A30" s="47" t="s">
        <v>109</v>
      </c>
      <c r="B30" s="22"/>
      <c r="C30" s="23">
        <v>4</v>
      </c>
      <c r="D30" s="23" t="s">
        <v>11</v>
      </c>
      <c r="E30" s="24" t="s">
        <v>6</v>
      </c>
      <c r="F30" s="39">
        <f>SUMIF('Student data'!$D$24:$AQ$24,"x",'Student data'!D119:AQ119)</f>
        <v>0</v>
      </c>
      <c r="G30" s="313" t="s">
        <v>231</v>
      </c>
      <c r="H30" s="314"/>
    </row>
    <row r="31" spans="1:8" ht="15" customHeight="1" x14ac:dyDescent="0.25">
      <c r="A31" s="47" t="s">
        <v>113</v>
      </c>
      <c r="B31" s="22"/>
      <c r="C31" s="23">
        <v>6</v>
      </c>
      <c r="D31" s="23" t="s">
        <v>130</v>
      </c>
      <c r="E31" s="24" t="s">
        <v>9</v>
      </c>
      <c r="F31" s="39">
        <f>SUMIF('Student data'!$D$24:$AQ$24,"x",'Student data'!D120:AQ120)</f>
        <v>0</v>
      </c>
      <c r="G31" s="313" t="s">
        <v>232</v>
      </c>
      <c r="H31" s="314"/>
    </row>
    <row r="32" spans="1:8" ht="15" customHeight="1" x14ac:dyDescent="0.25">
      <c r="A32" s="47" t="s">
        <v>153</v>
      </c>
      <c r="B32" s="30"/>
      <c r="C32" s="23">
        <v>2</v>
      </c>
      <c r="D32" s="23" t="s">
        <v>10</v>
      </c>
      <c r="E32" s="24" t="s">
        <v>8</v>
      </c>
      <c r="F32" s="39">
        <f>SUMIF('Student data'!$D$24:$AQ$24,"x",'Student data'!D121:AQ121)</f>
        <v>0</v>
      </c>
      <c r="G32" s="313" t="s">
        <v>233</v>
      </c>
      <c r="H32" s="314"/>
    </row>
    <row r="33" spans="1:8" x14ac:dyDescent="0.25">
      <c r="A33" s="47" t="s">
        <v>154</v>
      </c>
      <c r="B33" s="30"/>
      <c r="C33" s="23">
        <v>3</v>
      </c>
      <c r="D33" s="23" t="s">
        <v>10</v>
      </c>
      <c r="E33" s="24" t="s">
        <v>8</v>
      </c>
      <c r="F33" s="39">
        <f>SUMIF('Student data'!$D$24:$AQ$24,"x",'Student data'!D122:AQ122)</f>
        <v>0</v>
      </c>
      <c r="G33" s="329" t="s">
        <v>234</v>
      </c>
      <c r="H33" s="331"/>
    </row>
    <row r="34" spans="1:8" x14ac:dyDescent="0.25">
      <c r="A34" s="47" t="s">
        <v>126</v>
      </c>
      <c r="B34" s="22"/>
      <c r="C34" s="23">
        <v>3</v>
      </c>
      <c r="D34" s="23" t="s">
        <v>10</v>
      </c>
      <c r="E34" s="24" t="s">
        <v>9</v>
      </c>
      <c r="F34" s="39">
        <f>SUMIF('Student data'!$D$24:$AQ$24,"x",'Student data'!D123:AQ123)</f>
        <v>0</v>
      </c>
      <c r="G34" s="329" t="s">
        <v>235</v>
      </c>
      <c r="H34" s="331"/>
    </row>
    <row r="35" spans="1:8" x14ac:dyDescent="0.25">
      <c r="A35" s="47" t="s">
        <v>137</v>
      </c>
      <c r="B35" s="22"/>
      <c r="C35" s="23">
        <v>2</v>
      </c>
      <c r="D35" s="23" t="s">
        <v>25</v>
      </c>
      <c r="E35" s="24" t="s">
        <v>8</v>
      </c>
      <c r="F35" s="39">
        <f>SUMIF('Student data'!$D$24:$AQ$24,"x",'Student data'!D124:AQ124)</f>
        <v>0</v>
      </c>
      <c r="G35" s="329" t="s">
        <v>236</v>
      </c>
      <c r="H35" s="331"/>
    </row>
    <row r="36" spans="1:8" x14ac:dyDescent="0.25">
      <c r="A36" s="47" t="s">
        <v>138</v>
      </c>
      <c r="B36" s="30"/>
      <c r="C36" s="23">
        <v>4</v>
      </c>
      <c r="D36" s="23" t="s">
        <v>25</v>
      </c>
      <c r="E36" s="24" t="s">
        <v>9</v>
      </c>
      <c r="F36" s="39">
        <f>SUMIF('Student data'!$D$24:$AQ$24,"x",'Student data'!D125:AQ125)</f>
        <v>0</v>
      </c>
      <c r="G36" s="315" t="s">
        <v>219</v>
      </c>
      <c r="H36" s="317"/>
    </row>
    <row r="37" spans="1:8" x14ac:dyDescent="0.25">
      <c r="A37" s="47" t="s">
        <v>127</v>
      </c>
      <c r="B37" s="22"/>
      <c r="C37" s="23">
        <v>4</v>
      </c>
      <c r="D37" s="23" t="s">
        <v>11</v>
      </c>
      <c r="E37" s="24" t="s">
        <v>9</v>
      </c>
      <c r="F37" s="39">
        <f>SUMIF('Student data'!$D$24:$AQ$24,"x",'Student data'!D126:AQ126)</f>
        <v>0</v>
      </c>
      <c r="G37" s="315" t="s">
        <v>237</v>
      </c>
      <c r="H37" s="316"/>
    </row>
    <row r="38" spans="1:8" ht="15" customHeight="1" x14ac:dyDescent="0.25">
      <c r="A38" s="47" t="s">
        <v>110</v>
      </c>
      <c r="B38" s="30"/>
      <c r="C38" s="23">
        <v>5</v>
      </c>
      <c r="D38" s="23" t="s">
        <v>7</v>
      </c>
      <c r="E38" s="24" t="s">
        <v>9</v>
      </c>
      <c r="F38" s="39">
        <f>SUMIF('Student data'!$D$24:$AQ$24,"x",'Student data'!D127:AQ127)</f>
        <v>0</v>
      </c>
      <c r="G38" s="315" t="s">
        <v>238</v>
      </c>
      <c r="H38" s="316"/>
    </row>
    <row r="39" spans="1:8" ht="15" customHeight="1" x14ac:dyDescent="0.25">
      <c r="A39" s="47" t="s">
        <v>111</v>
      </c>
      <c r="B39" s="30"/>
      <c r="C39" s="23">
        <v>3</v>
      </c>
      <c r="D39" s="23" t="s">
        <v>11</v>
      </c>
      <c r="E39" s="24" t="s">
        <v>8</v>
      </c>
      <c r="F39" s="39">
        <f>SUMIF('Student data'!$D$24:$AQ$24,"x",'Student data'!D128:AQ128)</f>
        <v>0</v>
      </c>
      <c r="G39" s="313" t="s">
        <v>239</v>
      </c>
      <c r="H39" s="314"/>
    </row>
    <row r="40" spans="1:8" ht="15" customHeight="1" x14ac:dyDescent="0.25">
      <c r="A40" s="47" t="s">
        <v>115</v>
      </c>
      <c r="B40" s="30"/>
      <c r="C40" s="23">
        <v>3</v>
      </c>
      <c r="D40" s="23" t="s">
        <v>11</v>
      </c>
      <c r="E40" s="24" t="s">
        <v>6</v>
      </c>
      <c r="F40" s="39">
        <f>SUMIF('Student data'!$D$24:$AQ$24,"x",'Student data'!D129:AQ129)</f>
        <v>0</v>
      </c>
      <c r="G40" s="313" t="s">
        <v>240</v>
      </c>
      <c r="H40" s="314"/>
    </row>
    <row r="41" spans="1:8" ht="15" customHeight="1" x14ac:dyDescent="0.25">
      <c r="A41" s="47" t="s">
        <v>148</v>
      </c>
      <c r="B41" s="30"/>
      <c r="C41" s="23">
        <v>4</v>
      </c>
      <c r="D41" s="23" t="s">
        <v>130</v>
      </c>
      <c r="E41" s="24" t="s">
        <v>8</v>
      </c>
      <c r="F41" s="39">
        <f>SUMIF('Student data'!$D$24:$AQ$24,"x",'Student data'!D130:AQ130)</f>
        <v>0</v>
      </c>
      <c r="G41" s="313" t="s">
        <v>241</v>
      </c>
      <c r="H41" s="314"/>
    </row>
    <row r="42" spans="1:8" ht="15" customHeight="1" x14ac:dyDescent="0.25">
      <c r="A42" s="47" t="s">
        <v>149</v>
      </c>
      <c r="B42" s="30"/>
      <c r="C42" s="23">
        <v>4</v>
      </c>
      <c r="D42" s="23" t="s">
        <v>7</v>
      </c>
      <c r="E42" s="24" t="s">
        <v>9</v>
      </c>
      <c r="F42" s="39">
        <f>SUMIF('Student data'!$D$24:$AQ$24,"x",'Student data'!D131:AQ131)</f>
        <v>0</v>
      </c>
      <c r="G42" s="313" t="s">
        <v>242</v>
      </c>
      <c r="H42" s="314"/>
    </row>
    <row r="43" spans="1:8" ht="15" customHeight="1" x14ac:dyDescent="0.25">
      <c r="A43" s="47" t="s">
        <v>112</v>
      </c>
      <c r="B43" s="30"/>
      <c r="C43" s="23">
        <v>4</v>
      </c>
      <c r="D43" s="23" t="s">
        <v>11</v>
      </c>
      <c r="E43" s="24" t="s">
        <v>9</v>
      </c>
      <c r="F43" s="39">
        <f>SUMIF('Student data'!$D$24:$AQ$24,"x",'Student data'!D132:AQ132)</f>
        <v>0</v>
      </c>
      <c r="G43" s="313" t="s">
        <v>243</v>
      </c>
      <c r="H43" s="314"/>
    </row>
    <row r="44" spans="1:8" ht="15" customHeight="1" x14ac:dyDescent="0.25">
      <c r="A44" s="47" t="s">
        <v>119</v>
      </c>
      <c r="B44" s="30"/>
      <c r="C44" s="23">
        <v>4</v>
      </c>
      <c r="D44" s="23" t="s">
        <v>11</v>
      </c>
      <c r="E44" s="24" t="s">
        <v>9</v>
      </c>
      <c r="F44" s="39">
        <f>SUMIF('Student data'!$D$24:$AQ$24,"x",'Student data'!D133:AQ133)</f>
        <v>0</v>
      </c>
      <c r="G44" s="313" t="s">
        <v>244</v>
      </c>
      <c r="H44" s="314"/>
    </row>
    <row r="45" spans="1:8" ht="15" customHeight="1" x14ac:dyDescent="0.25">
      <c r="A45" s="48" t="s">
        <v>120</v>
      </c>
      <c r="B45" s="35"/>
      <c r="C45" s="23">
        <v>2</v>
      </c>
      <c r="D45" s="23" t="s">
        <v>11</v>
      </c>
      <c r="E45" s="24" t="s">
        <v>6</v>
      </c>
      <c r="F45" s="39">
        <f>SUMIF('Student data'!$D$24:$AQ$24,"x",'Student data'!D134:AQ134)</f>
        <v>0</v>
      </c>
      <c r="G45" s="313" t="s">
        <v>245</v>
      </c>
      <c r="H45" s="314"/>
    </row>
    <row r="46" spans="1:8" ht="15" customHeight="1" x14ac:dyDescent="0.25">
      <c r="A46" s="48" t="s">
        <v>128</v>
      </c>
      <c r="B46" s="35"/>
      <c r="C46" s="23">
        <v>3</v>
      </c>
      <c r="D46" s="23" t="s">
        <v>11</v>
      </c>
      <c r="E46" s="24" t="s">
        <v>6</v>
      </c>
      <c r="F46" s="39">
        <f>SUMIF('Student data'!$D$24:$AQ$24,"x",'Student data'!D135:AQ135)</f>
        <v>0</v>
      </c>
      <c r="G46" s="313" t="s">
        <v>246</v>
      </c>
      <c r="H46" s="314"/>
    </row>
    <row r="47" spans="1:8" ht="15" customHeight="1" x14ac:dyDescent="0.25">
      <c r="A47" s="48" t="s">
        <v>121</v>
      </c>
      <c r="B47" s="35"/>
      <c r="C47" s="23">
        <v>4</v>
      </c>
      <c r="D47" s="23" t="s">
        <v>11</v>
      </c>
      <c r="E47" s="24" t="s">
        <v>9</v>
      </c>
      <c r="F47" s="39">
        <f>SUMIF('Student data'!$D$24:$AQ$24,"x",'Student data'!D136:AQ136)</f>
        <v>0</v>
      </c>
      <c r="G47" s="313" t="s">
        <v>247</v>
      </c>
      <c r="H47" s="314"/>
    </row>
    <row r="48" spans="1:8" ht="15" customHeight="1" x14ac:dyDescent="0.25">
      <c r="A48" s="48" t="s">
        <v>129</v>
      </c>
      <c r="B48" s="35"/>
      <c r="C48" s="23">
        <v>4</v>
      </c>
      <c r="D48" s="23" t="s">
        <v>7</v>
      </c>
      <c r="E48" s="24" t="s">
        <v>9</v>
      </c>
      <c r="F48" s="39">
        <f>SUMIF('Student data'!$D$24:$AQ$24,"x",'Student data'!D137:AQ137)</f>
        <v>0</v>
      </c>
      <c r="G48" s="313" t="s">
        <v>248</v>
      </c>
      <c r="H48" s="314"/>
    </row>
    <row r="49" spans="1:8" ht="15" customHeight="1" x14ac:dyDescent="0.25">
      <c r="A49" s="48" t="s">
        <v>155</v>
      </c>
      <c r="B49" s="35"/>
      <c r="C49" s="23">
        <v>1</v>
      </c>
      <c r="D49" s="23" t="s">
        <v>130</v>
      </c>
      <c r="E49" s="24" t="s">
        <v>6</v>
      </c>
      <c r="F49" s="39">
        <f>SUMIF('Student data'!$D$24:$AQ$24,"x",'Student data'!D138:AQ138)</f>
        <v>0</v>
      </c>
      <c r="G49" s="313" t="s">
        <v>249</v>
      </c>
      <c r="H49" s="314"/>
    </row>
    <row r="50" spans="1:8" ht="15" customHeight="1" x14ac:dyDescent="0.25">
      <c r="A50" s="48" t="s">
        <v>156</v>
      </c>
      <c r="B50" s="35"/>
      <c r="C50" s="23">
        <v>1</v>
      </c>
      <c r="D50" s="23" t="s">
        <v>130</v>
      </c>
      <c r="E50" s="24" t="s">
        <v>6</v>
      </c>
      <c r="F50" s="39">
        <f>SUMIF('Student data'!$D$24:$AQ$24,"x",'Student data'!D139:AQ139)</f>
        <v>0</v>
      </c>
      <c r="G50" s="313" t="s">
        <v>251</v>
      </c>
      <c r="H50" s="314"/>
    </row>
    <row r="51" spans="1:8" ht="15" customHeight="1" x14ac:dyDescent="0.25">
      <c r="A51" s="48" t="s">
        <v>157</v>
      </c>
      <c r="B51" s="35"/>
      <c r="C51" s="23">
        <v>2</v>
      </c>
      <c r="D51" s="23" t="s">
        <v>130</v>
      </c>
      <c r="E51" s="24" t="s">
        <v>9</v>
      </c>
      <c r="F51" s="39">
        <f>SUMIF('Student data'!$D$24:$AQ$24,"x",'Student data'!D140:AQ140)</f>
        <v>0</v>
      </c>
      <c r="G51" s="313" t="s">
        <v>252</v>
      </c>
      <c r="H51" s="314"/>
    </row>
    <row r="52" spans="1:8" ht="15" customHeight="1" x14ac:dyDescent="0.25">
      <c r="A52" s="48" t="s">
        <v>158</v>
      </c>
      <c r="B52" s="35"/>
      <c r="C52" s="23">
        <v>2</v>
      </c>
      <c r="D52" s="23" t="s">
        <v>130</v>
      </c>
      <c r="E52" s="24" t="s">
        <v>9</v>
      </c>
      <c r="F52" s="39">
        <f>SUMIF('Student data'!$D$24:$AQ$24,"x",'Student data'!D141:AQ141)</f>
        <v>0</v>
      </c>
      <c r="G52" s="313" t="s">
        <v>250</v>
      </c>
      <c r="H52" s="314"/>
    </row>
    <row r="53" spans="1:8" ht="15.75" thickBot="1" x14ac:dyDescent="0.3">
      <c r="A53" s="76"/>
      <c r="B53" s="36"/>
      <c r="C53" s="37"/>
      <c r="D53" s="37"/>
      <c r="E53" s="16"/>
      <c r="F53" s="14"/>
      <c r="G53" s="92"/>
    </row>
    <row r="54" spans="1:8" ht="15.75" thickBot="1" x14ac:dyDescent="0.3">
      <c r="A54" s="20"/>
      <c r="B54" s="16"/>
      <c r="C54" s="20"/>
      <c r="D54" s="20"/>
      <c r="E54" s="38" t="s">
        <v>26</v>
      </c>
      <c r="F54" s="15">
        <f>SUM(F20:F52)</f>
        <v>0</v>
      </c>
      <c r="G54" s="78"/>
    </row>
    <row r="55" spans="1:8" x14ac:dyDescent="0.25">
      <c r="A55" s="20"/>
      <c r="B55" s="16"/>
      <c r="C55" s="20"/>
      <c r="D55" s="20"/>
      <c r="E55" s="38"/>
      <c r="F55" s="16"/>
      <c r="G55" s="79"/>
      <c r="H55" s="77"/>
    </row>
    <row r="56" spans="1:8" x14ac:dyDescent="0.25">
      <c r="B56" s="18"/>
    </row>
    <row r="57" spans="1:8" x14ac:dyDescent="0.25">
      <c r="B57" s="18"/>
    </row>
    <row r="58" spans="1:8" x14ac:dyDescent="0.25">
      <c r="B58" s="18"/>
    </row>
    <row r="59" spans="1:8" x14ac:dyDescent="0.25">
      <c r="B59" s="18"/>
    </row>
  </sheetData>
  <sheetProtection password="ECC0" sheet="1" objects="1" scenarios="1" formatCells="0" formatColumns="0" formatRows="0"/>
  <mergeCells count="37">
    <mergeCell ref="I3:J3"/>
    <mergeCell ref="G35:H35"/>
    <mergeCell ref="G34:H34"/>
    <mergeCell ref="G33:H33"/>
    <mergeCell ref="A2:F2"/>
    <mergeCell ref="G19:H19"/>
    <mergeCell ref="G20:H20"/>
    <mergeCell ref="G21:H21"/>
    <mergeCell ref="G30:H30"/>
    <mergeCell ref="G31:H31"/>
    <mergeCell ref="G32:H32"/>
    <mergeCell ref="A1:G1"/>
    <mergeCell ref="G27:H27"/>
    <mergeCell ref="G28:H28"/>
    <mergeCell ref="G29:H29"/>
    <mergeCell ref="G23:H23"/>
    <mergeCell ref="G24:H24"/>
    <mergeCell ref="G25:H25"/>
    <mergeCell ref="G22:H22"/>
    <mergeCell ref="G26:H26"/>
    <mergeCell ref="G36:H36"/>
    <mergeCell ref="G37:H37"/>
    <mergeCell ref="G38:H38"/>
    <mergeCell ref="G39:H39"/>
    <mergeCell ref="G40:H40"/>
    <mergeCell ref="G51:H51"/>
    <mergeCell ref="G52:H52"/>
    <mergeCell ref="G46:H46"/>
    <mergeCell ref="G47:H47"/>
    <mergeCell ref="G48:H48"/>
    <mergeCell ref="G49:H49"/>
    <mergeCell ref="G50:H50"/>
    <mergeCell ref="G41:H41"/>
    <mergeCell ref="G42:H42"/>
    <mergeCell ref="G43:H43"/>
    <mergeCell ref="G44:H44"/>
    <mergeCell ref="G45:H45"/>
  </mergeCells>
  <conditionalFormatting sqref="D53 D45:D50">
    <cfRule type="cellIs" dxfId="239" priority="944" stopIfTrue="1" operator="equal">
      <formula>"Algebra"</formula>
    </cfRule>
    <cfRule type="cellIs" dxfId="238" priority="945" stopIfTrue="1" operator="equal">
      <formula>"Number"</formula>
    </cfRule>
    <cfRule type="cellIs" dxfId="237" priority="946" stopIfTrue="1" operator="equal">
      <formula>"Geometry and measures"</formula>
    </cfRule>
    <cfRule type="cellIs" dxfId="236" priority="947" stopIfTrue="1" operator="equal">
      <formula>"Statistics"</formula>
    </cfRule>
  </conditionalFormatting>
  <conditionalFormatting sqref="E53">
    <cfRule type="cellIs" dxfId="235" priority="941" stopIfTrue="1" operator="equal">
      <formula>"AO3"</formula>
    </cfRule>
    <cfRule type="cellIs" dxfId="234" priority="942" stopIfTrue="1" operator="equal">
      <formula>"AO2"</formula>
    </cfRule>
    <cfRule type="cellIs" dxfId="233" priority="943" stopIfTrue="1" operator="equal">
      <formula>"AO1"</formula>
    </cfRule>
  </conditionalFormatting>
  <conditionalFormatting sqref="I51">
    <cfRule type="cellIs" dxfId="232" priority="936" stopIfTrue="1" operator="equal">
      <formula>"Student's mark is above the national mean"</formula>
    </cfRule>
  </conditionalFormatting>
  <conditionalFormatting sqref="D45:D50">
    <cfRule type="cellIs" dxfId="231" priority="696" operator="equal">
      <formula>"RPR"</formula>
    </cfRule>
  </conditionalFormatting>
  <conditionalFormatting sqref="D1 D19 D53:D56 D60:D1048576 D45:D50">
    <cfRule type="cellIs" dxfId="230" priority="934" operator="equal">
      <formula>"Probability"</formula>
    </cfRule>
  </conditionalFormatting>
  <conditionalFormatting sqref="D52">
    <cfRule type="cellIs" dxfId="229" priority="686" stopIfTrue="1" operator="equal">
      <formula>"Algebra"</formula>
    </cfRule>
    <cfRule type="cellIs" dxfId="228" priority="687" stopIfTrue="1" operator="equal">
      <formula>"Number"</formula>
    </cfRule>
    <cfRule type="cellIs" dxfId="227" priority="688" stopIfTrue="1" operator="equal">
      <formula>"Geometry and measures"</formula>
    </cfRule>
    <cfRule type="cellIs" dxfId="226" priority="689" stopIfTrue="1" operator="equal">
      <formula>"Statistics"</formula>
    </cfRule>
  </conditionalFormatting>
  <conditionalFormatting sqref="D52">
    <cfRule type="cellIs" dxfId="225" priority="682" operator="equal">
      <formula>"RPR"</formula>
    </cfRule>
  </conditionalFormatting>
  <conditionalFormatting sqref="D52">
    <cfRule type="cellIs" dxfId="224" priority="681" operator="equal">
      <formula>"Probability"</formula>
    </cfRule>
  </conditionalFormatting>
  <conditionalFormatting sqref="D42">
    <cfRule type="cellIs" dxfId="223" priority="599" stopIfTrue="1" operator="equal">
      <formula>"Algebra"</formula>
    </cfRule>
    <cfRule type="cellIs" dxfId="222" priority="600" stopIfTrue="1" operator="equal">
      <formula>"Number"</formula>
    </cfRule>
    <cfRule type="cellIs" dxfId="221" priority="601" stopIfTrue="1" operator="equal">
      <formula>"Geometry and measures"</formula>
    </cfRule>
    <cfRule type="cellIs" dxfId="220" priority="602" stopIfTrue="1" operator="equal">
      <formula>"Statistics"</formula>
    </cfRule>
  </conditionalFormatting>
  <conditionalFormatting sqref="D42">
    <cfRule type="cellIs" dxfId="219" priority="598" operator="equal">
      <formula>"RPR"</formula>
    </cfRule>
  </conditionalFormatting>
  <conditionalFormatting sqref="D42">
    <cfRule type="cellIs" dxfId="218" priority="597" operator="equal">
      <formula>"Probability"</formula>
    </cfRule>
  </conditionalFormatting>
  <conditionalFormatting sqref="D30:D32">
    <cfRule type="cellIs" dxfId="217" priority="581" stopIfTrue="1" operator="equal">
      <formula>"Algebra"</formula>
    </cfRule>
    <cfRule type="cellIs" dxfId="216" priority="582" stopIfTrue="1" operator="equal">
      <formula>"Number"</formula>
    </cfRule>
    <cfRule type="cellIs" dxfId="215" priority="583" stopIfTrue="1" operator="equal">
      <formula>"Geometry and measures"</formula>
    </cfRule>
    <cfRule type="cellIs" dxfId="214" priority="584" stopIfTrue="1" operator="equal">
      <formula>"Statistics"</formula>
    </cfRule>
  </conditionalFormatting>
  <conditionalFormatting sqref="D30:D32">
    <cfRule type="cellIs" dxfId="213" priority="580" operator="equal">
      <formula>"RPR"</formula>
    </cfRule>
  </conditionalFormatting>
  <conditionalFormatting sqref="D30:D32">
    <cfRule type="cellIs" dxfId="212" priority="579" operator="equal">
      <formula>"Probability"</formula>
    </cfRule>
  </conditionalFormatting>
  <conditionalFormatting sqref="D33:D34">
    <cfRule type="cellIs" dxfId="211" priority="521" stopIfTrue="1" operator="equal">
      <formula>"Algebra"</formula>
    </cfRule>
    <cfRule type="cellIs" dxfId="210" priority="522" stopIfTrue="1" operator="equal">
      <formula>"Number"</formula>
    </cfRule>
    <cfRule type="cellIs" dxfId="209" priority="523" stopIfTrue="1" operator="equal">
      <formula>"Geometry and measures"</formula>
    </cfRule>
    <cfRule type="cellIs" dxfId="208" priority="524" stopIfTrue="1" operator="equal">
      <formula>"Statistics"</formula>
    </cfRule>
  </conditionalFormatting>
  <conditionalFormatting sqref="D33:D34">
    <cfRule type="cellIs" dxfId="207" priority="520" operator="equal">
      <formula>"RPR"</formula>
    </cfRule>
  </conditionalFormatting>
  <conditionalFormatting sqref="D33:D34">
    <cfRule type="cellIs" dxfId="206" priority="519" operator="equal">
      <formula>"Probability"</formula>
    </cfRule>
  </conditionalFormatting>
  <conditionalFormatting sqref="G33">
    <cfRule type="cellIs" dxfId="205" priority="458" operator="equal">
      <formula>"Probability"</formula>
    </cfRule>
  </conditionalFormatting>
  <conditionalFormatting sqref="G34:G35">
    <cfRule type="cellIs" dxfId="204" priority="457" operator="equal">
      <formula>"Probability"</formula>
    </cfRule>
  </conditionalFormatting>
  <conditionalFormatting sqref="G36">
    <cfRule type="cellIs" dxfId="203" priority="308" operator="equal">
      <formula>"Probability"</formula>
    </cfRule>
  </conditionalFormatting>
  <conditionalFormatting sqref="D20:D21 D23">
    <cfRule type="cellIs" dxfId="202" priority="151" stopIfTrue="1" operator="equal">
      <formula>"Algebra"</formula>
    </cfRule>
    <cfRule type="cellIs" dxfId="201" priority="152" stopIfTrue="1" operator="equal">
      <formula>"Number"</formula>
    </cfRule>
    <cfRule type="cellIs" dxfId="200" priority="153" stopIfTrue="1" operator="equal">
      <formula>"Geometry and measures"</formula>
    </cfRule>
    <cfRule type="cellIs" dxfId="199" priority="154" stopIfTrue="1" operator="equal">
      <formula>"Statistics"</formula>
    </cfRule>
  </conditionalFormatting>
  <conditionalFormatting sqref="D20:D21 D23">
    <cfRule type="cellIs" dxfId="198" priority="150" operator="equal">
      <formula>"RPR"</formula>
    </cfRule>
  </conditionalFormatting>
  <conditionalFormatting sqref="D20:D21 D23">
    <cfRule type="cellIs" dxfId="197" priority="149" operator="equal">
      <formula>"Probability"</formula>
    </cfRule>
  </conditionalFormatting>
  <conditionalFormatting sqref="E21">
    <cfRule type="cellIs" dxfId="196" priority="131" stopIfTrue="1" operator="equal">
      <formula>"AO3"</formula>
    </cfRule>
    <cfRule type="cellIs" dxfId="195" priority="132" stopIfTrue="1" operator="equal">
      <formula>"AO2"</formula>
    </cfRule>
    <cfRule type="cellIs" dxfId="194" priority="133" stopIfTrue="1" operator="equal">
      <formula>"AO1"</formula>
    </cfRule>
  </conditionalFormatting>
  <conditionalFormatting sqref="E23">
    <cfRule type="cellIs" dxfId="193" priority="128" stopIfTrue="1" operator="equal">
      <formula>"AO3"</formula>
    </cfRule>
    <cfRule type="cellIs" dxfId="192" priority="129" stopIfTrue="1" operator="equal">
      <formula>"AO2"</formula>
    </cfRule>
    <cfRule type="cellIs" dxfId="191" priority="130" stopIfTrue="1" operator="equal">
      <formula>"AO1"</formula>
    </cfRule>
  </conditionalFormatting>
  <conditionalFormatting sqref="E24">
    <cfRule type="cellIs" dxfId="190" priority="125" stopIfTrue="1" operator="equal">
      <formula>"AO3"</formula>
    </cfRule>
    <cfRule type="cellIs" dxfId="189" priority="126" stopIfTrue="1" operator="equal">
      <formula>"AO2"</formula>
    </cfRule>
    <cfRule type="cellIs" dxfId="188" priority="127" stopIfTrue="1" operator="equal">
      <formula>"AO1"</formula>
    </cfRule>
  </conditionalFormatting>
  <conditionalFormatting sqref="D22">
    <cfRule type="cellIs" dxfId="187" priority="121" stopIfTrue="1" operator="equal">
      <formula>"Algebra"</formula>
    </cfRule>
    <cfRule type="cellIs" dxfId="186" priority="122" stopIfTrue="1" operator="equal">
      <formula>"Number"</formula>
    </cfRule>
    <cfRule type="cellIs" dxfId="185" priority="123" stopIfTrue="1" operator="equal">
      <formula>"Geometry and measures"</formula>
    </cfRule>
    <cfRule type="cellIs" dxfId="184" priority="124" stopIfTrue="1" operator="equal">
      <formula>"Statistics"</formula>
    </cfRule>
  </conditionalFormatting>
  <conditionalFormatting sqref="D22">
    <cfRule type="cellIs" dxfId="183" priority="120" operator="equal">
      <formula>"RPR"</formula>
    </cfRule>
  </conditionalFormatting>
  <conditionalFormatting sqref="D22">
    <cfRule type="cellIs" dxfId="182" priority="119" operator="equal">
      <formula>"Probability"</formula>
    </cfRule>
  </conditionalFormatting>
  <conditionalFormatting sqref="E49">
    <cfRule type="cellIs" dxfId="181" priority="170" stopIfTrue="1" operator="equal">
      <formula>"AO3"</formula>
    </cfRule>
    <cfRule type="cellIs" dxfId="180" priority="171" stopIfTrue="1" operator="equal">
      <formula>"AO2"</formula>
    </cfRule>
    <cfRule type="cellIs" dxfId="179" priority="172" stopIfTrue="1" operator="equal">
      <formula>"AO1"</formula>
    </cfRule>
  </conditionalFormatting>
  <conditionalFormatting sqref="D36">
    <cfRule type="cellIs" dxfId="178" priority="238" stopIfTrue="1" operator="equal">
      <formula>"Algebra"</formula>
    </cfRule>
    <cfRule type="cellIs" dxfId="177" priority="239" stopIfTrue="1" operator="equal">
      <formula>"Number"</formula>
    </cfRule>
    <cfRule type="cellIs" dxfId="176" priority="240" stopIfTrue="1" operator="equal">
      <formula>"Geometry and measures"</formula>
    </cfRule>
    <cfRule type="cellIs" dxfId="175" priority="241" stopIfTrue="1" operator="equal">
      <formula>"Statistics"</formula>
    </cfRule>
  </conditionalFormatting>
  <conditionalFormatting sqref="D36">
    <cfRule type="cellIs" dxfId="174" priority="237" operator="equal">
      <formula>"RPR"</formula>
    </cfRule>
  </conditionalFormatting>
  <conditionalFormatting sqref="D36">
    <cfRule type="cellIs" dxfId="173" priority="236" operator="equal">
      <formula>"Probability"</formula>
    </cfRule>
  </conditionalFormatting>
  <conditionalFormatting sqref="D35">
    <cfRule type="cellIs" dxfId="172" priority="226" stopIfTrue="1" operator="equal">
      <formula>"Algebra"</formula>
    </cfRule>
    <cfRule type="cellIs" dxfId="171" priority="227" stopIfTrue="1" operator="equal">
      <formula>"Number"</formula>
    </cfRule>
    <cfRule type="cellIs" dxfId="170" priority="228" stopIfTrue="1" operator="equal">
      <formula>"Geometry and measures"</formula>
    </cfRule>
    <cfRule type="cellIs" dxfId="169" priority="229" stopIfTrue="1" operator="equal">
      <formula>"Statistics"</formula>
    </cfRule>
  </conditionalFormatting>
  <conditionalFormatting sqref="D35">
    <cfRule type="cellIs" dxfId="168" priority="225" operator="equal">
      <formula>"RPR"</formula>
    </cfRule>
  </conditionalFormatting>
  <conditionalFormatting sqref="D35">
    <cfRule type="cellIs" dxfId="167" priority="224" operator="equal">
      <formula>"Probability"</formula>
    </cfRule>
  </conditionalFormatting>
  <conditionalFormatting sqref="D39:D41">
    <cfRule type="cellIs" dxfId="166" priority="220" stopIfTrue="1" operator="equal">
      <formula>"Algebra"</formula>
    </cfRule>
    <cfRule type="cellIs" dxfId="165" priority="221" stopIfTrue="1" operator="equal">
      <formula>"Number"</formula>
    </cfRule>
    <cfRule type="cellIs" dxfId="164" priority="222" stopIfTrue="1" operator="equal">
      <formula>"Geometry and measures"</formula>
    </cfRule>
    <cfRule type="cellIs" dxfId="163" priority="223" stopIfTrue="1" operator="equal">
      <formula>"Statistics"</formula>
    </cfRule>
  </conditionalFormatting>
  <conditionalFormatting sqref="D39:D41">
    <cfRule type="cellIs" dxfId="162" priority="219" operator="equal">
      <formula>"RPR"</formula>
    </cfRule>
  </conditionalFormatting>
  <conditionalFormatting sqref="D39:D41">
    <cfRule type="cellIs" dxfId="161" priority="218" operator="equal">
      <formula>"Probability"</formula>
    </cfRule>
  </conditionalFormatting>
  <conditionalFormatting sqref="D44">
    <cfRule type="cellIs" dxfId="160" priority="214" stopIfTrue="1" operator="equal">
      <formula>"Algebra"</formula>
    </cfRule>
    <cfRule type="cellIs" dxfId="159" priority="215" stopIfTrue="1" operator="equal">
      <formula>"Number"</formula>
    </cfRule>
    <cfRule type="cellIs" dxfId="158" priority="216" stopIfTrue="1" operator="equal">
      <formula>"Geometry and measures"</formula>
    </cfRule>
    <cfRule type="cellIs" dxfId="157" priority="217" stopIfTrue="1" operator="equal">
      <formula>"Statistics"</formula>
    </cfRule>
  </conditionalFormatting>
  <conditionalFormatting sqref="D44">
    <cfRule type="cellIs" dxfId="156" priority="213" operator="equal">
      <formula>"RPR"</formula>
    </cfRule>
  </conditionalFormatting>
  <conditionalFormatting sqref="D44">
    <cfRule type="cellIs" dxfId="155" priority="212" operator="equal">
      <formula>"Probability"</formula>
    </cfRule>
  </conditionalFormatting>
  <conditionalFormatting sqref="D51">
    <cfRule type="cellIs" dxfId="154" priority="208" stopIfTrue="1" operator="equal">
      <formula>"Algebra"</formula>
    </cfRule>
    <cfRule type="cellIs" dxfId="153" priority="209" stopIfTrue="1" operator="equal">
      <formula>"Number"</formula>
    </cfRule>
    <cfRule type="cellIs" dxfId="152" priority="210" stopIfTrue="1" operator="equal">
      <formula>"Geometry and measures"</formula>
    </cfRule>
    <cfRule type="cellIs" dxfId="151" priority="211" stopIfTrue="1" operator="equal">
      <formula>"Statistics"</formula>
    </cfRule>
  </conditionalFormatting>
  <conditionalFormatting sqref="D51">
    <cfRule type="cellIs" dxfId="150" priority="207" operator="equal">
      <formula>"RPR"</formula>
    </cfRule>
  </conditionalFormatting>
  <conditionalFormatting sqref="D51">
    <cfRule type="cellIs" dxfId="149" priority="206" operator="equal">
      <formula>"Probability"</formula>
    </cfRule>
  </conditionalFormatting>
  <conditionalFormatting sqref="E34">
    <cfRule type="cellIs" dxfId="148" priority="47" stopIfTrue="1" operator="equal">
      <formula>"AO3"</formula>
    </cfRule>
    <cfRule type="cellIs" dxfId="147" priority="48" stopIfTrue="1" operator="equal">
      <formula>"AO2"</formula>
    </cfRule>
    <cfRule type="cellIs" dxfId="146" priority="49" stopIfTrue="1" operator="equal">
      <formula>"AO1"</formula>
    </cfRule>
  </conditionalFormatting>
  <conditionalFormatting sqref="E32">
    <cfRule type="cellIs" dxfId="145" priority="197" stopIfTrue="1" operator="equal">
      <formula>"AO3"</formula>
    </cfRule>
    <cfRule type="cellIs" dxfId="144" priority="198" stopIfTrue="1" operator="equal">
      <formula>"AO2"</formula>
    </cfRule>
    <cfRule type="cellIs" dxfId="143" priority="199" stopIfTrue="1" operator="equal">
      <formula>"AO1"</formula>
    </cfRule>
  </conditionalFormatting>
  <conditionalFormatting sqref="E33">
    <cfRule type="cellIs" dxfId="142" priority="194" stopIfTrue="1" operator="equal">
      <formula>"AO3"</formula>
    </cfRule>
    <cfRule type="cellIs" dxfId="141" priority="195" stopIfTrue="1" operator="equal">
      <formula>"AO2"</formula>
    </cfRule>
    <cfRule type="cellIs" dxfId="140" priority="196" stopIfTrue="1" operator="equal">
      <formula>"AO1"</formula>
    </cfRule>
  </conditionalFormatting>
  <conditionalFormatting sqref="E39">
    <cfRule type="cellIs" dxfId="139" priority="188" stopIfTrue="1" operator="equal">
      <formula>"AO3"</formula>
    </cfRule>
    <cfRule type="cellIs" dxfId="138" priority="189" stopIfTrue="1" operator="equal">
      <formula>"AO2"</formula>
    </cfRule>
    <cfRule type="cellIs" dxfId="137" priority="190" stopIfTrue="1" operator="equal">
      <formula>"AO1"</formula>
    </cfRule>
  </conditionalFormatting>
  <conditionalFormatting sqref="E40">
    <cfRule type="cellIs" dxfId="136" priority="185" stopIfTrue="1" operator="equal">
      <formula>"AO3"</formula>
    </cfRule>
    <cfRule type="cellIs" dxfId="135" priority="186" stopIfTrue="1" operator="equal">
      <formula>"AO2"</formula>
    </cfRule>
    <cfRule type="cellIs" dxfId="134" priority="187" stopIfTrue="1" operator="equal">
      <formula>"AO1"</formula>
    </cfRule>
  </conditionalFormatting>
  <conditionalFormatting sqref="E45">
    <cfRule type="cellIs" dxfId="133" priority="176" stopIfTrue="1" operator="equal">
      <formula>"AO3"</formula>
    </cfRule>
    <cfRule type="cellIs" dxfId="132" priority="177" stopIfTrue="1" operator="equal">
      <formula>"AO2"</formula>
    </cfRule>
    <cfRule type="cellIs" dxfId="131" priority="178" stopIfTrue="1" operator="equal">
      <formula>"AO1"</formula>
    </cfRule>
  </conditionalFormatting>
  <conditionalFormatting sqref="E46">
    <cfRule type="cellIs" dxfId="130" priority="173" stopIfTrue="1" operator="equal">
      <formula>"AO3"</formula>
    </cfRule>
    <cfRule type="cellIs" dxfId="129" priority="174" stopIfTrue="1" operator="equal">
      <formula>"AO2"</formula>
    </cfRule>
    <cfRule type="cellIs" dxfId="128" priority="175" stopIfTrue="1" operator="equal">
      <formula>"AO1"</formula>
    </cfRule>
  </conditionalFormatting>
  <conditionalFormatting sqref="E50">
    <cfRule type="cellIs" dxfId="127" priority="167" stopIfTrue="1" operator="equal">
      <formula>"AO3"</formula>
    </cfRule>
    <cfRule type="cellIs" dxfId="126" priority="168" stopIfTrue="1" operator="equal">
      <formula>"AO2"</formula>
    </cfRule>
    <cfRule type="cellIs" dxfId="125" priority="169" stopIfTrue="1" operator="equal">
      <formula>"AO1"</formula>
    </cfRule>
  </conditionalFormatting>
  <conditionalFormatting sqref="D25">
    <cfRule type="cellIs" dxfId="124" priority="145" stopIfTrue="1" operator="equal">
      <formula>"Algebra"</formula>
    </cfRule>
    <cfRule type="cellIs" dxfId="123" priority="146" stopIfTrue="1" operator="equal">
      <formula>"Number"</formula>
    </cfRule>
    <cfRule type="cellIs" dxfId="122" priority="147" stopIfTrue="1" operator="equal">
      <formula>"Geometry and measures"</formula>
    </cfRule>
    <cfRule type="cellIs" dxfId="121" priority="148" stopIfTrue="1" operator="equal">
      <formula>"Statistics"</formula>
    </cfRule>
  </conditionalFormatting>
  <conditionalFormatting sqref="D25">
    <cfRule type="cellIs" dxfId="120" priority="144" operator="equal">
      <formula>"RPR"</formula>
    </cfRule>
  </conditionalFormatting>
  <conditionalFormatting sqref="D25">
    <cfRule type="cellIs" dxfId="119" priority="143" operator="equal">
      <formula>"Probability"</formula>
    </cfRule>
  </conditionalFormatting>
  <conditionalFormatting sqref="D24">
    <cfRule type="cellIs" dxfId="118" priority="139" stopIfTrue="1" operator="equal">
      <formula>"Algebra"</formula>
    </cfRule>
    <cfRule type="cellIs" dxfId="117" priority="140" stopIfTrue="1" operator="equal">
      <formula>"Number"</formula>
    </cfRule>
    <cfRule type="cellIs" dxfId="116" priority="141" stopIfTrue="1" operator="equal">
      <formula>"Geometry and measures"</formula>
    </cfRule>
    <cfRule type="cellIs" dxfId="115" priority="142" stopIfTrue="1" operator="equal">
      <formula>"Statistics"</formula>
    </cfRule>
  </conditionalFormatting>
  <conditionalFormatting sqref="D24">
    <cfRule type="cellIs" dxfId="114" priority="138" operator="equal">
      <formula>"RPR"</formula>
    </cfRule>
  </conditionalFormatting>
  <conditionalFormatting sqref="D24">
    <cfRule type="cellIs" dxfId="113" priority="137" operator="equal">
      <formula>"Probability"</formula>
    </cfRule>
  </conditionalFormatting>
  <conditionalFormatting sqref="E20">
    <cfRule type="cellIs" dxfId="112" priority="134" stopIfTrue="1" operator="equal">
      <formula>"AO3"</formula>
    </cfRule>
    <cfRule type="cellIs" dxfId="111" priority="135" stopIfTrue="1" operator="equal">
      <formula>"AO2"</formula>
    </cfRule>
    <cfRule type="cellIs" dxfId="110" priority="136" stopIfTrue="1" operator="equal">
      <formula>"AO1"</formula>
    </cfRule>
  </conditionalFormatting>
  <conditionalFormatting sqref="E22">
    <cfRule type="cellIs" dxfId="109" priority="116" stopIfTrue="1" operator="equal">
      <formula>"AO3"</formula>
    </cfRule>
    <cfRule type="cellIs" dxfId="108" priority="117" stopIfTrue="1" operator="equal">
      <formula>"AO2"</formula>
    </cfRule>
    <cfRule type="cellIs" dxfId="107" priority="118" stopIfTrue="1" operator="equal">
      <formula>"AO1"</formula>
    </cfRule>
  </conditionalFormatting>
  <conditionalFormatting sqref="E25">
    <cfRule type="cellIs" dxfId="106" priority="113" stopIfTrue="1" operator="equal">
      <formula>"AO3"</formula>
    </cfRule>
    <cfRule type="cellIs" dxfId="105" priority="114" stopIfTrue="1" operator="equal">
      <formula>"AO2"</formula>
    </cfRule>
    <cfRule type="cellIs" dxfId="104" priority="115" stopIfTrue="1" operator="equal">
      <formula>"AO1"</formula>
    </cfRule>
  </conditionalFormatting>
  <conditionalFormatting sqref="D26">
    <cfRule type="cellIs" dxfId="103" priority="109" stopIfTrue="1" operator="equal">
      <formula>"Algebra"</formula>
    </cfRule>
    <cfRule type="cellIs" dxfId="102" priority="110" stopIfTrue="1" operator="equal">
      <formula>"Number"</formula>
    </cfRule>
    <cfRule type="cellIs" dxfId="101" priority="111" stopIfTrue="1" operator="equal">
      <formula>"Geometry and measures"</formula>
    </cfRule>
    <cfRule type="cellIs" dxfId="100" priority="112" stopIfTrue="1" operator="equal">
      <formula>"Statistics"</formula>
    </cfRule>
  </conditionalFormatting>
  <conditionalFormatting sqref="D26">
    <cfRule type="cellIs" dxfId="99" priority="108" operator="equal">
      <formula>"RPR"</formula>
    </cfRule>
  </conditionalFormatting>
  <conditionalFormatting sqref="D26">
    <cfRule type="cellIs" dxfId="98" priority="107" operator="equal">
      <formula>"Probability"</formula>
    </cfRule>
  </conditionalFormatting>
  <conditionalFormatting sqref="D28">
    <cfRule type="cellIs" dxfId="97" priority="103" stopIfTrue="1" operator="equal">
      <formula>"Algebra"</formula>
    </cfRule>
    <cfRule type="cellIs" dxfId="96" priority="104" stopIfTrue="1" operator="equal">
      <formula>"Number"</formula>
    </cfRule>
    <cfRule type="cellIs" dxfId="95" priority="105" stopIfTrue="1" operator="equal">
      <formula>"Geometry and measures"</formula>
    </cfRule>
    <cfRule type="cellIs" dxfId="94" priority="106" stopIfTrue="1" operator="equal">
      <formula>"Statistics"</formula>
    </cfRule>
  </conditionalFormatting>
  <conditionalFormatting sqref="D28">
    <cfRule type="cellIs" dxfId="93" priority="102" operator="equal">
      <formula>"RPR"</formula>
    </cfRule>
  </conditionalFormatting>
  <conditionalFormatting sqref="D28">
    <cfRule type="cellIs" dxfId="92" priority="101" operator="equal">
      <formula>"Probability"</formula>
    </cfRule>
  </conditionalFormatting>
  <conditionalFormatting sqref="E28">
    <cfRule type="cellIs" dxfId="91" priority="98" stopIfTrue="1" operator="equal">
      <formula>"AO3"</formula>
    </cfRule>
    <cfRule type="cellIs" dxfId="90" priority="99" stopIfTrue="1" operator="equal">
      <formula>"AO2"</formula>
    </cfRule>
    <cfRule type="cellIs" dxfId="89" priority="100" stopIfTrue="1" operator="equal">
      <formula>"AO1"</formula>
    </cfRule>
  </conditionalFormatting>
  <conditionalFormatting sqref="D27">
    <cfRule type="cellIs" dxfId="88" priority="94" stopIfTrue="1" operator="equal">
      <formula>"Algebra"</formula>
    </cfRule>
    <cfRule type="cellIs" dxfId="87" priority="95" stopIfTrue="1" operator="equal">
      <formula>"Number"</formula>
    </cfRule>
    <cfRule type="cellIs" dxfId="86" priority="96" stopIfTrue="1" operator="equal">
      <formula>"Geometry and measures"</formula>
    </cfRule>
    <cfRule type="cellIs" dxfId="85" priority="97" stopIfTrue="1" operator="equal">
      <formula>"Statistics"</formula>
    </cfRule>
  </conditionalFormatting>
  <conditionalFormatting sqref="D27">
    <cfRule type="cellIs" dxfId="84" priority="93" operator="equal">
      <formula>"RPR"</formula>
    </cfRule>
  </conditionalFormatting>
  <conditionalFormatting sqref="D27">
    <cfRule type="cellIs" dxfId="83" priority="92" operator="equal">
      <formula>"Probability"</formula>
    </cfRule>
  </conditionalFormatting>
  <conditionalFormatting sqref="E27">
    <cfRule type="cellIs" dxfId="82" priority="89" stopIfTrue="1" operator="equal">
      <formula>"AO3"</formula>
    </cfRule>
    <cfRule type="cellIs" dxfId="81" priority="90" stopIfTrue="1" operator="equal">
      <formula>"AO2"</formula>
    </cfRule>
    <cfRule type="cellIs" dxfId="80" priority="91" stopIfTrue="1" operator="equal">
      <formula>"AO1"</formula>
    </cfRule>
  </conditionalFormatting>
  <conditionalFormatting sqref="D29">
    <cfRule type="cellIs" dxfId="79" priority="85" stopIfTrue="1" operator="equal">
      <formula>"Algebra"</formula>
    </cfRule>
    <cfRule type="cellIs" dxfId="78" priority="86" stopIfTrue="1" operator="equal">
      <formula>"Number"</formula>
    </cfRule>
    <cfRule type="cellIs" dxfId="77" priority="87" stopIfTrue="1" operator="equal">
      <formula>"Geometry and measures"</formula>
    </cfRule>
    <cfRule type="cellIs" dxfId="76" priority="88" stopIfTrue="1" operator="equal">
      <formula>"Statistics"</formula>
    </cfRule>
  </conditionalFormatting>
  <conditionalFormatting sqref="D29">
    <cfRule type="cellIs" dxfId="75" priority="84" operator="equal">
      <formula>"RPR"</formula>
    </cfRule>
  </conditionalFormatting>
  <conditionalFormatting sqref="D29">
    <cfRule type="cellIs" dxfId="74" priority="83" operator="equal">
      <formula>"Probability"</formula>
    </cfRule>
  </conditionalFormatting>
  <conditionalFormatting sqref="E29">
    <cfRule type="cellIs" dxfId="73" priority="80" stopIfTrue="1" operator="equal">
      <formula>"AO3"</formula>
    </cfRule>
    <cfRule type="cellIs" dxfId="72" priority="81" stopIfTrue="1" operator="equal">
      <formula>"AO2"</formula>
    </cfRule>
    <cfRule type="cellIs" dxfId="71" priority="82" stopIfTrue="1" operator="equal">
      <formula>"AO1"</formula>
    </cfRule>
  </conditionalFormatting>
  <conditionalFormatting sqref="D37">
    <cfRule type="cellIs" dxfId="70" priority="76" stopIfTrue="1" operator="equal">
      <formula>"Algebra"</formula>
    </cfRule>
    <cfRule type="cellIs" dxfId="69" priority="77" stopIfTrue="1" operator="equal">
      <formula>"Number"</formula>
    </cfRule>
    <cfRule type="cellIs" dxfId="68" priority="78" stopIfTrue="1" operator="equal">
      <formula>"Geometry and measures"</formula>
    </cfRule>
    <cfRule type="cellIs" dxfId="67" priority="79" stopIfTrue="1" operator="equal">
      <formula>"Statistics"</formula>
    </cfRule>
  </conditionalFormatting>
  <conditionalFormatting sqref="D37">
    <cfRule type="cellIs" dxfId="66" priority="75" operator="equal">
      <formula>"RPR"</formula>
    </cfRule>
  </conditionalFormatting>
  <conditionalFormatting sqref="D37">
    <cfRule type="cellIs" dxfId="65" priority="74" operator="equal">
      <formula>"Probability"</formula>
    </cfRule>
  </conditionalFormatting>
  <conditionalFormatting sqref="D38">
    <cfRule type="cellIs" dxfId="64" priority="70" stopIfTrue="1" operator="equal">
      <formula>"Algebra"</formula>
    </cfRule>
    <cfRule type="cellIs" dxfId="63" priority="71" stopIfTrue="1" operator="equal">
      <formula>"Number"</formula>
    </cfRule>
    <cfRule type="cellIs" dxfId="62" priority="72" stopIfTrue="1" operator="equal">
      <formula>"Geometry and measures"</formula>
    </cfRule>
    <cfRule type="cellIs" dxfId="61" priority="73" stopIfTrue="1" operator="equal">
      <formula>"Statistics"</formula>
    </cfRule>
  </conditionalFormatting>
  <conditionalFormatting sqref="D38">
    <cfRule type="cellIs" dxfId="60" priority="69" operator="equal">
      <formula>"RPR"</formula>
    </cfRule>
  </conditionalFormatting>
  <conditionalFormatting sqref="D38">
    <cfRule type="cellIs" dxfId="59" priority="68" operator="equal">
      <formula>"Probability"</formula>
    </cfRule>
  </conditionalFormatting>
  <conditionalFormatting sqref="D43">
    <cfRule type="cellIs" dxfId="58" priority="64" stopIfTrue="1" operator="equal">
      <formula>"Algebra"</formula>
    </cfRule>
    <cfRule type="cellIs" dxfId="57" priority="65" stopIfTrue="1" operator="equal">
      <formula>"Number"</formula>
    </cfRule>
    <cfRule type="cellIs" dxfId="56" priority="66" stopIfTrue="1" operator="equal">
      <formula>"Geometry and measures"</formula>
    </cfRule>
    <cfRule type="cellIs" dxfId="55" priority="67" stopIfTrue="1" operator="equal">
      <formula>"Statistics"</formula>
    </cfRule>
  </conditionalFormatting>
  <conditionalFormatting sqref="D43">
    <cfRule type="cellIs" dxfId="54" priority="63" operator="equal">
      <formula>"RPR"</formula>
    </cfRule>
  </conditionalFormatting>
  <conditionalFormatting sqref="D43">
    <cfRule type="cellIs" dxfId="53" priority="62" operator="equal">
      <formula>"Probability"</formula>
    </cfRule>
  </conditionalFormatting>
  <conditionalFormatting sqref="E26">
    <cfRule type="cellIs" dxfId="52" priority="59" stopIfTrue="1" operator="equal">
      <formula>"AO3"</formula>
    </cfRule>
    <cfRule type="cellIs" dxfId="51" priority="60" stopIfTrue="1" operator="equal">
      <formula>"AO2"</formula>
    </cfRule>
    <cfRule type="cellIs" dxfId="50" priority="61" stopIfTrue="1" operator="equal">
      <formula>"AO1"</formula>
    </cfRule>
  </conditionalFormatting>
  <conditionalFormatting sqref="E30">
    <cfRule type="cellIs" dxfId="49" priority="56" stopIfTrue="1" operator="equal">
      <formula>"AO3"</formula>
    </cfRule>
    <cfRule type="cellIs" dxfId="48" priority="57" stopIfTrue="1" operator="equal">
      <formula>"AO2"</formula>
    </cfRule>
    <cfRule type="cellIs" dxfId="47" priority="58" stopIfTrue="1" operator="equal">
      <formula>"AO1"</formula>
    </cfRule>
  </conditionalFormatting>
  <conditionalFormatting sqref="E31">
    <cfRule type="cellIs" dxfId="46" priority="53" stopIfTrue="1" operator="equal">
      <formula>"AO3"</formula>
    </cfRule>
    <cfRule type="cellIs" dxfId="45" priority="54" stopIfTrue="1" operator="equal">
      <formula>"AO2"</formula>
    </cfRule>
    <cfRule type="cellIs" dxfId="44" priority="55" stopIfTrue="1" operator="equal">
      <formula>"AO1"</formula>
    </cfRule>
  </conditionalFormatting>
  <conditionalFormatting sqref="E52">
    <cfRule type="cellIs" dxfId="43" priority="8" stopIfTrue="1" operator="equal">
      <formula>"AO3"</formula>
    </cfRule>
    <cfRule type="cellIs" dxfId="42" priority="9" stopIfTrue="1" operator="equal">
      <formula>"AO2"</formula>
    </cfRule>
    <cfRule type="cellIs" dxfId="41" priority="10" stopIfTrue="1" operator="equal">
      <formula>"AO1"</formula>
    </cfRule>
  </conditionalFormatting>
  <conditionalFormatting sqref="E35">
    <cfRule type="cellIs" dxfId="40" priority="44" stopIfTrue="1" operator="equal">
      <formula>"AO3"</formula>
    </cfRule>
    <cfRule type="cellIs" dxfId="39" priority="45" stopIfTrue="1" operator="equal">
      <formula>"AO2"</formula>
    </cfRule>
    <cfRule type="cellIs" dxfId="38" priority="46" stopIfTrue="1" operator="equal">
      <formula>"AO1"</formula>
    </cfRule>
  </conditionalFormatting>
  <conditionalFormatting sqref="E36">
    <cfRule type="cellIs" dxfId="37" priority="41" stopIfTrue="1" operator="equal">
      <formula>"AO3"</formula>
    </cfRule>
    <cfRule type="cellIs" dxfId="36" priority="42" stopIfTrue="1" operator="equal">
      <formula>"AO2"</formula>
    </cfRule>
    <cfRule type="cellIs" dxfId="35" priority="43" stopIfTrue="1" operator="equal">
      <formula>"AO1"</formula>
    </cfRule>
  </conditionalFormatting>
  <conditionalFormatting sqref="E37">
    <cfRule type="cellIs" dxfId="34" priority="38" stopIfTrue="1" operator="equal">
      <formula>"AO3"</formula>
    </cfRule>
    <cfRule type="cellIs" dxfId="33" priority="39" stopIfTrue="1" operator="equal">
      <formula>"AO2"</formula>
    </cfRule>
    <cfRule type="cellIs" dxfId="32" priority="40" stopIfTrue="1" operator="equal">
      <formula>"AO1"</formula>
    </cfRule>
  </conditionalFormatting>
  <conditionalFormatting sqref="E38">
    <cfRule type="cellIs" dxfId="31" priority="35" stopIfTrue="1" operator="equal">
      <formula>"AO3"</formula>
    </cfRule>
    <cfRule type="cellIs" dxfId="30" priority="36" stopIfTrue="1" operator="equal">
      <formula>"AO2"</formula>
    </cfRule>
    <cfRule type="cellIs" dxfId="29" priority="37" stopIfTrue="1" operator="equal">
      <formula>"AO1"</formula>
    </cfRule>
  </conditionalFormatting>
  <conditionalFormatting sqref="E41">
    <cfRule type="cellIs" dxfId="28" priority="32" stopIfTrue="1" operator="equal">
      <formula>"AO3"</formula>
    </cfRule>
    <cfRule type="cellIs" dxfId="27" priority="33" stopIfTrue="1" operator="equal">
      <formula>"AO2"</formula>
    </cfRule>
    <cfRule type="cellIs" dxfId="26" priority="34" stopIfTrue="1" operator="equal">
      <formula>"AO1"</formula>
    </cfRule>
  </conditionalFormatting>
  <conditionalFormatting sqref="E42">
    <cfRule type="cellIs" dxfId="25" priority="29" stopIfTrue="1" operator="equal">
      <formula>"AO3"</formula>
    </cfRule>
    <cfRule type="cellIs" dxfId="24" priority="30" stopIfTrue="1" operator="equal">
      <formula>"AO2"</formula>
    </cfRule>
    <cfRule type="cellIs" dxfId="23" priority="31" stopIfTrue="1" operator="equal">
      <formula>"AO1"</formula>
    </cfRule>
  </conditionalFormatting>
  <conditionalFormatting sqref="E44">
    <cfRule type="cellIs" dxfId="22" priority="26" stopIfTrue="1" operator="equal">
      <formula>"AO3"</formula>
    </cfRule>
    <cfRule type="cellIs" dxfId="21" priority="27" stopIfTrue="1" operator="equal">
      <formula>"AO2"</formula>
    </cfRule>
    <cfRule type="cellIs" dxfId="20" priority="28" stopIfTrue="1" operator="equal">
      <formula>"AO1"</formula>
    </cfRule>
  </conditionalFormatting>
  <conditionalFormatting sqref="E43">
    <cfRule type="cellIs" dxfId="19" priority="23" stopIfTrue="1" operator="equal">
      <formula>"AO3"</formula>
    </cfRule>
    <cfRule type="cellIs" dxfId="18" priority="24" stopIfTrue="1" operator="equal">
      <formula>"AO2"</formula>
    </cfRule>
    <cfRule type="cellIs" dxfId="17" priority="25" stopIfTrue="1" operator="equal">
      <formula>"AO1"</formula>
    </cfRule>
  </conditionalFormatting>
  <conditionalFormatting sqref="E47">
    <cfRule type="cellIs" dxfId="16" priority="20" stopIfTrue="1" operator="equal">
      <formula>"AO3"</formula>
    </cfRule>
    <cfRule type="cellIs" dxfId="15" priority="21" stopIfTrue="1" operator="equal">
      <formula>"AO2"</formula>
    </cfRule>
    <cfRule type="cellIs" dxfId="14" priority="22" stopIfTrue="1" operator="equal">
      <formula>"AO1"</formula>
    </cfRule>
  </conditionalFormatting>
  <conditionalFormatting sqref="E48">
    <cfRule type="cellIs" dxfId="13" priority="17" stopIfTrue="1" operator="equal">
      <formula>"AO3"</formula>
    </cfRule>
    <cfRule type="cellIs" dxfId="12" priority="18" stopIfTrue="1" operator="equal">
      <formula>"AO2"</formula>
    </cfRule>
    <cfRule type="cellIs" dxfId="11" priority="19" stopIfTrue="1" operator="equal">
      <formula>"AO1"</formula>
    </cfRule>
  </conditionalFormatting>
  <conditionalFormatting sqref="E51">
    <cfRule type="cellIs" dxfId="10" priority="14" stopIfTrue="1" operator="equal">
      <formula>"AO3"</formula>
    </cfRule>
    <cfRule type="cellIs" dxfId="9" priority="15" stopIfTrue="1" operator="equal">
      <formula>"AO2"</formula>
    </cfRule>
    <cfRule type="cellIs" dxfId="8" priority="16" stopIfTrue="1" operator="equal">
      <formula>"AO1"</formula>
    </cfRule>
  </conditionalFormatting>
  <conditionalFormatting sqref="G20:G22">
    <cfRule type="cellIs" dxfId="7" priority="7" operator="equal">
      <formula>"Probability"</formula>
    </cfRule>
  </conditionalFormatting>
  <conditionalFormatting sqref="G23">
    <cfRule type="cellIs" dxfId="6" priority="6" operator="equal">
      <formula>"Probability"</formula>
    </cfRule>
  </conditionalFormatting>
  <conditionalFormatting sqref="G24">
    <cfRule type="cellIs" dxfId="5" priority="5" operator="equal">
      <formula>"Probability"</formula>
    </cfRule>
  </conditionalFormatting>
  <conditionalFormatting sqref="G25">
    <cfRule type="cellIs" dxfId="4" priority="4" operator="equal">
      <formula>"Probability"</formula>
    </cfRule>
  </conditionalFormatting>
  <conditionalFormatting sqref="G28">
    <cfRule type="cellIs" dxfId="3" priority="3" operator="equal">
      <formula>"Probability"</formula>
    </cfRule>
  </conditionalFormatting>
  <conditionalFormatting sqref="G27">
    <cfRule type="cellIs" dxfId="2" priority="2" operator="equal">
      <formula>"Probability"</formula>
    </cfRule>
  </conditionalFormatting>
  <conditionalFormatting sqref="G26">
    <cfRule type="cellIs" dxfId="1" priority="1" operator="equal">
      <formula>"Probability"</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690" id="{01E3A2AF-4D90-43AC-BAAD-3D103EE7324B}">
            <xm:f>COUNTA('Student data'!$D$24:$AQ$24)&gt;1</xm:f>
            <x14:dxf>
              <font>
                <color rgb="FFFF0000"/>
              </font>
            </x14:dxf>
          </x14:cfRule>
          <xm:sqref>A2:F2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Student data</vt:lpstr>
      <vt:lpstr>J560-04</vt:lpstr>
      <vt:lpstr>J560-05</vt:lpstr>
      <vt:lpstr>J560-06</vt:lpstr>
    </vt:vector>
  </TitlesOfParts>
  <Company>Cambridge Assessment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Neil Ogden</dc:creator>
  <cp:lastModifiedBy>Neil Ogden</cp:lastModifiedBy>
  <dcterms:created xsi:type="dcterms:W3CDTF">2016-11-25T09:35:13Z</dcterms:created>
  <dcterms:modified xsi:type="dcterms:W3CDTF">2019-08-16T12:00:58Z</dcterms:modified>
</cp:coreProperties>
</file>