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780" yWindow="120" windowWidth="11280" windowHeight="11265"/>
  </bookViews>
  <sheets>
    <sheet name="Student data" sheetId="5" r:id="rId1"/>
    <sheet name="J560-01" sheetId="1" r:id="rId2"/>
    <sheet name="J560-02" sheetId="2" r:id="rId3"/>
    <sheet name="J560-03" sheetId="3" r:id="rId4"/>
  </sheets>
  <calcPr calcId="145621"/>
</workbook>
</file>

<file path=xl/calcChain.xml><?xml version="1.0" encoding="utf-8"?>
<calcChain xmlns="http://schemas.openxmlformats.org/spreadsheetml/2006/main">
  <c r="AU149" i="5" l="1"/>
  <c r="AV149" i="5"/>
  <c r="AU150" i="5"/>
  <c r="AV150" i="5"/>
  <c r="AU151" i="5"/>
  <c r="AV151" i="5"/>
  <c r="AU152" i="5"/>
  <c r="AV152" i="5"/>
  <c r="AU153" i="5"/>
  <c r="AV153" i="5"/>
  <c r="AU154" i="5"/>
  <c r="AV154" i="5"/>
  <c r="AU155" i="5"/>
  <c r="AV155" i="5"/>
  <c r="AX150" i="5"/>
  <c r="AX153" i="5"/>
  <c r="AX149" i="5"/>
  <c r="AX151" i="5"/>
  <c r="AX152" i="5"/>
  <c r="AX154" i="5"/>
  <c r="AX155" i="5"/>
  <c r="AX156" i="5"/>
  <c r="AX157" i="5"/>
  <c r="AW150" i="5"/>
  <c r="AW151" i="5"/>
  <c r="AW152" i="5"/>
  <c r="AW153" i="5"/>
  <c r="AW154" i="5"/>
  <c r="AW155" i="5"/>
  <c r="AW156" i="5"/>
  <c r="AW157" i="5"/>
  <c r="AW158" i="5"/>
  <c r="AX158" i="5"/>
  <c r="AW159" i="5"/>
  <c r="AX159" i="5"/>
  <c r="AW160" i="5"/>
  <c r="AX160" i="5"/>
  <c r="AW161" i="5"/>
  <c r="AX161" i="5"/>
  <c r="AW162" i="5"/>
  <c r="AX162" i="5"/>
  <c r="AW163" i="5"/>
  <c r="AX163" i="5"/>
  <c r="AW164" i="5"/>
  <c r="AX164" i="5"/>
  <c r="AW165" i="5"/>
  <c r="AX165" i="5"/>
  <c r="AW166" i="5"/>
  <c r="AX166" i="5"/>
  <c r="AW167" i="5"/>
  <c r="AX167" i="5"/>
  <c r="AW168" i="5"/>
  <c r="AX168" i="5"/>
  <c r="AW169" i="5"/>
  <c r="AX169" i="5"/>
  <c r="AW170" i="5"/>
  <c r="AX170" i="5"/>
  <c r="AW171" i="5"/>
  <c r="AX171" i="5"/>
  <c r="AW172" i="5"/>
  <c r="AX172" i="5"/>
  <c r="AW173" i="5"/>
  <c r="AX173" i="5"/>
  <c r="AW174" i="5"/>
  <c r="AX174" i="5"/>
  <c r="AW175" i="5"/>
  <c r="AX175" i="5"/>
  <c r="AW176" i="5"/>
  <c r="AX176" i="5"/>
  <c r="AW177" i="5"/>
  <c r="AX177" i="5"/>
  <c r="AW178" i="5"/>
  <c r="AX178" i="5"/>
  <c r="AW179" i="5"/>
  <c r="AX179" i="5"/>
  <c r="AW180" i="5"/>
  <c r="AX180" i="5"/>
  <c r="AW181" i="5"/>
  <c r="AX181" i="5"/>
  <c r="AW182" i="5"/>
  <c r="AX182" i="5"/>
  <c r="AW183" i="5"/>
  <c r="AX183" i="5"/>
  <c r="AW184" i="5"/>
  <c r="AX184" i="5"/>
  <c r="AW185" i="5"/>
  <c r="AX185" i="5"/>
  <c r="I27" i="5" l="1"/>
  <c r="H32" i="5"/>
  <c r="I32" i="5"/>
  <c r="H31" i="5"/>
  <c r="H27" i="5"/>
  <c r="F28" i="5"/>
  <c r="F31" i="5"/>
  <c r="E31" i="5"/>
  <c r="G31" i="5"/>
  <c r="J31" i="5"/>
  <c r="K31" i="5"/>
  <c r="L31" i="5"/>
  <c r="M31" i="5"/>
  <c r="N31" i="5"/>
  <c r="O31" i="5"/>
  <c r="P31" i="5"/>
  <c r="Q31" i="5"/>
  <c r="R31" i="5"/>
  <c r="S31" i="5"/>
  <c r="T31" i="5"/>
  <c r="U31" i="5"/>
  <c r="V31" i="5"/>
  <c r="W31" i="5"/>
  <c r="X31" i="5"/>
  <c r="Y31" i="5"/>
  <c r="Z31" i="5"/>
  <c r="AA31" i="5"/>
  <c r="AB31" i="5"/>
  <c r="AC31" i="5"/>
  <c r="AD31" i="5"/>
  <c r="AE31" i="5"/>
  <c r="AF31" i="5"/>
  <c r="AG31" i="5"/>
  <c r="AH31" i="5"/>
  <c r="AI31" i="5"/>
  <c r="AJ31" i="5"/>
  <c r="AK31" i="5"/>
  <c r="AL31" i="5"/>
  <c r="AM31" i="5"/>
  <c r="AN31" i="5"/>
  <c r="AO31" i="5"/>
  <c r="AP31" i="5"/>
  <c r="AQ31" i="5"/>
  <c r="E32" i="5"/>
  <c r="F32" i="5"/>
  <c r="G32" i="5"/>
  <c r="J32" i="5"/>
  <c r="K32" i="5"/>
  <c r="L32" i="5"/>
  <c r="M32" i="5"/>
  <c r="N32" i="5"/>
  <c r="O32" i="5"/>
  <c r="P32" i="5"/>
  <c r="Q32" i="5"/>
  <c r="R32" i="5"/>
  <c r="S32" i="5"/>
  <c r="T32" i="5"/>
  <c r="U32" i="5"/>
  <c r="V32" i="5"/>
  <c r="W32" i="5"/>
  <c r="X32" i="5"/>
  <c r="Y32" i="5"/>
  <c r="Z32" i="5"/>
  <c r="AA32" i="5"/>
  <c r="AB32" i="5"/>
  <c r="AC32" i="5"/>
  <c r="AD32" i="5"/>
  <c r="AE32" i="5"/>
  <c r="AF32" i="5"/>
  <c r="AG32" i="5"/>
  <c r="AH32" i="5"/>
  <c r="AI32" i="5"/>
  <c r="AJ32" i="5"/>
  <c r="AK32" i="5"/>
  <c r="AL32" i="5"/>
  <c r="AM32" i="5"/>
  <c r="AN32" i="5"/>
  <c r="AO32" i="5"/>
  <c r="AP32" i="5"/>
  <c r="AQ32" i="5"/>
  <c r="D32" i="5"/>
  <c r="D31" i="5"/>
  <c r="F32" i="3"/>
  <c r="F33" i="3"/>
  <c r="F34" i="3"/>
  <c r="F35" i="3"/>
  <c r="F36" i="3"/>
  <c r="F37" i="3"/>
  <c r="F38" i="3"/>
  <c r="F39" i="3"/>
  <c r="F40" i="3"/>
  <c r="F41" i="3"/>
  <c r="F42" i="3"/>
  <c r="F43" i="3"/>
  <c r="F44" i="3"/>
  <c r="F45" i="3"/>
  <c r="F46" i="3"/>
  <c r="F47" i="3"/>
  <c r="F48" i="3"/>
  <c r="F49" i="3"/>
  <c r="F50" i="3"/>
  <c r="F51" i="3"/>
  <c r="F52" i="3"/>
  <c r="F53" i="3"/>
  <c r="F54" i="3"/>
  <c r="F55" i="3"/>
  <c r="F56" i="3"/>
  <c r="F57" i="3"/>
  <c r="F58" i="3"/>
  <c r="F59" i="3"/>
  <c r="F60" i="3"/>
  <c r="F61" i="3"/>
  <c r="F62" i="3"/>
  <c r="F63" i="3"/>
  <c r="F64" i="3"/>
  <c r="F65" i="3"/>
  <c r="F66" i="3"/>
  <c r="F67" i="3"/>
  <c r="E27" i="5"/>
  <c r="F27" i="5"/>
  <c r="G27" i="5"/>
  <c r="J27" i="5"/>
  <c r="K27" i="5"/>
  <c r="L27" i="5"/>
  <c r="M27" i="5"/>
  <c r="N27" i="5"/>
  <c r="O27" i="5"/>
  <c r="P27" i="5"/>
  <c r="Q27" i="5"/>
  <c r="R27" i="5"/>
  <c r="S27" i="5"/>
  <c r="T27" i="5"/>
  <c r="U27" i="5"/>
  <c r="U36" i="5" s="1"/>
  <c r="V27" i="5"/>
  <c r="W27" i="5"/>
  <c r="X27" i="5"/>
  <c r="Y27" i="5"/>
  <c r="Z27" i="5"/>
  <c r="AA27" i="5"/>
  <c r="AB27" i="5"/>
  <c r="AC27" i="5"/>
  <c r="AD27" i="5"/>
  <c r="AE27" i="5"/>
  <c r="AF27" i="5"/>
  <c r="AG27" i="5"/>
  <c r="AH27" i="5"/>
  <c r="AI27" i="5"/>
  <c r="AJ27" i="5"/>
  <c r="AK27" i="5"/>
  <c r="AL27" i="5"/>
  <c r="AM27" i="5"/>
  <c r="AN27" i="5"/>
  <c r="AO27" i="5"/>
  <c r="AP27" i="5"/>
  <c r="AQ27" i="5"/>
  <c r="E28" i="5"/>
  <c r="G28" i="5"/>
  <c r="J28" i="5"/>
  <c r="K28" i="5"/>
  <c r="L28" i="5"/>
  <c r="M28" i="5"/>
  <c r="N28" i="5"/>
  <c r="O28" i="5"/>
  <c r="P28" i="5"/>
  <c r="Q28" i="5"/>
  <c r="R28" i="5"/>
  <c r="S28" i="5"/>
  <c r="T28" i="5"/>
  <c r="U28" i="5"/>
  <c r="V28" i="5"/>
  <c r="W28" i="5"/>
  <c r="X28" i="5"/>
  <c r="Y28" i="5"/>
  <c r="Z28" i="5"/>
  <c r="AA28" i="5"/>
  <c r="AB28" i="5"/>
  <c r="AC28" i="5"/>
  <c r="AD28" i="5"/>
  <c r="AE28" i="5"/>
  <c r="AF28" i="5"/>
  <c r="AG28" i="5"/>
  <c r="AH28" i="5"/>
  <c r="AI28" i="5"/>
  <c r="AJ28" i="5"/>
  <c r="AK28" i="5"/>
  <c r="AL28" i="5"/>
  <c r="AM28" i="5"/>
  <c r="AN28" i="5"/>
  <c r="AO28" i="5"/>
  <c r="AP28" i="5"/>
  <c r="AQ28" i="5"/>
  <c r="D28" i="5"/>
  <c r="D27" i="5"/>
  <c r="F58" i="1"/>
  <c r="F59" i="1"/>
  <c r="F60" i="1"/>
  <c r="F61" i="1"/>
  <c r="F62" i="1"/>
  <c r="F63" i="1"/>
  <c r="AK36" i="5" l="1"/>
  <c r="Y36" i="5"/>
  <c r="AN36" i="5"/>
  <c r="AJ36" i="5"/>
  <c r="AF36" i="5"/>
  <c r="AB36" i="5"/>
  <c r="X36" i="5"/>
  <c r="T36" i="5"/>
  <c r="P36" i="5"/>
  <c r="AG36" i="5"/>
  <c r="AQ36" i="5"/>
  <c r="AM36" i="5"/>
  <c r="AI36" i="5"/>
  <c r="AE36" i="5"/>
  <c r="AA36" i="5"/>
  <c r="W36" i="5"/>
  <c r="S36" i="5"/>
  <c r="AC36" i="5"/>
  <c r="AP36" i="5"/>
  <c r="AL36" i="5"/>
  <c r="AH36" i="5"/>
  <c r="AD36" i="5"/>
  <c r="Z36" i="5"/>
  <c r="V36" i="5"/>
  <c r="R36" i="5"/>
  <c r="Q36" i="5"/>
  <c r="AL38" i="5"/>
  <c r="AC38" i="5"/>
  <c r="T38" i="5"/>
  <c r="AO36" i="5"/>
  <c r="I31" i="5"/>
  <c r="G38" i="5" s="1"/>
  <c r="I28" i="5"/>
  <c r="H28" i="5"/>
  <c r="S38" i="5"/>
  <c r="P38" i="5"/>
  <c r="Q38" i="5"/>
  <c r="O38" i="5"/>
  <c r="L38" i="5"/>
  <c r="M38" i="5"/>
  <c r="O36" i="5"/>
  <c r="N36" i="5"/>
  <c r="M36" i="5"/>
  <c r="L36" i="5"/>
  <c r="K36" i="5"/>
  <c r="J38" i="5"/>
  <c r="F38" i="5"/>
  <c r="E38" i="5"/>
  <c r="D38" i="5"/>
  <c r="J36" i="5"/>
  <c r="I36" i="5"/>
  <c r="H36" i="5"/>
  <c r="G36" i="5"/>
  <c r="F36" i="5"/>
  <c r="E36" i="5"/>
  <c r="D36" i="5"/>
  <c r="F66" i="2"/>
  <c r="F67" i="2"/>
  <c r="F68" i="2"/>
  <c r="F69" i="2"/>
  <c r="F56" i="1"/>
  <c r="F57" i="1"/>
  <c r="E34" i="5"/>
  <c r="F34" i="5"/>
  <c r="G34" i="5"/>
  <c r="H34" i="5"/>
  <c r="I34" i="5"/>
  <c r="J34" i="5"/>
  <c r="K34" i="5"/>
  <c r="L34" i="5"/>
  <c r="M34" i="5"/>
  <c r="N34" i="5"/>
  <c r="O34" i="5"/>
  <c r="P34" i="5"/>
  <c r="Q34" i="5"/>
  <c r="R34" i="5"/>
  <c r="S34" i="5"/>
  <c r="T34" i="5"/>
  <c r="U34" i="5"/>
  <c r="V34" i="5"/>
  <c r="W34" i="5"/>
  <c r="X34" i="5"/>
  <c r="Y34" i="5"/>
  <c r="Z34" i="5"/>
  <c r="AA34" i="5"/>
  <c r="AB34" i="5"/>
  <c r="AC34" i="5"/>
  <c r="AD34" i="5"/>
  <c r="AE34" i="5"/>
  <c r="AF34" i="5"/>
  <c r="AG34" i="5"/>
  <c r="AH34" i="5"/>
  <c r="AI34" i="5"/>
  <c r="AJ34" i="5"/>
  <c r="AK34" i="5"/>
  <c r="AL34" i="5"/>
  <c r="AM34" i="5"/>
  <c r="AN34" i="5"/>
  <c r="AO34" i="5"/>
  <c r="AP34" i="5"/>
  <c r="AQ34" i="5"/>
  <c r="E30" i="5"/>
  <c r="F30" i="5"/>
  <c r="G30" i="5"/>
  <c r="H30" i="5"/>
  <c r="I30" i="5"/>
  <c r="J30" i="5"/>
  <c r="K30" i="5"/>
  <c r="L30" i="5"/>
  <c r="M30" i="5"/>
  <c r="N30" i="5"/>
  <c r="O30" i="5"/>
  <c r="P30" i="5"/>
  <c r="Q30" i="5"/>
  <c r="R30" i="5"/>
  <c r="S30" i="5"/>
  <c r="T30" i="5"/>
  <c r="U30" i="5"/>
  <c r="V30" i="5"/>
  <c r="W30" i="5"/>
  <c r="X30" i="5"/>
  <c r="Y30" i="5"/>
  <c r="Z30" i="5"/>
  <c r="AA30" i="5"/>
  <c r="AB30" i="5"/>
  <c r="AC30" i="5"/>
  <c r="AD30" i="5"/>
  <c r="AE30" i="5"/>
  <c r="AF30" i="5"/>
  <c r="AG30" i="5"/>
  <c r="AH30" i="5"/>
  <c r="AI30" i="5"/>
  <c r="AJ30" i="5"/>
  <c r="AK30" i="5"/>
  <c r="AL30" i="5"/>
  <c r="AM30" i="5"/>
  <c r="AN30" i="5"/>
  <c r="AO30" i="5"/>
  <c r="AP30" i="5"/>
  <c r="AQ30" i="5"/>
  <c r="D34" i="5"/>
  <c r="D30" i="5"/>
  <c r="AJ38" i="5" l="1"/>
  <c r="V38" i="5"/>
  <c r="AE38" i="5"/>
  <c r="AN38" i="5"/>
  <c r="Z38" i="5"/>
  <c r="AI38" i="5"/>
  <c r="X38" i="5"/>
  <c r="AG38" i="5"/>
  <c r="AP38" i="5"/>
  <c r="AB38" i="5"/>
  <c r="U38" i="5"/>
  <c r="AK38" i="5"/>
  <c r="AD38" i="5"/>
  <c r="W38" i="5"/>
  <c r="AM38" i="5"/>
  <c r="I38" i="5"/>
  <c r="K38" i="5"/>
  <c r="N38" i="5"/>
  <c r="R38" i="5"/>
  <c r="AF38" i="5"/>
  <c r="Y38" i="5"/>
  <c r="AO38" i="5"/>
  <c r="AH38" i="5"/>
  <c r="AA38" i="5"/>
  <c r="AQ38" i="5"/>
  <c r="H38" i="5"/>
  <c r="E29" i="5"/>
  <c r="F29" i="5"/>
  <c r="G29" i="5"/>
  <c r="H29" i="5"/>
  <c r="I29" i="5"/>
  <c r="J29" i="5"/>
  <c r="K29" i="5"/>
  <c r="L29" i="5"/>
  <c r="M29" i="5"/>
  <c r="N29" i="5"/>
  <c r="O29" i="5"/>
  <c r="P29" i="5"/>
  <c r="Q29" i="5"/>
  <c r="R29" i="5"/>
  <c r="S29" i="5"/>
  <c r="T29" i="5"/>
  <c r="U29" i="5"/>
  <c r="V29" i="5"/>
  <c r="W29" i="5"/>
  <c r="X29" i="5"/>
  <c r="Y29" i="5"/>
  <c r="Z29" i="5"/>
  <c r="AA29" i="5"/>
  <c r="AB29" i="5"/>
  <c r="AC29" i="5"/>
  <c r="AD29" i="5"/>
  <c r="AE29" i="5"/>
  <c r="AF29" i="5"/>
  <c r="AG29" i="5"/>
  <c r="AH29" i="5"/>
  <c r="AI29" i="5"/>
  <c r="AJ29" i="5"/>
  <c r="AK29" i="5"/>
  <c r="AL29" i="5"/>
  <c r="AM29" i="5"/>
  <c r="AN29" i="5"/>
  <c r="AO29" i="5"/>
  <c r="AP29" i="5"/>
  <c r="AQ29" i="5"/>
  <c r="E33" i="5"/>
  <c r="F33" i="5"/>
  <c r="G33" i="5"/>
  <c r="H33" i="5"/>
  <c r="I33" i="5"/>
  <c r="J33" i="5"/>
  <c r="K33" i="5"/>
  <c r="L33" i="5"/>
  <c r="M33" i="5"/>
  <c r="N33" i="5"/>
  <c r="O33" i="5"/>
  <c r="P33" i="5"/>
  <c r="Q33" i="5"/>
  <c r="R33" i="5"/>
  <c r="S33" i="5"/>
  <c r="T33" i="5"/>
  <c r="U33" i="5"/>
  <c r="V33" i="5"/>
  <c r="W33" i="5"/>
  <c r="X33" i="5"/>
  <c r="Y33" i="5"/>
  <c r="Z33" i="5"/>
  <c r="AA33" i="5"/>
  <c r="AB33" i="5"/>
  <c r="AC33" i="5"/>
  <c r="AD33" i="5"/>
  <c r="AE33" i="5"/>
  <c r="AF33" i="5"/>
  <c r="AG33" i="5"/>
  <c r="AH33" i="5"/>
  <c r="AI33" i="5"/>
  <c r="AJ33" i="5"/>
  <c r="AK33" i="5"/>
  <c r="AL33" i="5"/>
  <c r="AM33" i="5"/>
  <c r="AN33" i="5"/>
  <c r="AO33" i="5"/>
  <c r="AP33" i="5"/>
  <c r="AQ33" i="5"/>
  <c r="D33" i="5"/>
  <c r="AM39" i="5" l="1"/>
  <c r="AA39" i="5"/>
  <c r="AI39" i="5"/>
  <c r="AE39" i="5"/>
  <c r="X39" i="5"/>
  <c r="U39" i="5"/>
  <c r="AF39" i="5"/>
  <c r="AB39" i="5"/>
  <c r="W39" i="5"/>
  <c r="Z39" i="5"/>
  <c r="AQ39" i="5"/>
  <c r="AJ39" i="5"/>
  <c r="AH39" i="5"/>
  <c r="V39" i="5"/>
  <c r="AL39" i="5"/>
  <c r="AD39" i="5"/>
  <c r="AK39" i="5"/>
  <c r="AG39" i="5"/>
  <c r="AC39" i="5"/>
  <c r="Y39" i="5"/>
  <c r="AN39" i="5"/>
  <c r="AP39" i="5"/>
  <c r="AO39" i="5"/>
  <c r="R39" i="5"/>
  <c r="N39" i="5"/>
  <c r="S39" i="5"/>
  <c r="O39" i="5"/>
  <c r="K39" i="5"/>
  <c r="L39" i="5"/>
  <c r="M39" i="5"/>
  <c r="T39" i="5"/>
  <c r="P39" i="5"/>
  <c r="Q39" i="5"/>
  <c r="J39" i="5"/>
  <c r="G39" i="5"/>
  <c r="I39" i="5"/>
  <c r="D39" i="5"/>
  <c r="H39" i="5"/>
  <c r="F39" i="5"/>
  <c r="E39" i="5"/>
  <c r="D29" i="5" l="1"/>
  <c r="AW77" i="5"/>
  <c r="AW78" i="5"/>
  <c r="AW79" i="5"/>
  <c r="AW80" i="5"/>
  <c r="AW81" i="5"/>
  <c r="AW82" i="5"/>
  <c r="AW83" i="5"/>
  <c r="AW84" i="5"/>
  <c r="AW85" i="5"/>
  <c r="AW134" i="5"/>
  <c r="AW135" i="5"/>
  <c r="AW136" i="5"/>
  <c r="AU134" i="5"/>
  <c r="AX134" i="5" s="1"/>
  <c r="AV134" i="5"/>
  <c r="AU135" i="5"/>
  <c r="AX135" i="5" s="1"/>
  <c r="AV135" i="5"/>
  <c r="AU136" i="5"/>
  <c r="AX136" i="5" s="1"/>
  <c r="AV136" i="5"/>
  <c r="AU78" i="5"/>
  <c r="AX78" i="5" s="1"/>
  <c r="AV78" i="5"/>
  <c r="AU79" i="5"/>
  <c r="AX79" i="5" s="1"/>
  <c r="AV79" i="5"/>
  <c r="AU80" i="5"/>
  <c r="AX80" i="5" s="1"/>
  <c r="AV80" i="5"/>
  <c r="AU81" i="5"/>
  <c r="AX81" i="5" s="1"/>
  <c r="AV81" i="5"/>
  <c r="AU82" i="5"/>
  <c r="AX82" i="5" s="1"/>
  <c r="AV82" i="5"/>
  <c r="AU83" i="5"/>
  <c r="AX83" i="5" s="1"/>
  <c r="AV83" i="5"/>
  <c r="AU84" i="5"/>
  <c r="AX84" i="5" s="1"/>
  <c r="AV84" i="5"/>
  <c r="AU85" i="5"/>
  <c r="AX85" i="5" s="1"/>
  <c r="AV85" i="5"/>
  <c r="K37" i="5" l="1"/>
  <c r="V37" i="5"/>
  <c r="Z37" i="5"/>
  <c r="AH37" i="5"/>
  <c r="AL37" i="5"/>
  <c r="AB37" i="5"/>
  <c r="AN37" i="5"/>
  <c r="O37" i="5"/>
  <c r="AD37" i="5"/>
  <c r="AP37" i="5"/>
  <c r="X37" i="5"/>
  <c r="AJ37" i="5"/>
  <c r="S37" i="5"/>
  <c r="W37" i="5"/>
  <c r="AA37" i="5"/>
  <c r="AE37" i="5"/>
  <c r="AI37" i="5"/>
  <c r="AM37" i="5"/>
  <c r="AQ37" i="5"/>
  <c r="T37" i="5"/>
  <c r="AF37" i="5"/>
  <c r="AO37" i="5"/>
  <c r="N37" i="5"/>
  <c r="U37" i="5"/>
  <c r="AG37" i="5"/>
  <c r="AK37" i="5"/>
  <c r="AC37" i="5"/>
  <c r="L37" i="5"/>
  <c r="M37" i="5"/>
  <c r="Q37" i="5"/>
  <c r="P37" i="5"/>
  <c r="R37" i="5"/>
  <c r="Y37" i="5"/>
  <c r="D37" i="5"/>
  <c r="J37" i="5"/>
  <c r="G37" i="5"/>
  <c r="H37" i="5"/>
  <c r="F37" i="5"/>
  <c r="E37" i="5"/>
  <c r="I37" i="5"/>
  <c r="AX86" i="5" l="1"/>
  <c r="AX137" i="5"/>
  <c r="AW43" i="5"/>
  <c r="AW44" i="5"/>
  <c r="AW45" i="5"/>
  <c r="AW46" i="5"/>
  <c r="AW47" i="5"/>
  <c r="AW48" i="5"/>
  <c r="AW49" i="5"/>
  <c r="AW50" i="5"/>
  <c r="AW51" i="5"/>
  <c r="AW52" i="5"/>
  <c r="AW53" i="5"/>
  <c r="AW54" i="5"/>
  <c r="AW55" i="5"/>
  <c r="AW56" i="5"/>
  <c r="AW57" i="5"/>
  <c r="AW58" i="5"/>
  <c r="AW59" i="5"/>
  <c r="AW60" i="5"/>
  <c r="AW61" i="5"/>
  <c r="AW62" i="5"/>
  <c r="AW63" i="5"/>
  <c r="AW64" i="5"/>
  <c r="AW65" i="5"/>
  <c r="AW66" i="5"/>
  <c r="AW67" i="5"/>
  <c r="AW68" i="5"/>
  <c r="AW69" i="5"/>
  <c r="AW70" i="5"/>
  <c r="AW71" i="5"/>
  <c r="AW72" i="5"/>
  <c r="AW73" i="5"/>
  <c r="AW74" i="5"/>
  <c r="AW75" i="5"/>
  <c r="AW76" i="5"/>
  <c r="AW86" i="5"/>
  <c r="AW87" i="5"/>
  <c r="AW88" i="5"/>
  <c r="AW89" i="5"/>
  <c r="AW90" i="5"/>
  <c r="AW91" i="5"/>
  <c r="AW92" i="5"/>
  <c r="AW93" i="5"/>
  <c r="AW94" i="5"/>
  <c r="AW95" i="5"/>
  <c r="AW96" i="5"/>
  <c r="AW97" i="5"/>
  <c r="AW98" i="5"/>
  <c r="AW99" i="5"/>
  <c r="AW100" i="5"/>
  <c r="AW101" i="5"/>
  <c r="AW102" i="5"/>
  <c r="AW103" i="5"/>
  <c r="AW104" i="5"/>
  <c r="AW105" i="5"/>
  <c r="AW106" i="5"/>
  <c r="AW107" i="5"/>
  <c r="AW108" i="5"/>
  <c r="AW109" i="5"/>
  <c r="AW110" i="5"/>
  <c r="AW111" i="5"/>
  <c r="AW112" i="5"/>
  <c r="AW113" i="5"/>
  <c r="AW114" i="5"/>
  <c r="AW115" i="5"/>
  <c r="AW116" i="5"/>
  <c r="AW117" i="5"/>
  <c r="AW118" i="5"/>
  <c r="AW119" i="5"/>
  <c r="AW120" i="5"/>
  <c r="AW121" i="5"/>
  <c r="AW122" i="5"/>
  <c r="AW123" i="5"/>
  <c r="AW124" i="5"/>
  <c r="AW125" i="5"/>
  <c r="AW126" i="5"/>
  <c r="AW127" i="5"/>
  <c r="AW128" i="5"/>
  <c r="AW129" i="5"/>
  <c r="AW130" i="5"/>
  <c r="AW131" i="5"/>
  <c r="AW132" i="5"/>
  <c r="AW133" i="5"/>
  <c r="AW137" i="5"/>
  <c r="AW138" i="5"/>
  <c r="AW139" i="5"/>
  <c r="AW140" i="5"/>
  <c r="AW141" i="5"/>
  <c r="AW142" i="5"/>
  <c r="AW143" i="5"/>
  <c r="AW144" i="5"/>
  <c r="AW145" i="5"/>
  <c r="AW146" i="5"/>
  <c r="AW147" i="5"/>
  <c r="AW148" i="5"/>
  <c r="AW149" i="5"/>
  <c r="AW42" i="5"/>
  <c r="AW27" i="5" l="1"/>
  <c r="AX27" i="5" s="1"/>
  <c r="AW31" i="5"/>
  <c r="AX31" i="5" s="1"/>
  <c r="AW33" i="5"/>
  <c r="AX33" i="5" s="1"/>
  <c r="AW29" i="5"/>
  <c r="AX29" i="5" s="1"/>
  <c r="F21" i="1" l="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21" i="3"/>
  <c r="F22" i="3"/>
  <c r="F23" i="3"/>
  <c r="F24" i="3"/>
  <c r="F25" i="3"/>
  <c r="F26" i="3"/>
  <c r="F27" i="3"/>
  <c r="F28" i="3"/>
  <c r="F29" i="3"/>
  <c r="F30" i="3"/>
  <c r="F31" i="3"/>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E4" i="2"/>
  <c r="AV127" i="5"/>
  <c r="AU127" i="5"/>
  <c r="AX127" i="5" s="1"/>
  <c r="AU128" i="5"/>
  <c r="AX128" i="5" s="1"/>
  <c r="AV124" i="5"/>
  <c r="AU125" i="5"/>
  <c r="AX125" i="5" s="1"/>
  <c r="AV125" i="5"/>
  <c r="AV126" i="5"/>
  <c r="AU129" i="5"/>
  <c r="AX129" i="5" s="1"/>
  <c r="AV129" i="5"/>
  <c r="AU124" i="5" l="1"/>
  <c r="AX124" i="5" s="1"/>
  <c r="AU126" i="5"/>
  <c r="AX126" i="5" s="1"/>
  <c r="AV128" i="5"/>
  <c r="AU130" i="5" l="1"/>
  <c r="AX130" i="5" s="1"/>
  <c r="AV130" i="5"/>
  <c r="AU131" i="5"/>
  <c r="AX131" i="5" s="1"/>
  <c r="AV131" i="5"/>
  <c r="AU133" i="5"/>
  <c r="AX133" i="5" s="1"/>
  <c r="AV133" i="5"/>
  <c r="AV132" i="5"/>
  <c r="AU132" i="5"/>
  <c r="AX132" i="5" s="1"/>
  <c r="G22" i="5" l="1"/>
  <c r="AU156" i="5"/>
  <c r="AV156" i="5"/>
  <c r="AU157" i="5"/>
  <c r="AV157" i="5"/>
  <c r="AU158" i="5"/>
  <c r="AV158" i="5"/>
  <c r="AU159" i="5"/>
  <c r="AV159" i="5"/>
  <c r="AU160" i="5"/>
  <c r="AV160" i="5"/>
  <c r="AU161" i="5"/>
  <c r="AV161" i="5"/>
  <c r="AU162" i="5"/>
  <c r="AV162" i="5"/>
  <c r="AU163" i="5"/>
  <c r="AV163" i="5"/>
  <c r="AU164" i="5"/>
  <c r="AV164" i="5"/>
  <c r="AU165" i="5"/>
  <c r="AV165" i="5"/>
  <c r="AU166" i="5"/>
  <c r="AV166" i="5"/>
  <c r="AU167" i="5"/>
  <c r="AV167" i="5"/>
  <c r="AU168" i="5"/>
  <c r="AV168" i="5"/>
  <c r="AU169" i="5"/>
  <c r="AV169" i="5"/>
  <c r="AU170" i="5"/>
  <c r="AV170" i="5"/>
  <c r="AU171" i="5"/>
  <c r="AV171" i="5"/>
  <c r="AU172" i="5"/>
  <c r="AV172" i="5"/>
  <c r="AU173" i="5"/>
  <c r="AV173" i="5"/>
  <c r="AU174" i="5"/>
  <c r="AV174" i="5"/>
  <c r="AU175" i="5"/>
  <c r="AV175" i="5"/>
  <c r="AU176" i="5"/>
  <c r="AV176" i="5"/>
  <c r="AU177" i="5"/>
  <c r="AV177" i="5"/>
  <c r="AU178" i="5"/>
  <c r="AV178" i="5"/>
  <c r="AU179" i="5"/>
  <c r="AV179" i="5"/>
  <c r="AU180" i="5"/>
  <c r="AV180" i="5"/>
  <c r="AU181" i="5"/>
  <c r="AV181" i="5"/>
  <c r="AU182" i="5"/>
  <c r="AV182" i="5"/>
  <c r="AU183" i="5"/>
  <c r="AV183" i="5"/>
  <c r="AU184" i="5"/>
  <c r="AV184" i="5"/>
  <c r="AU185" i="5"/>
  <c r="AV185" i="5"/>
  <c r="H22" i="5" l="1"/>
  <c r="M8" i="5"/>
  <c r="D3" i="1" s="1"/>
  <c r="D3" i="2" l="1"/>
  <c r="D3" i="3"/>
  <c r="AU77" i="5" l="1"/>
  <c r="AX77" i="5" s="1"/>
  <c r="AV77" i="5"/>
  <c r="AU96" i="5" l="1"/>
  <c r="AX96" i="5" s="1"/>
  <c r="AU95" i="5"/>
  <c r="AX95" i="5" s="1"/>
  <c r="AV95" i="5"/>
  <c r="AU97" i="5"/>
  <c r="AX97" i="5" s="1"/>
  <c r="AV97" i="5"/>
  <c r="AU98" i="5"/>
  <c r="AX98" i="5" s="1"/>
  <c r="AV98" i="5"/>
  <c r="AV96" i="5" l="1"/>
  <c r="F9" i="5" l="1"/>
  <c r="H9" i="5"/>
  <c r="G9" i="5" l="1"/>
  <c r="I9" i="5"/>
  <c r="AV66" i="5" l="1"/>
  <c r="AV99" i="5"/>
  <c r="AV123" i="5"/>
  <c r="AV113" i="5"/>
  <c r="AV144" i="5"/>
  <c r="AV141" i="5"/>
  <c r="AV118" i="5"/>
  <c r="AV110" i="5"/>
  <c r="AV107" i="5"/>
  <c r="AV91" i="5"/>
  <c r="AV88" i="5"/>
  <c r="AV68" i="5"/>
  <c r="AV57" i="5"/>
  <c r="AV52" i="5"/>
  <c r="AV46" i="5"/>
  <c r="AV70" i="5"/>
  <c r="AV72" i="5"/>
  <c r="AV74" i="5"/>
  <c r="AV58" i="5"/>
  <c r="AV54" i="5"/>
  <c r="AV53" i="5"/>
  <c r="AV89" i="5"/>
  <c r="AV90" i="5"/>
  <c r="AV93" i="5"/>
  <c r="AV94" i="5"/>
  <c r="AV102" i="5"/>
  <c r="AV105" i="5"/>
  <c r="AV106" i="5"/>
  <c r="AV108" i="5"/>
  <c r="AV109" i="5"/>
  <c r="AV112" i="5"/>
  <c r="AV116" i="5"/>
  <c r="AV117" i="5"/>
  <c r="AV120" i="5"/>
  <c r="AV121" i="5"/>
  <c r="AV138" i="5"/>
  <c r="AV142" i="5"/>
  <c r="AV145" i="5"/>
  <c r="AV146" i="5"/>
  <c r="AV87" i="5"/>
  <c r="AV92" i="5"/>
  <c r="AV100" i="5"/>
  <c r="AV103" i="5"/>
  <c r="AV104" i="5"/>
  <c r="AV111" i="5"/>
  <c r="AV114" i="5"/>
  <c r="AV115" i="5"/>
  <c r="AV119" i="5"/>
  <c r="AV122" i="5"/>
  <c r="AV140" i="5"/>
  <c r="AV143" i="5"/>
  <c r="AV147" i="5"/>
  <c r="AV148" i="5"/>
  <c r="AV43" i="5"/>
  <c r="AV44" i="5"/>
  <c r="AV47" i="5"/>
  <c r="AV48" i="5"/>
  <c r="AV50" i="5"/>
  <c r="AV51" i="5"/>
  <c r="AV59" i="5"/>
  <c r="AV60" i="5"/>
  <c r="AV61" i="5"/>
  <c r="AV63" i="5"/>
  <c r="AV64" i="5"/>
  <c r="AV65" i="5"/>
  <c r="AV67" i="5"/>
  <c r="AV69" i="5"/>
  <c r="AV71" i="5"/>
  <c r="AV73" i="5"/>
  <c r="AV75" i="5"/>
  <c r="AV76" i="5"/>
  <c r="AV42" i="5"/>
  <c r="E15" i="1"/>
  <c r="E15" i="2"/>
  <c r="E15" i="3"/>
  <c r="O22" i="5" l="1"/>
  <c r="AV56" i="5"/>
  <c r="AV55" i="5"/>
  <c r="AV139" i="5"/>
  <c r="AV101" i="5"/>
  <c r="AV45" i="5"/>
  <c r="AV62" i="5"/>
  <c r="AV49" i="5"/>
  <c r="AS187" i="5"/>
  <c r="F20" i="1"/>
  <c r="AS192" i="5"/>
  <c r="AS191" i="5"/>
  <c r="AS190" i="5"/>
  <c r="AS189" i="5"/>
  <c r="AS188" i="5"/>
  <c r="E4" i="1"/>
  <c r="AU88" i="5"/>
  <c r="AX88" i="5" s="1"/>
  <c r="AU89" i="5"/>
  <c r="AX89" i="5" s="1"/>
  <c r="AU90" i="5"/>
  <c r="AX90" i="5" s="1"/>
  <c r="AU91" i="5"/>
  <c r="AX91" i="5" s="1"/>
  <c r="AU92" i="5"/>
  <c r="AX92" i="5" s="1"/>
  <c r="AU93" i="5"/>
  <c r="AX93" i="5" s="1"/>
  <c r="AU94" i="5"/>
  <c r="AX94" i="5" s="1"/>
  <c r="AU99" i="5"/>
  <c r="AX99" i="5" s="1"/>
  <c r="AU100" i="5"/>
  <c r="AX100" i="5" s="1"/>
  <c r="AU101" i="5"/>
  <c r="AX101" i="5" s="1"/>
  <c r="AU102" i="5"/>
  <c r="AX102" i="5" s="1"/>
  <c r="AU103" i="5"/>
  <c r="AX103" i="5" s="1"/>
  <c r="AU104" i="5"/>
  <c r="AX104" i="5" s="1"/>
  <c r="AU105" i="5"/>
  <c r="AX105" i="5" s="1"/>
  <c r="AU106" i="5"/>
  <c r="AX106" i="5" s="1"/>
  <c r="AU107" i="5"/>
  <c r="AX107" i="5" s="1"/>
  <c r="AU108" i="5"/>
  <c r="AX108" i="5" s="1"/>
  <c r="AU109" i="5"/>
  <c r="AX109" i="5" s="1"/>
  <c r="AU110" i="5"/>
  <c r="AX110" i="5" s="1"/>
  <c r="AU111" i="5"/>
  <c r="AX111" i="5" s="1"/>
  <c r="AU112" i="5"/>
  <c r="AX112" i="5" s="1"/>
  <c r="AU113" i="5"/>
  <c r="AX113" i="5" s="1"/>
  <c r="AU114" i="5"/>
  <c r="AX114" i="5" s="1"/>
  <c r="AU115" i="5"/>
  <c r="AX115" i="5" s="1"/>
  <c r="AU116" i="5"/>
  <c r="AX116" i="5" s="1"/>
  <c r="AU117" i="5"/>
  <c r="AX117" i="5" s="1"/>
  <c r="AU118" i="5"/>
  <c r="AX118" i="5" s="1"/>
  <c r="AU119" i="5"/>
  <c r="AX119" i="5" s="1"/>
  <c r="AU120" i="5"/>
  <c r="AX120" i="5" s="1"/>
  <c r="AU121" i="5"/>
  <c r="AX121" i="5" s="1"/>
  <c r="AU122" i="5"/>
  <c r="AX122" i="5" s="1"/>
  <c r="AU123" i="5"/>
  <c r="AX123" i="5" s="1"/>
  <c r="AU138" i="5"/>
  <c r="AX138" i="5" s="1"/>
  <c r="AU139" i="5"/>
  <c r="AX139" i="5" s="1"/>
  <c r="AU140" i="5"/>
  <c r="AX140" i="5" s="1"/>
  <c r="AU141" i="5"/>
  <c r="AX141" i="5" s="1"/>
  <c r="AU142" i="5"/>
  <c r="AX142" i="5" s="1"/>
  <c r="AU143" i="5"/>
  <c r="AX143" i="5" s="1"/>
  <c r="AU144" i="5"/>
  <c r="AX144" i="5" s="1"/>
  <c r="AU145" i="5"/>
  <c r="AX145" i="5" s="1"/>
  <c r="AU146" i="5"/>
  <c r="AX146" i="5" s="1"/>
  <c r="AU147" i="5"/>
  <c r="AX147" i="5" s="1"/>
  <c r="AU148" i="5"/>
  <c r="AX148" i="5" s="1"/>
  <c r="AU87" i="5"/>
  <c r="AX87" i="5" s="1"/>
  <c r="AU43" i="5"/>
  <c r="AX43" i="5" s="1"/>
  <c r="AU44" i="5"/>
  <c r="AX44" i="5" s="1"/>
  <c r="AU45" i="5"/>
  <c r="AX45" i="5" s="1"/>
  <c r="AU46" i="5"/>
  <c r="AX46" i="5" s="1"/>
  <c r="AU47" i="5"/>
  <c r="AX47" i="5" s="1"/>
  <c r="AU48" i="5"/>
  <c r="AX48" i="5" s="1"/>
  <c r="AU49" i="5"/>
  <c r="AX49" i="5" s="1"/>
  <c r="AU50" i="5"/>
  <c r="AX50" i="5" s="1"/>
  <c r="AU51" i="5"/>
  <c r="AX51" i="5" s="1"/>
  <c r="AU52" i="5"/>
  <c r="AX52" i="5" s="1"/>
  <c r="AU53" i="5"/>
  <c r="AX53" i="5" s="1"/>
  <c r="AU54" i="5"/>
  <c r="AX54" i="5" s="1"/>
  <c r="AU55" i="5"/>
  <c r="AX55" i="5" s="1"/>
  <c r="AU56" i="5"/>
  <c r="AX56" i="5" s="1"/>
  <c r="AU57" i="5"/>
  <c r="AX57" i="5" s="1"/>
  <c r="AU58" i="5"/>
  <c r="AX58" i="5" s="1"/>
  <c r="AU59" i="5"/>
  <c r="AX59" i="5" s="1"/>
  <c r="AU60" i="5"/>
  <c r="AX60" i="5" s="1"/>
  <c r="AU61" i="5"/>
  <c r="AX61" i="5" s="1"/>
  <c r="AU62" i="5"/>
  <c r="AX62" i="5" s="1"/>
  <c r="AU63" i="5"/>
  <c r="AX63" i="5" s="1"/>
  <c r="AU64" i="5"/>
  <c r="AX64" i="5" s="1"/>
  <c r="AU65" i="5"/>
  <c r="AX65" i="5" s="1"/>
  <c r="AU66" i="5"/>
  <c r="AX66" i="5" s="1"/>
  <c r="AU67" i="5"/>
  <c r="AX67" i="5" s="1"/>
  <c r="AU68" i="5"/>
  <c r="AX68" i="5" s="1"/>
  <c r="AU69" i="5"/>
  <c r="AX69" i="5" s="1"/>
  <c r="AU70" i="5"/>
  <c r="AX70" i="5" s="1"/>
  <c r="AU71" i="5"/>
  <c r="AX71" i="5" s="1"/>
  <c r="AU72" i="5"/>
  <c r="AX72" i="5" s="1"/>
  <c r="AU73" i="5"/>
  <c r="AX73" i="5" s="1"/>
  <c r="AU74" i="5"/>
  <c r="AX74" i="5" s="1"/>
  <c r="AU75" i="5"/>
  <c r="AX75" i="5" s="1"/>
  <c r="AU76" i="5"/>
  <c r="AX76" i="5" s="1"/>
  <c r="AU42" i="5"/>
  <c r="AX42" i="5" s="1"/>
  <c r="F20" i="3"/>
  <c r="F20" i="2"/>
  <c r="F4" i="2" s="1"/>
  <c r="E13" i="3"/>
  <c r="E12" i="3"/>
  <c r="E11" i="3"/>
  <c r="E9" i="3"/>
  <c r="E8" i="3"/>
  <c r="E7" i="3"/>
  <c r="E6" i="3"/>
  <c r="E5" i="3"/>
  <c r="E4" i="3"/>
  <c r="E13" i="2"/>
  <c r="E12" i="2"/>
  <c r="E11" i="2"/>
  <c r="E9" i="2"/>
  <c r="E8" i="2"/>
  <c r="E7" i="2"/>
  <c r="E6" i="2"/>
  <c r="E5" i="2"/>
  <c r="E8" i="1"/>
  <c r="E7" i="1"/>
  <c r="E13" i="1"/>
  <c r="E12" i="1"/>
  <c r="E11" i="1"/>
  <c r="E9" i="1"/>
  <c r="E6" i="1"/>
  <c r="E5" i="1"/>
  <c r="H14" i="5" l="1"/>
  <c r="H13" i="5"/>
  <c r="G15" i="5"/>
  <c r="I22" i="5"/>
  <c r="F15" i="5"/>
  <c r="F22" i="5"/>
  <c r="I13" i="5"/>
  <c r="H12" i="5"/>
  <c r="G13" i="5"/>
  <c r="I11" i="5"/>
  <c r="H19" i="5"/>
  <c r="G19" i="5"/>
  <c r="G18" i="5"/>
  <c r="I14" i="5"/>
  <c r="G14" i="5"/>
  <c r="H16" i="5"/>
  <c r="H11" i="5"/>
  <c r="G12" i="5"/>
  <c r="H20" i="5"/>
  <c r="F11" i="5"/>
  <c r="F20" i="5"/>
  <c r="G20" i="5"/>
  <c r="I15" i="5"/>
  <c r="F13" i="5"/>
  <c r="H18" i="5"/>
  <c r="I12" i="5"/>
  <c r="F12" i="5"/>
  <c r="I20" i="5"/>
  <c r="G16" i="5"/>
  <c r="G11" i="5"/>
  <c r="H15" i="5"/>
  <c r="F14" i="5"/>
  <c r="I18" i="5"/>
  <c r="F18" i="5"/>
  <c r="F16" i="5"/>
  <c r="F19" i="5"/>
  <c r="I16" i="5"/>
  <c r="I19" i="5"/>
  <c r="F8" i="1"/>
  <c r="G8" i="1" s="1"/>
  <c r="O11" i="5"/>
  <c r="O13" i="5"/>
  <c r="O14" i="5"/>
  <c r="O19" i="5"/>
  <c r="O15" i="5"/>
  <c r="O20" i="5"/>
  <c r="O18" i="5"/>
  <c r="O12" i="5"/>
  <c r="O16" i="5"/>
  <c r="F17" i="2"/>
  <c r="H17" i="2" s="1"/>
  <c r="F17" i="3"/>
  <c r="H17" i="3" s="1"/>
  <c r="F17" i="1"/>
  <c r="H17" i="1" s="1"/>
  <c r="F6" i="3"/>
  <c r="G6" i="3" s="1"/>
  <c r="F15" i="2"/>
  <c r="G15" i="2" s="1"/>
  <c r="F15" i="3"/>
  <c r="G15" i="3" s="1"/>
  <c r="F15" i="1"/>
  <c r="G15" i="1" s="1"/>
  <c r="F9" i="2"/>
  <c r="G9" i="2" s="1"/>
  <c r="F5" i="2"/>
  <c r="G5" i="2" s="1"/>
  <c r="F11" i="1"/>
  <c r="G11" i="1" s="1"/>
  <c r="F7" i="2"/>
  <c r="G7" i="2" s="1"/>
  <c r="F13" i="2"/>
  <c r="G13" i="2" s="1"/>
  <c r="F9" i="3"/>
  <c r="G9" i="3" s="1"/>
  <c r="F8" i="3"/>
  <c r="G8" i="3" s="1"/>
  <c r="F13" i="1"/>
  <c r="G13" i="1" s="1"/>
  <c r="F7" i="1"/>
  <c r="F5" i="1"/>
  <c r="G5" i="1" s="1"/>
  <c r="F6" i="2"/>
  <c r="G6" i="2" s="1"/>
  <c r="F12" i="3"/>
  <c r="G12" i="3" s="1"/>
  <c r="F11" i="3"/>
  <c r="G11" i="3" s="1"/>
  <c r="F65" i="1"/>
  <c r="F8" i="2"/>
  <c r="G8" i="2" s="1"/>
  <c r="F4" i="3"/>
  <c r="G4" i="3" s="1"/>
  <c r="F69" i="3"/>
  <c r="F7" i="3"/>
  <c r="G7" i="3" s="1"/>
  <c r="F9" i="1"/>
  <c r="G9" i="1" s="1"/>
  <c r="F4" i="1"/>
  <c r="F12" i="1"/>
  <c r="G12" i="1" s="1"/>
  <c r="F6" i="1"/>
  <c r="F13" i="3"/>
  <c r="G13" i="3" s="1"/>
  <c r="F5" i="3"/>
  <c r="G5" i="3" s="1"/>
  <c r="F11" i="2"/>
  <c r="G11" i="2" s="1"/>
  <c r="F12" i="2"/>
  <c r="G12" i="2" s="1"/>
  <c r="F71" i="2"/>
  <c r="G4" i="2"/>
  <c r="O8" i="5" l="1"/>
  <c r="G4" i="1"/>
  <c r="P11" i="5"/>
  <c r="Q11" i="5" s="1"/>
  <c r="N8" i="5"/>
  <c r="G17" i="3"/>
  <c r="G17" i="2"/>
  <c r="G17" i="1"/>
  <c r="G7" i="1"/>
  <c r="P14" i="5"/>
  <c r="Q14" i="5" s="1"/>
  <c r="P13" i="5"/>
  <c r="Q13" i="5" s="1"/>
  <c r="P22" i="5"/>
  <c r="Q22" i="5" s="1"/>
  <c r="P16" i="5"/>
  <c r="Q16" i="5" s="1"/>
  <c r="P18" i="5"/>
  <c r="Q18" i="5" s="1"/>
  <c r="P15" i="5"/>
  <c r="Q15" i="5" s="1"/>
  <c r="G6" i="1"/>
  <c r="P20" i="5"/>
  <c r="Q20" i="5" s="1"/>
  <c r="P12" i="5"/>
  <c r="Q12" i="5" s="1"/>
  <c r="P19" i="5"/>
  <c r="Q19" i="5" s="1"/>
</calcChain>
</file>

<file path=xl/comments1.xml><?xml version="1.0" encoding="utf-8"?>
<comments xmlns="http://schemas.openxmlformats.org/spreadsheetml/2006/main">
  <authors>
    <author>Neil Ogden</author>
  </authors>
  <commentList>
    <comment ref="AS60" authorId="0">
      <text>
        <r>
          <rPr>
            <b/>
            <sz val="9"/>
            <color indexed="81"/>
            <rFont val="Tahoma"/>
            <charset val="1"/>
          </rPr>
          <t>Neil Ogden:</t>
        </r>
        <r>
          <rPr>
            <sz val="9"/>
            <color indexed="81"/>
            <rFont val="Tahoma"/>
            <charset val="1"/>
          </rPr>
          <t xml:space="preserve">
Note actual question is 1 mark AO1 &amp; 1 mark AO2.</t>
        </r>
      </text>
    </comment>
    <comment ref="AS61" authorId="0">
      <text>
        <r>
          <rPr>
            <b/>
            <sz val="9"/>
            <color indexed="81"/>
            <rFont val="Tahoma"/>
            <charset val="1"/>
          </rPr>
          <t>Neil Ogden:</t>
        </r>
        <r>
          <rPr>
            <sz val="9"/>
            <color indexed="81"/>
            <rFont val="Tahoma"/>
            <charset val="1"/>
          </rPr>
          <t xml:space="preserve">
Note actual question is 3 marks AO1 &amp; 2 marks AO3.</t>
        </r>
      </text>
    </comment>
    <comment ref="AS70" authorId="0">
      <text>
        <r>
          <rPr>
            <b/>
            <sz val="9"/>
            <color indexed="81"/>
            <rFont val="Tahoma"/>
            <family val="2"/>
          </rPr>
          <t>Neil Ogden:</t>
        </r>
        <r>
          <rPr>
            <sz val="9"/>
            <color indexed="81"/>
            <rFont val="Tahoma"/>
            <family val="2"/>
          </rPr>
          <t xml:space="preserve">
Note actual question is 2 marks AO1, 1 mark AO2 &amp; 1 mark AO3.</t>
        </r>
      </text>
    </comment>
    <comment ref="AR72" authorId="0">
      <text>
        <r>
          <rPr>
            <b/>
            <sz val="9"/>
            <color indexed="81"/>
            <rFont val="Tahoma"/>
            <charset val="1"/>
          </rPr>
          <t>Neil Ogden:</t>
        </r>
        <r>
          <rPr>
            <sz val="9"/>
            <color indexed="81"/>
            <rFont val="Tahoma"/>
            <charset val="1"/>
          </rPr>
          <t xml:space="preserve">
Note actual question is 3 marks Algebra &amp; 1 mark Geometry and measures.</t>
        </r>
      </text>
    </comment>
    <comment ref="AS72" authorId="0">
      <text>
        <r>
          <rPr>
            <b/>
            <sz val="9"/>
            <color indexed="81"/>
            <rFont val="Tahoma"/>
            <family val="2"/>
          </rPr>
          <t>Neil Ogden:</t>
        </r>
        <r>
          <rPr>
            <sz val="9"/>
            <color indexed="81"/>
            <rFont val="Tahoma"/>
            <family val="2"/>
          </rPr>
          <t xml:space="preserve">
Note actual question is 2 marks AO1 &amp; 2 marks AO3.</t>
        </r>
      </text>
    </comment>
    <comment ref="AS73" authorId="0">
      <text>
        <r>
          <rPr>
            <b/>
            <sz val="9"/>
            <color indexed="81"/>
            <rFont val="Tahoma"/>
            <family val="2"/>
          </rPr>
          <t>Neil Ogden:</t>
        </r>
        <r>
          <rPr>
            <sz val="9"/>
            <color indexed="81"/>
            <rFont val="Tahoma"/>
            <family val="2"/>
          </rPr>
          <t xml:space="preserve">
Note actual question is 3 marks AO1 &amp; 3 marks AO3.</t>
        </r>
      </text>
    </comment>
    <comment ref="AS74" authorId="0">
      <text>
        <r>
          <rPr>
            <b/>
            <sz val="9"/>
            <color indexed="81"/>
            <rFont val="Tahoma"/>
            <family val="2"/>
          </rPr>
          <t>Neil Ogden:</t>
        </r>
        <r>
          <rPr>
            <sz val="9"/>
            <color indexed="81"/>
            <rFont val="Tahoma"/>
            <family val="2"/>
          </rPr>
          <t xml:space="preserve">
Note actual question is 1 mark AO1 &amp; 3 marks AO3.</t>
        </r>
      </text>
    </comment>
    <comment ref="AS75" authorId="0">
      <text>
        <r>
          <rPr>
            <b/>
            <sz val="9"/>
            <color indexed="81"/>
            <rFont val="Tahoma"/>
            <family val="2"/>
          </rPr>
          <t>Neil Ogden:</t>
        </r>
        <r>
          <rPr>
            <sz val="9"/>
            <color indexed="81"/>
            <rFont val="Tahoma"/>
            <family val="2"/>
          </rPr>
          <t xml:space="preserve">
Note actual question is 3 marks AO2 &amp; 2 marks AO3.</t>
        </r>
      </text>
    </comment>
    <comment ref="AR77" authorId="0">
      <text>
        <r>
          <rPr>
            <b/>
            <sz val="9"/>
            <color indexed="81"/>
            <rFont val="Tahoma"/>
            <charset val="1"/>
          </rPr>
          <t>Neil Ogden:</t>
        </r>
        <r>
          <rPr>
            <sz val="9"/>
            <color indexed="81"/>
            <rFont val="Tahoma"/>
            <charset val="1"/>
          </rPr>
          <t xml:space="preserve">
Note actual question is 1 mark Number &amp; 3 marks RPR.</t>
        </r>
      </text>
    </comment>
    <comment ref="AS77" authorId="0">
      <text>
        <r>
          <rPr>
            <b/>
            <sz val="9"/>
            <color indexed="81"/>
            <rFont val="Tahoma"/>
            <family val="2"/>
          </rPr>
          <t>Neil Ogden:</t>
        </r>
        <r>
          <rPr>
            <sz val="9"/>
            <color indexed="81"/>
            <rFont val="Tahoma"/>
            <family val="2"/>
          </rPr>
          <t xml:space="preserve">
Note actual question is 2 marks AO1 &amp; 2 marks AO3.</t>
        </r>
      </text>
    </comment>
    <comment ref="AR78" authorId="0">
      <text>
        <r>
          <rPr>
            <b/>
            <sz val="9"/>
            <color indexed="81"/>
            <rFont val="Tahoma"/>
            <charset val="1"/>
          </rPr>
          <t>Neil Ogden:</t>
        </r>
        <r>
          <rPr>
            <sz val="9"/>
            <color indexed="81"/>
            <rFont val="Tahoma"/>
            <charset val="1"/>
          </rPr>
          <t xml:space="preserve">
Note actual question is 1 mark Number &amp; 3 marks RPR.</t>
        </r>
      </text>
    </comment>
    <comment ref="AS78" authorId="0">
      <text>
        <r>
          <rPr>
            <b/>
            <sz val="9"/>
            <color indexed="81"/>
            <rFont val="Tahoma"/>
            <family val="2"/>
          </rPr>
          <t>Neil Ogden:</t>
        </r>
        <r>
          <rPr>
            <sz val="9"/>
            <color indexed="81"/>
            <rFont val="Tahoma"/>
            <family val="2"/>
          </rPr>
          <t xml:space="preserve">
Note actual question is 1 mark AO1, 1 mark AO2 &amp; 2 marks AO3.</t>
        </r>
      </text>
    </comment>
    <comment ref="AR80" authorId="0">
      <text>
        <r>
          <rPr>
            <b/>
            <sz val="9"/>
            <color indexed="81"/>
            <rFont val="Tahoma"/>
            <charset val="1"/>
          </rPr>
          <t>Neil Ogden:</t>
        </r>
        <r>
          <rPr>
            <sz val="9"/>
            <color indexed="81"/>
            <rFont val="Tahoma"/>
            <charset val="1"/>
          </rPr>
          <t xml:space="preserve">
Note actual question is 1 mark Number &amp; 5 marks RPR.</t>
        </r>
      </text>
    </comment>
    <comment ref="AS80" authorId="0">
      <text>
        <r>
          <rPr>
            <b/>
            <sz val="9"/>
            <color indexed="81"/>
            <rFont val="Tahoma"/>
            <family val="2"/>
          </rPr>
          <t>Neil Ogden:</t>
        </r>
        <r>
          <rPr>
            <sz val="9"/>
            <color indexed="81"/>
            <rFont val="Tahoma"/>
            <family val="2"/>
          </rPr>
          <t xml:space="preserve">
Note actual question is 3 marks AO1 &amp; 3 marks AO3.</t>
        </r>
      </text>
    </comment>
    <comment ref="AS82" authorId="0">
      <text>
        <r>
          <rPr>
            <b/>
            <sz val="9"/>
            <color indexed="81"/>
            <rFont val="Tahoma"/>
            <family val="2"/>
          </rPr>
          <t>Neil Ogden:</t>
        </r>
        <r>
          <rPr>
            <sz val="9"/>
            <color indexed="81"/>
            <rFont val="Tahoma"/>
            <family val="2"/>
          </rPr>
          <t xml:space="preserve">
Note actual question is 2 marks AO1 &amp; 3 marks AO3.</t>
        </r>
      </text>
    </comment>
    <comment ref="AS85" authorId="0">
      <text>
        <r>
          <rPr>
            <b/>
            <sz val="9"/>
            <color indexed="81"/>
            <rFont val="Tahoma"/>
            <charset val="1"/>
          </rPr>
          <t>Neil Ogden:</t>
        </r>
        <r>
          <rPr>
            <sz val="9"/>
            <color indexed="81"/>
            <rFont val="Tahoma"/>
            <charset val="1"/>
          </rPr>
          <t xml:space="preserve">
Note actual question is 1 mark AO1 &amp; 1 mark AO2.</t>
        </r>
      </text>
    </comment>
    <comment ref="AS91" authorId="0">
      <text>
        <r>
          <rPr>
            <b/>
            <sz val="9"/>
            <color indexed="81"/>
            <rFont val="Tahoma"/>
            <family val="2"/>
          </rPr>
          <t>Neil Ogden:</t>
        </r>
        <r>
          <rPr>
            <sz val="9"/>
            <color indexed="81"/>
            <rFont val="Tahoma"/>
            <family val="2"/>
          </rPr>
          <t xml:space="preserve">
Note actual question is 2 marks AO1 &amp; 2 marks AO3.</t>
        </r>
      </text>
    </comment>
    <comment ref="AR96" authorId="0">
      <text>
        <r>
          <rPr>
            <b/>
            <sz val="9"/>
            <color indexed="81"/>
            <rFont val="Tahoma"/>
            <family val="2"/>
          </rPr>
          <t>Neil Ogden:</t>
        </r>
        <r>
          <rPr>
            <sz val="9"/>
            <color indexed="81"/>
            <rFont val="Tahoma"/>
            <family val="2"/>
          </rPr>
          <t xml:space="preserve">
Note actual question is 1 mark Number &amp; 1 mark Statistics.</t>
        </r>
      </text>
    </comment>
    <comment ref="AR97" authorId="0">
      <text>
        <r>
          <rPr>
            <b/>
            <sz val="9"/>
            <color indexed="81"/>
            <rFont val="Tahoma"/>
            <family val="2"/>
          </rPr>
          <t>Neil Ogden:</t>
        </r>
        <r>
          <rPr>
            <sz val="9"/>
            <color indexed="81"/>
            <rFont val="Tahoma"/>
            <family val="2"/>
          </rPr>
          <t xml:space="preserve">
Note actual question is 1 mark Number &amp; 1 mark Statistics.</t>
        </r>
      </text>
    </comment>
    <comment ref="AR98" authorId="0">
      <text>
        <r>
          <rPr>
            <b/>
            <sz val="9"/>
            <color indexed="81"/>
            <rFont val="Tahoma"/>
            <family val="2"/>
          </rPr>
          <t>Neil Ogden:</t>
        </r>
        <r>
          <rPr>
            <sz val="9"/>
            <color indexed="81"/>
            <rFont val="Tahoma"/>
            <family val="2"/>
          </rPr>
          <t xml:space="preserve">
Note actual question is 1 mark Number &amp; 1 mark Statistics.</t>
        </r>
      </text>
    </comment>
    <comment ref="AR102" authorId="0">
      <text>
        <r>
          <rPr>
            <b/>
            <sz val="9"/>
            <color indexed="81"/>
            <rFont val="Tahoma"/>
            <family val="2"/>
          </rPr>
          <t>Neil Ogden:</t>
        </r>
        <r>
          <rPr>
            <sz val="9"/>
            <color indexed="81"/>
            <rFont val="Tahoma"/>
            <family val="2"/>
          </rPr>
          <t xml:space="preserve">
Note actual question is 1 mark Algebra &amp; 2 marks RPR.</t>
        </r>
      </text>
    </comment>
    <comment ref="AS102" authorId="0">
      <text>
        <r>
          <rPr>
            <b/>
            <sz val="9"/>
            <color indexed="81"/>
            <rFont val="Tahoma"/>
            <family val="2"/>
          </rPr>
          <t>Neil Ogden:</t>
        </r>
        <r>
          <rPr>
            <sz val="9"/>
            <color indexed="81"/>
            <rFont val="Tahoma"/>
            <family val="2"/>
          </rPr>
          <t xml:space="preserve">
Note actual question is 2 marks AO2 &amp; 1 mark AO3.</t>
        </r>
      </text>
    </comment>
    <comment ref="AS104" authorId="0">
      <text>
        <r>
          <rPr>
            <b/>
            <sz val="9"/>
            <color indexed="81"/>
            <rFont val="Tahoma"/>
            <family val="2"/>
          </rPr>
          <t>Neil Ogden:</t>
        </r>
        <r>
          <rPr>
            <sz val="9"/>
            <color indexed="81"/>
            <rFont val="Tahoma"/>
            <family val="2"/>
          </rPr>
          <t xml:space="preserve">
Note actual question is 1 mark AO1, 2 marks AO2 &amp; 1 mark AO3.</t>
        </r>
      </text>
    </comment>
    <comment ref="AR108" authorId="0">
      <text>
        <r>
          <rPr>
            <b/>
            <sz val="9"/>
            <color indexed="81"/>
            <rFont val="Tahoma"/>
            <family val="2"/>
          </rPr>
          <t>Neil Ogden:</t>
        </r>
        <r>
          <rPr>
            <sz val="9"/>
            <color indexed="81"/>
            <rFont val="Tahoma"/>
            <family val="2"/>
          </rPr>
          <t xml:space="preserve">
Note actual question is 2 marks Number &amp; 4 marks RPR.</t>
        </r>
      </text>
    </comment>
    <comment ref="AS108" authorId="0">
      <text>
        <r>
          <rPr>
            <b/>
            <sz val="9"/>
            <color indexed="81"/>
            <rFont val="Tahoma"/>
            <family val="2"/>
          </rPr>
          <t>Neil Ogden:</t>
        </r>
        <r>
          <rPr>
            <sz val="9"/>
            <color indexed="81"/>
            <rFont val="Tahoma"/>
            <family val="2"/>
          </rPr>
          <t xml:space="preserve">
Note actual question is 1 mark AO1, 1 mark AO2 &amp; 4 marks AO3.</t>
        </r>
      </text>
    </comment>
    <comment ref="AS114" authorId="0">
      <text>
        <r>
          <rPr>
            <b/>
            <sz val="9"/>
            <color indexed="81"/>
            <rFont val="Tahoma"/>
            <family val="2"/>
          </rPr>
          <t>Neil Ogden:</t>
        </r>
        <r>
          <rPr>
            <sz val="9"/>
            <color indexed="81"/>
            <rFont val="Tahoma"/>
            <family val="2"/>
          </rPr>
          <t xml:space="preserve">
Note actual question is 1 mark AO1 &amp; 3 marks AO3.</t>
        </r>
      </text>
    </comment>
    <comment ref="AS120" authorId="0">
      <text>
        <r>
          <rPr>
            <b/>
            <sz val="9"/>
            <color indexed="81"/>
            <rFont val="Tahoma"/>
            <family val="2"/>
          </rPr>
          <t>Neil Ogden:</t>
        </r>
        <r>
          <rPr>
            <sz val="9"/>
            <color indexed="81"/>
            <rFont val="Tahoma"/>
            <family val="2"/>
          </rPr>
          <t xml:space="preserve">
Note actual question is 1 mark AO1 &amp; 1 mark AO3.</t>
        </r>
      </text>
    </comment>
    <comment ref="AS122" authorId="0">
      <text>
        <r>
          <rPr>
            <b/>
            <sz val="9"/>
            <color indexed="81"/>
            <rFont val="Tahoma"/>
            <family val="2"/>
          </rPr>
          <t>Neil Ogden:</t>
        </r>
        <r>
          <rPr>
            <sz val="9"/>
            <color indexed="81"/>
            <rFont val="Tahoma"/>
            <family val="2"/>
          </rPr>
          <t xml:space="preserve">
Note actual question is 2 marks AO1 &amp; 3 marks AO3.</t>
        </r>
      </text>
    </comment>
    <comment ref="AR126" authorId="0">
      <text>
        <r>
          <rPr>
            <b/>
            <sz val="9"/>
            <color indexed="81"/>
            <rFont val="Tahoma"/>
            <family val="2"/>
          </rPr>
          <t>Neil Ogden:</t>
        </r>
        <r>
          <rPr>
            <sz val="9"/>
            <color indexed="81"/>
            <rFont val="Tahoma"/>
            <family val="2"/>
          </rPr>
          <t xml:space="preserve">
Note actual question is 1 mark Number &amp; 2 marks RPR.</t>
        </r>
      </text>
    </comment>
    <comment ref="AS126" authorId="0">
      <text>
        <r>
          <rPr>
            <b/>
            <sz val="9"/>
            <color indexed="81"/>
            <rFont val="Tahoma"/>
            <family val="2"/>
          </rPr>
          <t>Neil Ogden:</t>
        </r>
        <r>
          <rPr>
            <sz val="9"/>
            <color indexed="81"/>
            <rFont val="Tahoma"/>
            <family val="2"/>
          </rPr>
          <t xml:space="preserve">
Note actual question is 2 marks AO1 &amp; 1 mark AO3.</t>
        </r>
      </text>
    </comment>
    <comment ref="AS128" authorId="0">
      <text>
        <r>
          <rPr>
            <b/>
            <sz val="9"/>
            <color indexed="81"/>
            <rFont val="Tahoma"/>
            <family val="2"/>
          </rPr>
          <t>Neil Ogden:</t>
        </r>
        <r>
          <rPr>
            <sz val="9"/>
            <color indexed="81"/>
            <rFont val="Tahoma"/>
            <family val="2"/>
          </rPr>
          <t xml:space="preserve">
Note actual question is 1 mark AO1 &amp; 2 marks AO3.</t>
        </r>
      </text>
    </comment>
    <comment ref="AR133" authorId="0">
      <text>
        <r>
          <rPr>
            <b/>
            <sz val="9"/>
            <color indexed="81"/>
            <rFont val="Tahoma"/>
            <family val="2"/>
          </rPr>
          <t>Neil Ogden:</t>
        </r>
        <r>
          <rPr>
            <sz val="9"/>
            <color indexed="81"/>
            <rFont val="Tahoma"/>
            <family val="2"/>
          </rPr>
          <t xml:space="preserve">
Note actual question is 1 mark RPR &amp; 1 mark Statistics.</t>
        </r>
      </text>
    </comment>
    <comment ref="AS133" authorId="0">
      <text>
        <r>
          <rPr>
            <b/>
            <sz val="9"/>
            <color indexed="81"/>
            <rFont val="Tahoma"/>
            <family val="2"/>
          </rPr>
          <t>Neil Ogden:</t>
        </r>
        <r>
          <rPr>
            <sz val="9"/>
            <color indexed="81"/>
            <rFont val="Tahoma"/>
            <family val="2"/>
          </rPr>
          <t xml:space="preserve">
Note actual question is 1 mark AO1 &amp; 1 mark AO2.</t>
        </r>
      </text>
    </comment>
    <comment ref="AR136" authorId="0">
      <text>
        <r>
          <rPr>
            <b/>
            <sz val="9"/>
            <color indexed="81"/>
            <rFont val="Tahoma"/>
            <family val="2"/>
          </rPr>
          <t>Neil Ogden:</t>
        </r>
        <r>
          <rPr>
            <sz val="9"/>
            <color indexed="81"/>
            <rFont val="Tahoma"/>
            <family val="2"/>
          </rPr>
          <t xml:space="preserve">
Note actual question is 1 mark Number &amp; 1 mark Geometry and measures.</t>
        </r>
      </text>
    </comment>
    <comment ref="AS136" authorId="0">
      <text>
        <r>
          <rPr>
            <b/>
            <sz val="9"/>
            <color indexed="81"/>
            <rFont val="Tahoma"/>
            <family val="2"/>
          </rPr>
          <t>Neil Ogden:</t>
        </r>
        <r>
          <rPr>
            <sz val="9"/>
            <color indexed="81"/>
            <rFont val="Tahoma"/>
            <family val="2"/>
          </rPr>
          <t xml:space="preserve">
Note actual question is 1 mark AO1 &amp; 1 mark AO3.</t>
        </r>
      </text>
    </comment>
    <comment ref="AS140" authorId="0">
      <text>
        <r>
          <rPr>
            <b/>
            <sz val="9"/>
            <color indexed="81"/>
            <rFont val="Tahoma"/>
            <family val="2"/>
          </rPr>
          <t>Neil Ogden:</t>
        </r>
        <r>
          <rPr>
            <sz val="9"/>
            <color indexed="81"/>
            <rFont val="Tahoma"/>
            <family val="2"/>
          </rPr>
          <t xml:space="preserve">
Note actual question is 1 mark AO1, 1 mark AO2 &amp; 1 mark AO3.</t>
        </r>
      </text>
    </comment>
    <comment ref="AR143" authorId="0">
      <text>
        <r>
          <rPr>
            <b/>
            <sz val="9"/>
            <color indexed="81"/>
            <rFont val="Tahoma"/>
            <family val="2"/>
          </rPr>
          <t>Neil Ogden:</t>
        </r>
        <r>
          <rPr>
            <sz val="9"/>
            <color indexed="81"/>
            <rFont val="Tahoma"/>
            <family val="2"/>
          </rPr>
          <t xml:space="preserve">
Note actual question is 1 mark Number &amp; 1 mark RPR.</t>
        </r>
      </text>
    </comment>
    <comment ref="AS144" authorId="0">
      <text>
        <r>
          <rPr>
            <b/>
            <sz val="9"/>
            <color indexed="81"/>
            <rFont val="Tahoma"/>
            <family val="2"/>
          </rPr>
          <t>Neil Ogden:</t>
        </r>
        <r>
          <rPr>
            <sz val="9"/>
            <color indexed="81"/>
            <rFont val="Tahoma"/>
            <family val="2"/>
          </rPr>
          <t xml:space="preserve">
Note actual question is 1 mark AO1 &amp; 1 mark AO3.</t>
        </r>
      </text>
    </comment>
    <comment ref="AR148" authorId="0">
      <text>
        <r>
          <rPr>
            <b/>
            <sz val="9"/>
            <color indexed="81"/>
            <rFont val="Tahoma"/>
            <family val="2"/>
          </rPr>
          <t>Neil Ogden:</t>
        </r>
        <r>
          <rPr>
            <sz val="9"/>
            <color indexed="81"/>
            <rFont val="Tahoma"/>
            <family val="2"/>
          </rPr>
          <t xml:space="preserve">
Note actual question is 1 mark Number &amp; 1 mark Algebra.</t>
        </r>
      </text>
    </comment>
    <comment ref="AS148" authorId="0">
      <text>
        <r>
          <rPr>
            <b/>
            <sz val="9"/>
            <color indexed="81"/>
            <rFont val="Tahoma"/>
            <family val="2"/>
          </rPr>
          <t>Neil Ogden:</t>
        </r>
        <r>
          <rPr>
            <sz val="9"/>
            <color indexed="81"/>
            <rFont val="Tahoma"/>
            <family val="2"/>
          </rPr>
          <t xml:space="preserve">
Note actual question is 1 mark AO1 &amp; 1 mark AO2.</t>
        </r>
      </text>
    </comment>
    <comment ref="AS153" authorId="0">
      <text>
        <r>
          <rPr>
            <b/>
            <sz val="9"/>
            <color indexed="81"/>
            <rFont val="Tahoma"/>
            <family val="2"/>
          </rPr>
          <t>Neil Ogden:</t>
        </r>
        <r>
          <rPr>
            <sz val="9"/>
            <color indexed="81"/>
            <rFont val="Tahoma"/>
            <family val="2"/>
          </rPr>
          <t xml:space="preserve">
Note actual question is 2 marks AO1 &amp; 2 marks AO3.</t>
        </r>
      </text>
    </comment>
    <comment ref="AS154" authorId="0">
      <text>
        <r>
          <rPr>
            <b/>
            <sz val="9"/>
            <color indexed="81"/>
            <rFont val="Tahoma"/>
            <family val="2"/>
          </rPr>
          <t>Neil Ogden:</t>
        </r>
        <r>
          <rPr>
            <sz val="9"/>
            <color indexed="81"/>
            <rFont val="Tahoma"/>
            <family val="2"/>
          </rPr>
          <t xml:space="preserve">
Note actual question is 1 mark AO1 &amp; 1 mark AO2.</t>
        </r>
      </text>
    </comment>
    <comment ref="AS156" authorId="0">
      <text>
        <r>
          <rPr>
            <b/>
            <sz val="9"/>
            <color indexed="81"/>
            <rFont val="Tahoma"/>
            <family val="2"/>
          </rPr>
          <t>Neil Ogden:</t>
        </r>
        <r>
          <rPr>
            <sz val="9"/>
            <color indexed="81"/>
            <rFont val="Tahoma"/>
            <family val="2"/>
          </rPr>
          <t xml:space="preserve">
Note actual question is 2 marks AO1, 1 mark AO2 &amp; 1 mark AO3.</t>
        </r>
      </text>
    </comment>
    <comment ref="AS159" authorId="0">
      <text>
        <r>
          <rPr>
            <b/>
            <sz val="9"/>
            <color indexed="81"/>
            <rFont val="Tahoma"/>
            <family val="2"/>
          </rPr>
          <t>Neil Ogden:</t>
        </r>
        <r>
          <rPr>
            <sz val="9"/>
            <color indexed="81"/>
            <rFont val="Tahoma"/>
            <family val="2"/>
          </rPr>
          <t xml:space="preserve">
Note actual question is 1 mark AO1 &amp; 1 mark AO3.</t>
        </r>
      </text>
    </comment>
    <comment ref="AS163" authorId="0">
      <text>
        <r>
          <rPr>
            <b/>
            <sz val="9"/>
            <color indexed="81"/>
            <rFont val="Tahoma"/>
            <family val="2"/>
          </rPr>
          <t>Neil Ogden:</t>
        </r>
        <r>
          <rPr>
            <sz val="9"/>
            <color indexed="81"/>
            <rFont val="Tahoma"/>
            <family val="2"/>
          </rPr>
          <t xml:space="preserve">
Note actual question is 1 mark AO1 &amp; 1 mark AO3.</t>
        </r>
      </text>
    </comment>
    <comment ref="AR164" authorId="0">
      <text>
        <r>
          <rPr>
            <b/>
            <sz val="9"/>
            <color indexed="81"/>
            <rFont val="Tahoma"/>
            <family val="2"/>
          </rPr>
          <t>Neil Ogden:</t>
        </r>
        <r>
          <rPr>
            <sz val="9"/>
            <color indexed="81"/>
            <rFont val="Tahoma"/>
            <family val="2"/>
          </rPr>
          <t xml:space="preserve">
Note actual question is 2 marks RPR &amp; 1 mark Statistics.</t>
        </r>
      </text>
    </comment>
    <comment ref="AS164" authorId="0">
      <text>
        <r>
          <rPr>
            <b/>
            <sz val="9"/>
            <color indexed="81"/>
            <rFont val="Tahoma"/>
            <family val="2"/>
          </rPr>
          <t>Neil Ogden:</t>
        </r>
        <r>
          <rPr>
            <sz val="9"/>
            <color indexed="81"/>
            <rFont val="Tahoma"/>
            <family val="2"/>
          </rPr>
          <t xml:space="preserve">
Note actual question is 1 mark AO1 &amp; 2 marks AO3.</t>
        </r>
      </text>
    </comment>
    <comment ref="AR167" authorId="0">
      <text>
        <r>
          <rPr>
            <b/>
            <sz val="9"/>
            <color indexed="81"/>
            <rFont val="Tahoma"/>
            <family val="2"/>
          </rPr>
          <t>Neil Ogden:</t>
        </r>
        <r>
          <rPr>
            <sz val="9"/>
            <color indexed="81"/>
            <rFont val="Tahoma"/>
            <family val="2"/>
          </rPr>
          <t xml:space="preserve">
Note actual question is 1 mark RPR &amp; 2 marks Statistics.</t>
        </r>
      </text>
    </comment>
    <comment ref="AS167" authorId="0">
      <text>
        <r>
          <rPr>
            <b/>
            <sz val="9"/>
            <color indexed="81"/>
            <rFont val="Tahoma"/>
            <family val="2"/>
          </rPr>
          <t>Neil Ogden:</t>
        </r>
        <r>
          <rPr>
            <sz val="9"/>
            <color indexed="81"/>
            <rFont val="Tahoma"/>
            <family val="2"/>
          </rPr>
          <t xml:space="preserve">
Note actual question is 1 mark AO2 &amp; 2 marks AO3.</t>
        </r>
      </text>
    </comment>
    <comment ref="AS169" authorId="0">
      <text>
        <r>
          <rPr>
            <b/>
            <sz val="9"/>
            <color indexed="81"/>
            <rFont val="Tahoma"/>
            <family val="2"/>
          </rPr>
          <t>Neil Ogden:</t>
        </r>
        <r>
          <rPr>
            <sz val="9"/>
            <color indexed="81"/>
            <rFont val="Tahoma"/>
            <family val="2"/>
          </rPr>
          <t xml:space="preserve">
Note actual question is 2 marks AO1 &amp; 2 marks AO2.</t>
        </r>
      </text>
    </comment>
    <comment ref="AS171" authorId="0">
      <text>
        <r>
          <rPr>
            <b/>
            <sz val="9"/>
            <color indexed="81"/>
            <rFont val="Tahoma"/>
            <family val="2"/>
          </rPr>
          <t>Neil Ogden:</t>
        </r>
        <r>
          <rPr>
            <sz val="9"/>
            <color indexed="81"/>
            <rFont val="Tahoma"/>
            <family val="2"/>
          </rPr>
          <t xml:space="preserve">
Note actual question is 1 mark AO1 &amp; 1 mark AO2.</t>
        </r>
      </text>
    </comment>
    <comment ref="AS172" authorId="0">
      <text>
        <r>
          <rPr>
            <b/>
            <sz val="9"/>
            <color indexed="81"/>
            <rFont val="Tahoma"/>
            <family val="2"/>
          </rPr>
          <t>Neil Ogden:</t>
        </r>
        <r>
          <rPr>
            <sz val="9"/>
            <color indexed="81"/>
            <rFont val="Tahoma"/>
            <family val="2"/>
          </rPr>
          <t xml:space="preserve">
Note actual question is 1 mark AO1 &amp; 3 marks AO3.</t>
        </r>
      </text>
    </comment>
    <comment ref="AS175" authorId="0">
      <text>
        <r>
          <rPr>
            <b/>
            <sz val="9"/>
            <color indexed="81"/>
            <rFont val="Tahoma"/>
            <family val="2"/>
          </rPr>
          <t>Neil Ogden:</t>
        </r>
        <r>
          <rPr>
            <sz val="9"/>
            <color indexed="81"/>
            <rFont val="Tahoma"/>
            <family val="2"/>
          </rPr>
          <t xml:space="preserve">
Note actual question is 1 mark AO2 &amp; 2 marks AO3.</t>
        </r>
      </text>
    </comment>
    <comment ref="AS176" authorId="0">
      <text>
        <r>
          <rPr>
            <b/>
            <sz val="9"/>
            <color indexed="81"/>
            <rFont val="Tahoma"/>
            <family val="2"/>
          </rPr>
          <t>Neil Ogden:</t>
        </r>
        <r>
          <rPr>
            <sz val="9"/>
            <color indexed="81"/>
            <rFont val="Tahoma"/>
            <family val="2"/>
          </rPr>
          <t xml:space="preserve">
Note actual question is 2 marks AO1 &amp; 2 marks AO3.</t>
        </r>
      </text>
    </comment>
    <comment ref="AR179" authorId="0">
      <text>
        <r>
          <rPr>
            <b/>
            <sz val="9"/>
            <color indexed="81"/>
            <rFont val="Tahoma"/>
            <family val="2"/>
          </rPr>
          <t>Neil Ogden:</t>
        </r>
        <r>
          <rPr>
            <sz val="9"/>
            <color indexed="81"/>
            <rFont val="Tahoma"/>
            <family val="2"/>
          </rPr>
          <t xml:space="preserve">
Note actual question is 4 marks Number &amp; 1 mark RPR.</t>
        </r>
      </text>
    </comment>
    <comment ref="AS180" authorId="0">
      <text>
        <r>
          <rPr>
            <b/>
            <sz val="9"/>
            <color indexed="81"/>
            <rFont val="Tahoma"/>
            <family val="2"/>
          </rPr>
          <t>Neil Ogden:</t>
        </r>
        <r>
          <rPr>
            <sz val="9"/>
            <color indexed="81"/>
            <rFont val="Tahoma"/>
            <family val="2"/>
          </rPr>
          <t xml:space="preserve">
Note actual question is 1 mark AO1, 1 mark AO2 &amp; 1 mark AO3.</t>
        </r>
      </text>
    </comment>
    <comment ref="AR185" authorId="0">
      <text>
        <r>
          <rPr>
            <b/>
            <sz val="9"/>
            <color indexed="81"/>
            <rFont val="Tahoma"/>
            <family val="2"/>
          </rPr>
          <t>Neil Ogden:</t>
        </r>
        <r>
          <rPr>
            <sz val="9"/>
            <color indexed="81"/>
            <rFont val="Tahoma"/>
            <family val="2"/>
          </rPr>
          <t xml:space="preserve">
Note actual question is 4 marks Algebra &amp; 1 mark Geometry and measures.</t>
        </r>
      </text>
    </comment>
    <comment ref="AS185" authorId="0">
      <text>
        <r>
          <rPr>
            <b/>
            <sz val="9"/>
            <color indexed="81"/>
            <rFont val="Tahoma"/>
            <family val="2"/>
          </rPr>
          <t>Neil Ogden:</t>
        </r>
        <r>
          <rPr>
            <sz val="9"/>
            <color indexed="81"/>
            <rFont val="Tahoma"/>
            <family val="2"/>
          </rPr>
          <t xml:space="preserve">
Note actual question is 1 mark AO1, 1 mark AO2 &amp; 3 marks AO3.</t>
        </r>
      </text>
    </comment>
  </commentList>
</comments>
</file>

<file path=xl/comments2.xml><?xml version="1.0" encoding="utf-8"?>
<comments xmlns="http://schemas.openxmlformats.org/spreadsheetml/2006/main">
  <authors>
    <author>Neil Ogden</author>
  </authors>
  <commentList>
    <comment ref="D26" authorId="0">
      <text>
        <r>
          <rPr>
            <b/>
            <sz val="9"/>
            <color indexed="81"/>
            <rFont val="Tahoma"/>
            <family val="2"/>
          </rPr>
          <t>Neil Ogden:</t>
        </r>
        <r>
          <rPr>
            <sz val="9"/>
            <color indexed="81"/>
            <rFont val="Tahoma"/>
            <family val="2"/>
          </rPr>
          <t xml:space="preserve">
Note actual question is 2 marks Number &amp; 1 mark RPR.</t>
        </r>
      </text>
    </comment>
    <comment ref="E34" authorId="0">
      <text>
        <r>
          <rPr>
            <b/>
            <sz val="9"/>
            <color indexed="81"/>
            <rFont val="Tahoma"/>
            <family val="2"/>
          </rPr>
          <t>Neil Ogden:</t>
        </r>
        <r>
          <rPr>
            <sz val="9"/>
            <color indexed="81"/>
            <rFont val="Tahoma"/>
            <family val="2"/>
          </rPr>
          <t xml:space="preserve">
Note actual question is 1 mark AO1, 1 mark AO2 &amp; 1 mark AO3.</t>
        </r>
      </text>
    </comment>
    <comment ref="D35" authorId="0">
      <text>
        <r>
          <rPr>
            <b/>
            <sz val="9"/>
            <color indexed="81"/>
            <rFont val="Tahoma"/>
            <family val="2"/>
          </rPr>
          <t>Neil Ogden:</t>
        </r>
        <r>
          <rPr>
            <sz val="9"/>
            <color indexed="81"/>
            <rFont val="Tahoma"/>
            <family val="2"/>
          </rPr>
          <t xml:space="preserve">
Note actual question is 2 marks Number &amp; 4 marks RPR.</t>
        </r>
      </text>
    </comment>
    <comment ref="E35" authorId="0">
      <text>
        <r>
          <rPr>
            <b/>
            <sz val="9"/>
            <color indexed="81"/>
            <rFont val="Tahoma"/>
            <family val="2"/>
          </rPr>
          <t>Neil Ogden:</t>
        </r>
        <r>
          <rPr>
            <sz val="9"/>
            <color indexed="81"/>
            <rFont val="Tahoma"/>
            <family val="2"/>
          </rPr>
          <t xml:space="preserve">
Note actual question is 3 marks AO1 &amp; 3 marks AO3.</t>
        </r>
      </text>
    </comment>
    <comment ref="E36" authorId="0">
      <text>
        <r>
          <rPr>
            <b/>
            <sz val="9"/>
            <color indexed="81"/>
            <rFont val="Tahoma"/>
            <family val="2"/>
          </rPr>
          <t>Neil Ogden:</t>
        </r>
        <r>
          <rPr>
            <sz val="9"/>
            <color indexed="81"/>
            <rFont val="Tahoma"/>
            <family val="2"/>
          </rPr>
          <t xml:space="preserve">
Note actual question is 1 mark AO1 &amp; 3 marks AO3.</t>
        </r>
      </text>
    </comment>
    <comment ref="E37" authorId="0">
      <text>
        <r>
          <rPr>
            <b/>
            <sz val="9"/>
            <color indexed="81"/>
            <rFont val="Tahoma"/>
            <family val="2"/>
          </rPr>
          <t>Neil Ogden:</t>
        </r>
        <r>
          <rPr>
            <sz val="9"/>
            <color indexed="81"/>
            <rFont val="Tahoma"/>
            <family val="2"/>
          </rPr>
          <t xml:space="preserve">
Note actual question is 2 marks AO1 &amp; 2 marks AO3.</t>
        </r>
      </text>
    </comment>
    <comment ref="E41" authorId="0">
      <text>
        <r>
          <rPr>
            <b/>
            <sz val="9"/>
            <color indexed="81"/>
            <rFont val="Tahoma"/>
            <family val="2"/>
          </rPr>
          <t>Neil Ogden:</t>
        </r>
        <r>
          <rPr>
            <sz val="9"/>
            <color indexed="81"/>
            <rFont val="Tahoma"/>
            <family val="2"/>
          </rPr>
          <t xml:space="preserve">
Note actual question is 2 marks AO1 &amp; 1 mark AO3.</t>
        </r>
      </text>
    </comment>
    <comment ref="E47" authorId="0">
      <text>
        <r>
          <rPr>
            <b/>
            <sz val="9"/>
            <color indexed="81"/>
            <rFont val="Tahoma"/>
            <family val="2"/>
          </rPr>
          <t>Neil Ogden:</t>
        </r>
        <r>
          <rPr>
            <sz val="9"/>
            <color indexed="81"/>
            <rFont val="Tahoma"/>
            <family val="2"/>
          </rPr>
          <t xml:space="preserve">
Note actual question is 3 marks AO1 &amp; 1 mark AO3.</t>
        </r>
      </text>
    </comment>
    <comment ref="E52" authorId="0">
      <text>
        <r>
          <rPr>
            <b/>
            <sz val="9"/>
            <color indexed="81"/>
            <rFont val="Tahoma"/>
            <family val="2"/>
          </rPr>
          <t>Neil Ogden:</t>
        </r>
        <r>
          <rPr>
            <sz val="9"/>
            <color indexed="81"/>
            <rFont val="Tahoma"/>
            <family val="2"/>
          </rPr>
          <t xml:space="preserve">
Note actual question is 2 marks AO1 &amp; 1 mark AO2.</t>
        </r>
      </text>
    </comment>
    <comment ref="E53" authorId="0">
      <text>
        <r>
          <rPr>
            <b/>
            <sz val="9"/>
            <color indexed="81"/>
            <rFont val="Tahoma"/>
            <family val="2"/>
          </rPr>
          <t>Neil Ogden:</t>
        </r>
        <r>
          <rPr>
            <sz val="9"/>
            <color indexed="81"/>
            <rFont val="Tahoma"/>
            <family val="2"/>
          </rPr>
          <t xml:space="preserve">
Note actual question is 2 marks AO1 &amp; 1 mark AO3.</t>
        </r>
      </text>
    </comment>
    <comment ref="D54" authorId="0">
      <text>
        <r>
          <rPr>
            <b/>
            <sz val="9"/>
            <color indexed="81"/>
            <rFont val="Tahoma"/>
            <family val="2"/>
          </rPr>
          <t>Neil Ogden:</t>
        </r>
        <r>
          <rPr>
            <sz val="9"/>
            <color indexed="81"/>
            <rFont val="Tahoma"/>
            <family val="2"/>
          </rPr>
          <t xml:space="preserve">
Note actual question is 2 marks Number &amp; 1 mark RPR.</t>
        </r>
      </text>
    </comment>
    <comment ref="E54" authorId="0">
      <text>
        <r>
          <rPr>
            <b/>
            <sz val="9"/>
            <color indexed="81"/>
            <rFont val="Tahoma"/>
            <family val="2"/>
          </rPr>
          <t>Neil Ogden:</t>
        </r>
        <r>
          <rPr>
            <sz val="9"/>
            <color indexed="81"/>
            <rFont val="Tahoma"/>
            <family val="2"/>
          </rPr>
          <t xml:space="preserve">
Note actual question is 2 marks AO1 &amp; 1 mark AO3.</t>
        </r>
      </text>
    </comment>
    <comment ref="E56" authorId="0">
      <text>
        <r>
          <rPr>
            <b/>
            <sz val="9"/>
            <color indexed="81"/>
            <rFont val="Tahoma"/>
            <family val="2"/>
          </rPr>
          <t>Neil Ogden:</t>
        </r>
        <r>
          <rPr>
            <sz val="9"/>
            <color indexed="81"/>
            <rFont val="Tahoma"/>
            <family val="2"/>
          </rPr>
          <t xml:space="preserve">
Note actual question is 2 marks AO1 &amp; 2 marks AO2.</t>
        </r>
      </text>
    </comment>
    <comment ref="E58" authorId="0">
      <text>
        <r>
          <rPr>
            <b/>
            <sz val="9"/>
            <color indexed="81"/>
            <rFont val="Tahoma"/>
            <family val="2"/>
          </rPr>
          <t>Neil Ogden:</t>
        </r>
        <r>
          <rPr>
            <sz val="9"/>
            <color indexed="81"/>
            <rFont val="Tahoma"/>
            <family val="2"/>
          </rPr>
          <t xml:space="preserve">
Note actual question is 1 mark AO1, 1 mark AO2 &amp; 3 marks AO3.</t>
        </r>
      </text>
    </comment>
    <comment ref="E59" authorId="0">
      <text>
        <r>
          <rPr>
            <b/>
            <sz val="9"/>
            <color indexed="81"/>
            <rFont val="Tahoma"/>
            <family val="2"/>
          </rPr>
          <t>Neil Ogden:</t>
        </r>
        <r>
          <rPr>
            <sz val="9"/>
            <color indexed="81"/>
            <rFont val="Tahoma"/>
            <family val="2"/>
          </rPr>
          <t xml:space="preserve">
Note actual question is 3 marks AO1 &amp; 1 mark AO3.</t>
        </r>
      </text>
    </comment>
    <comment ref="E60" authorId="0">
      <text>
        <r>
          <rPr>
            <b/>
            <sz val="9"/>
            <color indexed="81"/>
            <rFont val="Tahoma"/>
            <family val="2"/>
          </rPr>
          <t>Neil Ogden:</t>
        </r>
        <r>
          <rPr>
            <sz val="9"/>
            <color indexed="81"/>
            <rFont val="Tahoma"/>
            <family val="2"/>
          </rPr>
          <t xml:space="preserve">
Note actual question is 1 mark AO1 &amp; 3 marks AO3.</t>
        </r>
      </text>
    </comment>
    <comment ref="D62" authorId="0">
      <text>
        <r>
          <rPr>
            <b/>
            <sz val="9"/>
            <color indexed="81"/>
            <rFont val="Tahoma"/>
            <family val="2"/>
          </rPr>
          <t>Neil Ogden:</t>
        </r>
        <r>
          <rPr>
            <sz val="9"/>
            <color indexed="81"/>
            <rFont val="Tahoma"/>
            <family val="2"/>
          </rPr>
          <t xml:space="preserve">
Note actual question is 1 mark Number &amp; 2 marks Geometry and measures.</t>
        </r>
      </text>
    </comment>
    <comment ref="E63" authorId="0">
      <text>
        <r>
          <rPr>
            <b/>
            <sz val="9"/>
            <color indexed="81"/>
            <rFont val="Tahoma"/>
            <family val="2"/>
          </rPr>
          <t>Neil Ogden:</t>
        </r>
        <r>
          <rPr>
            <sz val="9"/>
            <color indexed="81"/>
            <rFont val="Tahoma"/>
            <family val="2"/>
          </rPr>
          <t xml:space="preserve">
Note actual question is 3 marks AO1 &amp; 3 marks AO3.</t>
        </r>
      </text>
    </comment>
  </commentList>
</comments>
</file>

<file path=xl/comments3.xml><?xml version="1.0" encoding="utf-8"?>
<comments xmlns="http://schemas.openxmlformats.org/spreadsheetml/2006/main">
  <authors>
    <author>Neil Ogden</author>
  </authors>
  <commentList>
    <comment ref="E37" authorId="0">
      <text>
        <r>
          <rPr>
            <b/>
            <sz val="9"/>
            <color indexed="81"/>
            <rFont val="Tahoma"/>
            <family val="2"/>
          </rPr>
          <t>Neil Ogden:</t>
        </r>
        <r>
          <rPr>
            <sz val="9"/>
            <color indexed="81"/>
            <rFont val="Tahoma"/>
            <family val="2"/>
          </rPr>
          <t xml:space="preserve">
Note actual question is 1 mark AO1 &amp; 1 mark AO2.</t>
        </r>
      </text>
    </comment>
    <comment ref="E42" authorId="0">
      <text>
        <r>
          <rPr>
            <b/>
            <sz val="9"/>
            <color indexed="81"/>
            <rFont val="Tahoma"/>
            <family val="2"/>
          </rPr>
          <t>Neil Ogden:</t>
        </r>
        <r>
          <rPr>
            <sz val="9"/>
            <color indexed="81"/>
            <rFont val="Tahoma"/>
            <family val="2"/>
          </rPr>
          <t xml:space="preserve">
Note actual question is 1 mark AO1 &amp; 2 marks AO3.</t>
        </r>
      </text>
    </comment>
    <comment ref="D45" authorId="0">
      <text>
        <r>
          <rPr>
            <b/>
            <sz val="9"/>
            <color indexed="81"/>
            <rFont val="Tahoma"/>
            <family val="2"/>
          </rPr>
          <t>Neil Ogden:</t>
        </r>
        <r>
          <rPr>
            <sz val="9"/>
            <color indexed="81"/>
            <rFont val="Tahoma"/>
            <family val="2"/>
          </rPr>
          <t xml:space="preserve">
Note actual question is 1 mark Algebra &amp; 1 mark Geometry and measures.</t>
        </r>
      </text>
    </comment>
    <comment ref="E46" authorId="0">
      <text>
        <r>
          <rPr>
            <b/>
            <sz val="9"/>
            <color indexed="81"/>
            <rFont val="Tahoma"/>
            <family val="2"/>
          </rPr>
          <t>Neil Ogden:</t>
        </r>
        <r>
          <rPr>
            <sz val="9"/>
            <color indexed="81"/>
            <rFont val="Tahoma"/>
            <family val="2"/>
          </rPr>
          <t xml:space="preserve">
Note actual question is 2 marks AO2 &amp; 1 mark AO3.</t>
        </r>
      </text>
    </comment>
    <comment ref="D47" authorId="0">
      <text>
        <r>
          <rPr>
            <b/>
            <sz val="9"/>
            <color indexed="81"/>
            <rFont val="Tahoma"/>
            <family val="2"/>
          </rPr>
          <t>Neil Ogden:</t>
        </r>
        <r>
          <rPr>
            <sz val="9"/>
            <color indexed="81"/>
            <rFont val="Tahoma"/>
            <family val="2"/>
          </rPr>
          <t xml:space="preserve">
Note actual question is 1 mark Algebra &amp; 2 marks RPR.</t>
        </r>
      </text>
    </comment>
    <comment ref="E47" authorId="0">
      <text>
        <r>
          <rPr>
            <b/>
            <sz val="9"/>
            <color indexed="81"/>
            <rFont val="Tahoma"/>
            <family val="2"/>
          </rPr>
          <t>Neil Ogden:</t>
        </r>
        <r>
          <rPr>
            <sz val="9"/>
            <color indexed="81"/>
            <rFont val="Tahoma"/>
            <family val="2"/>
          </rPr>
          <t xml:space="preserve">
Note actual question is 1 mark AO1, 1 mark AO2 &amp; 1 mark AO3.</t>
        </r>
      </text>
    </comment>
    <comment ref="E53" authorId="0">
      <text>
        <r>
          <rPr>
            <b/>
            <sz val="9"/>
            <color indexed="81"/>
            <rFont val="Tahoma"/>
            <family val="2"/>
          </rPr>
          <t>Neil Ogden:</t>
        </r>
        <r>
          <rPr>
            <sz val="9"/>
            <color indexed="81"/>
            <rFont val="Tahoma"/>
            <family val="2"/>
          </rPr>
          <t xml:space="preserve">
Note actual question is 1 mark AO2 &amp; 1 mark AO3.</t>
        </r>
      </text>
    </comment>
    <comment ref="D55" authorId="0">
      <text>
        <r>
          <rPr>
            <b/>
            <sz val="9"/>
            <color indexed="81"/>
            <rFont val="Tahoma"/>
            <family val="2"/>
          </rPr>
          <t>Neil Ogden:</t>
        </r>
        <r>
          <rPr>
            <sz val="9"/>
            <color indexed="81"/>
            <rFont val="Tahoma"/>
            <family val="2"/>
          </rPr>
          <t xml:space="preserve">
Note actual question is 1 mark Number, 2 marks RPR &amp; 1 mark Geometry and measures.</t>
        </r>
      </text>
    </comment>
    <comment ref="E55" authorId="0">
      <text>
        <r>
          <rPr>
            <b/>
            <sz val="9"/>
            <color indexed="81"/>
            <rFont val="Tahoma"/>
            <family val="2"/>
          </rPr>
          <t>Neil Ogden:</t>
        </r>
        <r>
          <rPr>
            <sz val="9"/>
            <color indexed="81"/>
            <rFont val="Tahoma"/>
            <family val="2"/>
          </rPr>
          <t xml:space="preserve">
Note actual question is 1 mark AO1 &amp; 3 marks AO3.</t>
        </r>
      </text>
    </comment>
    <comment ref="D57" authorId="0">
      <text>
        <r>
          <rPr>
            <b/>
            <sz val="9"/>
            <color indexed="81"/>
            <rFont val="Tahoma"/>
            <family val="2"/>
          </rPr>
          <t>Neil Ogden:</t>
        </r>
        <r>
          <rPr>
            <sz val="9"/>
            <color indexed="81"/>
            <rFont val="Tahoma"/>
            <family val="2"/>
          </rPr>
          <t xml:space="preserve">
Note actual question is 1 mark Number &amp; 1 mark RPR.</t>
        </r>
      </text>
    </comment>
    <comment ref="E58" authorId="0">
      <text>
        <r>
          <rPr>
            <b/>
            <sz val="9"/>
            <color indexed="81"/>
            <rFont val="Tahoma"/>
            <family val="2"/>
          </rPr>
          <t>Neil Ogden:</t>
        </r>
        <r>
          <rPr>
            <sz val="9"/>
            <color indexed="81"/>
            <rFont val="Tahoma"/>
            <family val="2"/>
          </rPr>
          <t xml:space="preserve">
Note actual question is 1 mark AO1 &amp; 2 marks AO3.</t>
        </r>
      </text>
    </comment>
    <comment ref="E63" authorId="0">
      <text>
        <r>
          <rPr>
            <b/>
            <sz val="9"/>
            <color indexed="81"/>
            <rFont val="Tahoma"/>
            <family val="2"/>
          </rPr>
          <t>Neil Ogden:</t>
        </r>
        <r>
          <rPr>
            <sz val="9"/>
            <color indexed="81"/>
            <rFont val="Tahoma"/>
            <family val="2"/>
          </rPr>
          <t xml:space="preserve">
Note actual question is 1 mark AO1 &amp; 2 marks AO3.</t>
        </r>
      </text>
    </comment>
    <comment ref="E67" authorId="0">
      <text>
        <r>
          <rPr>
            <b/>
            <sz val="9"/>
            <color indexed="81"/>
            <rFont val="Tahoma"/>
            <family val="2"/>
          </rPr>
          <t>Neil Ogden:</t>
        </r>
        <r>
          <rPr>
            <sz val="9"/>
            <color indexed="81"/>
            <rFont val="Tahoma"/>
            <family val="2"/>
          </rPr>
          <t xml:space="preserve">
Note actual question is 3 marks AO1 &amp; 3 marks AO3.</t>
        </r>
      </text>
    </comment>
    <comment ref="E68" authorId="0">
      <text>
        <r>
          <rPr>
            <b/>
            <sz val="9"/>
            <color indexed="81"/>
            <rFont val="Tahoma"/>
            <family val="2"/>
          </rPr>
          <t>Neil Ogden:</t>
        </r>
        <r>
          <rPr>
            <sz val="9"/>
            <color indexed="81"/>
            <rFont val="Tahoma"/>
            <family val="2"/>
          </rPr>
          <t xml:space="preserve">
Note actual question is 2 marks AO1 &amp; 3 marks AO3.</t>
        </r>
      </text>
    </comment>
    <comment ref="D69" authorId="0">
      <text>
        <r>
          <rPr>
            <b/>
            <sz val="9"/>
            <color indexed="81"/>
            <rFont val="Tahoma"/>
            <family val="2"/>
          </rPr>
          <t>Neil Ogden:</t>
        </r>
        <r>
          <rPr>
            <sz val="9"/>
            <color indexed="81"/>
            <rFont val="Tahoma"/>
            <family val="2"/>
          </rPr>
          <t xml:space="preserve">
Note actual question is 4 marks Algebra &amp; 2 marks Geometry and measures.</t>
        </r>
      </text>
    </comment>
    <comment ref="E69" authorId="0">
      <text>
        <r>
          <rPr>
            <b/>
            <sz val="9"/>
            <color indexed="81"/>
            <rFont val="Tahoma"/>
            <family val="2"/>
          </rPr>
          <t>Neil Ogden:</t>
        </r>
        <r>
          <rPr>
            <sz val="9"/>
            <color indexed="81"/>
            <rFont val="Tahoma"/>
            <family val="2"/>
          </rPr>
          <t xml:space="preserve">
Note actual question is 1 mark AO1 &amp; 5 marks AO3.</t>
        </r>
      </text>
    </comment>
  </commentList>
</comments>
</file>

<file path=xl/comments4.xml><?xml version="1.0" encoding="utf-8"?>
<comments xmlns="http://schemas.openxmlformats.org/spreadsheetml/2006/main">
  <authors>
    <author>Neil Ogden</author>
  </authors>
  <commentList>
    <comment ref="D37" authorId="0">
      <text>
        <r>
          <rPr>
            <b/>
            <sz val="9"/>
            <color indexed="81"/>
            <rFont val="Tahoma"/>
            <family val="2"/>
          </rPr>
          <t>Neil Ogden:</t>
        </r>
        <r>
          <rPr>
            <sz val="9"/>
            <color indexed="81"/>
            <rFont val="Tahoma"/>
            <family val="2"/>
          </rPr>
          <t xml:space="preserve">
Note actual question is 1 mark Number &amp; 1 mark Statistics.</t>
        </r>
      </text>
    </comment>
    <comment ref="E37" authorId="0">
      <text>
        <r>
          <rPr>
            <b/>
            <sz val="9"/>
            <color indexed="81"/>
            <rFont val="Tahoma"/>
            <family val="2"/>
          </rPr>
          <t>Neil Ogden:</t>
        </r>
        <r>
          <rPr>
            <sz val="9"/>
            <color indexed="81"/>
            <rFont val="Tahoma"/>
            <family val="2"/>
          </rPr>
          <t xml:space="preserve">
Note actual question is 1 mark AO1 &amp; 1 mark AO2.</t>
        </r>
      </text>
    </comment>
    <comment ref="D38" authorId="0">
      <text>
        <r>
          <rPr>
            <b/>
            <sz val="9"/>
            <color indexed="81"/>
            <rFont val="Tahoma"/>
            <family val="2"/>
          </rPr>
          <t>Neil Ogden:</t>
        </r>
        <r>
          <rPr>
            <sz val="9"/>
            <color indexed="81"/>
            <rFont val="Tahoma"/>
            <family val="2"/>
          </rPr>
          <t xml:space="preserve">
Note actual question is 2 marks Number, 1 mark RPR &amp; 1 mark Statistics.</t>
        </r>
      </text>
    </comment>
    <comment ref="E38" authorId="0">
      <text>
        <r>
          <rPr>
            <b/>
            <sz val="9"/>
            <color indexed="81"/>
            <rFont val="Tahoma"/>
            <family val="2"/>
          </rPr>
          <t>Neil Ogden:</t>
        </r>
        <r>
          <rPr>
            <sz val="9"/>
            <color indexed="81"/>
            <rFont val="Tahoma"/>
            <family val="2"/>
          </rPr>
          <t xml:space="preserve">
Note actual question is 2 marks AO1 &amp; 2 marks AO3.</t>
        </r>
      </text>
    </comment>
    <comment ref="E40" authorId="0">
      <text>
        <r>
          <rPr>
            <b/>
            <sz val="9"/>
            <color indexed="81"/>
            <rFont val="Tahoma"/>
            <family val="2"/>
          </rPr>
          <t>Neil Ogden:</t>
        </r>
        <r>
          <rPr>
            <sz val="9"/>
            <color indexed="81"/>
            <rFont val="Tahoma"/>
            <family val="2"/>
          </rPr>
          <t xml:space="preserve">
Note actual question is 1 mark AO2 &amp; 1 mark AO3.</t>
        </r>
      </text>
    </comment>
    <comment ref="D41" authorId="0">
      <text>
        <r>
          <rPr>
            <b/>
            <sz val="9"/>
            <color indexed="81"/>
            <rFont val="Tahoma"/>
            <family val="2"/>
          </rPr>
          <t>Neil Ogden:</t>
        </r>
        <r>
          <rPr>
            <sz val="9"/>
            <color indexed="81"/>
            <rFont val="Tahoma"/>
            <family val="2"/>
          </rPr>
          <t xml:space="preserve">
Note actual question is 2 marks Number &amp; 1 mark Probability.</t>
        </r>
      </text>
    </comment>
    <comment ref="E41" authorId="0">
      <text>
        <r>
          <rPr>
            <b/>
            <sz val="9"/>
            <color indexed="81"/>
            <rFont val="Tahoma"/>
            <family val="2"/>
          </rPr>
          <t>Neil Ogden:</t>
        </r>
        <r>
          <rPr>
            <sz val="9"/>
            <color indexed="81"/>
            <rFont val="Tahoma"/>
            <family val="2"/>
          </rPr>
          <t xml:space="preserve">
Note actual question is 1 mark AO1 &amp; 2 marks AO3.</t>
        </r>
      </text>
    </comment>
    <comment ref="E43" authorId="0">
      <text>
        <r>
          <rPr>
            <b/>
            <sz val="9"/>
            <color indexed="81"/>
            <rFont val="Tahoma"/>
            <family val="2"/>
          </rPr>
          <t>Neil Ogden:</t>
        </r>
        <r>
          <rPr>
            <sz val="9"/>
            <color indexed="81"/>
            <rFont val="Tahoma"/>
            <family val="2"/>
          </rPr>
          <t xml:space="preserve">
Note actual question is 1 mark AO1 &amp; 3 marks AO3.</t>
        </r>
      </text>
    </comment>
    <comment ref="D44" authorId="0">
      <text>
        <r>
          <rPr>
            <b/>
            <sz val="9"/>
            <color indexed="81"/>
            <rFont val="Tahoma"/>
            <family val="2"/>
          </rPr>
          <t>Neil Ogden:</t>
        </r>
        <r>
          <rPr>
            <sz val="9"/>
            <color indexed="81"/>
            <rFont val="Tahoma"/>
            <family val="2"/>
          </rPr>
          <t xml:space="preserve">
Note actual question is 3 marks Number &amp; 2 marks RPR.</t>
        </r>
      </text>
    </comment>
    <comment ref="E44" authorId="0">
      <text>
        <r>
          <rPr>
            <b/>
            <sz val="9"/>
            <color indexed="81"/>
            <rFont val="Tahoma"/>
            <family val="2"/>
          </rPr>
          <t>Neil Ogden:</t>
        </r>
        <r>
          <rPr>
            <sz val="9"/>
            <color indexed="81"/>
            <rFont val="Tahoma"/>
            <family val="2"/>
          </rPr>
          <t xml:space="preserve">
Note actual question is 3 marks AO1 &amp; 2 marks AO3.</t>
        </r>
      </text>
    </comment>
    <comment ref="D51" authorId="0">
      <text>
        <r>
          <rPr>
            <b/>
            <sz val="9"/>
            <color indexed="81"/>
            <rFont val="Tahoma"/>
            <family val="2"/>
          </rPr>
          <t>Neil Ogden:</t>
        </r>
        <r>
          <rPr>
            <sz val="9"/>
            <color indexed="81"/>
            <rFont val="Tahoma"/>
            <family val="2"/>
          </rPr>
          <t xml:space="preserve">
Note actual question is 2 marks Number &amp; 2 marks RPR.</t>
        </r>
      </text>
    </comment>
    <comment ref="E51" authorId="0">
      <text>
        <r>
          <rPr>
            <b/>
            <sz val="9"/>
            <color indexed="81"/>
            <rFont val="Tahoma"/>
            <family val="2"/>
          </rPr>
          <t>Neil Ogden:</t>
        </r>
        <r>
          <rPr>
            <sz val="9"/>
            <color indexed="81"/>
            <rFont val="Tahoma"/>
            <family val="2"/>
          </rPr>
          <t xml:space="preserve">
Note actual question is 1 mark AO1, 2 marks AO2 &amp; 1 mark AO3.</t>
        </r>
      </text>
    </comment>
    <comment ref="E54" authorId="0">
      <text>
        <r>
          <rPr>
            <b/>
            <sz val="9"/>
            <color indexed="81"/>
            <rFont val="Tahoma"/>
            <family val="2"/>
          </rPr>
          <t>Neil Ogden:</t>
        </r>
        <r>
          <rPr>
            <sz val="9"/>
            <color indexed="81"/>
            <rFont val="Tahoma"/>
            <family val="2"/>
          </rPr>
          <t xml:space="preserve">
Note actual question is 2 marks AO1, 1 mark AO2 &amp; 1 mark AO3.</t>
        </r>
      </text>
    </comment>
    <comment ref="D55" authorId="0">
      <text>
        <r>
          <rPr>
            <b/>
            <sz val="9"/>
            <color indexed="81"/>
            <rFont val="Tahoma"/>
            <family val="2"/>
          </rPr>
          <t>Neil Ogden:</t>
        </r>
        <r>
          <rPr>
            <sz val="9"/>
            <color indexed="81"/>
            <rFont val="Tahoma"/>
            <family val="2"/>
          </rPr>
          <t xml:space="preserve">
Note actual question is 3 marks RPR &amp; 1 mark Probability.</t>
        </r>
      </text>
    </comment>
    <comment ref="E55" authorId="0">
      <text>
        <r>
          <rPr>
            <b/>
            <sz val="9"/>
            <color indexed="81"/>
            <rFont val="Tahoma"/>
            <family val="2"/>
          </rPr>
          <t>Neil Ogden:</t>
        </r>
        <r>
          <rPr>
            <sz val="9"/>
            <color indexed="81"/>
            <rFont val="Tahoma"/>
            <family val="2"/>
          </rPr>
          <t xml:space="preserve">
Note actual question is 2 marks AO1, 1 mark AO2 &amp; 1 mark AO3.</t>
        </r>
      </text>
    </comment>
    <comment ref="D57" authorId="0">
      <text>
        <r>
          <rPr>
            <b/>
            <sz val="9"/>
            <color indexed="81"/>
            <rFont val="Tahoma"/>
            <family val="2"/>
          </rPr>
          <t>Neil Ogden:</t>
        </r>
        <r>
          <rPr>
            <sz val="9"/>
            <color indexed="81"/>
            <rFont val="Tahoma"/>
            <family val="2"/>
          </rPr>
          <t xml:space="preserve">
Note actual question is 1 mark Number &amp; 3 marks Geometry and measures.</t>
        </r>
      </text>
    </comment>
    <comment ref="E57" authorId="0">
      <text>
        <r>
          <rPr>
            <b/>
            <sz val="9"/>
            <color indexed="81"/>
            <rFont val="Tahoma"/>
            <family val="2"/>
          </rPr>
          <t>Neil Ogden:</t>
        </r>
        <r>
          <rPr>
            <sz val="9"/>
            <color indexed="81"/>
            <rFont val="Tahoma"/>
            <family val="2"/>
          </rPr>
          <t xml:space="preserve">
Note actual question is 2 marks AO1, 1 mark AO2 &amp; 1 mark AO3.</t>
        </r>
      </text>
    </comment>
    <comment ref="D59" authorId="0">
      <text>
        <r>
          <rPr>
            <b/>
            <sz val="9"/>
            <color indexed="81"/>
            <rFont val="Tahoma"/>
            <family val="2"/>
          </rPr>
          <t>Neil Ogden:</t>
        </r>
        <r>
          <rPr>
            <sz val="9"/>
            <color indexed="81"/>
            <rFont val="Tahoma"/>
            <family val="2"/>
          </rPr>
          <t xml:space="preserve">
Note actual question is 1 mark Number &amp; 1 mark Geometry and measures.</t>
        </r>
      </text>
    </comment>
    <comment ref="E60" authorId="0">
      <text>
        <r>
          <rPr>
            <b/>
            <sz val="9"/>
            <color indexed="81"/>
            <rFont val="Tahoma"/>
            <family val="2"/>
          </rPr>
          <t>Neil Ogden:</t>
        </r>
        <r>
          <rPr>
            <sz val="9"/>
            <color indexed="81"/>
            <rFont val="Tahoma"/>
            <family val="2"/>
          </rPr>
          <t xml:space="preserve">
Note actual question is 1 mark AO1, 2 marks AO2 &amp; 1 mark AO3.</t>
        </r>
      </text>
    </comment>
    <comment ref="E61" authorId="0">
      <text>
        <r>
          <rPr>
            <b/>
            <sz val="9"/>
            <color indexed="81"/>
            <rFont val="Tahoma"/>
            <family val="2"/>
          </rPr>
          <t>Neil Ogden:</t>
        </r>
        <r>
          <rPr>
            <sz val="9"/>
            <color indexed="81"/>
            <rFont val="Tahoma"/>
            <family val="2"/>
          </rPr>
          <t xml:space="preserve">
Note actual question is 1 mark AO1 &amp; 2 marks AO3.</t>
        </r>
      </text>
    </comment>
    <comment ref="E62" authorId="0">
      <text>
        <r>
          <rPr>
            <b/>
            <sz val="9"/>
            <color indexed="81"/>
            <rFont val="Tahoma"/>
            <family val="2"/>
          </rPr>
          <t>Neil Ogden:</t>
        </r>
        <r>
          <rPr>
            <sz val="9"/>
            <color indexed="81"/>
            <rFont val="Tahoma"/>
            <family val="2"/>
          </rPr>
          <t xml:space="preserve">
Note actual question is 1 mark AO1 &amp; 1 mark AO2.</t>
        </r>
      </text>
    </comment>
    <comment ref="D67" authorId="0">
      <text>
        <r>
          <rPr>
            <b/>
            <sz val="9"/>
            <color indexed="81"/>
            <rFont val="Tahoma"/>
            <family val="2"/>
          </rPr>
          <t>Neil Ogden:</t>
        </r>
        <r>
          <rPr>
            <sz val="9"/>
            <color indexed="81"/>
            <rFont val="Tahoma"/>
            <family val="2"/>
          </rPr>
          <t xml:space="preserve">
Note actual question is 2 marks Algebra, 2 marks RPR &amp; 1 mark Geometry and measures.</t>
        </r>
      </text>
    </comment>
    <comment ref="E67" authorId="0">
      <text>
        <r>
          <rPr>
            <b/>
            <sz val="9"/>
            <color indexed="81"/>
            <rFont val="Tahoma"/>
            <family val="2"/>
          </rPr>
          <t>Neil Ogden:</t>
        </r>
        <r>
          <rPr>
            <sz val="9"/>
            <color indexed="81"/>
            <rFont val="Tahoma"/>
            <family val="2"/>
          </rPr>
          <t xml:space="preserve">
Note actual question is 2 marks AO1, 1 mark AO2 &amp; 2 marks AO3.</t>
        </r>
      </text>
    </comment>
  </commentList>
</comments>
</file>

<file path=xl/sharedStrings.xml><?xml version="1.0" encoding="utf-8"?>
<sst xmlns="http://schemas.openxmlformats.org/spreadsheetml/2006/main" count="1199" uniqueCount="311">
  <si>
    <t>Question</t>
  </si>
  <si>
    <t>Common with Higher?</t>
  </si>
  <si>
    <t>Mark</t>
  </si>
  <si>
    <t>Topic</t>
  </si>
  <si>
    <t>AO</t>
  </si>
  <si>
    <t>Mark scored</t>
  </si>
  <si>
    <t>Statistics</t>
  </si>
  <si>
    <t>AO2</t>
  </si>
  <si>
    <t>Geometry and measures</t>
  </si>
  <si>
    <t>AO1</t>
  </si>
  <si>
    <t>AO3</t>
  </si>
  <si>
    <t>Number</t>
  </si>
  <si>
    <t>Algebra</t>
  </si>
  <si>
    <t>x</t>
  </si>
  <si>
    <t>Max</t>
  </si>
  <si>
    <t>% of max</t>
  </si>
  <si>
    <t>1a</t>
  </si>
  <si>
    <t>1b</t>
  </si>
  <si>
    <t>2b</t>
  </si>
  <si>
    <t>3b</t>
  </si>
  <si>
    <t>6a</t>
  </si>
  <si>
    <t>6b</t>
  </si>
  <si>
    <t>10b</t>
  </si>
  <si>
    <t>11a</t>
  </si>
  <si>
    <t>14a</t>
  </si>
  <si>
    <t>14b</t>
  </si>
  <si>
    <t>16b</t>
  </si>
  <si>
    <t>17a</t>
  </si>
  <si>
    <t>17b</t>
  </si>
  <si>
    <t>20b</t>
  </si>
  <si>
    <t>Ratio, proportion and rates of change</t>
  </si>
  <si>
    <t>Probability</t>
  </si>
  <si>
    <t>Total mark</t>
  </si>
  <si>
    <t>4b</t>
  </si>
  <si>
    <t>8b</t>
  </si>
  <si>
    <t>J560/01</t>
  </si>
  <si>
    <t>J560/02</t>
  </si>
  <si>
    <t>J560/03</t>
  </si>
  <si>
    <t>Total Number marks</t>
  </si>
  <si>
    <t>Total Algebra marks</t>
  </si>
  <si>
    <t>Total RPR marks</t>
  </si>
  <si>
    <t>Total G&amp;M marks</t>
  </si>
  <si>
    <t>Total Probability marks</t>
  </si>
  <si>
    <t>Total Statistics marks</t>
  </si>
  <si>
    <t>Total</t>
  </si>
  <si>
    <t>Overall</t>
  </si>
  <si>
    <t>Overlap question</t>
  </si>
  <si>
    <t>Marks received</t>
  </si>
  <si>
    <t>Marks available</t>
  </si>
  <si>
    <t>Overlap questions</t>
  </si>
  <si>
    <t>Class Average mark</t>
  </si>
  <si>
    <t>Class Average %</t>
  </si>
  <si>
    <t>Class average</t>
  </si>
  <si>
    <t>Total (/300)</t>
  </si>
  <si>
    <t>Max Mark</t>
  </si>
  <si>
    <t>Description</t>
  </si>
  <si>
    <t>4ai</t>
  </si>
  <si>
    <t>4aii</t>
  </si>
  <si>
    <t>13b</t>
  </si>
  <si>
    <t>13a</t>
  </si>
  <si>
    <t>9a</t>
  </si>
  <si>
    <t>grade</t>
  </si>
  <si>
    <t>Grade</t>
  </si>
  <si>
    <t>u</t>
  </si>
  <si>
    <t>U</t>
  </si>
  <si>
    <t>Class position</t>
  </si>
  <si>
    <t>total (/100)</t>
  </si>
  <si>
    <t>Table 1: Whole class performance</t>
  </si>
  <si>
    <t>↓</t>
  </si>
  <si>
    <t>Student 5 data</t>
  </si>
  <si>
    <t>Student 6 data</t>
  </si>
  <si>
    <t>Student 7 data</t>
  </si>
  <si>
    <t>Student 8 data</t>
  </si>
  <si>
    <t>Student 9 data</t>
  </si>
  <si>
    <t>Student 10 data</t>
  </si>
  <si>
    <t>Student 11 data</t>
  </si>
  <si>
    <t>Student 12 data</t>
  </si>
  <si>
    <t>Student 13 data</t>
  </si>
  <si>
    <t>Student 14 data</t>
  </si>
  <si>
    <t>Student 15 data</t>
  </si>
  <si>
    <t>Student 16 data</t>
  </si>
  <si>
    <t>Student 17 data</t>
  </si>
  <si>
    <t>Student 18 data</t>
  </si>
  <si>
    <t>Student 19 data</t>
  </si>
  <si>
    <t>Student 20 data</t>
  </si>
  <si>
    <t>Student 21 data</t>
  </si>
  <si>
    <t>Student 22 data</t>
  </si>
  <si>
    <t>Student 23 data</t>
  </si>
  <si>
    <t>Student 24 data</t>
  </si>
  <si>
    <t>Student 25 data</t>
  </si>
  <si>
    <t>Student 26 data</t>
  </si>
  <si>
    <t>Student 27 data</t>
  </si>
  <si>
    <t>Student 28 data</t>
  </si>
  <si>
    <t>Student 29 data</t>
  </si>
  <si>
    <t>Student 30 data</t>
  </si>
  <si>
    <t>Student 31 data</t>
  </si>
  <si>
    <t>Student 32 data</t>
  </si>
  <si>
    <t>Student 33 data</t>
  </si>
  <si>
    <t>Student 34 data</t>
  </si>
  <si>
    <t>Student 35 data</t>
  </si>
  <si>
    <t>Student 36 data</t>
  </si>
  <si>
    <t>Student 37 data</t>
  </si>
  <si>
    <t>Student 38 data</t>
  </si>
  <si>
    <t>Student 39 data</t>
  </si>
  <si>
    <t>Student 40 data</t>
  </si>
  <si>
    <t>More than 1 'x' has been entered into row 24 of the 'Student data' worksheet!
Please go back to the 'Student data' worksheet and ensure only a single 'x' is entered in row 24 in order to use this worksheet properly.</t>
  </si>
  <si>
    <t>More than 1 'x' has been entered into row 24!</t>
  </si>
  <si>
    <t>Table 2: To look at individual student data, add a x to row 24 in the column for that student. Student data will then appear here for the whole tier &amp; for individual papers on worksheets 2-4.</t>
  </si>
  <si>
    <r>
      <rPr>
        <b/>
        <sz val="11"/>
        <color indexed="8"/>
        <rFont val="Arial"/>
        <family val="2"/>
      </rPr>
      <t>Add x to look at individual student</t>
    </r>
    <r>
      <rPr>
        <b/>
        <sz val="11"/>
        <color indexed="8"/>
        <rFont val="Calibri"/>
        <family val="2"/>
      </rPr>
      <t>→</t>
    </r>
  </si>
  <si>
    <t>Total mark for J560/01</t>
  </si>
  <si>
    <t>Total mark for J560/02</t>
  </si>
  <si>
    <t>Total mark for J560/03</t>
  </si>
  <si>
    <t>Student 1 data</t>
  </si>
  <si>
    <t>Student 2 data</t>
  </si>
  <si>
    <t>Student 3 data</t>
  </si>
  <si>
    <t>Student 4 data</t>
  </si>
  <si>
    <t>10a</t>
  </si>
  <si>
    <t>15a</t>
  </si>
  <si>
    <t>15b</t>
  </si>
  <si>
    <t>15c</t>
  </si>
  <si>
    <t>16a</t>
  </si>
  <si>
    <t>20a</t>
  </si>
  <si>
    <t>2a</t>
  </si>
  <si>
    <t>9b</t>
  </si>
  <si>
    <t>11b</t>
  </si>
  <si>
    <t>19a</t>
  </si>
  <si>
    <t>19b</t>
  </si>
  <si>
    <t>1bi</t>
  </si>
  <si>
    <t>1bii</t>
  </si>
  <si>
    <t>5a</t>
  </si>
  <si>
    <t>5b</t>
  </si>
  <si>
    <t>7b</t>
  </si>
  <si>
    <t>10ai</t>
  </si>
  <si>
    <t>10aii</t>
  </si>
  <si>
    <t>7a</t>
  </si>
  <si>
    <t>14ai</t>
  </si>
  <si>
    <t>1biii</t>
  </si>
  <si>
    <t>14aii</t>
  </si>
  <si>
    <t>5ai</t>
  </si>
  <si>
    <t>5aii</t>
  </si>
  <si>
    <t>23a</t>
  </si>
  <si>
    <t>23b</t>
  </si>
  <si>
    <t>RPR</t>
  </si>
  <si>
    <t>Overall summer 2019 Foundation J560 grade boundaries</t>
  </si>
  <si>
    <t>Summer 2019 J560/01 grade boundaries</t>
  </si>
  <si>
    <t>Summer 2019 J560/02 grade boundaries</t>
  </si>
  <si>
    <t>Summer 2019 J560/03 grade boundaries</t>
  </si>
  <si>
    <t>2ai</t>
  </si>
  <si>
    <t>2aii</t>
  </si>
  <si>
    <t>2aiii</t>
  </si>
  <si>
    <t>11bi</t>
  </si>
  <si>
    <t>11bii</t>
  </si>
  <si>
    <t>14bi</t>
  </si>
  <si>
    <t>14bii</t>
  </si>
  <si>
    <t>17c</t>
  </si>
  <si>
    <t>1ai</t>
  </si>
  <si>
    <t>1aii</t>
  </si>
  <si>
    <t>1aiii</t>
  </si>
  <si>
    <t>3ai</t>
  </si>
  <si>
    <t>3aii</t>
  </si>
  <si>
    <t>4a</t>
  </si>
  <si>
    <t>6ai</t>
  </si>
  <si>
    <t>6aii</t>
  </si>
  <si>
    <t>8ai</t>
  </si>
  <si>
    <t>8aii</t>
  </si>
  <si>
    <t>8aiii</t>
  </si>
  <si>
    <t>9c</t>
  </si>
  <si>
    <t>9di</t>
  </si>
  <si>
    <t>9dii</t>
  </si>
  <si>
    <t>11c</t>
  </si>
  <si>
    <t>11d</t>
  </si>
  <si>
    <t>13c</t>
  </si>
  <si>
    <t>10c</t>
  </si>
  <si>
    <t>23bi</t>
  </si>
  <si>
    <t>23bii</t>
  </si>
  <si>
    <t>26a</t>
  </si>
  <si>
    <t>26b</t>
  </si>
  <si>
    <t>28ai</t>
  </si>
  <si>
    <t>28aii</t>
  </si>
  <si>
    <t>28b</t>
  </si>
  <si>
    <r>
      <rPr>
        <b/>
        <u/>
        <sz val="12"/>
        <rFont val="Arial"/>
        <family val="2"/>
      </rPr>
      <t>Instructions</t>
    </r>
    <r>
      <rPr>
        <b/>
        <sz val="12"/>
        <rFont val="Arial"/>
        <family val="2"/>
      </rPr>
      <t xml:space="preserve">
</t>
    </r>
    <r>
      <rPr>
        <b/>
        <sz val="12"/>
        <rFont val="Calibri"/>
        <family val="2"/>
      </rPr>
      <t>•</t>
    </r>
    <r>
      <rPr>
        <b/>
        <sz val="12"/>
        <rFont val="Arial"/>
        <family val="2"/>
      </rPr>
      <t>Enter student marks into the grid below (rows 42-185), one column per student, for each question of OCR GCSE (9-1) Mathematics J560/01, J560/02 &amp; J560/03 summer 2019 question papers.
•The grid below has conditional formatting to highlight marks entered that are greater than the maximum mark available for the question; if copying data into this grid from another source please use 'paste&gt;paste values' to preserve formatting.
•Average marks in each area for the whole class can be read from Table 1 below, or you can review an individual student's data by selecting them in row 24 and then looking to Table 2 plus worksheets 2-4 (J560/01, J560/02 and J560/03).
•Please note performance percentage breakdowns will be estimates, due to the fact many questions assess multiple content areas and Assessment Objectives. Please refer to comments for individual questions in columns D and E of worksheets 2-4.</t>
    </r>
  </si>
  <si>
    <t>Identify hexagon</t>
  </si>
  <si>
    <t>Write down rotation symmetry</t>
  </si>
  <si>
    <t>Identify odd number</t>
  </si>
  <si>
    <t>Identify prime number</t>
  </si>
  <si>
    <t>Identify factor</t>
  </si>
  <si>
    <t>Show that a number is not a square number</t>
  </si>
  <si>
    <t>Equivalent fractions, decimals and percentages</t>
  </si>
  <si>
    <t>Identify next term in sequence</t>
  </si>
  <si>
    <t>Identify sequence rule</t>
  </si>
  <si>
    <t>Interpret sequence rule</t>
  </si>
  <si>
    <t>Listing</t>
  </si>
  <si>
    <t>Find probability from listing</t>
  </si>
  <si>
    <t>Multiply out brackets</t>
  </si>
  <si>
    <t>Factorise</t>
  </si>
  <si>
    <t>Probability problem involving a Venn diagram</t>
  </si>
  <si>
    <t>Number problem with fraction and decimals (money)</t>
  </si>
  <si>
    <t>Problem involving summary statistics</t>
  </si>
  <si>
    <t>Describe single transformation</t>
  </si>
  <si>
    <t>Reflect an image</t>
  </si>
  <si>
    <t>Translate an image</t>
  </si>
  <si>
    <t>Calculate percentages of two weights</t>
  </si>
  <si>
    <t>Calculate area of a circle</t>
  </si>
  <si>
    <t>Round to the nearest 10</t>
  </si>
  <si>
    <t>Round to 1 decimal place</t>
  </si>
  <si>
    <t>Laws of indices</t>
  </si>
  <si>
    <t>Calculate average speed</t>
  </si>
  <si>
    <t>Money problem</t>
  </si>
  <si>
    <t>Interpret average speed statement</t>
  </si>
  <si>
    <t>Calculate mass using density formula</t>
  </si>
  <si>
    <t>Complete table</t>
  </si>
  <si>
    <t>Draw graph</t>
  </si>
  <si>
    <t>Find equation of a straight line from a graph</t>
  </si>
  <si>
    <t>Pythagoras' theorem</t>
  </si>
  <si>
    <t>Calculate a fraction given a ratio</t>
  </si>
  <si>
    <t>Calculate a value from a ratio</t>
  </si>
  <si>
    <t>Interpret range of grouped data</t>
  </si>
  <si>
    <t>Problem involving simultaneous equations</t>
  </si>
  <si>
    <t>Compound interest</t>
  </si>
  <si>
    <t>Show that length of an arc is the given value</t>
  </si>
  <si>
    <t>Algebraic problem</t>
  </si>
  <si>
    <t>Add two decimals</t>
  </si>
  <si>
    <t>Addition involving a negative number</t>
  </si>
  <si>
    <t>Multiplication involving negative numbers</t>
  </si>
  <si>
    <t>Inequality symbols</t>
  </si>
  <si>
    <t>Estimation using rounding to 1 significant figure</t>
  </si>
  <si>
    <t>Equivalent fractions</t>
  </si>
  <si>
    <t>Equivalent fractions involving a mixed number</t>
  </si>
  <si>
    <t>Fraction subtraction</t>
  </si>
  <si>
    <t>Multiplication involving decimals</t>
  </si>
  <si>
    <t>Lowest common multiple problem</t>
  </si>
  <si>
    <t>Lowest common multiple assumption</t>
  </si>
  <si>
    <t>Division of a decimal by a whole number</t>
  </si>
  <si>
    <t>Calculate a square number</t>
  </si>
  <si>
    <t>Calculate a cube root</t>
  </si>
  <si>
    <t>Calculation involving a cube number and a square root</t>
  </si>
  <si>
    <t>Find output of a function machine</t>
  </si>
  <si>
    <t>Find input of a function machine</t>
  </si>
  <si>
    <t>Write equation for a function machine</t>
  </si>
  <si>
    <t>Give geometric reasons for given angles</t>
  </si>
  <si>
    <t>Probability scale</t>
  </si>
  <si>
    <t>Probability problem</t>
  </si>
  <si>
    <t>Distance-time graph assumption</t>
  </si>
  <si>
    <t>Interpret distance-time graph</t>
  </si>
  <si>
    <t>Complete distance-time graph</t>
  </si>
  <si>
    <t>Calculate average speed from distance-time graph</t>
  </si>
  <si>
    <t>Simplify an algebraic expression</t>
  </si>
  <si>
    <t>Simplify an algebraic expression involving indices</t>
  </si>
  <si>
    <t>Change the subject of a formula</t>
  </si>
  <si>
    <t>Plot results on a scatter diagram</t>
  </si>
  <si>
    <t>Identify correlation</t>
  </si>
  <si>
    <t>Interpret scatter diagram</t>
  </si>
  <si>
    <t>Limitations of extrapolating</t>
  </si>
  <si>
    <t>Problem involving standard unit conversions</t>
  </si>
  <si>
    <t>Estimate the mean of grouped data</t>
  </si>
  <si>
    <t>Proportion</t>
  </si>
  <si>
    <t>Proportion problem</t>
  </si>
  <si>
    <t>Enlarge an image</t>
  </si>
  <si>
    <t>Calculate percentage profit</t>
  </si>
  <si>
    <t>Percentage change</t>
  </si>
  <si>
    <t>Evaluate answer</t>
  </si>
  <si>
    <t>Rates of change problem</t>
  </si>
  <si>
    <t>Complete tree diagram</t>
  </si>
  <si>
    <t>Work out probability from tree diagram</t>
  </si>
  <si>
    <t>RPR problem involving money and percentages</t>
  </si>
  <si>
    <t>Number problem involving fractions</t>
  </si>
  <si>
    <t xml:space="preserve">Calculate angle using algebra </t>
  </si>
  <si>
    <t>Identify angle type</t>
  </si>
  <si>
    <t>Measure angle</t>
  </si>
  <si>
    <t>Simplify ratio</t>
  </si>
  <si>
    <r>
      <t xml:space="preserve">Write a ratio in the form 1 : </t>
    </r>
    <r>
      <rPr>
        <i/>
        <sz val="10"/>
        <color theme="1"/>
        <rFont val="Arial"/>
        <family val="2"/>
      </rPr>
      <t>n</t>
    </r>
  </si>
  <si>
    <t>Insert brackets to make calculation correct</t>
  </si>
  <si>
    <t>Work out a percentage of a quantity</t>
  </si>
  <si>
    <t>Find perimeter</t>
  </si>
  <si>
    <t>Identify lines of symmetry</t>
  </si>
  <si>
    <t>Identify multiples</t>
  </si>
  <si>
    <t>Lowest common multiple</t>
  </si>
  <si>
    <t>Identify coordinate</t>
  </si>
  <si>
    <t>Draw a straight line from an equation</t>
  </si>
  <si>
    <t>Substitute numerical values into an expression</t>
  </si>
  <si>
    <t>Draw the next pattern in a sequence</t>
  </si>
  <si>
    <t>Identify sequence rule to find a term</t>
  </si>
  <si>
    <r>
      <t xml:space="preserve">Use sequence rule to find </t>
    </r>
    <r>
      <rPr>
        <i/>
        <sz val="10"/>
        <color theme="1"/>
        <rFont val="Arial"/>
        <family val="2"/>
      </rPr>
      <t>n</t>
    </r>
  </si>
  <si>
    <t>Interpret a pie chart</t>
  </si>
  <si>
    <t>Interpret a tree diagram</t>
  </si>
  <si>
    <t>Complete a tree diagram</t>
  </si>
  <si>
    <t>Solve a simple algebraic equation</t>
  </si>
  <si>
    <t>Units conversion problem</t>
  </si>
  <si>
    <t>Calculations with decimals</t>
  </si>
  <si>
    <t>Direct proportion</t>
  </si>
  <si>
    <t>Recognise direct proportion graph</t>
  </si>
  <si>
    <t>Draw a 3D object from front elevation</t>
  </si>
  <si>
    <t>Standard form calculation</t>
  </si>
  <si>
    <t>Standard form</t>
  </si>
  <si>
    <t>Standard form and unit conversions</t>
  </si>
  <si>
    <t>Probability explanation</t>
  </si>
  <si>
    <t>Show that interpretation of a pie chart is incorrect</t>
  </si>
  <si>
    <t>Recognise graphical misrepresentation</t>
  </si>
  <si>
    <t>Show that a probability calculation is incorrect</t>
  </si>
  <si>
    <t>Probability and ratio</t>
  </si>
  <si>
    <t>Construct perpendicular from a point to a line</t>
  </si>
  <si>
    <t xml:space="preserve">Show that a length in a hexagon is the given value </t>
  </si>
  <si>
    <t>Show that an area of a triangle is a given value</t>
  </si>
  <si>
    <t>Find area of a hexagon</t>
  </si>
  <si>
    <t>Find equation of a parallel line</t>
  </si>
  <si>
    <t>Similar triangles</t>
  </si>
  <si>
    <t>Complete error interval</t>
  </si>
  <si>
    <t>Solve by factorising</t>
  </si>
  <si>
    <t>Density of cube problem involving algebra</t>
  </si>
  <si>
    <r>
      <rPr>
        <b/>
        <sz val="12"/>
        <rFont val="Arial"/>
        <family val="2"/>
      </rPr>
      <t>No data should need to be added to this worksheet.</t>
    </r>
    <r>
      <rPr>
        <sz val="12"/>
        <rFont val="Arial"/>
        <family val="2"/>
      </rPr>
      <t xml:space="preserve"> To look at individual student data, on the 'Student data' worksheet add a x to row 24 for that student. Their performance statistics for the whole paper can then be read off from the grid underneath, or for the whole tier on the 'Student data' worksheet.</t>
    </r>
  </si>
  <si>
    <r>
      <rPr>
        <b/>
        <sz val="12"/>
        <rFont val="Arial"/>
        <family val="2"/>
      </rPr>
      <t xml:space="preserve">No data should need to be added to this worksheet. </t>
    </r>
    <r>
      <rPr>
        <sz val="12"/>
        <rFont val="Arial"/>
        <family val="2"/>
      </rPr>
      <t>To look at individual student data, on the 'Student data' worksheet add a x to row 24 for that student. Their performance statistics for the whole paper can then be read off from the grid underneath, or for the whole tier on the 'Student data' worksheet.</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</si>
</sst>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7" x14ac:knownFonts="1">
    <font>
      <sz val="11"/>
      <color theme="1"/>
      <name val="Calibri"/>
      <family val="2"/>
      <scheme val="minor"/>
    </font>
    <font>
      <sz val="12"/>
      <name val="Arial"/>
      <family val="2"/>
    </font>
    <font>
      <b/>
      <sz val="12"/>
      <name val="Arial"/>
      <family val="2"/>
    </font>
    <font>
      <b/>
      <sz val="11"/>
      <name val="Arial"/>
      <family val="2"/>
    </font>
    <font>
      <u/>
      <sz val="10"/>
      <color indexed="12"/>
      <name val="Arial"/>
      <family val="2"/>
    </font>
    <font>
      <sz val="11"/>
      <name val="Arial"/>
      <family val="2"/>
    </font>
    <font>
      <b/>
      <sz val="10"/>
      <name val="Arial"/>
      <family val="2"/>
    </font>
    <font>
      <b/>
      <sz val="9"/>
      <color indexed="81"/>
      <name val="Tahoma"/>
      <family val="2"/>
    </font>
    <font>
      <sz val="9"/>
      <color indexed="81"/>
      <name val="Tahoma"/>
      <family val="2"/>
    </font>
    <font>
      <b/>
      <sz val="48"/>
      <name val="Arial"/>
      <family val="2"/>
    </font>
    <font>
      <sz val="48"/>
      <name val="Arial"/>
      <family val="2"/>
    </font>
    <font>
      <b/>
      <sz val="16"/>
      <color theme="0"/>
      <name val="Calibri"/>
      <family val="2"/>
      <scheme val="minor"/>
    </font>
    <font>
      <sz val="11"/>
      <color theme="1"/>
      <name val="Arial"/>
      <family val="2"/>
    </font>
    <font>
      <b/>
      <sz val="11"/>
      <color theme="1"/>
      <name val="Arial"/>
      <family val="2"/>
    </font>
    <font>
      <u/>
      <sz val="11"/>
      <color indexed="12"/>
      <name val="Arial"/>
      <family val="2"/>
    </font>
    <font>
      <b/>
      <u/>
      <sz val="12"/>
      <name val="Arial"/>
      <family val="2"/>
    </font>
    <font>
      <b/>
      <sz val="11"/>
      <name val="Calibri"/>
      <family val="2"/>
    </font>
    <font>
      <b/>
      <sz val="12"/>
      <name val="Calibri"/>
      <family val="2"/>
    </font>
    <font>
      <b/>
      <sz val="12"/>
      <color theme="0"/>
      <name val="Calibri"/>
      <family val="2"/>
      <scheme val="minor"/>
    </font>
    <font>
      <sz val="12"/>
      <color theme="0"/>
      <name val="Calibri"/>
      <family val="2"/>
      <scheme val="minor"/>
    </font>
    <font>
      <b/>
      <sz val="11"/>
      <color indexed="8"/>
      <name val="Arial"/>
      <family val="2"/>
    </font>
    <font>
      <b/>
      <sz val="11"/>
      <color indexed="8"/>
      <name val="Calibri"/>
      <family val="2"/>
    </font>
    <font>
      <sz val="11"/>
      <color indexed="8"/>
      <name val="Calibri"/>
      <family val="2"/>
    </font>
    <font>
      <sz val="11"/>
      <color indexed="8"/>
      <name val="Arial"/>
      <family val="2"/>
    </font>
    <font>
      <sz val="10"/>
      <color theme="1"/>
      <name val="Arial"/>
      <family val="2"/>
    </font>
    <font>
      <b/>
      <sz val="11"/>
      <color theme="1"/>
      <name val="Calibri"/>
      <family val="2"/>
      <scheme val="minor"/>
    </font>
    <font>
      <sz val="12"/>
      <color indexed="8"/>
      <name val="Calibri"/>
      <family val="2"/>
    </font>
    <font>
      <sz val="12"/>
      <color theme="1"/>
      <name val="Calibri"/>
      <family val="2"/>
      <scheme val="minor"/>
    </font>
    <font>
      <sz val="12"/>
      <color indexed="8"/>
      <name val="Arial"/>
      <family val="2"/>
    </font>
    <font>
      <sz val="13.5"/>
      <color indexed="8"/>
      <name val="Calibri"/>
      <family val="2"/>
    </font>
    <font>
      <b/>
      <sz val="13.5"/>
      <name val="Arial"/>
      <family val="2"/>
    </font>
    <font>
      <sz val="13.5"/>
      <color theme="1"/>
      <name val="Calibri"/>
      <family val="2"/>
      <scheme val="minor"/>
    </font>
    <font>
      <sz val="13.5"/>
      <color indexed="8"/>
      <name val="Arial"/>
      <family val="2"/>
    </font>
    <font>
      <sz val="9"/>
      <color indexed="81"/>
      <name val="Tahoma"/>
      <charset val="1"/>
    </font>
    <font>
      <b/>
      <sz val="9"/>
      <color indexed="81"/>
      <name val="Tahoma"/>
      <charset val="1"/>
    </font>
    <font>
      <sz val="11"/>
      <name val="Calibri"/>
      <family val="2"/>
      <scheme val="minor"/>
    </font>
    <font>
      <i/>
      <sz val="10"/>
      <color theme="1"/>
      <name val="Arial"/>
      <family val="2"/>
    </font>
  </fonts>
  <fills count="25">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solid">
        <fgColor theme="8" tint="-0.249977111117893"/>
        <bgColor indexed="64"/>
      </patternFill>
    </fill>
    <fill>
      <patternFill patternType="solid">
        <fgColor theme="4" tint="-0.249977111117893"/>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theme="5" tint="-0.249977111117893"/>
        <bgColor indexed="64"/>
      </patternFill>
    </fill>
    <fill>
      <patternFill patternType="solid">
        <fgColor rgb="FFC0000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0" tint="-0.34998626667073579"/>
        <bgColor indexed="64"/>
      </patternFill>
    </fill>
    <fill>
      <patternFill patternType="solid">
        <fgColor indexed="42"/>
        <bgColor indexed="64"/>
      </patternFill>
    </fill>
    <fill>
      <patternFill patternType="solid">
        <fgColor indexed="22"/>
        <bgColor indexed="64"/>
      </patternFill>
    </fill>
    <fill>
      <patternFill patternType="solid">
        <fgColor indexed="23"/>
        <bgColor indexed="64"/>
      </patternFill>
    </fill>
    <fill>
      <patternFill patternType="solid">
        <fgColor rgb="FFFFFFCC"/>
        <bgColor indexed="64"/>
      </patternFill>
    </fill>
    <fill>
      <patternFill patternType="solid">
        <fgColor rgb="FFCCFF99"/>
        <bgColor indexed="64"/>
      </patternFill>
    </fill>
    <fill>
      <patternFill patternType="solid">
        <fgColor rgb="FFFFCCFF"/>
        <bgColor indexed="64"/>
      </patternFill>
    </fill>
    <fill>
      <patternFill patternType="solid">
        <fgColor rgb="FFFF99FF"/>
        <bgColor indexed="64"/>
      </patternFill>
    </fill>
    <fill>
      <patternFill patternType="solid">
        <fgColor rgb="FFCCFFCC"/>
        <bgColor indexed="64"/>
      </patternFill>
    </fill>
    <fill>
      <patternFill patternType="solid">
        <fgColor rgb="FF99FF99"/>
        <bgColor indexed="64"/>
      </patternFill>
    </fill>
    <fill>
      <patternFill patternType="solid">
        <fgColor rgb="FFFFFF66"/>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right style="dotted">
        <color indexed="64"/>
      </right>
      <top/>
      <bottom/>
      <diagonal/>
    </border>
    <border>
      <left style="dotted">
        <color indexed="64"/>
      </left>
      <right style="dotted">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dotted">
        <color indexed="64"/>
      </left>
      <right style="dotted">
        <color indexed="64"/>
      </right>
      <top/>
      <bottom/>
      <diagonal/>
    </border>
    <border>
      <left/>
      <right style="thin">
        <color indexed="64"/>
      </right>
      <top/>
      <bottom/>
      <diagonal/>
    </border>
    <border>
      <left/>
      <right style="thin">
        <color auto="1"/>
      </right>
      <top style="thin">
        <color auto="1"/>
      </top>
      <bottom/>
      <diagonal/>
    </border>
    <border>
      <left/>
      <right/>
      <top/>
      <bottom style="thin">
        <color auto="1"/>
      </bottom>
      <diagonal/>
    </border>
    <border>
      <left style="thin">
        <color indexed="64"/>
      </left>
      <right style="thick">
        <color auto="1"/>
      </right>
      <top style="thin">
        <color indexed="64"/>
      </top>
      <bottom style="thin">
        <color indexed="64"/>
      </bottom>
      <diagonal/>
    </border>
    <border>
      <left style="thick">
        <color auto="1"/>
      </left>
      <right style="thick">
        <color auto="1"/>
      </right>
      <top/>
      <bottom/>
      <diagonal/>
    </border>
    <border>
      <left style="thick">
        <color auto="1"/>
      </left>
      <right style="thin">
        <color indexed="64"/>
      </right>
      <top style="thin">
        <color indexed="64"/>
      </top>
      <bottom style="thin">
        <color indexed="64"/>
      </bottom>
      <diagonal/>
    </border>
    <border>
      <left style="dotted">
        <color indexed="64"/>
      </left>
      <right style="thick">
        <color auto="1"/>
      </right>
      <top style="thin">
        <color indexed="64"/>
      </top>
      <bottom style="thin">
        <color indexed="64"/>
      </bottom>
      <diagonal/>
    </border>
    <border>
      <left style="thick">
        <color auto="1"/>
      </left>
      <right style="dotted">
        <color indexed="64"/>
      </right>
      <top style="thin">
        <color indexed="64"/>
      </top>
      <bottom style="thin">
        <color indexed="64"/>
      </bottom>
      <diagonal/>
    </border>
    <border>
      <left style="thick">
        <color auto="1"/>
      </left>
      <right style="dotted">
        <color indexed="64"/>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ck">
        <color indexed="64"/>
      </right>
      <top/>
      <bottom/>
      <diagonal/>
    </border>
    <border>
      <left style="thick">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n">
        <color indexed="64"/>
      </right>
      <top style="thick">
        <color indexed="64"/>
      </top>
      <bottom style="thin">
        <color indexed="64"/>
      </bottom>
      <diagonal/>
    </border>
    <border>
      <left/>
      <right style="thin">
        <color indexed="64"/>
      </right>
      <top style="thick">
        <color indexed="64"/>
      </top>
      <bottom style="thin">
        <color indexed="64"/>
      </bottom>
      <diagonal/>
    </border>
    <border>
      <left/>
      <right style="medium">
        <color indexed="64"/>
      </right>
      <top style="thick">
        <color indexed="64"/>
      </top>
      <bottom style="thin">
        <color indexed="64"/>
      </bottom>
      <diagonal/>
    </border>
    <border>
      <left style="medium">
        <color indexed="64"/>
      </left>
      <right style="medium">
        <color indexed="64"/>
      </right>
      <top style="thick">
        <color indexed="64"/>
      </top>
      <bottom style="medium">
        <color indexed="64"/>
      </bottom>
      <diagonal/>
    </border>
    <border>
      <left style="dotted">
        <color auto="1"/>
      </left>
      <right style="dotted">
        <color auto="1"/>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right style="thin">
        <color indexed="64"/>
      </right>
      <top/>
      <bottom style="medium">
        <color indexed="64"/>
      </bottom>
      <diagonal/>
    </border>
    <border>
      <left style="dotted">
        <color indexed="64"/>
      </left>
      <right style="dotted">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thick">
        <color indexed="64"/>
      </bottom>
      <diagonal/>
    </border>
    <border>
      <left style="medium">
        <color indexed="64"/>
      </left>
      <right style="medium">
        <color indexed="64"/>
      </right>
      <top style="thick">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ck">
        <color indexed="64"/>
      </left>
      <right style="dashed">
        <color indexed="64"/>
      </right>
      <top style="thick">
        <color indexed="64"/>
      </top>
      <bottom/>
      <diagonal/>
    </border>
    <border>
      <left style="dashed">
        <color indexed="64"/>
      </left>
      <right style="dashed">
        <color indexed="64"/>
      </right>
      <top style="thick">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top style="medium">
        <color auto="1"/>
      </top>
      <bottom/>
      <diagonal/>
    </border>
    <border>
      <left/>
      <right style="medium">
        <color auto="1"/>
      </right>
      <top/>
      <bottom/>
      <diagonal/>
    </border>
    <border>
      <left style="medium">
        <color auto="1"/>
      </left>
      <right/>
      <top/>
      <bottom style="thin">
        <color auto="1"/>
      </bottom>
      <diagonal/>
    </border>
    <border>
      <left/>
      <right style="medium">
        <color auto="1"/>
      </right>
      <top/>
      <bottom style="thin">
        <color auto="1"/>
      </bottom>
      <diagonal/>
    </border>
    <border>
      <left style="dotted">
        <color indexed="64"/>
      </left>
      <right style="medium">
        <color auto="1"/>
      </right>
      <top style="thin">
        <color indexed="64"/>
      </top>
      <bottom style="thin">
        <color indexed="64"/>
      </bottom>
      <diagonal/>
    </border>
    <border>
      <left style="thin">
        <color indexed="64"/>
      </left>
      <right style="thin">
        <color indexed="64"/>
      </right>
      <top style="thin">
        <color indexed="64"/>
      </top>
      <bottom style="medium">
        <color auto="1"/>
      </bottom>
      <diagonal/>
    </border>
    <border>
      <left style="thin">
        <color indexed="64"/>
      </left>
      <right style="thin">
        <color indexed="64"/>
      </right>
      <top/>
      <bottom style="thin">
        <color indexed="64"/>
      </bottom>
      <diagonal/>
    </border>
    <border>
      <left style="thick">
        <color auto="1"/>
      </left>
      <right style="thin">
        <color indexed="64"/>
      </right>
      <top style="thin">
        <color indexed="64"/>
      </top>
      <bottom/>
      <diagonal/>
    </border>
    <border>
      <left style="thick">
        <color auto="1"/>
      </left>
      <right style="thin">
        <color indexed="64"/>
      </right>
      <top/>
      <bottom style="thin">
        <color indexed="64"/>
      </bottom>
      <diagonal/>
    </border>
    <border>
      <left/>
      <right/>
      <top/>
      <bottom style="thick">
        <color indexed="64"/>
      </bottom>
      <diagonal/>
    </border>
    <border>
      <left style="thin">
        <color indexed="64"/>
      </left>
      <right style="thick">
        <color indexed="64"/>
      </right>
      <top style="thick">
        <color indexed="64"/>
      </top>
      <bottom/>
      <diagonal/>
    </border>
    <border>
      <left style="thin">
        <color indexed="64"/>
      </left>
      <right style="thick">
        <color indexed="64"/>
      </right>
      <top/>
      <bottom style="thick">
        <color indexed="64"/>
      </bottom>
      <diagonal/>
    </border>
    <border>
      <left style="thick">
        <color auto="1"/>
      </left>
      <right/>
      <top/>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style="medium">
        <color indexed="64"/>
      </top>
      <bottom/>
      <diagonal/>
    </border>
  </borders>
  <cellStyleXfs count="3">
    <xf numFmtId="0" fontId="0" fillId="0" borderId="0"/>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cellStyleXfs>
  <cellXfs count="311">
    <xf numFmtId="0" fontId="0" fillId="0" borderId="0" xfId="0"/>
    <xf numFmtId="0" fontId="0" fillId="0" borderId="0" xfId="0" applyProtection="1">
      <protection hidden="1"/>
    </xf>
    <xf numFmtId="0" fontId="5" fillId="4" borderId="1" xfId="0" applyFont="1" applyFill="1" applyBorder="1" applyAlignment="1" applyProtection="1">
      <alignment horizontal="center"/>
      <protection hidden="1"/>
    </xf>
    <xf numFmtId="0" fontId="5" fillId="5" borderId="1" xfId="0" applyFont="1" applyFill="1" applyBorder="1" applyAlignment="1" applyProtection="1">
      <alignment horizontal="center"/>
      <protection hidden="1"/>
    </xf>
    <xf numFmtId="0" fontId="5" fillId="6" borderId="1" xfId="0" applyFont="1" applyFill="1" applyBorder="1" applyAlignment="1" applyProtection="1">
      <alignment horizontal="center"/>
      <protection hidden="1"/>
    </xf>
    <xf numFmtId="0" fontId="5" fillId="7" borderId="1" xfId="0" applyFont="1" applyFill="1" applyBorder="1" applyAlignment="1" applyProtection="1">
      <alignment horizontal="center"/>
      <protection hidden="1"/>
    </xf>
    <xf numFmtId="0" fontId="5" fillId="2" borderId="1" xfId="0" applyFont="1" applyFill="1" applyBorder="1" applyAlignment="1" applyProtection="1">
      <alignment horizontal="center"/>
      <protection hidden="1"/>
    </xf>
    <xf numFmtId="0" fontId="5" fillId="12" borderId="1" xfId="0" applyFont="1" applyFill="1" applyBorder="1" applyAlignment="1" applyProtection="1">
      <alignment horizontal="center"/>
      <protection hidden="1"/>
    </xf>
    <xf numFmtId="0" fontId="3" fillId="0" borderId="4" xfId="0" applyFont="1" applyBorder="1" applyAlignment="1" applyProtection="1">
      <alignment horizontal="right"/>
      <protection hidden="1"/>
    </xf>
    <xf numFmtId="0" fontId="5" fillId="0" borderId="5" xfId="0" applyFont="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9" borderId="1" xfId="0" applyFont="1" applyFill="1" applyBorder="1" applyAlignment="1" applyProtection="1">
      <alignment horizontal="center"/>
      <protection hidden="1"/>
    </xf>
    <xf numFmtId="0" fontId="5" fillId="10" borderId="1" xfId="0" applyFont="1" applyFill="1" applyBorder="1" applyAlignment="1" applyProtection="1">
      <alignment horizontal="center"/>
      <protection hidden="1"/>
    </xf>
    <xf numFmtId="0" fontId="13" fillId="13" borderId="0" xfId="0" applyFont="1" applyFill="1" applyAlignment="1" applyProtection="1">
      <alignment horizontal="right"/>
      <protection hidden="1"/>
    </xf>
    <xf numFmtId="0" fontId="0" fillId="0" borderId="2" xfId="0" applyBorder="1" applyProtection="1">
      <protection hidden="1"/>
    </xf>
    <xf numFmtId="0" fontId="5" fillId="0" borderId="3" xfId="0" applyFont="1" applyBorder="1" applyAlignment="1" applyProtection="1">
      <alignment horizontal="center"/>
      <protection hidden="1"/>
    </xf>
    <xf numFmtId="0" fontId="5" fillId="0" borderId="0" xfId="0" applyFont="1" applyBorder="1" applyAlignment="1" applyProtection="1">
      <alignment horizontal="center"/>
      <protection hidden="1"/>
    </xf>
    <xf numFmtId="0" fontId="1" fillId="0" borderId="0" xfId="0" applyFont="1" applyFill="1" applyAlignment="1" applyProtection="1">
      <alignment horizontal="left" vertical="center" wrapText="1"/>
      <protection hidden="1"/>
    </xf>
    <xf numFmtId="0" fontId="0" fillId="0" borderId="0" xfId="0" applyAlignment="1" applyProtection="1">
      <alignment horizontal="center"/>
      <protection hidden="1"/>
    </xf>
    <xf numFmtId="0" fontId="3" fillId="0" borderId="1" xfId="0" applyFont="1" applyBorder="1" applyAlignment="1" applyProtection="1">
      <alignment horizontal="center" vertical="top" wrapText="1"/>
      <protection hidden="1"/>
    </xf>
    <xf numFmtId="0" fontId="5" fillId="0" borderId="0" xfId="0" applyFont="1" applyBorder="1" applyProtection="1">
      <protection hidden="1"/>
    </xf>
    <xf numFmtId="0" fontId="0" fillId="0" borderId="0" xfId="0" applyAlignment="1" applyProtection="1">
      <alignment wrapText="1"/>
      <protection hidden="1"/>
    </xf>
    <xf numFmtId="0" fontId="3" fillId="3" borderId="1" xfId="0" applyFont="1" applyFill="1" applyBorder="1" applyAlignment="1" applyProtection="1">
      <alignment horizontal="center" vertical="center" wrapText="1"/>
      <protection hidden="1"/>
    </xf>
    <xf numFmtId="0" fontId="5" fillId="0" borderId="1" xfId="0" applyFont="1" applyBorder="1" applyAlignment="1" applyProtection="1">
      <alignment horizontal="center" vertical="center"/>
      <protection hidden="1"/>
    </xf>
    <xf numFmtId="0" fontId="5" fillId="0" borderId="1" xfId="0" applyFont="1" applyBorder="1" applyAlignment="1" applyProtection="1">
      <alignment horizontal="center"/>
      <protection hidden="1"/>
    </xf>
    <xf numFmtId="0" fontId="3" fillId="4" borderId="0" xfId="0" applyFont="1" applyFill="1" applyBorder="1" applyAlignment="1" applyProtection="1">
      <alignment horizontal="right"/>
      <protection hidden="1"/>
    </xf>
    <xf numFmtId="0" fontId="3" fillId="5" borderId="0" xfId="0" applyFont="1" applyFill="1" applyBorder="1" applyAlignment="1" applyProtection="1">
      <alignment horizontal="right" vertical="center"/>
      <protection hidden="1"/>
    </xf>
    <xf numFmtId="0" fontId="3" fillId="6" borderId="0" xfId="0" applyFont="1" applyFill="1" applyBorder="1" applyAlignment="1" applyProtection="1">
      <alignment horizontal="right" vertical="center"/>
      <protection hidden="1"/>
    </xf>
    <xf numFmtId="0" fontId="3" fillId="7" borderId="0" xfId="0" applyFont="1" applyFill="1" applyBorder="1" applyAlignment="1" applyProtection="1">
      <alignment horizontal="right" vertical="center"/>
      <protection hidden="1"/>
    </xf>
    <xf numFmtId="0" fontId="3" fillId="2" borderId="0" xfId="0" applyFont="1" applyFill="1" applyBorder="1" applyAlignment="1" applyProtection="1">
      <alignment horizontal="right" vertical="center"/>
      <protection hidden="1"/>
    </xf>
    <xf numFmtId="0" fontId="3" fillId="0" borderId="1" xfId="0" applyFont="1" applyBorder="1" applyAlignment="1" applyProtection="1">
      <alignment horizontal="center" vertical="center" wrapText="1"/>
      <protection hidden="1"/>
    </xf>
    <xf numFmtId="0" fontId="3" fillId="12" borderId="0" xfId="0" applyFont="1" applyFill="1" applyBorder="1" applyAlignment="1" applyProtection="1">
      <alignment horizontal="right" vertical="center"/>
      <protection hidden="1"/>
    </xf>
    <xf numFmtId="0" fontId="3" fillId="8" borderId="0" xfId="0" applyFont="1" applyFill="1" applyBorder="1" applyAlignment="1" applyProtection="1">
      <alignment horizontal="right" vertical="center"/>
      <protection hidden="1"/>
    </xf>
    <xf numFmtId="0" fontId="3" fillId="9" borderId="0" xfId="0" applyFont="1" applyFill="1" applyBorder="1" applyAlignment="1" applyProtection="1">
      <alignment horizontal="right" vertical="center"/>
      <protection hidden="1"/>
    </xf>
    <xf numFmtId="0" fontId="3" fillId="10" borderId="0" xfId="0" applyFont="1" applyFill="1" applyBorder="1" applyAlignment="1" applyProtection="1">
      <alignment horizontal="right" vertical="center"/>
      <protection hidden="1"/>
    </xf>
    <xf numFmtId="10" fontId="0" fillId="0" borderId="0" xfId="0" applyNumberFormat="1" applyBorder="1" applyProtection="1">
      <protection hidden="1"/>
    </xf>
    <xf numFmtId="0" fontId="3" fillId="0" borderId="1" xfId="0" applyFont="1" applyFill="1" applyBorder="1" applyAlignment="1" applyProtection="1">
      <alignment horizontal="center" vertical="center" wrapText="1"/>
      <protection hidden="1"/>
    </xf>
    <xf numFmtId="0" fontId="4" fillId="0" borderId="0" xfId="1" applyBorder="1" applyAlignment="1" applyProtection="1">
      <alignment horizontal="center" vertical="center" wrapText="1"/>
      <protection hidden="1"/>
    </xf>
    <xf numFmtId="0" fontId="5" fillId="0" borderId="0" xfId="0" applyFont="1" applyBorder="1" applyAlignment="1" applyProtection="1">
      <alignment horizontal="center" vertical="center" wrapText="1"/>
      <protection hidden="1"/>
    </xf>
    <xf numFmtId="0" fontId="5" fillId="0" borderId="0" xfId="0" applyFont="1" applyBorder="1" applyAlignment="1" applyProtection="1">
      <alignment horizontal="center" vertical="center"/>
      <protection hidden="1"/>
    </xf>
    <xf numFmtId="0" fontId="3" fillId="0" borderId="0" xfId="0" applyFont="1" applyBorder="1" applyAlignment="1" applyProtection="1">
      <alignment horizontal="right"/>
      <protection hidden="1"/>
    </xf>
    <xf numFmtId="0" fontId="5" fillId="3" borderId="1" xfId="1" applyFont="1" applyFill="1" applyBorder="1" applyAlignment="1" applyProtection="1">
      <alignment horizontal="center" vertical="center" wrapText="1"/>
      <protection hidden="1"/>
    </xf>
    <xf numFmtId="0" fontId="5" fillId="0" borderId="1" xfId="1" applyFont="1" applyBorder="1" applyAlignment="1" applyProtection="1">
      <alignment horizontal="center" vertical="center" wrapText="1"/>
      <protection hidden="1"/>
    </xf>
    <xf numFmtId="0" fontId="5" fillId="0" borderId="1" xfId="1" applyFont="1" applyFill="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10" fontId="12" fillId="0" borderId="5" xfId="0" applyNumberFormat="1" applyFont="1" applyBorder="1" applyProtection="1">
      <protection hidden="1"/>
    </xf>
    <xf numFmtId="0" fontId="12" fillId="0" borderId="5" xfId="0" applyFont="1" applyBorder="1" applyProtection="1">
      <protection hidden="1"/>
    </xf>
    <xf numFmtId="0" fontId="12" fillId="13" borderId="1" xfId="0" applyFont="1" applyFill="1" applyBorder="1" applyAlignment="1" applyProtection="1">
      <alignment horizontal="center" vertical="center"/>
      <protection hidden="1"/>
    </xf>
    <xf numFmtId="0" fontId="12" fillId="0" borderId="0" xfId="0" applyFont="1" applyProtection="1">
      <protection hidden="1"/>
    </xf>
    <xf numFmtId="0" fontId="23" fillId="0" borderId="43" xfId="0" applyFont="1" applyBorder="1" applyProtection="1">
      <protection hidden="1"/>
    </xf>
    <xf numFmtId="0" fontId="5" fillId="15" borderId="3" xfId="0" applyFont="1" applyFill="1" applyBorder="1" applyAlignment="1" applyProtection="1">
      <alignment horizontal="center"/>
      <protection hidden="1"/>
    </xf>
    <xf numFmtId="0" fontId="3" fillId="15" borderId="0" xfId="0" applyFont="1" applyFill="1" applyBorder="1" applyAlignment="1" applyProtection="1">
      <alignment horizontal="right"/>
      <protection hidden="1"/>
    </xf>
    <xf numFmtId="0" fontId="23" fillId="15" borderId="3" xfId="0" applyFont="1" applyFill="1" applyBorder="1" applyAlignment="1" applyProtection="1">
      <alignment horizontal="center"/>
      <protection hidden="1"/>
    </xf>
    <xf numFmtId="0" fontId="0" fillId="0" borderId="0" xfId="0" applyBorder="1" applyProtection="1">
      <protection hidden="1"/>
    </xf>
    <xf numFmtId="0" fontId="0" fillId="0" borderId="0" xfId="0" applyProtection="1">
      <protection locked="0" hidden="1"/>
    </xf>
    <xf numFmtId="0" fontId="3" fillId="0" borderId="0" xfId="0" applyFont="1" applyFill="1" applyBorder="1" applyAlignment="1" applyProtection="1">
      <alignment horizontal="center" vertical="top" wrapText="1"/>
      <protection locked="0" hidden="1"/>
    </xf>
    <xf numFmtId="0" fontId="0" fillId="0" borderId="13" xfId="0" applyBorder="1" applyProtection="1">
      <protection locked="0" hidden="1"/>
    </xf>
    <xf numFmtId="0" fontId="3" fillId="0" borderId="13" xfId="0" applyFont="1" applyFill="1" applyBorder="1" applyAlignment="1" applyProtection="1">
      <alignment horizontal="center" vertical="top" wrapText="1"/>
      <protection locked="0" hidden="1"/>
    </xf>
    <xf numFmtId="0" fontId="22" fillId="0" borderId="0" xfId="0" applyFont="1" applyBorder="1" applyAlignment="1" applyProtection="1">
      <alignment wrapText="1"/>
      <protection locked="0" hidden="1"/>
    </xf>
    <xf numFmtId="0" fontId="0" fillId="0" borderId="0" xfId="0" applyBorder="1" applyAlignment="1" applyProtection="1">
      <alignment horizontal="center" vertical="top" wrapText="1"/>
      <protection locked="0" hidden="1"/>
    </xf>
    <xf numFmtId="0" fontId="3" fillId="0" borderId="38" xfId="0" applyFont="1" applyBorder="1" applyAlignment="1" applyProtection="1">
      <alignment horizontal="center" vertical="top" wrapText="1"/>
      <protection locked="0" hidden="1"/>
    </xf>
    <xf numFmtId="0" fontId="0" fillId="0" borderId="8" xfId="0" applyBorder="1" applyProtection="1">
      <protection locked="0" hidden="1"/>
    </xf>
    <xf numFmtId="0" fontId="3" fillId="16" borderId="39" xfId="0" applyFont="1" applyFill="1" applyBorder="1" applyAlignment="1" applyProtection="1">
      <alignment horizontal="center" vertical="top" wrapText="1"/>
      <protection locked="0" hidden="1"/>
    </xf>
    <xf numFmtId="0" fontId="3" fillId="16" borderId="40" xfId="0" applyFont="1" applyFill="1" applyBorder="1" applyAlignment="1" applyProtection="1">
      <alignment horizontal="center" vertical="top" wrapText="1"/>
      <protection locked="0" hidden="1"/>
    </xf>
    <xf numFmtId="0" fontId="3" fillId="17" borderId="7" xfId="0" applyFont="1" applyFill="1" applyBorder="1" applyAlignment="1" applyProtection="1">
      <alignment horizontal="center" vertical="top" wrapText="1"/>
      <protection locked="0" hidden="1"/>
    </xf>
    <xf numFmtId="0" fontId="3" fillId="17" borderId="1" xfId="0" applyFont="1" applyFill="1" applyBorder="1" applyAlignment="1" applyProtection="1">
      <alignment horizontal="center" vertical="top" wrapText="1"/>
      <protection locked="0" hidden="1"/>
    </xf>
    <xf numFmtId="0" fontId="3" fillId="17" borderId="12" xfId="0" applyFont="1" applyFill="1" applyBorder="1" applyAlignment="1" applyProtection="1">
      <alignment horizontal="center" vertical="top" wrapText="1"/>
      <protection locked="0" hidden="1"/>
    </xf>
    <xf numFmtId="0" fontId="0" fillId="17" borderId="13" xfId="0" applyFill="1" applyBorder="1" applyProtection="1">
      <protection locked="0" hidden="1"/>
    </xf>
    <xf numFmtId="0" fontId="10" fillId="14" borderId="8" xfId="0" applyFont="1" applyFill="1" applyBorder="1" applyAlignment="1" applyProtection="1">
      <alignment textRotation="90"/>
      <protection locked="0" hidden="1"/>
    </xf>
    <xf numFmtId="0" fontId="0" fillId="14" borderId="13" xfId="0" applyFill="1" applyBorder="1" applyProtection="1">
      <protection locked="0" hidden="1"/>
    </xf>
    <xf numFmtId="0" fontId="5" fillId="0" borderId="0" xfId="0" applyFont="1" applyFill="1" applyBorder="1" applyAlignment="1" applyProtection="1">
      <alignment horizontal="center" vertical="center"/>
      <protection locked="0" hidden="1"/>
    </xf>
    <xf numFmtId="0" fontId="0" fillId="0" borderId="0" xfId="0" applyBorder="1" applyAlignment="1" applyProtection="1">
      <alignment wrapText="1"/>
      <protection hidden="1"/>
    </xf>
    <xf numFmtId="9" fontId="12" fillId="4" borderId="1" xfId="0" applyNumberFormat="1" applyFont="1" applyFill="1" applyBorder="1" applyProtection="1">
      <protection hidden="1"/>
    </xf>
    <xf numFmtId="9" fontId="12" fillId="5" borderId="1" xfId="0" applyNumberFormat="1" applyFont="1" applyFill="1" applyBorder="1" applyProtection="1">
      <protection hidden="1"/>
    </xf>
    <xf numFmtId="9" fontId="12" fillId="6" borderId="1" xfId="0" applyNumberFormat="1" applyFont="1" applyFill="1" applyBorder="1" applyProtection="1">
      <protection hidden="1"/>
    </xf>
    <xf numFmtId="9" fontId="12" fillId="7" borderId="1" xfId="0" applyNumberFormat="1" applyFont="1" applyFill="1" applyBorder="1" applyProtection="1">
      <protection hidden="1"/>
    </xf>
    <xf numFmtId="9" fontId="12" fillId="2" borderId="1" xfId="0" applyNumberFormat="1" applyFont="1" applyFill="1" applyBorder="1" applyProtection="1">
      <protection hidden="1"/>
    </xf>
    <xf numFmtId="9" fontId="12" fillId="12" borderId="1" xfId="0" applyNumberFormat="1" applyFont="1" applyFill="1" applyBorder="1" applyProtection="1">
      <protection hidden="1"/>
    </xf>
    <xf numFmtId="9" fontId="12" fillId="8" borderId="1" xfId="0" applyNumberFormat="1" applyFont="1" applyFill="1" applyBorder="1" applyProtection="1">
      <protection hidden="1"/>
    </xf>
    <xf numFmtId="9" fontId="12" fillId="9" borderId="1" xfId="0" applyNumberFormat="1" applyFont="1" applyFill="1" applyBorder="1" applyProtection="1">
      <protection hidden="1"/>
    </xf>
    <xf numFmtId="9" fontId="12" fillId="10" borderId="1" xfId="0" applyNumberFormat="1" applyFont="1" applyFill="1" applyBorder="1" applyProtection="1">
      <protection hidden="1"/>
    </xf>
    <xf numFmtId="0" fontId="24" fillId="0" borderId="0" xfId="0" applyFont="1" applyFill="1" applyBorder="1" applyAlignment="1">
      <alignment vertical="top" wrapText="1" readingOrder="1"/>
    </xf>
    <xf numFmtId="0" fontId="12" fillId="0" borderId="0" xfId="0" applyFont="1" applyBorder="1" applyAlignment="1"/>
    <xf numFmtId="0" fontId="0" fillId="0" borderId="0" xfId="0" applyAlignment="1" applyProtection="1">
      <alignment horizontal="left" vertical="top"/>
      <protection hidden="1"/>
    </xf>
    <xf numFmtId="0" fontId="0" fillId="0" borderId="9" xfId="0" applyBorder="1" applyProtection="1">
      <protection hidden="1"/>
    </xf>
    <xf numFmtId="0" fontId="6" fillId="0" borderId="0" xfId="0" applyFont="1" applyBorder="1" applyAlignment="1" applyProtection="1">
      <alignment horizontal="right"/>
      <protection hidden="1"/>
    </xf>
    <xf numFmtId="0" fontId="5" fillId="0" borderId="4" xfId="0" applyFont="1" applyBorder="1" applyProtection="1">
      <protection hidden="1"/>
    </xf>
    <xf numFmtId="0" fontId="3" fillId="0" borderId="5" xfId="0" applyFont="1" applyBorder="1" applyAlignment="1" applyProtection="1">
      <alignment horizontal="center" vertical="top" wrapText="1"/>
      <protection hidden="1"/>
    </xf>
    <xf numFmtId="0" fontId="12" fillId="0" borderId="0" xfId="0" applyFont="1" applyBorder="1" applyProtection="1">
      <protection hidden="1"/>
    </xf>
    <xf numFmtId="0" fontId="11" fillId="0" borderId="0" xfId="0" applyFont="1" applyProtection="1">
      <protection hidden="1"/>
    </xf>
    <xf numFmtId="0" fontId="0" fillId="0" borderId="21" xfId="0" applyBorder="1" applyAlignment="1" applyProtection="1">
      <alignment horizontal="center" vertical="center"/>
      <protection hidden="1"/>
    </xf>
    <xf numFmtId="0" fontId="0" fillId="0" borderId="23" xfId="0" applyBorder="1" applyAlignment="1" applyProtection="1">
      <alignment horizontal="center" vertical="center"/>
      <protection hidden="1"/>
    </xf>
    <xf numFmtId="0" fontId="0" fillId="0" borderId="25" xfId="0" applyBorder="1" applyAlignment="1" applyProtection="1">
      <alignment horizontal="center" vertical="center"/>
      <protection hidden="1"/>
    </xf>
    <xf numFmtId="0" fontId="25" fillId="0" borderId="21" xfId="0" applyFont="1" applyBorder="1" applyAlignment="1" applyProtection="1">
      <alignment horizontal="center" vertical="center"/>
      <protection hidden="1"/>
    </xf>
    <xf numFmtId="0" fontId="25" fillId="0" borderId="23" xfId="0" applyFont="1" applyBorder="1" applyAlignment="1" applyProtection="1">
      <alignment horizontal="center" vertical="center"/>
      <protection hidden="1"/>
    </xf>
    <xf numFmtId="0" fontId="25" fillId="0" borderId="25" xfId="0" applyFont="1" applyBorder="1" applyAlignment="1" applyProtection="1">
      <alignment horizontal="center" vertical="center"/>
      <protection hidden="1"/>
    </xf>
    <xf numFmtId="0" fontId="0" fillId="0" borderId="0" xfId="0" applyBorder="1"/>
    <xf numFmtId="0" fontId="5" fillId="20" borderId="28" xfId="0" applyFont="1" applyFill="1" applyBorder="1" applyAlignment="1" applyProtection="1">
      <alignment horizontal="center" vertical="top" wrapText="1"/>
      <protection hidden="1"/>
    </xf>
    <xf numFmtId="0" fontId="5" fillId="20" borderId="1" xfId="0" applyFont="1" applyFill="1" applyBorder="1" applyAlignment="1" applyProtection="1">
      <alignment horizontal="center" vertical="top" wrapText="1"/>
      <protection hidden="1"/>
    </xf>
    <xf numFmtId="0" fontId="2" fillId="21" borderId="54" xfId="0" applyFont="1" applyFill="1" applyBorder="1" applyAlignment="1" applyProtection="1">
      <alignment horizontal="center" vertical="top" wrapText="1"/>
      <protection hidden="1"/>
    </xf>
    <xf numFmtId="0" fontId="26" fillId="0" borderId="0" xfId="0" applyFont="1" applyBorder="1" applyAlignment="1" applyProtection="1">
      <alignment wrapText="1"/>
      <protection locked="0" hidden="1"/>
    </xf>
    <xf numFmtId="0" fontId="27" fillId="0" borderId="0" xfId="0" applyFont="1" applyProtection="1">
      <protection locked="0" hidden="1"/>
    </xf>
    <xf numFmtId="0" fontId="29" fillId="0" borderId="0" xfId="0" applyFont="1" applyBorder="1" applyAlignment="1" applyProtection="1">
      <alignment wrapText="1"/>
      <protection locked="0" hidden="1"/>
    </xf>
    <xf numFmtId="0" fontId="31" fillId="0" borderId="0" xfId="0" applyFont="1" applyProtection="1">
      <protection locked="0" hidden="1"/>
    </xf>
    <xf numFmtId="0" fontId="5" fillId="20" borderId="21" xfId="0" applyFont="1" applyFill="1" applyBorder="1" applyAlignment="1" applyProtection="1">
      <alignment horizontal="center" vertical="top" wrapText="1"/>
      <protection hidden="1"/>
    </xf>
    <xf numFmtId="0" fontId="5" fillId="20" borderId="23" xfId="0" applyFont="1" applyFill="1" applyBorder="1" applyAlignment="1" applyProtection="1">
      <alignment horizontal="center" vertical="top" wrapText="1"/>
      <protection hidden="1"/>
    </xf>
    <xf numFmtId="0" fontId="2" fillId="21" borderId="39" xfId="0" applyFont="1" applyFill="1" applyBorder="1" applyAlignment="1" applyProtection="1">
      <alignment horizontal="center" vertical="top" wrapText="1"/>
      <protection hidden="1"/>
    </xf>
    <xf numFmtId="0" fontId="2" fillId="0" borderId="7" xfId="0" applyFont="1" applyBorder="1" applyAlignment="1" applyProtection="1">
      <alignment horizontal="center" vertical="top" wrapText="1"/>
      <protection locked="0" hidden="1"/>
    </xf>
    <xf numFmtId="0" fontId="2" fillId="0" borderId="1" xfId="0" applyFont="1" applyBorder="1" applyAlignment="1" applyProtection="1">
      <alignment horizontal="center" vertical="top" wrapText="1"/>
      <protection locked="0" hidden="1"/>
    </xf>
    <xf numFmtId="0" fontId="3" fillId="0" borderId="19" xfId="0" applyFont="1" applyBorder="1" applyAlignment="1" applyProtection="1">
      <alignment horizontal="right"/>
      <protection hidden="1"/>
    </xf>
    <xf numFmtId="0" fontId="0" fillId="0" borderId="60" xfId="0" applyBorder="1" applyProtection="1">
      <protection hidden="1"/>
    </xf>
    <xf numFmtId="0" fontId="3" fillId="0" borderId="24" xfId="0" applyFont="1" applyFill="1" applyBorder="1" applyAlignment="1" applyProtection="1">
      <alignment horizontal="center" vertical="top" wrapText="1"/>
      <protection hidden="1"/>
    </xf>
    <xf numFmtId="0" fontId="0" fillId="0" borderId="19" xfId="0" applyBorder="1" applyProtection="1">
      <protection hidden="1"/>
    </xf>
    <xf numFmtId="0" fontId="3" fillId="0" borderId="63" xfId="0" applyFont="1" applyBorder="1" applyAlignment="1" applyProtection="1">
      <alignment horizontal="center" vertical="top" wrapText="1"/>
      <protection hidden="1"/>
    </xf>
    <xf numFmtId="9" fontId="12" fillId="4" borderId="24" xfId="0" applyNumberFormat="1" applyFont="1" applyFill="1" applyBorder="1" applyProtection="1">
      <protection hidden="1"/>
    </xf>
    <xf numFmtId="9" fontId="12" fillId="5" borderId="24" xfId="0" applyNumberFormat="1" applyFont="1" applyFill="1" applyBorder="1" applyProtection="1">
      <protection hidden="1"/>
    </xf>
    <xf numFmtId="9" fontId="12" fillId="6" borderId="24" xfId="0" applyNumberFormat="1" applyFont="1" applyFill="1" applyBorder="1" applyProtection="1">
      <protection hidden="1"/>
    </xf>
    <xf numFmtId="9" fontId="12" fillId="7" borderId="24" xfId="0" applyNumberFormat="1" applyFont="1" applyFill="1" applyBorder="1" applyProtection="1">
      <protection hidden="1"/>
    </xf>
    <xf numFmtId="9" fontId="12" fillId="2" borderId="24" xfId="0" applyNumberFormat="1" applyFont="1" applyFill="1" applyBorder="1" applyProtection="1">
      <protection hidden="1"/>
    </xf>
    <xf numFmtId="9" fontId="12" fillId="12" borderId="24" xfId="0" applyNumberFormat="1" applyFont="1" applyFill="1" applyBorder="1" applyProtection="1">
      <protection hidden="1"/>
    </xf>
    <xf numFmtId="0" fontId="12" fillId="0" borderId="19" xfId="0" applyFont="1" applyBorder="1" applyProtection="1">
      <protection hidden="1"/>
    </xf>
    <xf numFmtId="10" fontId="12" fillId="0" borderId="63" xfId="0" applyNumberFormat="1" applyFont="1" applyBorder="1" applyProtection="1">
      <protection hidden="1"/>
    </xf>
    <xf numFmtId="9" fontId="12" fillId="8" borderId="24" xfId="0" applyNumberFormat="1" applyFont="1" applyFill="1" applyBorder="1" applyProtection="1">
      <protection hidden="1"/>
    </xf>
    <xf numFmtId="9" fontId="12" fillId="9" borderId="24" xfId="0" applyNumberFormat="1" applyFont="1" applyFill="1" applyBorder="1" applyProtection="1">
      <protection hidden="1"/>
    </xf>
    <xf numFmtId="9" fontId="12" fillId="10" borderId="24" xfId="0" applyNumberFormat="1" applyFont="1" applyFill="1" applyBorder="1" applyProtection="1">
      <protection hidden="1"/>
    </xf>
    <xf numFmtId="0" fontId="12" fillId="0" borderId="63" xfId="0" applyFont="1" applyBorder="1" applyProtection="1">
      <protection hidden="1"/>
    </xf>
    <xf numFmtId="0" fontId="12" fillId="13" borderId="20" xfId="0" applyFont="1" applyFill="1" applyBorder="1" applyProtection="1">
      <protection hidden="1"/>
    </xf>
    <xf numFmtId="0" fontId="12" fillId="13" borderId="41" xfId="0" applyFont="1" applyFill="1" applyBorder="1" applyProtection="1">
      <protection hidden="1"/>
    </xf>
    <xf numFmtId="0" fontId="13" fillId="13" borderId="41" xfId="0" applyFont="1" applyFill="1" applyBorder="1" applyAlignment="1" applyProtection="1">
      <alignment horizontal="right"/>
      <protection hidden="1"/>
    </xf>
    <xf numFmtId="9" fontId="12" fillId="13" borderId="64" xfId="0" applyNumberFormat="1" applyFont="1" applyFill="1" applyBorder="1" applyProtection="1">
      <protection hidden="1"/>
    </xf>
    <xf numFmtId="9" fontId="12" fillId="13" borderId="26" xfId="0" applyNumberFormat="1" applyFont="1" applyFill="1" applyBorder="1" applyProtection="1">
      <protection hidden="1"/>
    </xf>
    <xf numFmtId="0" fontId="11" fillId="0" borderId="19" xfId="0" applyFont="1" applyBorder="1" applyProtection="1">
      <protection hidden="1"/>
    </xf>
    <xf numFmtId="0" fontId="3" fillId="0" borderId="24" xfId="0" applyFont="1" applyBorder="1" applyAlignment="1" applyProtection="1">
      <alignment horizontal="center" vertical="top" wrapText="1"/>
      <protection hidden="1"/>
    </xf>
    <xf numFmtId="0" fontId="12" fillId="13" borderId="64" xfId="0" applyFont="1" applyFill="1" applyBorder="1" applyAlignment="1" applyProtection="1">
      <alignment horizontal="center" vertical="center"/>
      <protection hidden="1"/>
    </xf>
    <xf numFmtId="9" fontId="12" fillId="13" borderId="26" xfId="0" applyNumberFormat="1" applyFont="1" applyFill="1" applyBorder="1" applyAlignment="1" applyProtection="1">
      <alignment horizontal="right" vertical="center"/>
      <protection hidden="1"/>
    </xf>
    <xf numFmtId="0" fontId="3" fillId="22" borderId="0" xfId="0" applyFont="1" applyFill="1" applyBorder="1" applyAlignment="1" applyProtection="1">
      <alignment horizontal="right"/>
      <protection hidden="1"/>
    </xf>
    <xf numFmtId="0" fontId="1" fillId="18" borderId="46" xfId="0" applyNumberFormat="1" applyFont="1" applyFill="1" applyBorder="1" applyAlignment="1" applyProtection="1">
      <alignment horizontal="center" vertical="top" wrapText="1"/>
      <protection hidden="1"/>
    </xf>
    <xf numFmtId="0" fontId="1" fillId="18" borderId="47" xfId="0" applyNumberFormat="1" applyFont="1" applyFill="1" applyBorder="1" applyAlignment="1" applyProtection="1">
      <alignment horizontal="center" vertical="top" wrapText="1"/>
      <protection hidden="1"/>
    </xf>
    <xf numFmtId="0" fontId="1" fillId="18" borderId="6" xfId="0" applyNumberFormat="1" applyFont="1" applyFill="1" applyBorder="1" applyAlignment="1" applyProtection="1">
      <alignment horizontal="center" vertical="top" wrapText="1"/>
      <protection hidden="1"/>
    </xf>
    <xf numFmtId="0" fontId="1" fillId="18" borderId="46" xfId="0" applyFont="1" applyFill="1" applyBorder="1" applyAlignment="1" applyProtection="1">
      <alignment horizontal="center" vertical="top" wrapText="1"/>
      <protection hidden="1"/>
    </xf>
    <xf numFmtId="0" fontId="1" fillId="18" borderId="47" xfId="0" applyFont="1" applyFill="1" applyBorder="1" applyAlignment="1" applyProtection="1">
      <alignment horizontal="center" vertical="top" wrapText="1"/>
      <protection hidden="1"/>
    </xf>
    <xf numFmtId="0" fontId="2" fillId="22" borderId="21" xfId="0" applyNumberFormat="1" applyFont="1" applyFill="1" applyBorder="1" applyAlignment="1" applyProtection="1">
      <alignment horizontal="center" vertical="top" wrapText="1"/>
      <protection hidden="1"/>
    </xf>
    <xf numFmtId="0" fontId="2" fillId="22" borderId="28" xfId="0" applyNumberFormat="1" applyFont="1" applyFill="1" applyBorder="1" applyAlignment="1" applyProtection="1">
      <alignment horizontal="center" vertical="top" wrapText="1"/>
      <protection hidden="1"/>
    </xf>
    <xf numFmtId="0" fontId="2" fillId="22" borderId="21" xfId="0" applyFont="1" applyFill="1" applyBorder="1" applyAlignment="1" applyProtection="1">
      <alignment horizontal="center" vertical="top" wrapText="1"/>
      <protection hidden="1"/>
    </xf>
    <xf numFmtId="0" fontId="2" fillId="22" borderId="28" xfId="0" applyFont="1" applyFill="1" applyBorder="1" applyAlignment="1" applyProtection="1">
      <alignment horizontal="center" vertical="top" wrapText="1"/>
      <protection hidden="1"/>
    </xf>
    <xf numFmtId="0" fontId="30" fillId="23" borderId="34" xfId="0" applyFont="1" applyFill="1" applyBorder="1" applyAlignment="1" applyProtection="1">
      <alignment horizontal="center" vertical="top" wrapText="1"/>
      <protection hidden="1"/>
    </xf>
    <xf numFmtId="0" fontId="30" fillId="23" borderId="35" xfId="0" applyFont="1" applyFill="1" applyBorder="1" applyAlignment="1" applyProtection="1">
      <alignment horizontal="center" vertical="top" wrapText="1"/>
      <protection hidden="1"/>
    </xf>
    <xf numFmtId="0" fontId="30" fillId="23" borderId="36" xfId="0" applyFont="1" applyFill="1" applyBorder="1" applyAlignment="1" applyProtection="1">
      <alignment horizontal="center" vertical="top" wrapText="1"/>
      <protection hidden="1"/>
    </xf>
    <xf numFmtId="0" fontId="2" fillId="23" borderId="3" xfId="0" applyFont="1" applyFill="1" applyBorder="1" applyAlignment="1" applyProtection="1">
      <alignment horizontal="center"/>
      <protection hidden="1"/>
    </xf>
    <xf numFmtId="10" fontId="3" fillId="19" borderId="1" xfId="0" applyNumberFormat="1" applyFont="1" applyFill="1" applyBorder="1" applyAlignment="1" applyProtection="1">
      <alignment horizontal="center" vertical="top" wrapText="1"/>
      <protection hidden="1"/>
    </xf>
    <xf numFmtId="10" fontId="3" fillId="19" borderId="24" xfId="0" applyNumberFormat="1" applyFont="1" applyFill="1" applyBorder="1" applyAlignment="1" applyProtection="1">
      <alignment horizontal="center" vertical="top" wrapText="1"/>
      <protection hidden="1"/>
    </xf>
    <xf numFmtId="0" fontId="30" fillId="24" borderId="53" xfId="0" applyFont="1" applyFill="1" applyBorder="1" applyAlignment="1" applyProtection="1">
      <alignment horizontal="center" vertical="top" wrapText="1"/>
      <protection hidden="1"/>
    </xf>
    <xf numFmtId="0" fontId="30" fillId="24" borderId="42" xfId="0" applyFont="1" applyFill="1" applyBorder="1" applyAlignment="1" applyProtection="1">
      <alignment horizontal="center" vertical="top" wrapText="1"/>
      <protection hidden="1"/>
    </xf>
    <xf numFmtId="0" fontId="30" fillId="24" borderId="41" xfId="0" applyFont="1" applyFill="1" applyBorder="1" applyAlignment="1" applyProtection="1">
      <alignment horizontal="center" vertical="top" wrapText="1"/>
      <protection hidden="1"/>
    </xf>
    <xf numFmtId="0" fontId="2" fillId="24" borderId="3" xfId="0" applyFont="1" applyFill="1" applyBorder="1" applyAlignment="1" applyProtection="1">
      <alignment horizontal="center"/>
      <protection hidden="1"/>
    </xf>
    <xf numFmtId="0" fontId="16" fillId="0" borderId="65" xfId="0" applyFont="1" applyBorder="1" applyAlignment="1" applyProtection="1">
      <alignment horizontal="center" vertical="top" wrapText="1"/>
      <protection locked="0" hidden="1"/>
    </xf>
    <xf numFmtId="0" fontId="0" fillId="0" borderId="0" xfId="0" applyBorder="1" applyProtection="1">
      <protection locked="0" hidden="1"/>
    </xf>
    <xf numFmtId="0" fontId="3" fillId="0" borderId="7" xfId="0" applyFont="1" applyBorder="1" applyAlignment="1" applyProtection="1">
      <alignment horizontal="center" vertical="top" wrapText="1"/>
      <protection hidden="1"/>
    </xf>
    <xf numFmtId="0" fontId="5" fillId="0" borderId="3" xfId="0" applyFont="1" applyBorder="1" applyAlignment="1" applyProtection="1">
      <alignment wrapText="1"/>
      <protection hidden="1"/>
    </xf>
    <xf numFmtId="0" fontId="0" fillId="0" borderId="29" xfId="0" applyBorder="1" applyProtection="1">
      <protection locked="0" hidden="1"/>
    </xf>
    <xf numFmtId="0" fontId="0" fillId="0" borderId="71" xfId="0" applyBorder="1" applyProtection="1">
      <protection locked="0" hidden="1"/>
    </xf>
    <xf numFmtId="0" fontId="1" fillId="0" borderId="27" xfId="0" applyFont="1" applyFill="1" applyBorder="1" applyAlignment="1" applyProtection="1">
      <alignment horizontal="center" vertical="top" wrapText="1"/>
      <protection hidden="1"/>
    </xf>
    <xf numFmtId="0" fontId="27" fillId="0" borderId="29" xfId="0" applyFont="1" applyBorder="1" applyProtection="1">
      <protection hidden="1"/>
    </xf>
    <xf numFmtId="0" fontId="27" fillId="0" borderId="13" xfId="0" applyFont="1" applyBorder="1" applyProtection="1">
      <protection hidden="1"/>
    </xf>
    <xf numFmtId="2" fontId="28" fillId="0" borderId="30" xfId="0" applyNumberFormat="1" applyFont="1" applyBorder="1" applyProtection="1">
      <protection hidden="1"/>
    </xf>
    <xf numFmtId="10" fontId="28" fillId="0" borderId="31" xfId="0" applyNumberFormat="1" applyFont="1" applyBorder="1" applyProtection="1">
      <protection hidden="1"/>
    </xf>
    <xf numFmtId="0" fontId="1" fillId="0" borderId="45" xfId="0" applyFont="1" applyFill="1" applyBorder="1" applyAlignment="1" applyProtection="1">
      <alignment horizontal="center" vertical="top" wrapText="1"/>
      <protection hidden="1"/>
    </xf>
    <xf numFmtId="2" fontId="28" fillId="0" borderId="55" xfId="0" applyNumberFormat="1" applyFont="1" applyBorder="1" applyProtection="1">
      <protection hidden="1"/>
    </xf>
    <xf numFmtId="10" fontId="28" fillId="0" borderId="56" xfId="0" applyNumberFormat="1" applyFont="1" applyBorder="1" applyProtection="1">
      <protection hidden="1"/>
    </xf>
    <xf numFmtId="0" fontId="27" fillId="0" borderId="0" xfId="0" applyFont="1" applyBorder="1" applyProtection="1">
      <protection hidden="1"/>
    </xf>
    <xf numFmtId="0" fontId="31" fillId="0" borderId="29" xfId="0" applyFont="1" applyBorder="1" applyProtection="1">
      <protection hidden="1"/>
    </xf>
    <xf numFmtId="0" fontId="31" fillId="0" borderId="13" xfId="0" applyFont="1" applyBorder="1" applyProtection="1">
      <protection hidden="1"/>
    </xf>
    <xf numFmtId="0" fontId="30" fillId="0" borderId="52" xfId="0" applyFont="1" applyFill="1" applyBorder="1" applyAlignment="1" applyProtection="1">
      <alignment horizontal="center" vertical="top" wrapText="1"/>
      <protection hidden="1"/>
    </xf>
    <xf numFmtId="0" fontId="31" fillId="0" borderId="0" xfId="0" applyFont="1" applyBorder="1" applyProtection="1">
      <protection hidden="1"/>
    </xf>
    <xf numFmtId="2" fontId="32" fillId="0" borderId="55" xfId="0" applyNumberFormat="1" applyFont="1" applyBorder="1" applyProtection="1">
      <protection hidden="1"/>
    </xf>
    <xf numFmtId="10" fontId="32" fillId="0" borderId="56" xfId="0" applyNumberFormat="1" applyFont="1" applyBorder="1" applyProtection="1">
      <protection hidden="1"/>
    </xf>
    <xf numFmtId="0" fontId="0" fillId="0" borderId="0" xfId="0" applyBorder="1" applyAlignment="1" applyProtection="1">
      <alignment horizontal="center" vertical="top" wrapText="1"/>
      <protection hidden="1"/>
    </xf>
    <xf numFmtId="0" fontId="3" fillId="0" borderId="0" xfId="0" applyFont="1" applyFill="1" applyBorder="1" applyAlignment="1" applyProtection="1">
      <alignment horizontal="center" vertical="top" wrapText="1"/>
      <protection hidden="1"/>
    </xf>
    <xf numFmtId="0" fontId="3" fillId="0" borderId="8" xfId="0" applyFont="1" applyBorder="1" applyAlignment="1" applyProtection="1">
      <alignment horizontal="center" vertical="top" wrapText="1"/>
      <protection hidden="1"/>
    </xf>
    <xf numFmtId="0" fontId="0" fillId="0" borderId="8" xfId="0" applyBorder="1" applyProtection="1">
      <protection hidden="1"/>
    </xf>
    <xf numFmtId="0" fontId="23" fillId="0" borderId="8" xfId="0" applyFont="1" applyBorder="1" applyProtection="1">
      <protection hidden="1"/>
    </xf>
    <xf numFmtId="0" fontId="5" fillId="0" borderId="27" xfId="0" applyFont="1" applyFill="1" applyBorder="1" applyAlignment="1" applyProtection="1">
      <alignment horizontal="center" vertical="top" wrapText="1"/>
      <protection hidden="1"/>
    </xf>
    <xf numFmtId="0" fontId="5" fillId="0" borderId="57" xfId="0" applyFont="1" applyFill="1" applyBorder="1" applyAlignment="1" applyProtection="1">
      <alignment horizontal="center" vertical="top" wrapText="1"/>
      <protection hidden="1"/>
    </xf>
    <xf numFmtId="0" fontId="5" fillId="0" borderId="58" xfId="0" applyFont="1" applyFill="1" applyBorder="1" applyAlignment="1" applyProtection="1">
      <alignment horizontal="center" vertical="top" wrapText="1"/>
      <protection hidden="1"/>
    </xf>
    <xf numFmtId="0" fontId="5" fillId="0" borderId="3" xfId="0" applyFont="1" applyFill="1" applyBorder="1" applyAlignment="1" applyProtection="1">
      <alignment horizontal="center" vertical="top" wrapText="1"/>
      <protection hidden="1"/>
    </xf>
    <xf numFmtId="0" fontId="3" fillId="18" borderId="3" xfId="0" applyFont="1" applyFill="1" applyBorder="1" applyAlignment="1" applyProtection="1">
      <alignment horizontal="center" vertical="top" wrapText="1"/>
      <protection hidden="1"/>
    </xf>
    <xf numFmtId="0" fontId="3" fillId="0" borderId="10" xfId="0" applyFont="1" applyBorder="1" applyAlignment="1" applyProtection="1">
      <alignment horizontal="center" vertical="top" wrapText="1"/>
      <protection locked="0"/>
    </xf>
    <xf numFmtId="0" fontId="12" fillId="0" borderId="7" xfId="0" applyFont="1" applyBorder="1" applyAlignment="1" applyProtection="1">
      <alignment horizontal="center" vertical="center"/>
      <protection locked="0"/>
    </xf>
    <xf numFmtId="0" fontId="12" fillId="0" borderId="12" xfId="0" applyFont="1" applyBorder="1" applyAlignment="1" applyProtection="1">
      <alignment horizontal="center" vertical="center"/>
      <protection locked="0"/>
    </xf>
    <xf numFmtId="0" fontId="12" fillId="14" borderId="15" xfId="0" applyFont="1" applyFill="1" applyBorder="1" applyAlignment="1" applyProtection="1">
      <alignment horizontal="center" vertical="center"/>
      <protection locked="0"/>
    </xf>
    <xf numFmtId="0" fontId="5" fillId="11" borderId="23" xfId="1" applyFont="1" applyFill="1" applyBorder="1" applyAlignment="1" applyProtection="1">
      <alignment horizontal="center" vertical="center" wrapText="1"/>
      <protection hidden="1"/>
    </xf>
    <xf numFmtId="0" fontId="5" fillId="11" borderId="24" xfId="0" applyFont="1" applyFill="1" applyBorder="1" applyAlignment="1" applyProtection="1">
      <alignment horizontal="center" vertical="center"/>
      <protection hidden="1"/>
    </xf>
    <xf numFmtId="0" fontId="14" fillId="14" borderId="8" xfId="1" applyFont="1" applyFill="1" applyBorder="1" applyAlignment="1" applyProtection="1">
      <alignment horizontal="center" vertical="center" wrapText="1"/>
      <protection hidden="1"/>
    </xf>
    <xf numFmtId="0" fontId="5" fillId="14" borderId="8" xfId="0" applyFont="1" applyFill="1" applyBorder="1" applyAlignment="1" applyProtection="1">
      <alignment horizontal="center" vertical="center"/>
      <protection hidden="1"/>
    </xf>
    <xf numFmtId="0" fontId="5" fillId="11" borderId="21" xfId="1" applyFont="1" applyFill="1" applyBorder="1" applyAlignment="1" applyProtection="1">
      <alignment horizontal="center" vertical="center" wrapText="1"/>
      <protection hidden="1"/>
    </xf>
    <xf numFmtId="0" fontId="5" fillId="11" borderId="22" xfId="0" applyFont="1" applyFill="1" applyBorder="1" applyAlignment="1" applyProtection="1">
      <alignment horizontal="center" vertical="center"/>
      <protection hidden="1"/>
    </xf>
    <xf numFmtId="0" fontId="12" fillId="0" borderId="68" xfId="0" applyFont="1" applyBorder="1" applyProtection="1">
      <protection hidden="1"/>
    </xf>
    <xf numFmtId="0" fontId="23" fillId="0" borderId="38" xfId="0" applyFont="1" applyBorder="1" applyProtection="1">
      <protection hidden="1"/>
    </xf>
    <xf numFmtId="0" fontId="23" fillId="17" borderId="14" xfId="0" applyFont="1" applyFill="1" applyBorder="1" applyProtection="1">
      <protection hidden="1"/>
    </xf>
    <xf numFmtId="0" fontId="23" fillId="17" borderId="1" xfId="0" applyFont="1" applyFill="1" applyBorder="1" applyProtection="1">
      <protection hidden="1"/>
    </xf>
    <xf numFmtId="2" fontId="12" fillId="0" borderId="14" xfId="0" applyNumberFormat="1" applyFont="1" applyBorder="1" applyProtection="1">
      <protection hidden="1"/>
    </xf>
    <xf numFmtId="164" fontId="12" fillId="0" borderId="1" xfId="0" applyNumberFormat="1" applyFont="1" applyBorder="1" applyProtection="1">
      <protection hidden="1"/>
    </xf>
    <xf numFmtId="2" fontId="12" fillId="14" borderId="16" xfId="0" applyNumberFormat="1" applyFont="1" applyFill="1" applyBorder="1" applyProtection="1">
      <protection hidden="1"/>
    </xf>
    <xf numFmtId="164" fontId="12" fillId="14" borderId="5" xfId="0" applyNumberFormat="1" applyFont="1" applyFill="1" applyBorder="1" applyProtection="1">
      <protection hidden="1"/>
    </xf>
    <xf numFmtId="2" fontId="12" fillId="14" borderId="17" xfId="0" applyNumberFormat="1" applyFont="1" applyFill="1" applyBorder="1" applyProtection="1">
      <protection hidden="1"/>
    </xf>
    <xf numFmtId="164" fontId="12" fillId="14" borderId="8" xfId="0" applyNumberFormat="1" applyFont="1" applyFill="1" applyBorder="1" applyProtection="1">
      <protection hidden="1"/>
    </xf>
    <xf numFmtId="0" fontId="2" fillId="0" borderId="72" xfId="0" applyFont="1" applyFill="1" applyBorder="1" applyAlignment="1" applyProtection="1">
      <alignment horizontal="center" vertical="top" wrapText="1"/>
      <protection hidden="1"/>
    </xf>
    <xf numFmtId="0" fontId="5" fillId="0" borderId="1" xfId="0" applyFont="1" applyBorder="1" applyAlignment="1" applyProtection="1">
      <alignment horizontal="center" vertical="center"/>
      <protection locked="0"/>
    </xf>
    <xf numFmtId="0" fontId="5" fillId="20" borderId="25" xfId="0" applyFont="1" applyFill="1" applyBorder="1" applyAlignment="1" applyProtection="1">
      <alignment horizontal="center" vertical="top" wrapText="1"/>
      <protection hidden="1"/>
    </xf>
    <xf numFmtId="0" fontId="5" fillId="20" borderId="64" xfId="0" applyFont="1" applyFill="1" applyBorder="1" applyAlignment="1" applyProtection="1">
      <alignment horizontal="center" vertical="top" wrapText="1"/>
      <protection hidden="1"/>
    </xf>
    <xf numFmtId="0" fontId="5" fillId="11" borderId="25" xfId="1" applyFont="1" applyFill="1" applyBorder="1" applyAlignment="1" applyProtection="1">
      <alignment horizontal="center" vertical="center" wrapText="1"/>
      <protection hidden="1"/>
    </xf>
    <xf numFmtId="0" fontId="5" fillId="11" borderId="26" xfId="0" applyFont="1" applyFill="1" applyBorder="1" applyAlignment="1" applyProtection="1">
      <alignment horizontal="center" vertical="center"/>
      <protection hidden="1"/>
    </xf>
    <xf numFmtId="9" fontId="12" fillId="13" borderId="1" xfId="0" applyNumberFormat="1" applyFont="1" applyFill="1" applyBorder="1" applyAlignment="1" applyProtection="1">
      <alignment horizontal="center" vertical="center"/>
      <protection hidden="1"/>
    </xf>
    <xf numFmtId="0" fontId="23" fillId="0" borderId="43" xfId="0" applyFont="1" applyBorder="1" applyAlignment="1" applyProtection="1">
      <alignment horizontal="center"/>
      <protection hidden="1"/>
    </xf>
    <xf numFmtId="9" fontId="23" fillId="15" borderId="3" xfId="0" applyNumberFormat="1" applyFont="1" applyFill="1" applyBorder="1" applyAlignment="1" applyProtection="1">
      <alignment horizontal="center"/>
      <protection hidden="1"/>
    </xf>
    <xf numFmtId="9" fontId="12" fillId="4" borderId="1" xfId="0" applyNumberFormat="1" applyFont="1" applyFill="1" applyBorder="1" applyAlignment="1" applyProtection="1">
      <alignment horizontal="center"/>
      <protection hidden="1"/>
    </xf>
    <xf numFmtId="9" fontId="12" fillId="5" borderId="1" xfId="0" applyNumberFormat="1" applyFont="1" applyFill="1" applyBorder="1" applyAlignment="1" applyProtection="1">
      <alignment horizontal="center"/>
      <protection hidden="1"/>
    </xf>
    <xf numFmtId="9" fontId="12" fillId="6" borderId="1" xfId="0" applyNumberFormat="1" applyFont="1" applyFill="1" applyBorder="1" applyAlignment="1" applyProtection="1">
      <alignment horizontal="center"/>
      <protection hidden="1"/>
    </xf>
    <xf numFmtId="9" fontId="12" fillId="7" borderId="1" xfId="0" applyNumberFormat="1" applyFont="1" applyFill="1" applyBorder="1" applyAlignment="1" applyProtection="1">
      <alignment horizontal="center"/>
      <protection hidden="1"/>
    </xf>
    <xf numFmtId="9" fontId="12" fillId="2" borderId="1" xfId="0" applyNumberFormat="1" applyFont="1" applyFill="1" applyBorder="1" applyAlignment="1" applyProtection="1">
      <alignment horizontal="center"/>
      <protection hidden="1"/>
    </xf>
    <xf numFmtId="9" fontId="12" fillId="12" borderId="1" xfId="0" applyNumberFormat="1" applyFont="1" applyFill="1" applyBorder="1" applyAlignment="1" applyProtection="1">
      <alignment horizontal="center"/>
      <protection hidden="1"/>
    </xf>
    <xf numFmtId="10" fontId="12" fillId="0" borderId="5" xfId="0" applyNumberFormat="1" applyFont="1" applyBorder="1" applyAlignment="1" applyProtection="1">
      <alignment horizontal="center"/>
      <protection hidden="1"/>
    </xf>
    <xf numFmtId="9" fontId="12" fillId="8" borderId="1" xfId="0" applyNumberFormat="1" applyFont="1" applyFill="1" applyBorder="1" applyAlignment="1" applyProtection="1">
      <alignment horizontal="center"/>
      <protection hidden="1"/>
    </xf>
    <xf numFmtId="9" fontId="12" fillId="9" borderId="1" xfId="0" applyNumberFormat="1" applyFont="1" applyFill="1" applyBorder="1" applyAlignment="1" applyProtection="1">
      <alignment horizontal="center"/>
      <protection hidden="1"/>
    </xf>
    <xf numFmtId="9" fontId="12" fillId="10" borderId="1" xfId="0" applyNumberFormat="1" applyFont="1" applyFill="1" applyBorder="1" applyAlignment="1" applyProtection="1">
      <alignment horizontal="center"/>
      <protection hidden="1"/>
    </xf>
    <xf numFmtId="0" fontId="5" fillId="20" borderId="22" xfId="0" applyFont="1" applyFill="1" applyBorder="1" applyAlignment="1" applyProtection="1">
      <alignment horizontal="center" vertical="top" wrapText="1"/>
      <protection hidden="1"/>
    </xf>
    <xf numFmtId="0" fontId="5" fillId="20" borderId="24" xfId="0" applyFont="1" applyFill="1" applyBorder="1" applyAlignment="1" applyProtection="1">
      <alignment horizontal="center" vertical="top" wrapText="1"/>
      <protection hidden="1"/>
    </xf>
    <xf numFmtId="0" fontId="5" fillId="20" borderId="26" xfId="0" applyFont="1" applyFill="1" applyBorder="1" applyAlignment="1" applyProtection="1">
      <alignment horizontal="center" vertical="top" wrapText="1"/>
      <protection hidden="1"/>
    </xf>
    <xf numFmtId="0" fontId="2" fillId="21" borderId="40" xfId="0" applyFont="1" applyFill="1" applyBorder="1" applyAlignment="1" applyProtection="1">
      <alignment horizontal="center" vertical="top" wrapText="1"/>
      <protection hidden="1"/>
    </xf>
    <xf numFmtId="0" fontId="35" fillId="0" borderId="22" xfId="0" applyFont="1" applyBorder="1" applyAlignment="1" applyProtection="1">
      <alignment horizontal="center" vertical="center"/>
      <protection hidden="1"/>
    </xf>
    <xf numFmtId="0" fontId="35" fillId="0" borderId="24" xfId="0" applyFont="1" applyBorder="1" applyAlignment="1" applyProtection="1">
      <alignment horizontal="center" vertical="center"/>
      <protection hidden="1"/>
    </xf>
    <xf numFmtId="0" fontId="35" fillId="0" borderId="26" xfId="0" applyFont="1" applyBorder="1" applyAlignment="1" applyProtection="1">
      <alignment horizontal="center" vertical="center"/>
      <protection hidden="1"/>
    </xf>
    <xf numFmtId="0" fontId="12" fillId="0" borderId="1" xfId="0" applyFont="1" applyBorder="1" applyAlignment="1" applyProtection="1">
      <alignment horizontal="center" vertical="center"/>
      <protection locked="0"/>
    </xf>
    <xf numFmtId="0" fontId="12" fillId="14" borderId="5" xfId="0" applyFont="1" applyFill="1" applyBorder="1" applyAlignment="1" applyProtection="1">
      <alignment horizontal="center" vertical="center"/>
      <protection locked="0"/>
    </xf>
    <xf numFmtId="0" fontId="12" fillId="0" borderId="1" xfId="0" applyFont="1" applyBorder="1" applyAlignment="1" applyProtection="1">
      <alignment horizontal="center"/>
      <protection locked="0"/>
    </xf>
    <xf numFmtId="0" fontId="9" fillId="0" borderId="73" xfId="0" applyFont="1" applyBorder="1" applyAlignment="1" applyProtection="1">
      <alignment horizontal="center" vertical="center" textRotation="90"/>
      <protection locked="0" hidden="1"/>
    </xf>
    <xf numFmtId="0" fontId="10" fillId="0" borderId="45" xfId="0" applyFont="1" applyBorder="1" applyAlignment="1" applyProtection="1">
      <alignment horizontal="center" vertical="center" textRotation="90"/>
      <protection locked="0" hidden="1"/>
    </xf>
    <xf numFmtId="0" fontId="10" fillId="0" borderId="52" xfId="0" applyFont="1" applyBorder="1" applyAlignment="1" applyProtection="1">
      <alignment horizontal="center" vertical="center" textRotation="90"/>
      <protection locked="0" hidden="1"/>
    </xf>
    <xf numFmtId="0" fontId="3" fillId="4" borderId="19" xfId="0" applyFont="1" applyFill="1" applyBorder="1" applyAlignment="1" applyProtection="1">
      <alignment horizontal="right"/>
      <protection hidden="1"/>
    </xf>
    <xf numFmtId="0" fontId="12" fillId="0" borderId="0" xfId="0" applyFont="1" applyBorder="1" applyAlignment="1" applyProtection="1">
      <protection hidden="1"/>
    </xf>
    <xf numFmtId="0" fontId="12" fillId="0" borderId="9" xfId="0" applyFont="1" applyBorder="1" applyAlignment="1" applyProtection="1">
      <protection hidden="1"/>
    </xf>
    <xf numFmtId="0" fontId="3" fillId="7" borderId="19" xfId="0" applyFont="1" applyFill="1" applyBorder="1" applyAlignment="1" applyProtection="1">
      <alignment horizontal="right" vertical="center"/>
      <protection hidden="1"/>
    </xf>
    <xf numFmtId="0" fontId="3" fillId="2" borderId="19" xfId="0" applyFont="1" applyFill="1" applyBorder="1" applyAlignment="1" applyProtection="1">
      <alignment horizontal="right" vertical="center"/>
      <protection hidden="1"/>
    </xf>
    <xf numFmtId="0" fontId="3" fillId="12" borderId="19" xfId="0" applyFont="1" applyFill="1" applyBorder="1" applyAlignment="1" applyProtection="1">
      <alignment horizontal="right" vertical="center"/>
      <protection hidden="1"/>
    </xf>
    <xf numFmtId="0" fontId="3" fillId="8" borderId="19" xfId="0" applyFont="1" applyFill="1" applyBorder="1" applyAlignment="1" applyProtection="1">
      <alignment horizontal="right" vertical="center"/>
      <protection hidden="1"/>
    </xf>
    <xf numFmtId="0" fontId="3" fillId="0" borderId="32" xfId="0" applyFont="1" applyFill="1" applyBorder="1" applyAlignment="1" applyProtection="1">
      <alignment horizontal="center" vertical="center" wrapText="1"/>
      <protection hidden="1"/>
    </xf>
    <xf numFmtId="0" fontId="3" fillId="0" borderId="49" xfId="0" applyFont="1" applyFill="1" applyBorder="1" applyAlignment="1" applyProtection="1">
      <alignment horizontal="center" vertical="center" wrapText="1"/>
      <protection hidden="1"/>
    </xf>
    <xf numFmtId="0" fontId="0" fillId="0" borderId="37" xfId="0" applyBorder="1" applyAlignment="1" applyProtection="1">
      <alignment horizontal="center" vertical="center" wrapText="1"/>
      <protection hidden="1"/>
    </xf>
    <xf numFmtId="0" fontId="30" fillId="0" borderId="33" xfId="0" applyFont="1" applyFill="1" applyBorder="1" applyAlignment="1" applyProtection="1">
      <alignment horizontal="center" vertical="center" wrapText="1"/>
      <protection hidden="1"/>
    </xf>
    <xf numFmtId="0" fontId="30" fillId="0" borderId="37" xfId="0" applyFont="1" applyFill="1" applyBorder="1" applyAlignment="1" applyProtection="1">
      <alignment horizontal="center" vertical="center" wrapText="1"/>
      <protection hidden="1"/>
    </xf>
    <xf numFmtId="0" fontId="21" fillId="0" borderId="0" xfId="0" applyFont="1" applyBorder="1" applyAlignment="1" applyProtection="1">
      <alignment horizontal="right" wrapText="1"/>
      <protection locked="0" hidden="1"/>
    </xf>
    <xf numFmtId="0" fontId="25" fillId="0" borderId="9" xfId="0" applyFont="1" applyBorder="1" applyAlignment="1" applyProtection="1">
      <alignment horizontal="right" wrapText="1"/>
      <protection locked="0" hidden="1"/>
    </xf>
    <xf numFmtId="0" fontId="2" fillId="0" borderId="27" xfId="0" applyFont="1" applyFill="1" applyBorder="1" applyAlignment="1" applyProtection="1">
      <alignment horizontal="center" vertical="center" wrapText="1"/>
      <protection hidden="1"/>
    </xf>
    <xf numFmtId="0" fontId="2" fillId="0" borderId="45" xfId="0" applyFont="1" applyFill="1" applyBorder="1" applyAlignment="1" applyProtection="1">
      <alignment horizontal="center" vertical="center" wrapText="1"/>
      <protection hidden="1"/>
    </xf>
    <xf numFmtId="0" fontId="2" fillId="0" borderId="32" xfId="0" applyFont="1" applyFill="1" applyBorder="1" applyAlignment="1" applyProtection="1">
      <alignment horizontal="center" vertical="center" wrapText="1"/>
      <protection hidden="1"/>
    </xf>
    <xf numFmtId="0" fontId="2" fillId="0" borderId="48" xfId="0" applyFont="1" applyFill="1" applyBorder="1" applyAlignment="1" applyProtection="1">
      <alignment horizontal="center" vertical="center" wrapText="1"/>
      <protection hidden="1"/>
    </xf>
    <xf numFmtId="0" fontId="2" fillId="2" borderId="1" xfId="0" applyFont="1"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protection hidden="1"/>
    </xf>
    <xf numFmtId="0" fontId="3" fillId="9" borderId="19" xfId="0" applyFont="1" applyFill="1" applyBorder="1" applyAlignment="1" applyProtection="1">
      <alignment horizontal="right" vertical="center"/>
      <protection hidden="1"/>
    </xf>
    <xf numFmtId="0" fontId="3" fillId="10" borderId="19" xfId="0" applyFont="1" applyFill="1" applyBorder="1" applyAlignment="1" applyProtection="1">
      <alignment horizontal="right" vertical="center"/>
      <protection hidden="1"/>
    </xf>
    <xf numFmtId="0" fontId="3" fillId="10" borderId="0" xfId="0" applyFont="1" applyFill="1" applyBorder="1" applyAlignment="1" applyProtection="1">
      <alignment horizontal="right" vertical="center"/>
      <protection hidden="1"/>
    </xf>
    <xf numFmtId="0" fontId="3" fillId="10" borderId="9" xfId="0" applyFont="1" applyFill="1" applyBorder="1" applyAlignment="1" applyProtection="1">
      <alignment horizontal="right" vertical="center"/>
      <protection hidden="1"/>
    </xf>
    <xf numFmtId="0" fontId="3" fillId="5" borderId="19" xfId="0" applyFont="1" applyFill="1" applyBorder="1" applyAlignment="1" applyProtection="1">
      <alignment horizontal="right" vertical="center"/>
      <protection hidden="1"/>
    </xf>
    <xf numFmtId="0" fontId="3" fillId="6" borderId="19" xfId="0" applyFont="1" applyFill="1" applyBorder="1" applyAlignment="1" applyProtection="1">
      <alignment horizontal="right" vertical="center"/>
      <protection hidden="1"/>
    </xf>
    <xf numFmtId="0" fontId="2" fillId="2" borderId="18" xfId="0" applyFont="1" applyFill="1" applyBorder="1" applyAlignment="1" applyProtection="1">
      <alignment vertical="top"/>
      <protection hidden="1"/>
    </xf>
    <xf numFmtId="0" fontId="2" fillId="2" borderId="59" xfId="0" applyFont="1" applyFill="1" applyBorder="1" applyAlignment="1" applyProtection="1">
      <alignment vertical="top"/>
      <protection hidden="1"/>
    </xf>
    <xf numFmtId="0" fontId="2" fillId="2" borderId="50" xfId="0" applyFont="1" applyFill="1" applyBorder="1" applyAlignment="1" applyProtection="1">
      <alignment vertical="top"/>
      <protection hidden="1"/>
    </xf>
    <xf numFmtId="0" fontId="2" fillId="2" borderId="19" xfId="0" applyFont="1" applyFill="1" applyBorder="1" applyAlignment="1" applyProtection="1">
      <alignment vertical="top"/>
      <protection hidden="1"/>
    </xf>
    <xf numFmtId="0" fontId="2" fillId="2" borderId="0" xfId="0" applyFont="1" applyFill="1" applyBorder="1" applyAlignment="1" applyProtection="1">
      <alignment vertical="top"/>
      <protection hidden="1"/>
    </xf>
    <xf numFmtId="0" fontId="2" fillId="2" borderId="60" xfId="0" applyFont="1" applyFill="1" applyBorder="1" applyAlignment="1" applyProtection="1">
      <alignment vertical="top"/>
      <protection hidden="1"/>
    </xf>
    <xf numFmtId="0" fontId="2" fillId="2" borderId="61" xfId="0" applyFont="1" applyFill="1" applyBorder="1" applyAlignment="1" applyProtection="1">
      <alignment vertical="top"/>
      <protection hidden="1"/>
    </xf>
    <xf numFmtId="0" fontId="2" fillId="2" borderId="11" xfId="0" applyFont="1" applyFill="1" applyBorder="1" applyAlignment="1" applyProtection="1">
      <alignment vertical="top"/>
      <protection hidden="1"/>
    </xf>
    <xf numFmtId="0" fontId="2" fillId="2" borderId="62" xfId="0" applyFont="1" applyFill="1" applyBorder="1" applyAlignment="1" applyProtection="1">
      <alignment vertical="top"/>
      <protection hidden="1"/>
    </xf>
    <xf numFmtId="0" fontId="2" fillId="2" borderId="18" xfId="0" applyFont="1" applyFill="1" applyBorder="1" applyAlignment="1" applyProtection="1">
      <alignment vertical="top" wrapText="1"/>
      <protection hidden="1"/>
    </xf>
    <xf numFmtId="0" fontId="0" fillId="0" borderId="59" xfId="0" applyBorder="1" applyAlignment="1" applyProtection="1">
      <alignment vertical="top" wrapText="1"/>
      <protection hidden="1"/>
    </xf>
    <xf numFmtId="0" fontId="0" fillId="0" borderId="50" xfId="0" applyBorder="1" applyAlignment="1" applyProtection="1">
      <alignment vertical="top" wrapText="1"/>
      <protection hidden="1"/>
    </xf>
    <xf numFmtId="0" fontId="0" fillId="0" borderId="19" xfId="0" applyBorder="1" applyAlignment="1" applyProtection="1">
      <alignment vertical="top" wrapText="1"/>
      <protection hidden="1"/>
    </xf>
    <xf numFmtId="0" fontId="0" fillId="0" borderId="0" xfId="0" applyBorder="1" applyAlignment="1" applyProtection="1">
      <alignment vertical="top" wrapText="1"/>
      <protection hidden="1"/>
    </xf>
    <xf numFmtId="0" fontId="0" fillId="0" borderId="60" xfId="0" applyBorder="1" applyAlignment="1" applyProtection="1">
      <alignment vertical="top" wrapText="1"/>
      <protection hidden="1"/>
    </xf>
    <xf numFmtId="0" fontId="0" fillId="0" borderId="61" xfId="0" applyBorder="1" applyAlignment="1" applyProtection="1">
      <alignment vertical="top" wrapText="1"/>
      <protection hidden="1"/>
    </xf>
    <xf numFmtId="0" fontId="0" fillId="0" borderId="11" xfId="0" applyBorder="1" applyAlignment="1" applyProtection="1">
      <alignment vertical="top" wrapText="1"/>
      <protection hidden="1"/>
    </xf>
    <xf numFmtId="0" fontId="0" fillId="0" borderId="62" xfId="0" applyBorder="1" applyAlignment="1" applyProtection="1">
      <alignment vertical="top" wrapText="1"/>
      <protection hidden="1"/>
    </xf>
    <xf numFmtId="0" fontId="3" fillId="0" borderId="66" xfId="0" applyFont="1" applyBorder="1" applyAlignment="1" applyProtection="1">
      <alignment horizontal="center" vertical="top" wrapText="1"/>
      <protection hidden="1"/>
    </xf>
    <xf numFmtId="0" fontId="3" fillId="0" borderId="67" xfId="0" applyFont="1" applyBorder="1" applyAlignment="1" applyProtection="1">
      <alignment horizontal="center" vertical="top" wrapText="1"/>
      <protection hidden="1"/>
    </xf>
    <xf numFmtId="0" fontId="3" fillId="0" borderId="69" xfId="0" applyFont="1" applyBorder="1" applyAlignment="1" applyProtection="1">
      <alignment horizontal="center" vertical="top" wrapText="1"/>
      <protection hidden="1"/>
    </xf>
    <xf numFmtId="0" fontId="3" fillId="0" borderId="70" xfId="0" applyFont="1" applyBorder="1" applyAlignment="1" applyProtection="1">
      <alignment horizontal="center" vertical="top" wrapText="1"/>
      <protection hidden="1"/>
    </xf>
    <xf numFmtId="0" fontId="25" fillId="0" borderId="18" xfId="0" applyFont="1" applyBorder="1" applyAlignment="1" applyProtection="1">
      <alignment horizontal="center" wrapText="1"/>
      <protection hidden="1"/>
    </xf>
    <xf numFmtId="0" fontId="0" fillId="0" borderId="50" xfId="0" applyBorder="1" applyAlignment="1" applyProtection="1">
      <alignment horizontal="center" wrapText="1"/>
      <protection hidden="1"/>
    </xf>
    <xf numFmtId="0" fontId="0" fillId="0" borderId="20" xfId="0" applyBorder="1" applyAlignment="1" applyProtection="1">
      <alignment horizontal="center" wrapText="1"/>
      <protection hidden="1"/>
    </xf>
    <xf numFmtId="0" fontId="0" fillId="0" borderId="51" xfId="0" applyBorder="1" applyAlignment="1" applyProtection="1">
      <alignment horizontal="center" wrapText="1"/>
      <protection hidden="1"/>
    </xf>
    <xf numFmtId="0" fontId="20" fillId="19" borderId="19" xfId="0" applyFont="1" applyFill="1" applyBorder="1" applyAlignment="1" applyProtection="1">
      <alignment horizontal="right"/>
      <protection hidden="1"/>
    </xf>
    <xf numFmtId="0" fontId="21" fillId="19" borderId="0" xfId="0" applyFont="1" applyFill="1" applyBorder="1" applyAlignment="1" applyProtection="1">
      <alignment horizontal="right"/>
      <protection hidden="1"/>
    </xf>
    <xf numFmtId="0" fontId="21" fillId="19" borderId="9" xfId="0" applyFont="1" applyFill="1" applyBorder="1" applyAlignment="1" applyProtection="1">
      <alignment horizontal="right"/>
      <protection hidden="1"/>
    </xf>
    <xf numFmtId="0" fontId="24" fillId="0" borderId="44" xfId="0" applyFont="1" applyFill="1" applyBorder="1" applyAlignment="1">
      <alignment vertical="top" wrapText="1" readingOrder="1"/>
    </xf>
    <xf numFmtId="0" fontId="24" fillId="0" borderId="7" xfId="0" applyFont="1" applyFill="1" applyBorder="1" applyAlignment="1">
      <alignment vertical="top" wrapText="1" readingOrder="1"/>
    </xf>
    <xf numFmtId="0" fontId="12" fillId="0" borderId="7" xfId="0" applyFont="1" applyBorder="1" applyAlignment="1"/>
    <xf numFmtId="0" fontId="0" fillId="0" borderId="7" xfId="0" applyBorder="1" applyAlignment="1">
      <alignment vertical="top" wrapText="1" readingOrder="1"/>
    </xf>
    <xf numFmtId="0" fontId="0" fillId="0" borderId="7" xfId="0" applyBorder="1" applyAlignment="1"/>
    <xf numFmtId="0" fontId="24" fillId="0" borderId="44" xfId="0" applyFont="1" applyBorder="1" applyAlignment="1" applyProtection="1">
      <protection hidden="1"/>
    </xf>
    <xf numFmtId="0" fontId="24" fillId="0" borderId="7" xfId="0" applyFont="1" applyBorder="1" applyAlignment="1"/>
    <xf numFmtId="0" fontId="0" fillId="0" borderId="50" xfId="0" applyBorder="1" applyAlignment="1">
      <alignment horizontal="center" wrapText="1"/>
    </xf>
    <xf numFmtId="0" fontId="1" fillId="2" borderId="0" xfId="0" applyFont="1" applyFill="1" applyAlignment="1" applyProtection="1">
      <alignment horizontal="left" vertical="center" wrapText="1"/>
      <protection hidden="1"/>
    </xf>
    <xf numFmtId="0" fontId="0" fillId="0" borderId="0" xfId="0" applyAlignment="1" applyProtection="1">
      <alignment horizontal="left" vertical="center" wrapText="1"/>
      <protection hidden="1"/>
    </xf>
    <xf numFmtId="0" fontId="0" fillId="0" borderId="0" xfId="0" applyAlignment="1">
      <alignment wrapText="1"/>
    </xf>
    <xf numFmtId="0" fontId="18" fillId="0" borderId="0" xfId="0" applyFont="1" applyBorder="1" applyAlignment="1" applyProtection="1">
      <alignment wrapText="1"/>
      <protection hidden="1"/>
    </xf>
    <xf numFmtId="0" fontId="19" fillId="0" borderId="0" xfId="0" applyFont="1" applyBorder="1" applyAlignment="1" applyProtection="1">
      <protection hidden="1"/>
    </xf>
    <xf numFmtId="0" fontId="3" fillId="0" borderId="44" xfId="0" applyFont="1" applyBorder="1" applyAlignment="1" applyProtection="1">
      <alignment horizontal="center" vertical="top" wrapText="1"/>
      <protection hidden="1"/>
    </xf>
    <xf numFmtId="0" fontId="0" fillId="0" borderId="0" xfId="0" applyAlignment="1">
      <alignment horizontal="left" vertical="center" wrapText="1"/>
    </xf>
    <xf numFmtId="0" fontId="24" fillId="0" borderId="1" xfId="0" applyFont="1" applyFill="1" applyBorder="1" applyAlignment="1">
      <alignment vertical="top" wrapText="1" readingOrder="1"/>
    </xf>
    <xf numFmtId="0" fontId="0" fillId="0" borderId="1" xfId="0" applyBorder="1" applyAlignment="1">
      <alignment vertical="top" wrapText="1" readingOrder="1"/>
    </xf>
  </cellXfs>
  <cellStyles count="3">
    <cellStyle name="Hyperlink" xfId="1" builtinId="8"/>
    <cellStyle name="Hyperlink 2" xfId="2"/>
    <cellStyle name="Normal" xfId="0" builtinId="0"/>
  </cellStyles>
  <dxfs count="1153">
    <dxf>
      <font>
        <color rgb="FFFF0000"/>
      </font>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ont>
        <color rgb="FFFF0000"/>
      </font>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ill>
        <patternFill>
          <bgColor theme="3" tint="0.79998168889431442"/>
        </patternFill>
      </fill>
    </dxf>
    <dxf>
      <font>
        <color rgb="FFC00000"/>
      </font>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ont>
        <color rgb="FFFF0000"/>
      </font>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FF0000"/>
      </font>
    </dxf>
    <dxf>
      <font>
        <color rgb="FFFF0000"/>
      </font>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s>
  <tableStyles count="0" defaultTableStyle="TableStyleMedium2" defaultPivotStyle="PivotStyleLight16"/>
  <colors>
    <mruColors>
      <color rgb="FFFFFF66"/>
      <color rgb="FFFFFF99"/>
      <color rgb="FFCCFF99"/>
      <color rgb="FF99FF99"/>
      <color rgb="FFCCFFCC"/>
      <color rgb="FFFFFFCC"/>
      <color rgb="FFCCFF33"/>
      <color rgb="FFFF99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Y192"/>
  <sheetViews>
    <sheetView tabSelected="1" workbookViewId="0">
      <pane xSplit="3" topLeftCell="D1" activePane="topRight" state="frozen"/>
      <selection pane="topRight" activeCell="B3" sqref="B3"/>
    </sheetView>
  </sheetViews>
  <sheetFormatPr defaultColWidth="10.140625" defaultRowHeight="15" x14ac:dyDescent="0.25"/>
  <cols>
    <col min="1" max="2" width="10.140625" style="54"/>
    <col min="3" max="3" width="13.28515625" style="54" customWidth="1"/>
    <col min="4" max="43" width="10.140625" style="54"/>
    <col min="44" max="48" width="10.140625" style="54" hidden="1" customWidth="1"/>
    <col min="49" max="49" width="10.140625" style="54" customWidth="1"/>
    <col min="50" max="50" width="13.28515625" style="54" customWidth="1"/>
    <col min="51" max="16384" width="10.140625" style="54"/>
  </cols>
  <sheetData>
    <row r="1" spans="1:20" s="1" customFormat="1" x14ac:dyDescent="0.25"/>
    <row r="2" spans="1:20" s="1" customFormat="1" ht="143.1" customHeight="1" x14ac:dyDescent="0.25">
      <c r="B2" s="256" t="s">
        <v>180</v>
      </c>
      <c r="C2" s="257"/>
      <c r="D2" s="257"/>
      <c r="E2" s="257"/>
      <c r="F2" s="257"/>
      <c r="G2" s="257"/>
      <c r="H2" s="257"/>
      <c r="I2" s="257"/>
      <c r="J2" s="257"/>
      <c r="K2" s="257"/>
      <c r="L2" s="258"/>
      <c r="M2" s="258"/>
      <c r="N2" s="258"/>
      <c r="O2" s="258"/>
      <c r="P2" s="258"/>
      <c r="Q2" s="258"/>
    </row>
    <row r="3" spans="1:20" s="1" customFormat="1" ht="15.75" thickBot="1" x14ac:dyDescent="0.3"/>
    <row r="4" spans="1:20" s="1" customFormat="1" ht="15.75" customHeight="1" x14ac:dyDescent="0.25">
      <c r="B4" s="265" t="s">
        <v>67</v>
      </c>
      <c r="C4" s="266"/>
      <c r="D4" s="266"/>
      <c r="E4" s="266"/>
      <c r="F4" s="266"/>
      <c r="G4" s="266"/>
      <c r="H4" s="266"/>
      <c r="I4" s="267"/>
      <c r="K4" s="274" t="s">
        <v>107</v>
      </c>
      <c r="L4" s="275"/>
      <c r="M4" s="275"/>
      <c r="N4" s="275"/>
      <c r="O4" s="275"/>
      <c r="P4" s="275"/>
      <c r="Q4" s="276"/>
    </row>
    <row r="5" spans="1:20" s="1" customFormat="1" ht="15" customHeight="1" x14ac:dyDescent="0.25">
      <c r="B5" s="268"/>
      <c r="C5" s="269"/>
      <c r="D5" s="269"/>
      <c r="E5" s="269"/>
      <c r="F5" s="269"/>
      <c r="G5" s="269"/>
      <c r="H5" s="269"/>
      <c r="I5" s="270"/>
      <c r="J5" s="83"/>
      <c r="K5" s="277"/>
      <c r="L5" s="278"/>
      <c r="M5" s="278"/>
      <c r="N5" s="278"/>
      <c r="O5" s="278"/>
      <c r="P5" s="278"/>
      <c r="Q5" s="279"/>
    </row>
    <row r="6" spans="1:20" s="1" customFormat="1" ht="15" customHeight="1" x14ac:dyDescent="0.25">
      <c r="B6" s="271"/>
      <c r="C6" s="272"/>
      <c r="D6" s="272"/>
      <c r="E6" s="272"/>
      <c r="F6" s="272"/>
      <c r="G6" s="272"/>
      <c r="H6" s="272"/>
      <c r="I6" s="273"/>
      <c r="J6" s="83"/>
      <c r="K6" s="280"/>
      <c r="L6" s="281"/>
      <c r="M6" s="281"/>
      <c r="N6" s="281"/>
      <c r="O6" s="281"/>
      <c r="P6" s="281"/>
      <c r="Q6" s="282"/>
    </row>
    <row r="7" spans="1:20" s="1" customFormat="1" ht="21.75" thickBot="1" x14ac:dyDescent="0.4">
      <c r="B7" s="109"/>
      <c r="C7" s="53"/>
      <c r="D7" s="53"/>
      <c r="E7" s="53"/>
      <c r="F7" s="53"/>
      <c r="G7" s="53"/>
      <c r="H7" s="53"/>
      <c r="I7" s="110"/>
      <c r="K7" s="131" t="s">
        <v>106</v>
      </c>
      <c r="L7" s="40"/>
      <c r="M7" s="16"/>
      <c r="N7" s="53"/>
      <c r="O7" s="53"/>
      <c r="P7" s="53"/>
      <c r="Q7" s="110"/>
    </row>
    <row r="8" spans="1:20" s="1" customFormat="1" ht="16.5" thickBot="1" x14ac:dyDescent="0.3">
      <c r="B8" s="109"/>
      <c r="C8" s="40"/>
      <c r="D8" s="16"/>
      <c r="E8" s="85"/>
      <c r="F8" s="19" t="s">
        <v>35</v>
      </c>
      <c r="G8" s="19" t="s">
        <v>36</v>
      </c>
      <c r="H8" s="19" t="s">
        <v>37</v>
      </c>
      <c r="I8" s="111" t="s">
        <v>45</v>
      </c>
      <c r="K8" s="109"/>
      <c r="L8" s="40"/>
      <c r="M8" s="40" t="str">
        <f>IF(COUNTBLANK(D24:AQ24)=40,"No student",HLOOKUP("x",D24:AQ25,2,FALSE))&amp;" is selected"</f>
        <v>No student is selected</v>
      </c>
      <c r="N8" s="148" t="str">
        <f>'J560-01'!F65+'J560-02'!F71+'J560-03'!F69&amp;"/300"</f>
        <v>0/300</v>
      </c>
      <c r="O8" s="154" t="str">
        <f>"Grade "&amp;IF('J560-01'!F65+'J560-02'!F71+'J560-03'!F69&lt;T16,"U",IF('J560-01'!F65+'J560-02'!F71+'J560-03'!F69&lt;T15,"1",IF('J560-01'!F65+'J560-02'!F71+'J560-03'!F69&lt;T14,"2",IF('J560-01'!F65+'J560-02'!F71+'J560-03'!F69&lt;T13,"3",IF('J560-01'!F65+'J560-02'!F71+'J560-03'!F69&lt;T12,"4","5")))))</f>
        <v>Grade U</v>
      </c>
      <c r="P8" s="53"/>
      <c r="Q8" s="110"/>
    </row>
    <row r="9" spans="1:20" s="1" customFormat="1" ht="15.75" thickBot="1" x14ac:dyDescent="0.3">
      <c r="B9" s="291" t="s">
        <v>52</v>
      </c>
      <c r="C9" s="292"/>
      <c r="D9" s="292"/>
      <c r="E9" s="293"/>
      <c r="F9" s="149" t="str">
        <f>AX27</f>
        <v/>
      </c>
      <c r="G9" s="149" t="str">
        <f>AX29</f>
        <v/>
      </c>
      <c r="H9" s="149" t="str">
        <f>AX31</f>
        <v/>
      </c>
      <c r="I9" s="150" t="str">
        <f>AX33</f>
        <v/>
      </c>
      <c r="K9" s="109"/>
      <c r="O9" s="53"/>
      <c r="P9" s="53"/>
      <c r="Q9" s="110"/>
    </row>
    <row r="10" spans="1:20" s="1" customFormat="1" ht="30" x14ac:dyDescent="0.25">
      <c r="B10" s="112"/>
      <c r="C10" s="53"/>
      <c r="D10" s="53"/>
      <c r="E10" s="86"/>
      <c r="F10" s="87"/>
      <c r="G10" s="87"/>
      <c r="H10" s="87"/>
      <c r="I10" s="113"/>
      <c r="K10" s="112"/>
      <c r="L10" s="53"/>
      <c r="M10" s="53"/>
      <c r="N10" s="20"/>
      <c r="O10" s="19" t="s">
        <v>14</v>
      </c>
      <c r="P10" s="19" t="s">
        <v>5</v>
      </c>
      <c r="Q10" s="132" t="s">
        <v>15</v>
      </c>
      <c r="S10" s="287" t="s">
        <v>143</v>
      </c>
      <c r="T10" s="288"/>
    </row>
    <row r="11" spans="1:20" s="1" customFormat="1" ht="15.75" thickBot="1" x14ac:dyDescent="0.3">
      <c r="A11" s="48"/>
      <c r="B11" s="238" t="s">
        <v>11</v>
      </c>
      <c r="C11" s="239"/>
      <c r="D11" s="239"/>
      <c r="E11" s="240"/>
      <c r="F11" s="72" t="str">
        <f>IF(SUMIF($AR$42:$AR$85,"Number",$AV$42:$AV$85)=0," ",SUMIF($AR$42:$AR$85,"Number",$AU$42:$AU$85)/SUMIF($AR$42:$AR$85,"Number",$AV$42:$AV$85))</f>
        <v xml:space="preserve"> </v>
      </c>
      <c r="G11" s="72" t="str">
        <f>IF(SUMIF($AR$87:$AR$136,"Number",$AV$87:$AV$136)=0," ",SUMIF($AR$87:$AR$136,"Number",$AU$87:$AU136)/SUMIF($AR$87:$AR$136,"Number",$AV$87:$AV$136))</f>
        <v xml:space="preserve"> </v>
      </c>
      <c r="H11" s="72" t="str">
        <f>IF(SUMIF($AR$138:$AR$185,"Number",$AV$138:$AV$185)=0," ",SUMIF($AR$138:$AR$185,"Number",$AU$138:$AU$185)/SUMIF($AR$138:$AR$185,"Number",$AV$138:$AV$185))</f>
        <v xml:space="preserve"> </v>
      </c>
      <c r="I11" s="114" t="str">
        <f>IF(SUMIF($AR$42:$AR$185,"Number",$AV$42:$AV$185)=0," ",SUMIF($AR$42:$AR$185,"Number",$AU$42:$AU$185)/SUMIF($AR$42:$AR$185,"Number",$AV$42:$AV$185))</f>
        <v xml:space="preserve"> </v>
      </c>
      <c r="J11" s="48"/>
      <c r="K11" s="238" t="s">
        <v>11</v>
      </c>
      <c r="L11" s="239"/>
      <c r="M11" s="239"/>
      <c r="N11" s="240"/>
      <c r="O11" s="2">
        <f>'J560-01'!E4+'J560-02'!E4+'J560-03'!E4</f>
        <v>75</v>
      </c>
      <c r="P11" s="2">
        <f>'J560-01'!F4+'J560-02'!F4+'J560-03'!F4</f>
        <v>0</v>
      </c>
      <c r="Q11" s="114">
        <f t="shared" ref="Q11:Q16" si="0">P11/O11</f>
        <v>0</v>
      </c>
      <c r="S11" s="289"/>
      <c r="T11" s="290"/>
    </row>
    <row r="12" spans="1:20" s="1" customFormat="1" x14ac:dyDescent="0.25">
      <c r="A12" s="48"/>
      <c r="B12" s="263" t="s">
        <v>12</v>
      </c>
      <c r="C12" s="239"/>
      <c r="D12" s="239"/>
      <c r="E12" s="240"/>
      <c r="F12" s="73" t="str">
        <f>IF(SUMIF($AR$42:$AR$85,"Algebra",$AV$42:$AV$85)=0," ",SUMIF($AR$42:$AR$85,"Algebra",$AU$42:$AU$85)/SUMIF($AR$42:$AR$85,"Algebra",$AV$42:$AV$85))</f>
        <v xml:space="preserve"> </v>
      </c>
      <c r="G12" s="73" t="str">
        <f>IF(SUMIF($AR$87:$AR$136,"Algebra",$AV$87:$AV$136)=0," ",SUMIF($AR$87:$AR$136,"Algebra",$AU$87:$AU$136)/SUMIF($AR$87:$AR$136,"Algebra",$AV$87:$AV$136))</f>
        <v xml:space="preserve"> </v>
      </c>
      <c r="H12" s="73" t="str">
        <f>IF(SUMIF($AR$138:$AR$185,"Algebra",$AV$138:$AV$185)=0," ",SUMIF($AR$138:$AR$185,"Algebra",$AU$138:$AU$185)/SUMIF($AR$138:$AR$185,"Algebra",$AV$138:$AV$185))</f>
        <v xml:space="preserve"> </v>
      </c>
      <c r="I12" s="115" t="str">
        <f>IF(SUMIF($AR$42:$AR$185,"Algebra",$AV$42:$AV$185)=0," ",SUMIF($AR$42:$AR$185,"Algebra",$AU$42:$AU$185)/SUMIF($AR$42:$AR$185,"Algebra",$AV$42:$AV$185))</f>
        <v xml:space="preserve"> </v>
      </c>
      <c r="J12" s="48"/>
      <c r="K12" s="263" t="s">
        <v>12</v>
      </c>
      <c r="L12" s="239"/>
      <c r="M12" s="239"/>
      <c r="N12" s="240"/>
      <c r="O12" s="3">
        <f>'J560-01'!E5+'J560-02'!E5+'J560-03'!E5</f>
        <v>67</v>
      </c>
      <c r="P12" s="3">
        <f>'J560-01'!F5+'J560-02'!F5+'J560-03'!F5</f>
        <v>0</v>
      </c>
      <c r="Q12" s="115">
        <f t="shared" si="0"/>
        <v>0</v>
      </c>
      <c r="S12" s="93">
        <v>5</v>
      </c>
      <c r="T12" s="229">
        <v>189</v>
      </c>
    </row>
    <row r="13" spans="1:20" s="1" customFormat="1" x14ac:dyDescent="0.25">
      <c r="A13" s="48"/>
      <c r="B13" s="264" t="s">
        <v>30</v>
      </c>
      <c r="C13" s="239"/>
      <c r="D13" s="239"/>
      <c r="E13" s="240"/>
      <c r="F13" s="74" t="str">
        <f>IF(SUMIF($AR$42:$AR$85,"RPR",$AV$42:$AV$85)=0," ",SUMIF($AR$42:$AR$85,"RPR",$AU$42:$AU$85)/SUMIF($AR$42:$AR$85,"RPR",$AV$42:$AV$85))</f>
        <v xml:space="preserve"> </v>
      </c>
      <c r="G13" s="74" t="str">
        <f>IF(SUMIF($AR$87:$AR$136,"RPR",$AV$87:$AV$136)=0," ",SUMIF($AR$87:$AR$136,"RPR",$AU$87:$AU$136)/SUMIF($AR$87:$AR$136,"RPR",$AV$87:$AV$136))</f>
        <v xml:space="preserve"> </v>
      </c>
      <c r="H13" s="74" t="str">
        <f>IF(SUMIF($AR$138:$AR$185,"RPR",$AV$138:$AV$185)=0," ",SUMIF($AR$138:$AR$185,"RPR",$AU$138:$AU$185)/SUMIF($AR$138:$AR$185,"RPR",$AV$138:$AV$185))</f>
        <v xml:space="preserve"> </v>
      </c>
      <c r="I13" s="116" t="str">
        <f>IF(SUMIF($AR$42:$AR$185,"RPR",$AV$42:$AV$185)=0," ",SUMIF($AR$42:$AR$185,"RPR",$AU$42:$AU$185)/SUMIF($AR$42:$AR$185,"RPR",$AV$42:$AV$185))</f>
        <v xml:space="preserve"> </v>
      </c>
      <c r="J13" s="48"/>
      <c r="K13" s="264" t="s">
        <v>30</v>
      </c>
      <c r="L13" s="239"/>
      <c r="M13" s="239"/>
      <c r="N13" s="240"/>
      <c r="O13" s="4">
        <f>'J560-01'!E6+'J560-02'!E6+'J560-03'!E6</f>
        <v>73</v>
      </c>
      <c r="P13" s="4">
        <f>'J560-01'!F6+'J560-02'!F6+'J560-03'!F6</f>
        <v>0</v>
      </c>
      <c r="Q13" s="116">
        <f t="shared" si="0"/>
        <v>0</v>
      </c>
      <c r="S13" s="94">
        <v>4</v>
      </c>
      <c r="T13" s="230">
        <v>144</v>
      </c>
    </row>
    <row r="14" spans="1:20" s="1" customFormat="1" x14ac:dyDescent="0.25">
      <c r="A14" s="48"/>
      <c r="B14" s="241" t="s">
        <v>8</v>
      </c>
      <c r="C14" s="239"/>
      <c r="D14" s="239"/>
      <c r="E14" s="240"/>
      <c r="F14" s="75" t="str">
        <f>IF(SUMIF($AR$42:$AR$85,"Geometry and measures",$AV$42:$AV$85)=0," ",SUMIF($AR$42:$AR$85,"Geometry and measures",$AU$42:$AU$85)/SUMIF($AR$42:$AR$85,"Geometry and measures",$AV$42:$AV$85))</f>
        <v xml:space="preserve"> </v>
      </c>
      <c r="G14" s="75" t="str">
        <f>IF(SUMIF($AR$87:$AR$136,"Geometry and measures",$AV$87:$AV$136)=0," ",SUMIF($AR$87:$AR$136,"Geometry and measures",$AU$87:$AU$136)/SUMIF($AR$87:$AR$136,"Geometry and measures",$AV$87:$AV$136))</f>
        <v xml:space="preserve"> </v>
      </c>
      <c r="H14" s="75" t="str">
        <f>IF(SUMIF($AR$138:$AR$185,"Geometry and measures",$AV$138:$AV$185)=0," ",SUMIF($AR$138:$AR$185,"Geometry and measures",$AU$138:$AU$185)/SUMIF($AR$138:$AR$185,"Geometry and measures",$AV$138:$AV$185))</f>
        <v xml:space="preserve"> </v>
      </c>
      <c r="I14" s="117" t="str">
        <f>IF(SUMIF($AR$42:$AR$185,"Geometry and measures",$AV$42:$AV$185)=0," ",SUMIF($AR$42:$AR$185,"Geometry and measures",$AU$42:$AU$185)/SUMIF($AR$42:$AR$185,"Geometry and measures",$AV$42:$AV$185))</f>
        <v xml:space="preserve"> </v>
      </c>
      <c r="J14" s="48"/>
      <c r="K14" s="241" t="s">
        <v>8</v>
      </c>
      <c r="L14" s="239"/>
      <c r="M14" s="239"/>
      <c r="N14" s="240"/>
      <c r="O14" s="5">
        <f>'J560-01'!E7+'J560-02'!E7+'J560-03'!E7</f>
        <v>44</v>
      </c>
      <c r="P14" s="5">
        <f>'J560-01'!F7+'J560-02'!F7+'J560-03'!F7</f>
        <v>0</v>
      </c>
      <c r="Q14" s="117">
        <f t="shared" si="0"/>
        <v>0</v>
      </c>
      <c r="S14" s="94">
        <v>3</v>
      </c>
      <c r="T14" s="230">
        <v>104</v>
      </c>
    </row>
    <row r="15" spans="1:20" s="1" customFormat="1" x14ac:dyDescent="0.25">
      <c r="A15" s="48"/>
      <c r="B15" s="242" t="s">
        <v>31</v>
      </c>
      <c r="C15" s="239"/>
      <c r="D15" s="239"/>
      <c r="E15" s="240"/>
      <c r="F15" s="76" t="str">
        <f>IF(SUMIF($AR$42:$AR$85,"Probability",$AV$42:$AV$85)=0," ",SUMIF($AR$42:$AR$85,"Probability",$AU$42:$AU$85)/SUMIF($AR$42:$AR$85,"Probability",$AV$42:$AV$85))</f>
        <v xml:space="preserve"> </v>
      </c>
      <c r="G15" s="76" t="str">
        <f>IF(SUMIF($AR$87:$AR$136,"Probability",$AV$87:$AV$136)=0," ",SUMIF($AR$87:$AR$136,"Probability",$AU$87:$AU$136)/SUMIF($AR$87:$AR$136,"Probability",$AV$87:$AV$136))</f>
        <v xml:space="preserve"> </v>
      </c>
      <c r="H15" s="76" t="str">
        <f>IF(SUMIF($AR$138:$AR$185,"Probability",$AV$138:$AV$185)=0," ",SUMIF($AR$138:$AR$185,"Probability",$AU$138:$AU$185)/SUMIF($AR$138:$AR$185,"Probability",$AV$138:$AV$185))</f>
        <v xml:space="preserve"> </v>
      </c>
      <c r="I15" s="118" t="str">
        <f>IF(SUMIF($AR$42:$AR$185,"Probability",$AV$42:$AV$185)=0," ",SUMIF($AR$42:$AR$185,"Probability",$AU$42:$AU$185)/SUMIF($AR$42:$AR$185,"Probability",$AV$42:$AV$185))</f>
        <v xml:space="preserve"> </v>
      </c>
      <c r="J15" s="48"/>
      <c r="K15" s="242" t="s">
        <v>31</v>
      </c>
      <c r="L15" s="239"/>
      <c r="M15" s="239"/>
      <c r="N15" s="240"/>
      <c r="O15" s="6">
        <f>'J560-01'!E8+'J560-02'!E8+'J560-03'!E8</f>
        <v>24</v>
      </c>
      <c r="P15" s="6">
        <f>'J560-01'!F8+'J560-02'!F8+'J560-03'!F8</f>
        <v>0</v>
      </c>
      <c r="Q15" s="118">
        <f t="shared" si="0"/>
        <v>0</v>
      </c>
      <c r="S15" s="94">
        <v>2</v>
      </c>
      <c r="T15" s="230">
        <v>64</v>
      </c>
    </row>
    <row r="16" spans="1:20" s="1" customFormat="1" x14ac:dyDescent="0.25">
      <c r="A16" s="48"/>
      <c r="B16" s="243" t="s">
        <v>6</v>
      </c>
      <c r="C16" s="239"/>
      <c r="D16" s="239"/>
      <c r="E16" s="240"/>
      <c r="F16" s="77" t="str">
        <f>IF(SUMIF($AR$42:$AR$85,"Statistics",$AV$42:$AV$85)=0," ",SUMIF($AR$42:$AR$85,"Statistics",$AU$42:$AU$85)/SUMIF($AR$42:$AR$85,"Statistics",$AV$42:$AV$85))</f>
        <v xml:space="preserve"> </v>
      </c>
      <c r="G16" s="77" t="str">
        <f>IF(SUMIF($AR$87:$AR$136,"Statistics",$AV$87:$AV$136)=0," ",SUMIF($AR$87:$AR$136,"Statistics",$AU$87:$AU$136)/SUMIF($AR$87:$AR$136,"Statistics",$AV$87:$AV$136))</f>
        <v xml:space="preserve"> </v>
      </c>
      <c r="H16" s="77" t="str">
        <f>IF(SUMIF($AR$138:$AR$185,"Statistics",$AV$138:$AV$185)=0," ",SUMIF($AR$138:$AR$185,"Statistics",$AU$138:$AU$185)/SUMIF($AR$138:$AR$185,"Statistics",$AV$138:$AV$185))</f>
        <v xml:space="preserve"> </v>
      </c>
      <c r="I16" s="119" t="str">
        <f>IF(SUMIF($AR$42:$AR$185,"Statistics",$AV$42:$AV$185)=0," ",SUMIF($AR$42:$AR$185,"Statistics",$AU$42:$AU$185)/SUMIF($AR$42:$AR$185,"Statistics",$AV$42:$AV$185))</f>
        <v xml:space="preserve"> </v>
      </c>
      <c r="J16" s="48"/>
      <c r="K16" s="243" t="s">
        <v>6</v>
      </c>
      <c r="L16" s="239"/>
      <c r="M16" s="239"/>
      <c r="N16" s="240"/>
      <c r="O16" s="7">
        <f>'J560-01'!E9+'J560-02'!E9+'J560-03'!E9</f>
        <v>17</v>
      </c>
      <c r="P16" s="7">
        <f>'J560-01'!F9+'J560-02'!F9+'J560-03'!F9</f>
        <v>0</v>
      </c>
      <c r="Q16" s="119">
        <f t="shared" si="0"/>
        <v>0</v>
      </c>
      <c r="S16" s="94">
        <v>1</v>
      </c>
      <c r="T16" s="230">
        <v>24</v>
      </c>
    </row>
    <row r="17" spans="1:50" s="1" customFormat="1" ht="15.75" thickBot="1" x14ac:dyDescent="0.3">
      <c r="A17" s="48"/>
      <c r="B17" s="120"/>
      <c r="C17" s="88"/>
      <c r="D17" s="88"/>
      <c r="E17" s="8"/>
      <c r="F17" s="45"/>
      <c r="G17" s="45"/>
      <c r="H17" s="45"/>
      <c r="I17" s="121"/>
      <c r="J17" s="48"/>
      <c r="K17" s="120"/>
      <c r="L17" s="88"/>
      <c r="M17" s="88"/>
      <c r="N17" s="8"/>
      <c r="O17" s="9"/>
      <c r="P17" s="9"/>
      <c r="Q17" s="121"/>
      <c r="S17" s="95" t="s">
        <v>64</v>
      </c>
      <c r="T17" s="231">
        <v>0</v>
      </c>
    </row>
    <row r="18" spans="1:50" s="1" customFormat="1" x14ac:dyDescent="0.25">
      <c r="A18" s="48"/>
      <c r="B18" s="244" t="s">
        <v>9</v>
      </c>
      <c r="C18" s="239"/>
      <c r="D18" s="239"/>
      <c r="E18" s="240"/>
      <c r="F18" s="78" t="str">
        <f>IF(SUMIF($AS$42:$AS$85,"AO1",$AV$42:$AV$85)=0," ",SUMIF($AS$42:$AS$85,"AO1",$AU$42:$AU$85)/SUMIF($AS$42:$AS$85,"AO1",$AV$42:$AV$85))</f>
        <v xml:space="preserve"> </v>
      </c>
      <c r="G18" s="78" t="str">
        <f>IF(SUMIF($AS$87:$AS$136,"AO1",$AV$87:$AV$136)=0," ",SUMIF($AS$87:$AS$136,"AO1",$AU$87:$AU$136)/SUMIF($AS$87:$AS$136,"AO1",$AV$87:$AV$136))</f>
        <v xml:space="preserve"> </v>
      </c>
      <c r="H18" s="78" t="str">
        <f>IF(SUMIF($AS$138:$AS$185,"AO1",$AV$138:$AV$185)=0," ",SUMIF($AS$138:$AS$185,"AO1",$AU$138:$AU$185)/SUMIF($AS$138:$AS$185,"AO1",$AV$138:$AV$185))</f>
        <v xml:space="preserve"> </v>
      </c>
      <c r="I18" s="122" t="str">
        <f>IF(SUMIF($AS$42:$AS$185,"AO1",$AV$42:$AV$185)=0," ",SUMIF($AS$42:$AS$185,"AO1",$AU$42:$AU$185)/SUMIF($AS$42:$AS$185,"AO1",$AV$42:$AV$185))</f>
        <v xml:space="preserve"> </v>
      </c>
      <c r="J18" s="48"/>
      <c r="K18" s="244" t="s">
        <v>9</v>
      </c>
      <c r="L18" s="239"/>
      <c r="M18" s="239"/>
      <c r="N18" s="240"/>
      <c r="O18" s="10">
        <f>'J560-01'!E11+'J560-02'!E11+'J560-03'!E11</f>
        <v>127</v>
      </c>
      <c r="P18" s="10">
        <f>'J560-01'!F11+'J560-02'!F11+'J560-03'!F11</f>
        <v>0</v>
      </c>
      <c r="Q18" s="122">
        <f>P18/O18</f>
        <v>0</v>
      </c>
    </row>
    <row r="19" spans="1:50" s="1" customFormat="1" x14ac:dyDescent="0.25">
      <c r="A19" s="48"/>
      <c r="B19" s="259" t="s">
        <v>7</v>
      </c>
      <c r="C19" s="239"/>
      <c r="D19" s="239"/>
      <c r="E19" s="240"/>
      <c r="F19" s="79" t="str">
        <f>IF(SUMIF($AS$42:$AS$85,"AO2",$AV$42:$AV$85)=0," ",SUMIF($AS$42:$AS$85,"AO2",$AU$42:$AU$85)/SUMIF($AS$42:$AS$85,"AO2",$AV$42:$AV$85))</f>
        <v xml:space="preserve"> </v>
      </c>
      <c r="G19" s="79" t="str">
        <f>IF(SUMIF($AS$87:$AS$136,"AO2",$AV$87:$AV$136)=0," ",SUMIF($AS$87:$AS$136,"AO2",$AU$87:$AU$136)/SUMIF($AS$87:$AS$136,"AO2",$AV$87:$AV$136))</f>
        <v xml:space="preserve"> </v>
      </c>
      <c r="H19" s="79" t="str">
        <f>IF(SUMIF($AS$138:$AS$185,"AO2",$AV$138:$AV$185)=0," ",SUMIF($AS$138:$AS$185,"AO2",$AU$138:$AU$185)/SUMIF($AS$138:$AS$185,"AO2",$AV$138:$AV$185))</f>
        <v xml:space="preserve"> </v>
      </c>
      <c r="I19" s="123" t="str">
        <f>IF(SUMIF($AS$42:$AS$185,"AO2",$AV$42:$AV$185)=0," ",SUMIF($AS$42:$AS$185,"AO2",$AU$42:$AU$185)/SUMIF($AS$42:$AS$185,"AO2",$AV$42:$AV$185))</f>
        <v xml:space="preserve"> </v>
      </c>
      <c r="J19" s="48"/>
      <c r="K19" s="259" t="s">
        <v>7</v>
      </c>
      <c r="L19" s="239"/>
      <c r="M19" s="239"/>
      <c r="N19" s="240"/>
      <c r="O19" s="11">
        <f>'J560-01'!E12+'J560-02'!E12+'J560-03'!E12</f>
        <v>75</v>
      </c>
      <c r="P19" s="11">
        <f>'J560-01'!F12+'J560-02'!F12+'J560-03'!F12</f>
        <v>0</v>
      </c>
      <c r="Q19" s="123">
        <f>P19/O19</f>
        <v>0</v>
      </c>
    </row>
    <row r="20" spans="1:50" s="1" customFormat="1" x14ac:dyDescent="0.25">
      <c r="A20" s="48"/>
      <c r="B20" s="260" t="s">
        <v>10</v>
      </c>
      <c r="C20" s="261"/>
      <c r="D20" s="261"/>
      <c r="E20" s="262"/>
      <c r="F20" s="80" t="str">
        <f>IF(SUMIF($AS$42:$AS$85,"AO3",$AV$42:$AV$85)=0," ",SUMIF($AS$42:$AS$85,"AO3",$AU$42:$AU$85)/SUMIF($AS$42:$AS$85,"AO3",$AV$42:$AV$85))</f>
        <v xml:space="preserve"> </v>
      </c>
      <c r="G20" s="80" t="str">
        <f>IF(SUMIF($AS$87:$AS$136,"AO3",$AV$87:$AV$136)=0," ",SUMIF($AS$87:$AS$136,"AO3",$AU$87:$AU$136)/SUMIF($AS$87:$AS$136,"AO3",$AV$87:$AV$136))</f>
        <v xml:space="preserve"> </v>
      </c>
      <c r="H20" s="80" t="str">
        <f>IF(SUMIF($AS$138:$AS$185,"AO3",$AV$138:$AV$185)=0," ",SUMIF($AS$138:$AS$185,"AO3",$AU$138:$AU$185)/SUMIF($AS$138:$AS$185,"AO3",$AV$138:$AV$185))</f>
        <v xml:space="preserve"> </v>
      </c>
      <c r="I20" s="124" t="str">
        <f>IF(SUMIF($AS$42:$AS$185,"AO3",$AV$42:$AV$185)=0," ",SUMIF($AS$42:$AS$185,"AO3",$AU$42:$AU$185)/SUMIF($AS$42:$AS$185,"AO3",$AV$42:$AV$185))</f>
        <v xml:space="preserve"> </v>
      </c>
      <c r="J20" s="48"/>
      <c r="K20" s="260" t="s">
        <v>10</v>
      </c>
      <c r="L20" s="239"/>
      <c r="M20" s="239"/>
      <c r="N20" s="240"/>
      <c r="O20" s="12">
        <f>'J560-01'!E13+'J560-02'!E13+'J560-03'!E13</f>
        <v>98</v>
      </c>
      <c r="P20" s="12">
        <f>'J560-01'!F13+'J560-02'!F13+'J560-03'!F13</f>
        <v>0</v>
      </c>
      <c r="Q20" s="124">
        <f>P20/O20</f>
        <v>0</v>
      </c>
    </row>
    <row r="21" spans="1:50" s="1" customFormat="1" x14ac:dyDescent="0.25">
      <c r="A21" s="48"/>
      <c r="B21" s="120"/>
      <c r="C21" s="88"/>
      <c r="D21" s="88"/>
      <c r="E21" s="8"/>
      <c r="F21" s="9"/>
      <c r="G21" s="9"/>
      <c r="H21" s="46"/>
      <c r="I21" s="125"/>
      <c r="J21" s="48"/>
      <c r="K21" s="120"/>
      <c r="L21" s="88"/>
      <c r="M21" s="88"/>
      <c r="N21" s="8"/>
      <c r="O21" s="9"/>
      <c r="P21" s="9"/>
      <c r="Q21" s="125"/>
    </row>
    <row r="22" spans="1:50" s="1" customFormat="1" ht="15.75" thickBot="1" x14ac:dyDescent="0.3">
      <c r="A22" s="48"/>
      <c r="B22" s="126"/>
      <c r="C22" s="127"/>
      <c r="D22" s="127"/>
      <c r="E22" s="128" t="s">
        <v>49</v>
      </c>
      <c r="F22" s="129" t="str">
        <f>IF(SUMIF($AT$42:$AT$85,"x",$AV$42:$AV$85)=0," ",SUMIF($AT$42:$AT$85,"x",$AU$42:$AU$85)/SUMIF($AT$42:$AT$85,"x",$AV$42:$AV$85))</f>
        <v xml:space="preserve"> </v>
      </c>
      <c r="G22" s="129" t="str">
        <f>IF(SUMIF($AT$87:$AT$136,"x",$AV$87:$AV$136)=0," ",SUMIF($AT$87:$AT$136,"x",$AU$87:$AU$136)/SUMIF($AT$87:$AT$136,"x",$AV$87:$AV$136))</f>
        <v xml:space="preserve"> </v>
      </c>
      <c r="H22" s="129" t="str">
        <f>IF(SUMIF($AT$138:$AT$185,"x",$AV$138:$AV$185)=0," ",SUMIF($AT$138:$AT$185,"x",$AU$138:$AU$185)/SUMIF($AT$138:$AT$185,"x",$AV$138:$AV$185))</f>
        <v xml:space="preserve"> </v>
      </c>
      <c r="I22" s="130" t="str">
        <f>IF(SUMIF($AT$42:$AT$185,"x",$AV$42:$AV$185)=0," ",SUMIF($AT$42:$AT$185,"x",$AU$42:$AU$185)/SUMIF($AT$42:$AT$185,"x",$AV$42:$AV$185))</f>
        <v xml:space="preserve"> </v>
      </c>
      <c r="J22" s="48"/>
      <c r="K22" s="126"/>
      <c r="L22" s="127"/>
      <c r="M22" s="127"/>
      <c r="N22" s="128" t="s">
        <v>49</v>
      </c>
      <c r="O22" s="133">
        <f>'J560-01'!E15+'J560-02'!E15+'J560-03'!E15</f>
        <v>63</v>
      </c>
      <c r="P22" s="133">
        <f>'J560-01'!F15+'J560-02'!F15+'J560-03'!F15</f>
        <v>0</v>
      </c>
      <c r="Q22" s="134">
        <f t="shared" ref="Q22" si="1">P22/O22</f>
        <v>0</v>
      </c>
    </row>
    <row r="23" spans="1:50" s="1" customFormat="1" ht="21" x14ac:dyDescent="0.35">
      <c r="D23" s="89" t="s">
        <v>106</v>
      </c>
    </row>
    <row r="24" spans="1:50" ht="31.5" customHeight="1" thickBot="1" x14ac:dyDescent="0.3">
      <c r="A24" s="156"/>
      <c r="B24" s="250" t="s">
        <v>108</v>
      </c>
      <c r="C24" s="251"/>
      <c r="D24" s="107"/>
      <c r="E24" s="108"/>
      <c r="F24" s="108"/>
      <c r="G24" s="108"/>
      <c r="H24" s="108"/>
      <c r="I24" s="108"/>
      <c r="J24" s="108"/>
      <c r="K24" s="108"/>
      <c r="L24" s="108"/>
      <c r="M24" s="108"/>
      <c r="N24" s="108"/>
      <c r="O24" s="108"/>
      <c r="P24" s="108"/>
      <c r="Q24" s="108"/>
      <c r="R24" s="108"/>
      <c r="S24" s="108"/>
      <c r="T24" s="108"/>
      <c r="U24" s="108"/>
      <c r="V24" s="108"/>
      <c r="W24" s="108"/>
      <c r="X24" s="108"/>
      <c r="Y24" s="108"/>
      <c r="Z24" s="108"/>
      <c r="AA24" s="108"/>
      <c r="AB24" s="108"/>
      <c r="AC24" s="108"/>
      <c r="AD24" s="108"/>
      <c r="AE24" s="108"/>
      <c r="AF24" s="108"/>
      <c r="AG24" s="108"/>
      <c r="AH24" s="108"/>
      <c r="AI24" s="108"/>
      <c r="AJ24" s="108"/>
      <c r="AK24" s="108"/>
      <c r="AL24" s="108"/>
      <c r="AM24" s="108"/>
      <c r="AN24" s="108"/>
      <c r="AO24" s="108"/>
      <c r="AP24" s="108"/>
      <c r="AQ24" s="108"/>
      <c r="AR24" s="159"/>
      <c r="AS24" s="56"/>
      <c r="AT24" s="56"/>
      <c r="AU24" s="56" t="s">
        <v>44</v>
      </c>
      <c r="AV24" s="160"/>
      <c r="AW24" s="196"/>
      <c r="AX24" s="196"/>
    </row>
    <row r="25" spans="1:50" s="1" customFormat="1" ht="30" customHeight="1" thickTop="1" x14ac:dyDescent="0.25">
      <c r="A25" s="53"/>
      <c r="B25" s="53"/>
      <c r="C25" s="84"/>
      <c r="D25" s="186" t="s">
        <v>112</v>
      </c>
      <c r="E25" s="186" t="s">
        <v>113</v>
      </c>
      <c r="F25" s="186" t="s">
        <v>114</v>
      </c>
      <c r="G25" s="186" t="s">
        <v>115</v>
      </c>
      <c r="H25" s="186" t="s">
        <v>69</v>
      </c>
      <c r="I25" s="186" t="s">
        <v>70</v>
      </c>
      <c r="J25" s="186" t="s">
        <v>71</v>
      </c>
      <c r="K25" s="186" t="s">
        <v>72</v>
      </c>
      <c r="L25" s="186" t="s">
        <v>73</v>
      </c>
      <c r="M25" s="186" t="s">
        <v>74</v>
      </c>
      <c r="N25" s="186" t="s">
        <v>75</v>
      </c>
      <c r="O25" s="186" t="s">
        <v>76</v>
      </c>
      <c r="P25" s="186" t="s">
        <v>77</v>
      </c>
      <c r="Q25" s="186" t="s">
        <v>78</v>
      </c>
      <c r="R25" s="186" t="s">
        <v>79</v>
      </c>
      <c r="S25" s="186" t="s">
        <v>80</v>
      </c>
      <c r="T25" s="186" t="s">
        <v>81</v>
      </c>
      <c r="U25" s="186" t="s">
        <v>82</v>
      </c>
      <c r="V25" s="186" t="s">
        <v>83</v>
      </c>
      <c r="W25" s="186" t="s">
        <v>84</v>
      </c>
      <c r="X25" s="186" t="s">
        <v>85</v>
      </c>
      <c r="Y25" s="186" t="s">
        <v>86</v>
      </c>
      <c r="Z25" s="186" t="s">
        <v>87</v>
      </c>
      <c r="AA25" s="186" t="s">
        <v>88</v>
      </c>
      <c r="AB25" s="186" t="s">
        <v>89</v>
      </c>
      <c r="AC25" s="186" t="s">
        <v>90</v>
      </c>
      <c r="AD25" s="186" t="s">
        <v>91</v>
      </c>
      <c r="AE25" s="186" t="s">
        <v>92</v>
      </c>
      <c r="AF25" s="186" t="s">
        <v>93</v>
      </c>
      <c r="AG25" s="186" t="s">
        <v>94</v>
      </c>
      <c r="AH25" s="186" t="s">
        <v>95</v>
      </c>
      <c r="AI25" s="186" t="s">
        <v>96</v>
      </c>
      <c r="AJ25" s="186" t="s">
        <v>97</v>
      </c>
      <c r="AK25" s="186" t="s">
        <v>98</v>
      </c>
      <c r="AL25" s="186" t="s">
        <v>99</v>
      </c>
      <c r="AM25" s="186" t="s">
        <v>100</v>
      </c>
      <c r="AN25" s="186" t="s">
        <v>101</v>
      </c>
      <c r="AO25" s="186" t="s">
        <v>102</v>
      </c>
      <c r="AP25" s="186" t="s">
        <v>103</v>
      </c>
      <c r="AQ25" s="186" t="s">
        <v>104</v>
      </c>
      <c r="AW25" s="283" t="s">
        <v>50</v>
      </c>
      <c r="AX25" s="285" t="s">
        <v>51</v>
      </c>
    </row>
    <row r="26" spans="1:50" ht="16.5" customHeight="1" thickBot="1" x14ac:dyDescent="0.3">
      <c r="B26" s="55"/>
      <c r="C26" s="55"/>
      <c r="D26" s="155" t="s">
        <v>68</v>
      </c>
      <c r="E26" s="155" t="s">
        <v>68</v>
      </c>
      <c r="F26" s="155" t="s">
        <v>68</v>
      </c>
      <c r="G26" s="155" t="s">
        <v>68</v>
      </c>
      <c r="H26" s="155" t="s">
        <v>68</v>
      </c>
      <c r="I26" s="155" t="s">
        <v>68</v>
      </c>
      <c r="J26" s="155" t="s">
        <v>68</v>
      </c>
      <c r="K26" s="155" t="s">
        <v>68</v>
      </c>
      <c r="L26" s="155" t="s">
        <v>68</v>
      </c>
      <c r="M26" s="155" t="s">
        <v>68</v>
      </c>
      <c r="N26" s="155" t="s">
        <v>68</v>
      </c>
      <c r="O26" s="155" t="s">
        <v>68</v>
      </c>
      <c r="P26" s="155" t="s">
        <v>68</v>
      </c>
      <c r="Q26" s="155" t="s">
        <v>68</v>
      </c>
      <c r="R26" s="155" t="s">
        <v>68</v>
      </c>
      <c r="S26" s="155" t="s">
        <v>68</v>
      </c>
      <c r="T26" s="155" t="s">
        <v>68</v>
      </c>
      <c r="U26" s="155" t="s">
        <v>68</v>
      </c>
      <c r="V26" s="155" t="s">
        <v>68</v>
      </c>
      <c r="W26" s="155" t="s">
        <v>68</v>
      </c>
      <c r="X26" s="155" t="s">
        <v>68</v>
      </c>
      <c r="Y26" s="155" t="s">
        <v>68</v>
      </c>
      <c r="Z26" s="155" t="s">
        <v>68</v>
      </c>
      <c r="AA26" s="155" t="s">
        <v>68</v>
      </c>
      <c r="AB26" s="155" t="s">
        <v>68</v>
      </c>
      <c r="AC26" s="155" t="s">
        <v>68</v>
      </c>
      <c r="AD26" s="155" t="s">
        <v>68</v>
      </c>
      <c r="AE26" s="155" t="s">
        <v>68</v>
      </c>
      <c r="AF26" s="155" t="s">
        <v>68</v>
      </c>
      <c r="AG26" s="155" t="s">
        <v>68</v>
      </c>
      <c r="AH26" s="155" t="s">
        <v>68</v>
      </c>
      <c r="AI26" s="155" t="s">
        <v>68</v>
      </c>
      <c r="AJ26" s="155" t="s">
        <v>68</v>
      </c>
      <c r="AK26" s="155" t="s">
        <v>68</v>
      </c>
      <c r="AL26" s="155" t="s">
        <v>68</v>
      </c>
      <c r="AM26" s="155" t="s">
        <v>68</v>
      </c>
      <c r="AN26" s="155" t="s">
        <v>68</v>
      </c>
      <c r="AO26" s="155" t="s">
        <v>68</v>
      </c>
      <c r="AP26" s="155" t="s">
        <v>68</v>
      </c>
      <c r="AQ26" s="155" t="s">
        <v>68</v>
      </c>
      <c r="AR26" s="56"/>
      <c r="AS26" s="56"/>
      <c r="AT26" s="56"/>
      <c r="AU26" s="57" t="s">
        <v>47</v>
      </c>
      <c r="AV26" s="57" t="s">
        <v>48</v>
      </c>
      <c r="AW26" s="284"/>
      <c r="AX26" s="286"/>
    </row>
    <row r="27" spans="1:50" s="101" customFormat="1" ht="15.95" customHeight="1" thickTop="1" thickBot="1" x14ac:dyDescent="0.3">
      <c r="A27" s="100"/>
      <c r="B27" s="252" t="s">
        <v>35</v>
      </c>
      <c r="C27" s="161" t="s">
        <v>66</v>
      </c>
      <c r="D27" s="141" t="str">
        <f>IF(COUNTBLANK(D42:D85)=44,"",SUM(D42:D85))</f>
        <v/>
      </c>
      <c r="E27" s="142" t="str">
        <f t="shared" ref="E27:AQ27" si="2">IF(COUNTBLANK(E42:E85)=44,"",SUM(E42:E85))</f>
        <v/>
      </c>
      <c r="F27" s="142" t="str">
        <f t="shared" si="2"/>
        <v/>
      </c>
      <c r="G27" s="142" t="str">
        <f t="shared" si="2"/>
        <v/>
      </c>
      <c r="H27" s="142" t="str">
        <f t="shared" si="2"/>
        <v/>
      </c>
      <c r="I27" s="142" t="str">
        <f t="shared" si="2"/>
        <v/>
      </c>
      <c r="J27" s="142" t="str">
        <f t="shared" si="2"/>
        <v/>
      </c>
      <c r="K27" s="142" t="str">
        <f t="shared" si="2"/>
        <v/>
      </c>
      <c r="L27" s="142" t="str">
        <f t="shared" si="2"/>
        <v/>
      </c>
      <c r="M27" s="142" t="str">
        <f t="shared" si="2"/>
        <v/>
      </c>
      <c r="N27" s="142" t="str">
        <f t="shared" si="2"/>
        <v/>
      </c>
      <c r="O27" s="142" t="str">
        <f t="shared" si="2"/>
        <v/>
      </c>
      <c r="P27" s="142" t="str">
        <f t="shared" si="2"/>
        <v/>
      </c>
      <c r="Q27" s="142" t="str">
        <f t="shared" si="2"/>
        <v/>
      </c>
      <c r="R27" s="142" t="str">
        <f t="shared" si="2"/>
        <v/>
      </c>
      <c r="S27" s="142" t="str">
        <f t="shared" si="2"/>
        <v/>
      </c>
      <c r="T27" s="142" t="str">
        <f t="shared" si="2"/>
        <v/>
      </c>
      <c r="U27" s="142" t="str">
        <f t="shared" si="2"/>
        <v/>
      </c>
      <c r="V27" s="142" t="str">
        <f t="shared" si="2"/>
        <v/>
      </c>
      <c r="W27" s="142" t="str">
        <f t="shared" si="2"/>
        <v/>
      </c>
      <c r="X27" s="142" t="str">
        <f t="shared" si="2"/>
        <v/>
      </c>
      <c r="Y27" s="142" t="str">
        <f t="shared" si="2"/>
        <v/>
      </c>
      <c r="Z27" s="142" t="str">
        <f t="shared" si="2"/>
        <v/>
      </c>
      <c r="AA27" s="142" t="str">
        <f t="shared" si="2"/>
        <v/>
      </c>
      <c r="AB27" s="142" t="str">
        <f t="shared" si="2"/>
        <v/>
      </c>
      <c r="AC27" s="142" t="str">
        <f t="shared" si="2"/>
        <v/>
      </c>
      <c r="AD27" s="142" t="str">
        <f t="shared" si="2"/>
        <v/>
      </c>
      <c r="AE27" s="142" t="str">
        <f t="shared" si="2"/>
        <v/>
      </c>
      <c r="AF27" s="142" t="str">
        <f t="shared" si="2"/>
        <v/>
      </c>
      <c r="AG27" s="142" t="str">
        <f t="shared" si="2"/>
        <v/>
      </c>
      <c r="AH27" s="142" t="str">
        <f t="shared" si="2"/>
        <v/>
      </c>
      <c r="AI27" s="142" t="str">
        <f t="shared" si="2"/>
        <v/>
      </c>
      <c r="AJ27" s="142" t="str">
        <f t="shared" si="2"/>
        <v/>
      </c>
      <c r="AK27" s="142" t="str">
        <f t="shared" si="2"/>
        <v/>
      </c>
      <c r="AL27" s="142" t="str">
        <f t="shared" si="2"/>
        <v/>
      </c>
      <c r="AM27" s="142" t="str">
        <f t="shared" si="2"/>
        <v/>
      </c>
      <c r="AN27" s="142" t="str">
        <f t="shared" si="2"/>
        <v/>
      </c>
      <c r="AO27" s="142" t="str">
        <f t="shared" si="2"/>
        <v/>
      </c>
      <c r="AP27" s="142" t="str">
        <f t="shared" si="2"/>
        <v/>
      </c>
      <c r="AQ27" s="142" t="str">
        <f t="shared" si="2"/>
        <v/>
      </c>
      <c r="AR27" s="162"/>
      <c r="AS27" s="163"/>
      <c r="AT27" s="163"/>
      <c r="AU27" s="163"/>
      <c r="AV27" s="163"/>
      <c r="AW27" s="164" t="str">
        <f>IF(COUNTBLANK(D27:AQ27)=40,"",SUMIF(D27:AQ27,"&lt;&gt;",D27:AQ27)/COUNTIF(D27:AQ27,"&gt;=0"))</f>
        <v/>
      </c>
      <c r="AX27" s="165" t="str">
        <f>IF(COUNTBLANK(D27:AQ27)=40,"",AW27/100)</f>
        <v/>
      </c>
    </row>
    <row r="28" spans="1:50" s="101" customFormat="1" ht="15.95" customHeight="1" thickTop="1" thickBot="1" x14ac:dyDescent="0.3">
      <c r="A28" s="100"/>
      <c r="B28" s="253"/>
      <c r="C28" s="166" t="s">
        <v>61</v>
      </c>
      <c r="D28" s="136" t="str">
        <f>IF(COUNTBLANK(D42:D85)=44,"",IF(SUM(D42:D85)&lt;'J560-01'!$J8,"u",IF(SUM(D42:D85)&lt;'J560-01'!$J7,"1",IF(SUM(D42:D85)&lt;'J560-01'!$J6,"2",IF(SUM(D42:D85)&lt;'J560-01'!$J5,"3",IF(SUM(D42:D85)&lt;'J560-01'!$J4,"4","5"))))))</f>
        <v/>
      </c>
      <c r="E28" s="137" t="str">
        <f>IF(COUNTBLANK(E42:E85)=44,"",IF(SUM(E42:E85)&lt;'J560-01'!$J8,"u",IF(SUM(E42:E85)&lt;'J560-01'!$J7,"1",IF(SUM(E42:E85)&lt;'J560-01'!$J6,"2",IF(SUM(E42:E85)&lt;'J560-01'!$J5,"3",IF(SUM(E42:E85)&lt;'J560-01'!$J4,"4","5"))))))</f>
        <v/>
      </c>
      <c r="F28" s="137" t="str">
        <f>IF(COUNTBLANK(F42:F85)=44,"",IF(SUM(F42:F85)&lt;'J560-01'!$J8,"u",IF(SUM(F42:F85)&lt;'J560-01'!$J7,"1",IF(SUM(F42:F85)&lt;'J560-01'!$J6,"2",IF(SUM(F42:F85)&lt;'J560-01'!$J5,"3",IF(SUM(F42:F85)&lt;'J560-01'!$J4,"4","5"))))))</f>
        <v/>
      </c>
      <c r="G28" s="137" t="str">
        <f>IF(COUNTBLANK(G42:G85)=44,"",IF(SUM(G42:G85)&lt;'J560-01'!$J8,"u",IF(SUM(G42:G85)&lt;'J560-01'!$J7,"1",IF(SUM(G42:G85)&lt;'J560-01'!$J6,"2",IF(SUM(G42:G85)&lt;'J560-01'!$J5,"3",IF(SUM(G42:G85)&lt;'J560-01'!$J4,"4","5"))))))</f>
        <v/>
      </c>
      <c r="H28" s="137" t="str">
        <f>IF(COUNTBLANK(H42:H85)=44,"",IF(SUM(H42:H85)&lt;'J560-01'!$J8,"u",IF(SUM(H42:H85)&lt;'J560-01'!$J7,"1",IF(SUM(H42:H85)&lt;'J560-01'!$J6,"2",IF(SUM(H42:H85)&lt;'J560-01'!$J5,"3",IF(SUM(H42:H85)&lt;'J560-01'!$J4,"4","5"))))))</f>
        <v/>
      </c>
      <c r="I28" s="137" t="str">
        <f>IF(COUNTBLANK(I42:I85)=44,"",IF(SUM(I42:I85)&lt;'J560-01'!$J8,"u",IF(SUM(I42:I85)&lt;'J560-01'!$J7,"1",IF(SUM(I42:I85)&lt;'J560-01'!$J6,"2",IF(SUM(I42:I85)&lt;'J560-01'!$J5,"3",IF(SUM(I42:I85)&lt;'J560-01'!$J4,"4","5"))))))</f>
        <v/>
      </c>
      <c r="J28" s="137" t="str">
        <f>IF(COUNTBLANK(J42:J85)=44,"",IF(SUM(J42:J85)&lt;'J560-01'!$J8,"u",IF(SUM(J42:J85)&lt;'J560-01'!$J7,"1",IF(SUM(J42:J85)&lt;'J560-01'!$J6,"2",IF(SUM(J42:J85)&lt;'J560-01'!$J5,"3",IF(SUM(J42:J85)&lt;'J560-01'!$J4,"4","5"))))))</f>
        <v/>
      </c>
      <c r="K28" s="137" t="str">
        <f>IF(COUNTBLANK(K42:K85)=44,"",IF(SUM(K42:K85)&lt;'J560-01'!$J8,"u",IF(SUM(K42:K85)&lt;'J560-01'!$J7,"1",IF(SUM(K42:K85)&lt;'J560-01'!$J6,"2",IF(SUM(K42:K85)&lt;'J560-01'!$J5,"3",IF(SUM(K42:K85)&lt;'J560-01'!$J4,"4","5"))))))</f>
        <v/>
      </c>
      <c r="L28" s="137" t="str">
        <f>IF(COUNTBLANK(L42:L85)=44,"",IF(SUM(L42:L85)&lt;'J560-01'!$J8,"u",IF(SUM(L42:L85)&lt;'J560-01'!$J7,"1",IF(SUM(L42:L85)&lt;'J560-01'!$J6,"2",IF(SUM(L42:L85)&lt;'J560-01'!$J5,"3",IF(SUM(L42:L85)&lt;'J560-01'!$J4,"4","5"))))))</f>
        <v/>
      </c>
      <c r="M28" s="137" t="str">
        <f>IF(COUNTBLANK(M42:M85)=44,"",IF(SUM(M42:M85)&lt;'J560-01'!$J8,"u",IF(SUM(M42:M85)&lt;'J560-01'!$J7,"1",IF(SUM(M42:M85)&lt;'J560-01'!$J6,"2",IF(SUM(M42:M85)&lt;'J560-01'!$J5,"3",IF(SUM(M42:M85)&lt;'J560-01'!$J4,"4","5"))))))</f>
        <v/>
      </c>
      <c r="N28" s="137" t="str">
        <f>IF(COUNTBLANK(N42:N85)=44,"",IF(SUM(N42:N85)&lt;'J560-01'!$J8,"u",IF(SUM(N42:N85)&lt;'J560-01'!$J7,"1",IF(SUM(N42:N85)&lt;'J560-01'!$J6,"2",IF(SUM(N42:N85)&lt;'J560-01'!$J5,"3",IF(SUM(N42:N85)&lt;'J560-01'!$J4,"4","5"))))))</f>
        <v/>
      </c>
      <c r="O28" s="137" t="str">
        <f>IF(COUNTBLANK(O42:O85)=44,"",IF(SUM(O42:O85)&lt;'J560-01'!$J8,"u",IF(SUM(O42:O85)&lt;'J560-01'!$J7,"1",IF(SUM(O42:O85)&lt;'J560-01'!$J6,"2",IF(SUM(O42:O85)&lt;'J560-01'!$J5,"3",IF(SUM(O42:O85)&lt;'J560-01'!$J4,"4","5"))))))</f>
        <v/>
      </c>
      <c r="P28" s="137" t="str">
        <f>IF(COUNTBLANK(P42:P85)=44,"",IF(SUM(P42:P85)&lt;'J560-01'!$J8,"u",IF(SUM(P42:P85)&lt;'J560-01'!$J7,"1",IF(SUM(P42:P85)&lt;'J560-01'!$J6,"2",IF(SUM(P42:P85)&lt;'J560-01'!$J5,"3",IF(SUM(P42:P85)&lt;'J560-01'!$J4,"4","5"))))))</f>
        <v/>
      </c>
      <c r="Q28" s="137" t="str">
        <f>IF(COUNTBLANK(Q42:Q85)=44,"",IF(SUM(Q42:Q85)&lt;'J560-01'!$J8,"u",IF(SUM(Q42:Q85)&lt;'J560-01'!$J7,"1",IF(SUM(Q42:Q85)&lt;'J560-01'!$J6,"2",IF(SUM(Q42:Q85)&lt;'J560-01'!$J5,"3",IF(SUM(Q42:Q85)&lt;'J560-01'!$J4,"4","5"))))))</f>
        <v/>
      </c>
      <c r="R28" s="137" t="str">
        <f>IF(COUNTBLANK(R42:R85)=44,"",IF(SUM(R42:R85)&lt;'J560-01'!$J8,"u",IF(SUM(R42:R85)&lt;'J560-01'!$J7,"1",IF(SUM(R42:R85)&lt;'J560-01'!$J6,"2",IF(SUM(R42:R85)&lt;'J560-01'!$J5,"3",IF(SUM(R42:R85)&lt;'J560-01'!$J4,"4","5"))))))</f>
        <v/>
      </c>
      <c r="S28" s="137" t="str">
        <f>IF(COUNTBLANK(S42:S85)=44,"",IF(SUM(S42:S85)&lt;'J560-01'!$J8,"u",IF(SUM(S42:S85)&lt;'J560-01'!$J7,"1",IF(SUM(S42:S85)&lt;'J560-01'!$J6,"2",IF(SUM(S42:S85)&lt;'J560-01'!$J5,"3",IF(SUM(S42:S85)&lt;'J560-01'!$J4,"4","5"))))))</f>
        <v/>
      </c>
      <c r="T28" s="137" t="str">
        <f>IF(COUNTBLANK(T42:T85)=44,"",IF(SUM(T42:T85)&lt;'J560-01'!$J8,"u",IF(SUM(T42:T85)&lt;'J560-01'!$J7,"1",IF(SUM(T42:T85)&lt;'J560-01'!$J6,"2",IF(SUM(T42:T85)&lt;'J560-01'!$J5,"3",IF(SUM(T42:T85)&lt;'J560-01'!$J4,"4","5"))))))</f>
        <v/>
      </c>
      <c r="U28" s="137" t="str">
        <f>IF(COUNTBLANK(U42:U85)=44,"",IF(SUM(U42:U85)&lt;'J560-01'!$J8,"u",IF(SUM(U42:U85)&lt;'J560-01'!$J7,"1",IF(SUM(U42:U85)&lt;'J560-01'!$J6,"2",IF(SUM(U42:U85)&lt;'J560-01'!$J5,"3",IF(SUM(U42:U85)&lt;'J560-01'!$J4,"4","5"))))))</f>
        <v/>
      </c>
      <c r="V28" s="137" t="str">
        <f>IF(COUNTBLANK(V42:V85)=44,"",IF(SUM(V42:V85)&lt;'J560-01'!$J8,"u",IF(SUM(V42:V85)&lt;'J560-01'!$J7,"1",IF(SUM(V42:V85)&lt;'J560-01'!$J6,"2",IF(SUM(V42:V85)&lt;'J560-01'!$J5,"3",IF(SUM(V42:V85)&lt;'J560-01'!$J4,"4","5"))))))</f>
        <v/>
      </c>
      <c r="W28" s="137" t="str">
        <f>IF(COUNTBLANK(W42:W85)=44,"",IF(SUM(W42:W85)&lt;'J560-01'!$J8,"u",IF(SUM(W42:W85)&lt;'J560-01'!$J7,"1",IF(SUM(W42:W85)&lt;'J560-01'!$J6,"2",IF(SUM(W42:W85)&lt;'J560-01'!$J5,"3",IF(SUM(W42:W85)&lt;'J560-01'!$J4,"4","5"))))))</f>
        <v/>
      </c>
      <c r="X28" s="137" t="str">
        <f>IF(COUNTBLANK(X42:X85)=44,"",IF(SUM(X42:X85)&lt;'J560-01'!$J8,"u",IF(SUM(X42:X85)&lt;'J560-01'!$J7,"1",IF(SUM(X42:X85)&lt;'J560-01'!$J6,"2",IF(SUM(X42:X85)&lt;'J560-01'!$J5,"3",IF(SUM(X42:X85)&lt;'J560-01'!$J4,"4","5"))))))</f>
        <v/>
      </c>
      <c r="Y28" s="137" t="str">
        <f>IF(COUNTBLANK(Y42:Y85)=44,"",IF(SUM(Y42:Y85)&lt;'J560-01'!$J8,"u",IF(SUM(Y42:Y85)&lt;'J560-01'!$J7,"1",IF(SUM(Y42:Y85)&lt;'J560-01'!$J6,"2",IF(SUM(Y42:Y85)&lt;'J560-01'!$J5,"3",IF(SUM(Y42:Y85)&lt;'J560-01'!$J4,"4","5"))))))</f>
        <v/>
      </c>
      <c r="Z28" s="137" t="str">
        <f>IF(COUNTBLANK(Z42:Z85)=44,"",IF(SUM(Z42:Z85)&lt;'J560-01'!$J8,"u",IF(SUM(Z42:Z85)&lt;'J560-01'!$J7,"1",IF(SUM(Z42:Z85)&lt;'J560-01'!$J6,"2",IF(SUM(Z42:Z85)&lt;'J560-01'!$J5,"3",IF(SUM(Z42:Z85)&lt;'J560-01'!$J4,"4","5"))))))</f>
        <v/>
      </c>
      <c r="AA28" s="137" t="str">
        <f>IF(COUNTBLANK(AA42:AA85)=44,"",IF(SUM(AA42:AA85)&lt;'J560-01'!$J8,"u",IF(SUM(AA42:AA85)&lt;'J560-01'!$J7,"1",IF(SUM(AA42:AA85)&lt;'J560-01'!$J6,"2",IF(SUM(AA42:AA85)&lt;'J560-01'!$J5,"3",IF(SUM(AA42:AA85)&lt;'J560-01'!$J4,"4","5"))))))</f>
        <v/>
      </c>
      <c r="AB28" s="137" t="str">
        <f>IF(COUNTBLANK(AB42:AB85)=44,"",IF(SUM(AB42:AB85)&lt;'J560-01'!$J8,"u",IF(SUM(AB42:AB85)&lt;'J560-01'!$J7,"1",IF(SUM(AB42:AB85)&lt;'J560-01'!$J6,"2",IF(SUM(AB42:AB85)&lt;'J560-01'!$J5,"3",IF(SUM(AB42:AB85)&lt;'J560-01'!$J4,"4","5"))))))</f>
        <v/>
      </c>
      <c r="AC28" s="137" t="str">
        <f>IF(COUNTBLANK(AC42:AC85)=44,"",IF(SUM(AC42:AC85)&lt;'J560-01'!$J8,"u",IF(SUM(AC42:AC85)&lt;'J560-01'!$J7,"1",IF(SUM(AC42:AC85)&lt;'J560-01'!$J6,"2",IF(SUM(AC42:AC85)&lt;'J560-01'!$J5,"3",IF(SUM(AC42:AC85)&lt;'J560-01'!$J4,"4","5"))))))</f>
        <v/>
      </c>
      <c r="AD28" s="137" t="str">
        <f>IF(COUNTBLANK(AD42:AD85)=44,"",IF(SUM(AD42:AD85)&lt;'J560-01'!$J8,"u",IF(SUM(AD42:AD85)&lt;'J560-01'!$J7,"1",IF(SUM(AD42:AD85)&lt;'J560-01'!$J6,"2",IF(SUM(AD42:AD85)&lt;'J560-01'!$J5,"3",IF(SUM(AD42:AD85)&lt;'J560-01'!$J4,"4","5"))))))</f>
        <v/>
      </c>
      <c r="AE28" s="137" t="str">
        <f>IF(COUNTBLANK(AE42:AE85)=44,"",IF(SUM(AE42:AE85)&lt;'J560-01'!$J8,"u",IF(SUM(AE42:AE85)&lt;'J560-01'!$J7,"1",IF(SUM(AE42:AE85)&lt;'J560-01'!$J6,"2",IF(SUM(AE42:AE85)&lt;'J560-01'!$J5,"3",IF(SUM(AE42:AE85)&lt;'J560-01'!$J4,"4","5"))))))</f>
        <v/>
      </c>
      <c r="AF28" s="137" t="str">
        <f>IF(COUNTBLANK(AF42:AF85)=44,"",IF(SUM(AF42:AF85)&lt;'J560-01'!$J8,"u",IF(SUM(AF42:AF85)&lt;'J560-01'!$J7,"1",IF(SUM(AF42:AF85)&lt;'J560-01'!$J6,"2",IF(SUM(AF42:AF85)&lt;'J560-01'!$J5,"3",IF(SUM(AF42:AF85)&lt;'J560-01'!$J4,"4","5"))))))</f>
        <v/>
      </c>
      <c r="AG28" s="137" t="str">
        <f>IF(COUNTBLANK(AG42:AG85)=44,"",IF(SUM(AG42:AG85)&lt;'J560-01'!$J8,"u",IF(SUM(AG42:AG85)&lt;'J560-01'!$J7,"1",IF(SUM(AG42:AG85)&lt;'J560-01'!$J6,"2",IF(SUM(AG42:AG85)&lt;'J560-01'!$J5,"3",IF(SUM(AG42:AG85)&lt;'J560-01'!$J4,"4","5"))))))</f>
        <v/>
      </c>
      <c r="AH28" s="137" t="str">
        <f>IF(COUNTBLANK(AH42:AH85)=44,"",IF(SUM(AH42:AH85)&lt;'J560-01'!$J8,"u",IF(SUM(AH42:AH85)&lt;'J560-01'!$J7,"1",IF(SUM(AH42:AH85)&lt;'J560-01'!$J6,"2",IF(SUM(AH42:AH85)&lt;'J560-01'!$J5,"3",IF(SUM(AH42:AH85)&lt;'J560-01'!$J4,"4","5"))))))</f>
        <v/>
      </c>
      <c r="AI28" s="137" t="str">
        <f>IF(COUNTBLANK(AI42:AI85)=44,"",IF(SUM(AI42:AI85)&lt;'J560-01'!$J8,"u",IF(SUM(AI42:AI85)&lt;'J560-01'!$J7,"1",IF(SUM(AI42:AI85)&lt;'J560-01'!$J6,"2",IF(SUM(AI42:AI85)&lt;'J560-01'!$J5,"3",IF(SUM(AI42:AI85)&lt;'J560-01'!$J4,"4","5"))))))</f>
        <v/>
      </c>
      <c r="AJ28" s="137" t="str">
        <f>IF(COUNTBLANK(AJ42:AJ85)=44,"",IF(SUM(AJ42:AJ85)&lt;'J560-01'!$J8,"u",IF(SUM(AJ42:AJ85)&lt;'J560-01'!$J7,"1",IF(SUM(AJ42:AJ85)&lt;'J560-01'!$J6,"2",IF(SUM(AJ42:AJ85)&lt;'J560-01'!$J5,"3",IF(SUM(AJ42:AJ85)&lt;'J560-01'!$J4,"4","5"))))))</f>
        <v/>
      </c>
      <c r="AK28" s="137" t="str">
        <f>IF(COUNTBLANK(AK42:AK85)=44,"",IF(SUM(AK42:AK85)&lt;'J560-01'!$J8,"u",IF(SUM(AK42:AK85)&lt;'J560-01'!$J7,"1",IF(SUM(AK42:AK85)&lt;'J560-01'!$J6,"2",IF(SUM(AK42:AK85)&lt;'J560-01'!$J5,"3",IF(SUM(AK42:AK85)&lt;'J560-01'!$J4,"4","5"))))))</f>
        <v/>
      </c>
      <c r="AL28" s="137" t="str">
        <f>IF(COUNTBLANK(AL42:AL85)=44,"",IF(SUM(AL42:AL85)&lt;'J560-01'!$J8,"u",IF(SUM(AL42:AL85)&lt;'J560-01'!$J7,"1",IF(SUM(AL42:AL85)&lt;'J560-01'!$J6,"2",IF(SUM(AL42:AL85)&lt;'J560-01'!$J5,"3",IF(SUM(AL42:AL85)&lt;'J560-01'!$J4,"4","5"))))))</f>
        <v/>
      </c>
      <c r="AM28" s="137" t="str">
        <f>IF(COUNTBLANK(AM42:AM85)=44,"",IF(SUM(AM42:AM85)&lt;'J560-01'!$J8,"u",IF(SUM(AM42:AM85)&lt;'J560-01'!$J7,"1",IF(SUM(AM42:AM85)&lt;'J560-01'!$J6,"2",IF(SUM(AM42:AM85)&lt;'J560-01'!$J5,"3",IF(SUM(AM42:AM85)&lt;'J560-01'!$J4,"4","5"))))))</f>
        <v/>
      </c>
      <c r="AN28" s="137" t="str">
        <f>IF(COUNTBLANK(AN42:AN85)=44,"",IF(SUM(AN42:AN85)&lt;'J560-01'!$J8,"u",IF(SUM(AN42:AN85)&lt;'J560-01'!$J7,"1",IF(SUM(AN42:AN85)&lt;'J560-01'!$J6,"2",IF(SUM(AN42:AN85)&lt;'J560-01'!$J5,"3",IF(SUM(AN42:AN85)&lt;'J560-01'!$J4,"4","5"))))))</f>
        <v/>
      </c>
      <c r="AO28" s="137" t="str">
        <f>IF(COUNTBLANK(AO42:AO85)=44,"",IF(SUM(AO42:AO85)&lt;'J560-01'!$J8,"u",IF(SUM(AO42:AO85)&lt;'J560-01'!$J7,"1",IF(SUM(AO42:AO85)&lt;'J560-01'!$J6,"2",IF(SUM(AO42:AO85)&lt;'J560-01'!$J5,"3",IF(SUM(AO42:AO85)&lt;'J560-01'!$J4,"4","5"))))))</f>
        <v/>
      </c>
      <c r="AP28" s="137" t="str">
        <f>IF(COUNTBLANK(AP42:AP85)=44,"",IF(SUM(AP42:AP85)&lt;'J560-01'!$J8,"u",IF(SUM(AP42:AP85)&lt;'J560-01'!$J7,"1",IF(SUM(AP42:AP85)&lt;'J560-01'!$J6,"2",IF(SUM(AP42:AP85)&lt;'J560-01'!$J5,"3",IF(SUM(AP42:AP85)&lt;'J560-01'!$J4,"4","5"))))))</f>
        <v/>
      </c>
      <c r="AQ28" s="138" t="str">
        <f>IF(COUNTBLANK(AQ42:AQ85)=44,"",IF(SUM(AQ42:AQ85)&lt;'J560-01'!$J8,"u",IF(SUM(AQ42:AQ85)&lt;'J560-01'!$J7,"1",IF(SUM(AQ42:AQ85)&lt;'J560-01'!$J6,"2",IF(SUM(AQ42:AQ85)&lt;'J560-01'!$J5,"3",IF(SUM(AQ42:AQ85)&lt;'J560-01'!$J4,"4","5"))))))</f>
        <v/>
      </c>
      <c r="AR28" s="162"/>
      <c r="AS28" s="163"/>
      <c r="AT28" s="163"/>
      <c r="AU28" s="163"/>
      <c r="AV28" s="163"/>
      <c r="AW28" s="167"/>
      <c r="AX28" s="168"/>
    </row>
    <row r="29" spans="1:50" s="101" customFormat="1" ht="15.95" customHeight="1" thickTop="1" thickBot="1" x14ac:dyDescent="0.3">
      <c r="A29" s="100"/>
      <c r="B29" s="252" t="s">
        <v>36</v>
      </c>
      <c r="C29" s="161" t="s">
        <v>66</v>
      </c>
      <c r="D29" s="143" t="str">
        <f>IF(COUNTBLANK(D87:D136)=50,"",SUM(D87:D136))</f>
        <v/>
      </c>
      <c r="E29" s="144" t="str">
        <f t="shared" ref="E29:AQ29" si="3">IF(COUNTBLANK(E87:E136)=50,"",SUM(E87:E136))</f>
        <v/>
      </c>
      <c r="F29" s="144" t="str">
        <f t="shared" si="3"/>
        <v/>
      </c>
      <c r="G29" s="144" t="str">
        <f t="shared" si="3"/>
        <v/>
      </c>
      <c r="H29" s="144" t="str">
        <f t="shared" si="3"/>
        <v/>
      </c>
      <c r="I29" s="144" t="str">
        <f t="shared" si="3"/>
        <v/>
      </c>
      <c r="J29" s="144" t="str">
        <f t="shared" si="3"/>
        <v/>
      </c>
      <c r="K29" s="144" t="str">
        <f t="shared" si="3"/>
        <v/>
      </c>
      <c r="L29" s="144" t="str">
        <f t="shared" si="3"/>
        <v/>
      </c>
      <c r="M29" s="144" t="str">
        <f t="shared" si="3"/>
        <v/>
      </c>
      <c r="N29" s="144" t="str">
        <f t="shared" si="3"/>
        <v/>
      </c>
      <c r="O29" s="144" t="str">
        <f t="shared" si="3"/>
        <v/>
      </c>
      <c r="P29" s="144" t="str">
        <f t="shared" si="3"/>
        <v/>
      </c>
      <c r="Q29" s="144" t="str">
        <f t="shared" si="3"/>
        <v/>
      </c>
      <c r="R29" s="144" t="str">
        <f t="shared" si="3"/>
        <v/>
      </c>
      <c r="S29" s="144" t="str">
        <f t="shared" si="3"/>
        <v/>
      </c>
      <c r="T29" s="144" t="str">
        <f t="shared" si="3"/>
        <v/>
      </c>
      <c r="U29" s="144" t="str">
        <f t="shared" si="3"/>
        <v/>
      </c>
      <c r="V29" s="144" t="str">
        <f t="shared" si="3"/>
        <v/>
      </c>
      <c r="W29" s="144" t="str">
        <f t="shared" si="3"/>
        <v/>
      </c>
      <c r="X29" s="144" t="str">
        <f t="shared" si="3"/>
        <v/>
      </c>
      <c r="Y29" s="144" t="str">
        <f t="shared" si="3"/>
        <v/>
      </c>
      <c r="Z29" s="144" t="str">
        <f t="shared" si="3"/>
        <v/>
      </c>
      <c r="AA29" s="144" t="str">
        <f t="shared" si="3"/>
        <v/>
      </c>
      <c r="AB29" s="144" t="str">
        <f t="shared" si="3"/>
        <v/>
      </c>
      <c r="AC29" s="144" t="str">
        <f t="shared" si="3"/>
        <v/>
      </c>
      <c r="AD29" s="144" t="str">
        <f t="shared" si="3"/>
        <v/>
      </c>
      <c r="AE29" s="144" t="str">
        <f t="shared" si="3"/>
        <v/>
      </c>
      <c r="AF29" s="144" t="str">
        <f t="shared" si="3"/>
        <v/>
      </c>
      <c r="AG29" s="144" t="str">
        <f t="shared" si="3"/>
        <v/>
      </c>
      <c r="AH29" s="144" t="str">
        <f t="shared" si="3"/>
        <v/>
      </c>
      <c r="AI29" s="144" t="str">
        <f t="shared" si="3"/>
        <v/>
      </c>
      <c r="AJ29" s="144" t="str">
        <f t="shared" si="3"/>
        <v/>
      </c>
      <c r="AK29" s="144" t="str">
        <f t="shared" si="3"/>
        <v/>
      </c>
      <c r="AL29" s="144" t="str">
        <f t="shared" si="3"/>
        <v/>
      </c>
      <c r="AM29" s="144" t="str">
        <f t="shared" si="3"/>
        <v/>
      </c>
      <c r="AN29" s="144" t="str">
        <f t="shared" si="3"/>
        <v/>
      </c>
      <c r="AO29" s="144" t="str">
        <f t="shared" si="3"/>
        <v/>
      </c>
      <c r="AP29" s="144" t="str">
        <f t="shared" si="3"/>
        <v/>
      </c>
      <c r="AQ29" s="144" t="str">
        <f t="shared" si="3"/>
        <v/>
      </c>
      <c r="AR29" s="162"/>
      <c r="AS29" s="163"/>
      <c r="AT29" s="163"/>
      <c r="AU29" s="163"/>
      <c r="AV29" s="163"/>
      <c r="AW29" s="164" t="str">
        <f>IF(COUNTBLANK(D29:AQ29)=40,"",SUMIF(D29:AQ29,"&lt;&gt;",D29:AQ29)/COUNTIF(D29:AQ29,"&gt;=0"))</f>
        <v/>
      </c>
      <c r="AX29" s="165" t="str">
        <f>IF(COUNTBLANK(D29:AQ29)=40,"",AW29/100)</f>
        <v/>
      </c>
    </row>
    <row r="30" spans="1:50" s="101" customFormat="1" ht="15.95" customHeight="1" thickTop="1" thickBot="1" x14ac:dyDescent="0.3">
      <c r="A30" s="100"/>
      <c r="B30" s="253"/>
      <c r="C30" s="166" t="s">
        <v>61</v>
      </c>
      <c r="D30" s="139" t="str">
        <f>IF(COUNTBLANK(D87:D136)=50,"",IF(SUM(D87:D136)&lt;'J560-02'!$J8,"u",IF(SUM(D87:D136)&lt;'J560-02'!$J7,"1",IF(SUM(D87:D136)&lt;'J560-02'!$J6,"2",IF(SUM(D87:D136)&lt;'J560-02'!$J5,"3",IF(SUM(D87:D136)&lt;'J560-02'!$J4,"4","5"))))))</f>
        <v/>
      </c>
      <c r="E30" s="140" t="str">
        <f>IF(COUNTBLANK(E87:E136)=50,"",IF(SUM(E87:E136)&lt;'J560-02'!$J8,"u",IF(SUM(E87:E136)&lt;'J560-02'!$J7,"1",IF(SUM(E87:E136)&lt;'J560-02'!$J6,"2",IF(SUM(E87:E136)&lt;'J560-02'!$J5,"3",IF(SUM(E87:E136)&lt;'J560-02'!$J4,"4","5"))))))</f>
        <v/>
      </c>
      <c r="F30" s="140" t="str">
        <f>IF(COUNTBLANK(F87:F136)=50,"",IF(SUM(F87:F136)&lt;'J560-02'!$J8,"u",IF(SUM(F87:F136)&lt;'J560-02'!$J7,"1",IF(SUM(F87:F136)&lt;'J560-02'!$J6,"2",IF(SUM(F87:F136)&lt;'J560-02'!$J5,"3",IF(SUM(F87:F136)&lt;'J560-02'!$J4,"4","5"))))))</f>
        <v/>
      </c>
      <c r="G30" s="140" t="str">
        <f>IF(COUNTBLANK(G87:G136)=50,"",IF(SUM(G87:G136)&lt;'J560-02'!$J8,"u",IF(SUM(G87:G136)&lt;'J560-02'!$J7,"1",IF(SUM(G87:G136)&lt;'J560-02'!$J6,"2",IF(SUM(G87:G136)&lt;'J560-02'!$J5,"3",IF(SUM(G87:G136)&lt;'J560-02'!$J4,"4","5"))))))</f>
        <v/>
      </c>
      <c r="H30" s="140" t="str">
        <f>IF(COUNTBLANK(H87:H136)=50,"",IF(SUM(H87:H136)&lt;'J560-02'!$J8,"u",IF(SUM(H87:H136)&lt;'J560-02'!$J7,"1",IF(SUM(H87:H136)&lt;'J560-02'!$J6,"2",IF(SUM(H87:H136)&lt;'J560-02'!$J5,"3",IF(SUM(H87:H136)&lt;'J560-02'!$J4,"4","5"))))))</f>
        <v/>
      </c>
      <c r="I30" s="140" t="str">
        <f>IF(COUNTBLANK(I87:I136)=50,"",IF(SUM(I87:I136)&lt;'J560-02'!$J8,"u",IF(SUM(I87:I136)&lt;'J560-02'!$J7,"1",IF(SUM(I87:I136)&lt;'J560-02'!$J6,"2",IF(SUM(I87:I136)&lt;'J560-02'!$J5,"3",IF(SUM(I87:I136)&lt;'J560-02'!$J4,"4","5"))))))</f>
        <v/>
      </c>
      <c r="J30" s="140" t="str">
        <f>IF(COUNTBLANK(J87:J136)=50,"",IF(SUM(J87:J136)&lt;'J560-02'!$J8,"u",IF(SUM(J87:J136)&lt;'J560-02'!$J7,"1",IF(SUM(J87:J136)&lt;'J560-02'!$J6,"2",IF(SUM(J87:J136)&lt;'J560-02'!$J5,"3",IF(SUM(J87:J136)&lt;'J560-02'!$J4,"4","5"))))))</f>
        <v/>
      </c>
      <c r="K30" s="140" t="str">
        <f>IF(COUNTBLANK(K87:K136)=50,"",IF(SUM(K87:K136)&lt;'J560-02'!$J8,"u",IF(SUM(K87:K136)&lt;'J560-02'!$J7,"1",IF(SUM(K87:K136)&lt;'J560-02'!$J6,"2",IF(SUM(K87:K136)&lt;'J560-02'!$J5,"3",IF(SUM(K87:K136)&lt;'J560-02'!$J4,"4","5"))))))</f>
        <v/>
      </c>
      <c r="L30" s="140" t="str">
        <f>IF(COUNTBLANK(L87:L136)=50,"",IF(SUM(L87:L136)&lt;'J560-02'!$J8,"u",IF(SUM(L87:L136)&lt;'J560-02'!$J7,"1",IF(SUM(L87:L136)&lt;'J560-02'!$J6,"2",IF(SUM(L87:L136)&lt;'J560-02'!$J5,"3",IF(SUM(L87:L136)&lt;'J560-02'!$J4,"4","5"))))))</f>
        <v/>
      </c>
      <c r="M30" s="140" t="str">
        <f>IF(COUNTBLANK(M87:M136)=50,"",IF(SUM(M87:M136)&lt;'J560-02'!$J8,"u",IF(SUM(M87:M136)&lt;'J560-02'!$J7,"1",IF(SUM(M87:M136)&lt;'J560-02'!$J6,"2",IF(SUM(M87:M136)&lt;'J560-02'!$J5,"3",IF(SUM(M87:M136)&lt;'J560-02'!$J4,"4","5"))))))</f>
        <v/>
      </c>
      <c r="N30" s="140" t="str">
        <f>IF(COUNTBLANK(N87:N136)=50,"",IF(SUM(N87:N136)&lt;'J560-02'!$J8,"u",IF(SUM(N87:N136)&lt;'J560-02'!$J7,"1",IF(SUM(N87:N136)&lt;'J560-02'!$J6,"2",IF(SUM(N87:N136)&lt;'J560-02'!$J5,"3",IF(SUM(N87:N136)&lt;'J560-02'!$J4,"4","5"))))))</f>
        <v/>
      </c>
      <c r="O30" s="140" t="str">
        <f>IF(COUNTBLANK(O87:O136)=50,"",IF(SUM(O87:O136)&lt;'J560-02'!$J8,"u",IF(SUM(O87:O136)&lt;'J560-02'!$J7,"1",IF(SUM(O87:O136)&lt;'J560-02'!$J6,"2",IF(SUM(O87:O136)&lt;'J560-02'!$J5,"3",IF(SUM(O87:O136)&lt;'J560-02'!$J4,"4","5"))))))</f>
        <v/>
      </c>
      <c r="P30" s="140" t="str">
        <f>IF(COUNTBLANK(P87:P136)=50,"",IF(SUM(P87:P136)&lt;'J560-02'!$J8,"u",IF(SUM(P87:P136)&lt;'J560-02'!$J7,"1",IF(SUM(P87:P136)&lt;'J560-02'!$J6,"2",IF(SUM(P87:P136)&lt;'J560-02'!$J5,"3",IF(SUM(P87:P136)&lt;'J560-02'!$J4,"4","5"))))))</f>
        <v/>
      </c>
      <c r="Q30" s="140" t="str">
        <f>IF(COUNTBLANK(Q87:Q136)=50,"",IF(SUM(Q87:Q136)&lt;'J560-02'!$J8,"u",IF(SUM(Q87:Q136)&lt;'J560-02'!$J7,"1",IF(SUM(Q87:Q136)&lt;'J560-02'!$J6,"2",IF(SUM(Q87:Q136)&lt;'J560-02'!$J5,"3",IF(SUM(Q87:Q136)&lt;'J560-02'!$J4,"4","5"))))))</f>
        <v/>
      </c>
      <c r="R30" s="140" t="str">
        <f>IF(COUNTBLANK(R87:R136)=50,"",IF(SUM(R87:R136)&lt;'J560-02'!$J8,"u",IF(SUM(R87:R136)&lt;'J560-02'!$J7,"1",IF(SUM(R87:R136)&lt;'J560-02'!$J6,"2",IF(SUM(R87:R136)&lt;'J560-02'!$J5,"3",IF(SUM(R87:R136)&lt;'J560-02'!$J4,"4","5"))))))</f>
        <v/>
      </c>
      <c r="S30" s="140" t="str">
        <f>IF(COUNTBLANK(S87:S136)=50,"",IF(SUM(S87:S136)&lt;'J560-02'!$J8,"u",IF(SUM(S87:S136)&lt;'J560-02'!$J7,"1",IF(SUM(S87:S136)&lt;'J560-02'!$J6,"2",IF(SUM(S87:S136)&lt;'J560-02'!$J5,"3",IF(SUM(S87:S136)&lt;'J560-02'!$J4,"4","5"))))))</f>
        <v/>
      </c>
      <c r="T30" s="140" t="str">
        <f>IF(COUNTBLANK(T87:T136)=50,"",IF(SUM(T87:T136)&lt;'J560-02'!$J8,"u",IF(SUM(T87:T136)&lt;'J560-02'!$J7,"1",IF(SUM(T87:T136)&lt;'J560-02'!$J6,"2",IF(SUM(T87:T136)&lt;'J560-02'!$J5,"3",IF(SUM(T87:T136)&lt;'J560-02'!$J4,"4","5"))))))</f>
        <v/>
      </c>
      <c r="U30" s="140" t="str">
        <f>IF(COUNTBLANK(U87:U136)=50,"",IF(SUM(U87:U136)&lt;'J560-02'!$J8,"u",IF(SUM(U87:U136)&lt;'J560-02'!$J7,"1",IF(SUM(U87:U136)&lt;'J560-02'!$J6,"2",IF(SUM(U87:U136)&lt;'J560-02'!$J5,"3",IF(SUM(U87:U136)&lt;'J560-02'!$J4,"4","5"))))))</f>
        <v/>
      </c>
      <c r="V30" s="140" t="str">
        <f>IF(COUNTBLANK(V87:V136)=50,"",IF(SUM(V87:V136)&lt;'J560-02'!$J8,"u",IF(SUM(V87:V136)&lt;'J560-02'!$J7,"1",IF(SUM(V87:V136)&lt;'J560-02'!$J6,"2",IF(SUM(V87:V136)&lt;'J560-02'!$J5,"3",IF(SUM(V87:V136)&lt;'J560-02'!$J4,"4","5"))))))</f>
        <v/>
      </c>
      <c r="W30" s="140" t="str">
        <f>IF(COUNTBLANK(W87:W136)=50,"",IF(SUM(W87:W136)&lt;'J560-02'!$J8,"u",IF(SUM(W87:W136)&lt;'J560-02'!$J7,"1",IF(SUM(W87:W136)&lt;'J560-02'!$J6,"2",IF(SUM(W87:W136)&lt;'J560-02'!$J5,"3",IF(SUM(W87:W136)&lt;'J560-02'!$J4,"4","5"))))))</f>
        <v/>
      </c>
      <c r="X30" s="140" t="str">
        <f>IF(COUNTBLANK(X87:X136)=50,"",IF(SUM(X87:X136)&lt;'J560-02'!$J8,"u",IF(SUM(X87:X136)&lt;'J560-02'!$J7,"1",IF(SUM(X87:X136)&lt;'J560-02'!$J6,"2",IF(SUM(X87:X136)&lt;'J560-02'!$J5,"3",IF(SUM(X87:X136)&lt;'J560-02'!$J4,"4","5"))))))</f>
        <v/>
      </c>
      <c r="Y30" s="140" t="str">
        <f>IF(COUNTBLANK(Y87:Y136)=50,"",IF(SUM(Y87:Y136)&lt;'J560-02'!$J8,"u",IF(SUM(Y87:Y136)&lt;'J560-02'!$J7,"1",IF(SUM(Y87:Y136)&lt;'J560-02'!$J6,"2",IF(SUM(Y87:Y136)&lt;'J560-02'!$J5,"3",IF(SUM(Y87:Y136)&lt;'J560-02'!$J4,"4","5"))))))</f>
        <v/>
      </c>
      <c r="Z30" s="140" t="str">
        <f>IF(COUNTBLANK(Z87:Z136)=50,"",IF(SUM(Z87:Z136)&lt;'J560-02'!$J8,"u",IF(SUM(Z87:Z136)&lt;'J560-02'!$J7,"1",IF(SUM(Z87:Z136)&lt;'J560-02'!$J6,"2",IF(SUM(Z87:Z136)&lt;'J560-02'!$J5,"3",IF(SUM(Z87:Z136)&lt;'J560-02'!$J4,"4","5"))))))</f>
        <v/>
      </c>
      <c r="AA30" s="140" t="str">
        <f>IF(COUNTBLANK(AA87:AA136)=50,"",IF(SUM(AA87:AA136)&lt;'J560-02'!$J8,"u",IF(SUM(AA87:AA136)&lt;'J560-02'!$J7,"1",IF(SUM(AA87:AA136)&lt;'J560-02'!$J6,"2",IF(SUM(AA87:AA136)&lt;'J560-02'!$J5,"3",IF(SUM(AA87:AA136)&lt;'J560-02'!$J4,"4","5"))))))</f>
        <v/>
      </c>
      <c r="AB30" s="140" t="str">
        <f>IF(COUNTBLANK(AB87:AB136)=50,"",IF(SUM(AB87:AB136)&lt;'J560-02'!$J8,"u",IF(SUM(AB87:AB136)&lt;'J560-02'!$J7,"1",IF(SUM(AB87:AB136)&lt;'J560-02'!$J6,"2",IF(SUM(AB87:AB136)&lt;'J560-02'!$J5,"3",IF(SUM(AB87:AB136)&lt;'J560-02'!$J4,"4","5"))))))</f>
        <v/>
      </c>
      <c r="AC30" s="140" t="str">
        <f>IF(COUNTBLANK(AC87:AC136)=50,"",IF(SUM(AC87:AC136)&lt;'J560-02'!$J8,"u",IF(SUM(AC87:AC136)&lt;'J560-02'!$J7,"1",IF(SUM(AC87:AC136)&lt;'J560-02'!$J6,"2",IF(SUM(AC87:AC136)&lt;'J560-02'!$J5,"3",IF(SUM(AC87:AC136)&lt;'J560-02'!$J4,"4","5"))))))</f>
        <v/>
      </c>
      <c r="AD30" s="140" t="str">
        <f>IF(COUNTBLANK(AD87:AD136)=50,"",IF(SUM(AD87:AD136)&lt;'J560-02'!$J8,"u",IF(SUM(AD87:AD136)&lt;'J560-02'!$J7,"1",IF(SUM(AD87:AD136)&lt;'J560-02'!$J6,"2",IF(SUM(AD87:AD136)&lt;'J560-02'!$J5,"3",IF(SUM(AD87:AD136)&lt;'J560-02'!$J4,"4","5"))))))</f>
        <v/>
      </c>
      <c r="AE30" s="140" t="str">
        <f>IF(COUNTBLANK(AE87:AE136)=50,"",IF(SUM(AE87:AE136)&lt;'J560-02'!$J8,"u",IF(SUM(AE87:AE136)&lt;'J560-02'!$J7,"1",IF(SUM(AE87:AE136)&lt;'J560-02'!$J6,"2",IF(SUM(AE87:AE136)&lt;'J560-02'!$J5,"3",IF(SUM(AE87:AE136)&lt;'J560-02'!$J4,"4","5"))))))</f>
        <v/>
      </c>
      <c r="AF30" s="140" t="str">
        <f>IF(COUNTBLANK(AF87:AF136)=50,"",IF(SUM(AF87:AF136)&lt;'J560-02'!$J8,"u",IF(SUM(AF87:AF136)&lt;'J560-02'!$J7,"1",IF(SUM(AF87:AF136)&lt;'J560-02'!$J6,"2",IF(SUM(AF87:AF136)&lt;'J560-02'!$J5,"3",IF(SUM(AF87:AF136)&lt;'J560-02'!$J4,"4","5"))))))</f>
        <v/>
      </c>
      <c r="AG30" s="140" t="str">
        <f>IF(COUNTBLANK(AG87:AG136)=50,"",IF(SUM(AG87:AG136)&lt;'J560-02'!$J8,"u",IF(SUM(AG87:AG136)&lt;'J560-02'!$J7,"1",IF(SUM(AG87:AG136)&lt;'J560-02'!$J6,"2",IF(SUM(AG87:AG136)&lt;'J560-02'!$J5,"3",IF(SUM(AG87:AG136)&lt;'J560-02'!$J4,"4","5"))))))</f>
        <v/>
      </c>
      <c r="AH30" s="140" t="str">
        <f>IF(COUNTBLANK(AH87:AH136)=50,"",IF(SUM(AH87:AH136)&lt;'J560-02'!$J8,"u",IF(SUM(AH87:AH136)&lt;'J560-02'!$J7,"1",IF(SUM(AH87:AH136)&lt;'J560-02'!$J6,"2",IF(SUM(AH87:AH136)&lt;'J560-02'!$J5,"3",IF(SUM(AH87:AH136)&lt;'J560-02'!$J4,"4","5"))))))</f>
        <v/>
      </c>
      <c r="AI30" s="140" t="str">
        <f>IF(COUNTBLANK(AI87:AI136)=50,"",IF(SUM(AI87:AI136)&lt;'J560-02'!$J8,"u",IF(SUM(AI87:AI136)&lt;'J560-02'!$J7,"1",IF(SUM(AI87:AI136)&lt;'J560-02'!$J6,"2",IF(SUM(AI87:AI136)&lt;'J560-02'!$J5,"3",IF(SUM(AI87:AI136)&lt;'J560-02'!$J4,"4","5"))))))</f>
        <v/>
      </c>
      <c r="AJ30" s="140" t="str">
        <f>IF(COUNTBLANK(AJ87:AJ136)=50,"",IF(SUM(AJ87:AJ136)&lt;'J560-02'!$J8,"u",IF(SUM(AJ87:AJ136)&lt;'J560-02'!$J7,"1",IF(SUM(AJ87:AJ136)&lt;'J560-02'!$J6,"2",IF(SUM(AJ87:AJ136)&lt;'J560-02'!$J5,"3",IF(SUM(AJ87:AJ136)&lt;'J560-02'!$J4,"4","5"))))))</f>
        <v/>
      </c>
      <c r="AK30" s="140" t="str">
        <f>IF(COUNTBLANK(AK87:AK136)=50,"",IF(SUM(AK87:AK136)&lt;'J560-02'!$J8,"u",IF(SUM(AK87:AK136)&lt;'J560-02'!$J7,"1",IF(SUM(AK87:AK136)&lt;'J560-02'!$J6,"2",IF(SUM(AK87:AK136)&lt;'J560-02'!$J5,"3",IF(SUM(AK87:AK136)&lt;'J560-02'!$J4,"4","5"))))))</f>
        <v/>
      </c>
      <c r="AL30" s="140" t="str">
        <f>IF(COUNTBLANK(AL87:AL136)=50,"",IF(SUM(AL87:AL136)&lt;'J560-02'!$J8,"u",IF(SUM(AL87:AL136)&lt;'J560-02'!$J7,"1",IF(SUM(AL87:AL136)&lt;'J560-02'!$J6,"2",IF(SUM(AL87:AL136)&lt;'J560-02'!$J5,"3",IF(SUM(AL87:AL136)&lt;'J560-02'!$J4,"4","5"))))))</f>
        <v/>
      </c>
      <c r="AM30" s="140" t="str">
        <f>IF(COUNTBLANK(AM87:AM136)=50,"",IF(SUM(AM87:AM136)&lt;'J560-02'!$J8,"u",IF(SUM(AM87:AM136)&lt;'J560-02'!$J7,"1",IF(SUM(AM87:AM136)&lt;'J560-02'!$J6,"2",IF(SUM(AM87:AM136)&lt;'J560-02'!$J5,"3",IF(SUM(AM87:AM136)&lt;'J560-02'!$J4,"4","5"))))))</f>
        <v/>
      </c>
      <c r="AN30" s="140" t="str">
        <f>IF(COUNTBLANK(AN87:AN136)=50,"",IF(SUM(AN87:AN136)&lt;'J560-02'!$J8,"u",IF(SUM(AN87:AN136)&lt;'J560-02'!$J7,"1",IF(SUM(AN87:AN136)&lt;'J560-02'!$J6,"2",IF(SUM(AN87:AN136)&lt;'J560-02'!$J5,"3",IF(SUM(AN87:AN136)&lt;'J560-02'!$J4,"4","5"))))))</f>
        <v/>
      </c>
      <c r="AO30" s="140" t="str">
        <f>IF(COUNTBLANK(AO87:AO136)=50,"",IF(SUM(AO87:AO136)&lt;'J560-02'!$J8,"u",IF(SUM(AO87:AO136)&lt;'J560-02'!$J7,"1",IF(SUM(AO87:AO136)&lt;'J560-02'!$J6,"2",IF(SUM(AO87:AO136)&lt;'J560-02'!$J5,"3",IF(SUM(AO87:AO136)&lt;'J560-02'!$J4,"4","5"))))))</f>
        <v/>
      </c>
      <c r="AP30" s="140" t="str">
        <f>IF(COUNTBLANK(AP87:AP136)=50,"",IF(SUM(AP87:AP136)&lt;'J560-02'!$J8,"u",IF(SUM(AP87:AP136)&lt;'J560-02'!$J7,"1",IF(SUM(AP87:AP136)&lt;'J560-02'!$J6,"2",IF(SUM(AP87:AP136)&lt;'J560-02'!$J5,"3",IF(SUM(AP87:AP136)&lt;'J560-02'!$J4,"4","5"))))))</f>
        <v/>
      </c>
      <c r="AQ30" s="140" t="str">
        <f>IF(COUNTBLANK(AQ87:AQ136)=50,"",IF(SUM(AQ87:AQ136)&lt;'J560-02'!$J8,"u",IF(SUM(AQ87:AQ136)&lt;'J560-02'!$J7,"1",IF(SUM(AQ87:AQ136)&lt;'J560-02'!$J6,"2",IF(SUM(AQ87:AQ136)&lt;'J560-02'!$J5,"3",IF(SUM(AQ87:AQ136)&lt;'J560-02'!$J4,"4","5"))))))</f>
        <v/>
      </c>
      <c r="AR30" s="169"/>
      <c r="AS30" s="169"/>
      <c r="AT30" s="169"/>
      <c r="AU30" s="169"/>
      <c r="AV30" s="162"/>
      <c r="AW30" s="167"/>
      <c r="AX30" s="168"/>
    </row>
    <row r="31" spans="1:50" s="101" customFormat="1" ht="15.95" customHeight="1" thickTop="1" thickBot="1" x14ac:dyDescent="0.3">
      <c r="A31" s="100"/>
      <c r="B31" s="254" t="s">
        <v>37</v>
      </c>
      <c r="C31" s="161" t="s">
        <v>66</v>
      </c>
      <c r="D31" s="143" t="str">
        <f>IF(COUNTBLANK(D138:D185)=48,"",SUM(D138:D185))</f>
        <v/>
      </c>
      <c r="E31" s="144" t="str">
        <f t="shared" ref="E31:AQ31" si="4">IF(COUNTBLANK(E138:E185)=48,"",SUM(E138:E185))</f>
        <v/>
      </c>
      <c r="F31" s="144" t="str">
        <f t="shared" si="4"/>
        <v/>
      </c>
      <c r="G31" s="144" t="str">
        <f t="shared" si="4"/>
        <v/>
      </c>
      <c r="H31" s="144" t="str">
        <f t="shared" si="4"/>
        <v/>
      </c>
      <c r="I31" s="144" t="str">
        <f t="shared" si="4"/>
        <v/>
      </c>
      <c r="J31" s="144" t="str">
        <f t="shared" si="4"/>
        <v/>
      </c>
      <c r="K31" s="144" t="str">
        <f t="shared" si="4"/>
        <v/>
      </c>
      <c r="L31" s="144" t="str">
        <f t="shared" si="4"/>
        <v/>
      </c>
      <c r="M31" s="144" t="str">
        <f t="shared" si="4"/>
        <v/>
      </c>
      <c r="N31" s="144" t="str">
        <f t="shared" si="4"/>
        <v/>
      </c>
      <c r="O31" s="144" t="str">
        <f t="shared" si="4"/>
        <v/>
      </c>
      <c r="P31" s="144" t="str">
        <f t="shared" si="4"/>
        <v/>
      </c>
      <c r="Q31" s="144" t="str">
        <f t="shared" si="4"/>
        <v/>
      </c>
      <c r="R31" s="144" t="str">
        <f t="shared" si="4"/>
        <v/>
      </c>
      <c r="S31" s="144" t="str">
        <f t="shared" si="4"/>
        <v/>
      </c>
      <c r="T31" s="144" t="str">
        <f t="shared" si="4"/>
        <v/>
      </c>
      <c r="U31" s="144" t="str">
        <f t="shared" si="4"/>
        <v/>
      </c>
      <c r="V31" s="144" t="str">
        <f t="shared" si="4"/>
        <v/>
      </c>
      <c r="W31" s="144" t="str">
        <f t="shared" si="4"/>
        <v/>
      </c>
      <c r="X31" s="144" t="str">
        <f t="shared" si="4"/>
        <v/>
      </c>
      <c r="Y31" s="144" t="str">
        <f t="shared" si="4"/>
        <v/>
      </c>
      <c r="Z31" s="144" t="str">
        <f t="shared" si="4"/>
        <v/>
      </c>
      <c r="AA31" s="144" t="str">
        <f t="shared" si="4"/>
        <v/>
      </c>
      <c r="AB31" s="144" t="str">
        <f t="shared" si="4"/>
        <v/>
      </c>
      <c r="AC31" s="144" t="str">
        <f t="shared" si="4"/>
        <v/>
      </c>
      <c r="AD31" s="144" t="str">
        <f t="shared" si="4"/>
        <v/>
      </c>
      <c r="AE31" s="144" t="str">
        <f t="shared" si="4"/>
        <v/>
      </c>
      <c r="AF31" s="144" t="str">
        <f t="shared" si="4"/>
        <v/>
      </c>
      <c r="AG31" s="144" t="str">
        <f t="shared" si="4"/>
        <v/>
      </c>
      <c r="AH31" s="144" t="str">
        <f t="shared" si="4"/>
        <v/>
      </c>
      <c r="AI31" s="144" t="str">
        <f t="shared" si="4"/>
        <v/>
      </c>
      <c r="AJ31" s="144" t="str">
        <f t="shared" si="4"/>
        <v/>
      </c>
      <c r="AK31" s="144" t="str">
        <f t="shared" si="4"/>
        <v/>
      </c>
      <c r="AL31" s="144" t="str">
        <f t="shared" si="4"/>
        <v/>
      </c>
      <c r="AM31" s="144" t="str">
        <f t="shared" si="4"/>
        <v/>
      </c>
      <c r="AN31" s="144" t="str">
        <f t="shared" si="4"/>
        <v/>
      </c>
      <c r="AO31" s="144" t="str">
        <f t="shared" si="4"/>
        <v/>
      </c>
      <c r="AP31" s="144" t="str">
        <f t="shared" si="4"/>
        <v/>
      </c>
      <c r="AQ31" s="144" t="str">
        <f t="shared" si="4"/>
        <v/>
      </c>
      <c r="AR31" s="162"/>
      <c r="AS31" s="163"/>
      <c r="AT31" s="163"/>
      <c r="AU31" s="163"/>
      <c r="AV31" s="163"/>
      <c r="AW31" s="164" t="str">
        <f>IF(COUNTBLANK(D31:AQ31)=40,"",SUMIF(D31:AQ31,"&lt;&gt;",D31:AQ31)/COUNTIF(D31:AQ31,"&gt;=0"))</f>
        <v/>
      </c>
      <c r="AX31" s="165" t="str">
        <f>IF(COUNTBLANK(D31:AQ31)=40,"",AW31/100)</f>
        <v/>
      </c>
    </row>
    <row r="32" spans="1:50" s="101" customFormat="1" ht="15.95" customHeight="1" thickTop="1" thickBot="1" x14ac:dyDescent="0.3">
      <c r="A32" s="100"/>
      <c r="B32" s="255"/>
      <c r="C32" s="166" t="s">
        <v>61</v>
      </c>
      <c r="D32" s="139" t="str">
        <f>IF(COUNTBLANK(D138:D185)=48,"",IF(SUM(D138:D185)&lt;'J560-03'!$J8,"u",IF(SUM(D138:D185)&lt;'J560-03'!$J7,"1",IF(SUM(D138:D185)&lt;'J560-03'!$J6,"2",IF(SUM(D138:D185)&lt;'J560-03'!$J5,"3",IF(SUM(D138:D185)&lt;'J560-03'!$J4,"4","5"))))))</f>
        <v/>
      </c>
      <c r="E32" s="140" t="str">
        <f>IF(COUNTBLANK(E138:E185)=48,"",IF(SUM(E138:E185)&lt;'J560-03'!$J8,"u",IF(SUM(E138:E185)&lt;'J560-03'!$J7,"1",IF(SUM(E138:E185)&lt;'J560-03'!$J6,"2",IF(SUM(E138:E185)&lt;'J560-03'!$J5,"3",IF(SUM(E138:E185)&lt;'J560-03'!$J4,"4","5"))))))</f>
        <v/>
      </c>
      <c r="F32" s="140" t="str">
        <f>IF(COUNTBLANK(F138:F185)=48,"",IF(SUM(F138:F185)&lt;'J560-03'!$J8,"u",IF(SUM(F138:F185)&lt;'J560-03'!$J7,"1",IF(SUM(F138:F185)&lt;'J560-03'!$J6,"2",IF(SUM(F138:F185)&lt;'J560-03'!$J5,"3",IF(SUM(F138:F185)&lt;'J560-03'!$J4,"4","5"))))))</f>
        <v/>
      </c>
      <c r="G32" s="140" t="str">
        <f>IF(COUNTBLANK(G138:G185)=48,"",IF(SUM(G138:G185)&lt;'J560-03'!$J8,"u",IF(SUM(G138:G185)&lt;'J560-03'!$J7,"1",IF(SUM(G138:G185)&lt;'J560-03'!$J6,"2",IF(SUM(G138:G185)&lt;'J560-03'!$J5,"3",IF(SUM(G138:G185)&lt;'J560-03'!$J4,"4","5"))))))</f>
        <v/>
      </c>
      <c r="H32" s="140" t="str">
        <f>IF(COUNTBLANK(H138:H185)=48,"",IF(SUM(H138:H185)&lt;'J560-03'!$J8,"u",IF(SUM(H138:H185)&lt;'J560-03'!$J7,"1",IF(SUM(H138:H185)&lt;'J560-03'!$J6,"2",IF(SUM(H138:H185)&lt;'J560-03'!$J5,"3",IF(SUM(H138:H185)&lt;'J560-03'!$J4,"4","5"))))))</f>
        <v/>
      </c>
      <c r="I32" s="140" t="str">
        <f>IF(COUNTBLANK(I138:I185)=48,"",IF(SUM(I138:I185)&lt;'J560-03'!$J8,"u",IF(SUM(I138:I185)&lt;'J560-03'!$J7,"1",IF(SUM(I138:I185)&lt;'J560-03'!$J6,"2",IF(SUM(I138:I185)&lt;'J560-03'!$J5,"3",IF(SUM(I138:I185)&lt;'J560-03'!$J4,"4","5"))))))</f>
        <v/>
      </c>
      <c r="J32" s="140" t="str">
        <f>IF(COUNTBLANK(J138:J185)=48,"",IF(SUM(J138:J185)&lt;'J560-03'!$J8,"u",IF(SUM(J138:J185)&lt;'J560-03'!$J7,"1",IF(SUM(J138:J185)&lt;'J560-03'!$J6,"2",IF(SUM(J138:J185)&lt;'J560-03'!$J5,"3",IF(SUM(J138:J185)&lt;'J560-03'!$J4,"4","5"))))))</f>
        <v/>
      </c>
      <c r="K32" s="140" t="str">
        <f>IF(COUNTBLANK(K138:K185)=48,"",IF(SUM(K138:K185)&lt;'J560-03'!$J8,"u",IF(SUM(K138:K185)&lt;'J560-03'!$J7,"1",IF(SUM(K138:K185)&lt;'J560-03'!$J6,"2",IF(SUM(K138:K185)&lt;'J560-03'!$J5,"3",IF(SUM(K138:K185)&lt;'J560-03'!$J4,"4","5"))))))</f>
        <v/>
      </c>
      <c r="L32" s="140" t="str">
        <f>IF(COUNTBLANK(L138:L185)=48,"",IF(SUM(L138:L185)&lt;'J560-03'!$J8,"u",IF(SUM(L138:L185)&lt;'J560-03'!$J7,"1",IF(SUM(L138:L185)&lt;'J560-03'!$J6,"2",IF(SUM(L138:L185)&lt;'J560-03'!$J5,"3",IF(SUM(L138:L185)&lt;'J560-03'!$J4,"4","5"))))))</f>
        <v/>
      </c>
      <c r="M32" s="140" t="str">
        <f>IF(COUNTBLANK(M138:M185)=48,"",IF(SUM(M138:M185)&lt;'J560-03'!$J8,"u",IF(SUM(M138:M185)&lt;'J560-03'!$J7,"1",IF(SUM(M138:M185)&lt;'J560-03'!$J6,"2",IF(SUM(M138:M185)&lt;'J560-03'!$J5,"3",IF(SUM(M138:M185)&lt;'J560-03'!$J4,"4","5"))))))</f>
        <v/>
      </c>
      <c r="N32" s="140" t="str">
        <f>IF(COUNTBLANK(N138:N185)=48,"",IF(SUM(N138:N185)&lt;'J560-03'!$J8,"u",IF(SUM(N138:N185)&lt;'J560-03'!$J7,"1",IF(SUM(N138:N185)&lt;'J560-03'!$J6,"2",IF(SUM(N138:N185)&lt;'J560-03'!$J5,"3",IF(SUM(N138:N185)&lt;'J560-03'!$J4,"4","5"))))))</f>
        <v/>
      </c>
      <c r="O32" s="140" t="str">
        <f>IF(COUNTBLANK(O138:O185)=48,"",IF(SUM(O138:O185)&lt;'J560-03'!$J8,"u",IF(SUM(O138:O185)&lt;'J560-03'!$J7,"1",IF(SUM(O138:O185)&lt;'J560-03'!$J6,"2",IF(SUM(O138:O185)&lt;'J560-03'!$J5,"3",IF(SUM(O138:O185)&lt;'J560-03'!$J4,"4","5"))))))</f>
        <v/>
      </c>
      <c r="P32" s="140" t="str">
        <f>IF(COUNTBLANK(P138:P185)=48,"",IF(SUM(P138:P185)&lt;'J560-03'!$J8,"u",IF(SUM(P138:P185)&lt;'J560-03'!$J7,"1",IF(SUM(P138:P185)&lt;'J560-03'!$J6,"2",IF(SUM(P138:P185)&lt;'J560-03'!$J5,"3",IF(SUM(P138:P185)&lt;'J560-03'!$J4,"4","5"))))))</f>
        <v/>
      </c>
      <c r="Q32" s="140" t="str">
        <f>IF(COUNTBLANK(Q138:Q185)=48,"",IF(SUM(Q138:Q185)&lt;'J560-03'!$J8,"u",IF(SUM(Q138:Q185)&lt;'J560-03'!$J7,"1",IF(SUM(Q138:Q185)&lt;'J560-03'!$J6,"2",IF(SUM(Q138:Q185)&lt;'J560-03'!$J5,"3",IF(SUM(Q138:Q185)&lt;'J560-03'!$J4,"4","5"))))))</f>
        <v/>
      </c>
      <c r="R32" s="140" t="str">
        <f>IF(COUNTBLANK(R138:R185)=48,"",IF(SUM(R138:R185)&lt;'J560-03'!$J8,"u",IF(SUM(R138:R185)&lt;'J560-03'!$J7,"1",IF(SUM(R138:R185)&lt;'J560-03'!$J6,"2",IF(SUM(R138:R185)&lt;'J560-03'!$J5,"3",IF(SUM(R138:R185)&lt;'J560-03'!$J4,"4","5"))))))</f>
        <v/>
      </c>
      <c r="S32" s="140" t="str">
        <f>IF(COUNTBLANK(S138:S185)=48,"",IF(SUM(S138:S185)&lt;'J560-03'!$J8,"u",IF(SUM(S138:S185)&lt;'J560-03'!$J7,"1",IF(SUM(S138:S185)&lt;'J560-03'!$J6,"2",IF(SUM(S138:S185)&lt;'J560-03'!$J5,"3",IF(SUM(S138:S185)&lt;'J560-03'!$J4,"4","5"))))))</f>
        <v/>
      </c>
      <c r="T32" s="140" t="str">
        <f>IF(COUNTBLANK(T138:T185)=48,"",IF(SUM(T138:T185)&lt;'J560-03'!$J8,"u",IF(SUM(T138:T185)&lt;'J560-03'!$J7,"1",IF(SUM(T138:T185)&lt;'J560-03'!$J6,"2",IF(SUM(T138:T185)&lt;'J560-03'!$J5,"3",IF(SUM(T138:T185)&lt;'J560-03'!$J4,"4","5"))))))</f>
        <v/>
      </c>
      <c r="U32" s="140" t="str">
        <f>IF(COUNTBLANK(U138:U185)=48,"",IF(SUM(U138:U185)&lt;'J560-03'!$J8,"u",IF(SUM(U138:U185)&lt;'J560-03'!$J7,"1",IF(SUM(U138:U185)&lt;'J560-03'!$J6,"2",IF(SUM(U138:U185)&lt;'J560-03'!$J5,"3",IF(SUM(U138:U185)&lt;'J560-03'!$J4,"4","5"))))))</f>
        <v/>
      </c>
      <c r="V32" s="140" t="str">
        <f>IF(COUNTBLANK(V138:V185)=48,"",IF(SUM(V138:V185)&lt;'J560-03'!$J8,"u",IF(SUM(V138:V185)&lt;'J560-03'!$J7,"1",IF(SUM(V138:V185)&lt;'J560-03'!$J6,"2",IF(SUM(V138:V185)&lt;'J560-03'!$J5,"3",IF(SUM(V138:V185)&lt;'J560-03'!$J4,"4","5"))))))</f>
        <v/>
      </c>
      <c r="W32" s="140" t="str">
        <f>IF(COUNTBLANK(W138:W185)=48,"",IF(SUM(W138:W185)&lt;'J560-03'!$J8,"u",IF(SUM(W138:W185)&lt;'J560-03'!$J7,"1",IF(SUM(W138:W185)&lt;'J560-03'!$J6,"2",IF(SUM(W138:W185)&lt;'J560-03'!$J5,"3",IF(SUM(W138:W185)&lt;'J560-03'!$J4,"4","5"))))))</f>
        <v/>
      </c>
      <c r="X32" s="140" t="str">
        <f>IF(COUNTBLANK(X138:X185)=48,"",IF(SUM(X138:X185)&lt;'J560-03'!$J8,"u",IF(SUM(X138:X185)&lt;'J560-03'!$J7,"1",IF(SUM(X138:X185)&lt;'J560-03'!$J6,"2",IF(SUM(X138:X185)&lt;'J560-03'!$J5,"3",IF(SUM(X138:X185)&lt;'J560-03'!$J4,"4","5"))))))</f>
        <v/>
      </c>
      <c r="Y32" s="140" t="str">
        <f>IF(COUNTBLANK(Y138:Y185)=48,"",IF(SUM(Y138:Y185)&lt;'J560-03'!$J8,"u",IF(SUM(Y138:Y185)&lt;'J560-03'!$J7,"1",IF(SUM(Y138:Y185)&lt;'J560-03'!$J6,"2",IF(SUM(Y138:Y185)&lt;'J560-03'!$J5,"3",IF(SUM(Y138:Y185)&lt;'J560-03'!$J4,"4","5"))))))</f>
        <v/>
      </c>
      <c r="Z32" s="140" t="str">
        <f>IF(COUNTBLANK(Z138:Z185)=48,"",IF(SUM(Z138:Z185)&lt;'J560-03'!$J8,"u",IF(SUM(Z138:Z185)&lt;'J560-03'!$J7,"1",IF(SUM(Z138:Z185)&lt;'J560-03'!$J6,"2",IF(SUM(Z138:Z185)&lt;'J560-03'!$J5,"3",IF(SUM(Z138:Z185)&lt;'J560-03'!$J4,"4","5"))))))</f>
        <v/>
      </c>
      <c r="AA32" s="140" t="str">
        <f>IF(COUNTBLANK(AA138:AA185)=48,"",IF(SUM(AA138:AA185)&lt;'J560-03'!$J8,"u",IF(SUM(AA138:AA185)&lt;'J560-03'!$J7,"1",IF(SUM(AA138:AA185)&lt;'J560-03'!$J6,"2",IF(SUM(AA138:AA185)&lt;'J560-03'!$J5,"3",IF(SUM(AA138:AA185)&lt;'J560-03'!$J4,"4","5"))))))</f>
        <v/>
      </c>
      <c r="AB32" s="140" t="str">
        <f>IF(COUNTBLANK(AB138:AB185)=48,"",IF(SUM(AB138:AB185)&lt;'J560-03'!$J8,"u",IF(SUM(AB138:AB185)&lt;'J560-03'!$J7,"1",IF(SUM(AB138:AB185)&lt;'J560-03'!$J6,"2",IF(SUM(AB138:AB185)&lt;'J560-03'!$J5,"3",IF(SUM(AB138:AB185)&lt;'J560-03'!$J4,"4","5"))))))</f>
        <v/>
      </c>
      <c r="AC32" s="140" t="str">
        <f>IF(COUNTBLANK(AC138:AC185)=48,"",IF(SUM(AC138:AC185)&lt;'J560-03'!$J8,"u",IF(SUM(AC138:AC185)&lt;'J560-03'!$J7,"1",IF(SUM(AC138:AC185)&lt;'J560-03'!$J6,"2",IF(SUM(AC138:AC185)&lt;'J560-03'!$J5,"3",IF(SUM(AC138:AC185)&lt;'J560-03'!$J4,"4","5"))))))</f>
        <v/>
      </c>
      <c r="AD32" s="140" t="str">
        <f>IF(COUNTBLANK(AD138:AD185)=48,"",IF(SUM(AD138:AD185)&lt;'J560-03'!$J8,"u",IF(SUM(AD138:AD185)&lt;'J560-03'!$J7,"1",IF(SUM(AD138:AD185)&lt;'J560-03'!$J6,"2",IF(SUM(AD138:AD185)&lt;'J560-03'!$J5,"3",IF(SUM(AD138:AD185)&lt;'J560-03'!$J4,"4","5"))))))</f>
        <v/>
      </c>
      <c r="AE32" s="140" t="str">
        <f>IF(COUNTBLANK(AE138:AE185)=48,"",IF(SUM(AE138:AE185)&lt;'J560-03'!$J8,"u",IF(SUM(AE138:AE185)&lt;'J560-03'!$J7,"1",IF(SUM(AE138:AE185)&lt;'J560-03'!$J6,"2",IF(SUM(AE138:AE185)&lt;'J560-03'!$J5,"3",IF(SUM(AE138:AE185)&lt;'J560-03'!$J4,"4","5"))))))</f>
        <v/>
      </c>
      <c r="AF32" s="140" t="str">
        <f>IF(COUNTBLANK(AF138:AF185)=48,"",IF(SUM(AF138:AF185)&lt;'J560-03'!$J8,"u",IF(SUM(AF138:AF185)&lt;'J560-03'!$J7,"1",IF(SUM(AF138:AF185)&lt;'J560-03'!$J6,"2",IF(SUM(AF138:AF185)&lt;'J560-03'!$J5,"3",IF(SUM(AF138:AF185)&lt;'J560-03'!$J4,"4","5"))))))</f>
        <v/>
      </c>
      <c r="AG32" s="140" t="str">
        <f>IF(COUNTBLANK(AG138:AG185)=48,"",IF(SUM(AG138:AG185)&lt;'J560-03'!$J8,"u",IF(SUM(AG138:AG185)&lt;'J560-03'!$J7,"1",IF(SUM(AG138:AG185)&lt;'J560-03'!$J6,"2",IF(SUM(AG138:AG185)&lt;'J560-03'!$J5,"3",IF(SUM(AG138:AG185)&lt;'J560-03'!$J4,"4","5"))))))</f>
        <v/>
      </c>
      <c r="AH32" s="140" t="str">
        <f>IF(COUNTBLANK(AH138:AH185)=48,"",IF(SUM(AH138:AH185)&lt;'J560-03'!$J8,"u",IF(SUM(AH138:AH185)&lt;'J560-03'!$J7,"1",IF(SUM(AH138:AH185)&lt;'J560-03'!$J6,"2",IF(SUM(AH138:AH185)&lt;'J560-03'!$J5,"3",IF(SUM(AH138:AH185)&lt;'J560-03'!$J4,"4","5"))))))</f>
        <v/>
      </c>
      <c r="AI32" s="140" t="str">
        <f>IF(COUNTBLANK(AI138:AI185)=48,"",IF(SUM(AI138:AI185)&lt;'J560-03'!$J8,"u",IF(SUM(AI138:AI185)&lt;'J560-03'!$J7,"1",IF(SUM(AI138:AI185)&lt;'J560-03'!$J6,"2",IF(SUM(AI138:AI185)&lt;'J560-03'!$J5,"3",IF(SUM(AI138:AI185)&lt;'J560-03'!$J4,"4","5"))))))</f>
        <v/>
      </c>
      <c r="AJ32" s="140" t="str">
        <f>IF(COUNTBLANK(AJ138:AJ185)=48,"",IF(SUM(AJ138:AJ185)&lt;'J560-03'!$J8,"u",IF(SUM(AJ138:AJ185)&lt;'J560-03'!$J7,"1",IF(SUM(AJ138:AJ185)&lt;'J560-03'!$J6,"2",IF(SUM(AJ138:AJ185)&lt;'J560-03'!$J5,"3",IF(SUM(AJ138:AJ185)&lt;'J560-03'!$J4,"4","5"))))))</f>
        <v/>
      </c>
      <c r="AK32" s="140" t="str">
        <f>IF(COUNTBLANK(AK138:AK185)=48,"",IF(SUM(AK138:AK185)&lt;'J560-03'!$J8,"u",IF(SUM(AK138:AK185)&lt;'J560-03'!$J7,"1",IF(SUM(AK138:AK185)&lt;'J560-03'!$J6,"2",IF(SUM(AK138:AK185)&lt;'J560-03'!$J5,"3",IF(SUM(AK138:AK185)&lt;'J560-03'!$J4,"4","5"))))))</f>
        <v/>
      </c>
      <c r="AL32" s="140" t="str">
        <f>IF(COUNTBLANK(AL138:AL185)=48,"",IF(SUM(AL138:AL185)&lt;'J560-03'!$J8,"u",IF(SUM(AL138:AL185)&lt;'J560-03'!$J7,"1",IF(SUM(AL138:AL185)&lt;'J560-03'!$J6,"2",IF(SUM(AL138:AL185)&lt;'J560-03'!$J5,"3",IF(SUM(AL138:AL185)&lt;'J560-03'!$J4,"4","5"))))))</f>
        <v/>
      </c>
      <c r="AM32" s="140" t="str">
        <f>IF(COUNTBLANK(AM138:AM185)=48,"",IF(SUM(AM138:AM185)&lt;'J560-03'!$J8,"u",IF(SUM(AM138:AM185)&lt;'J560-03'!$J7,"1",IF(SUM(AM138:AM185)&lt;'J560-03'!$J6,"2",IF(SUM(AM138:AM185)&lt;'J560-03'!$J5,"3",IF(SUM(AM138:AM185)&lt;'J560-03'!$J4,"4","5"))))))</f>
        <v/>
      </c>
      <c r="AN32" s="140" t="str">
        <f>IF(COUNTBLANK(AN138:AN185)=48,"",IF(SUM(AN138:AN185)&lt;'J560-03'!$J8,"u",IF(SUM(AN138:AN185)&lt;'J560-03'!$J7,"1",IF(SUM(AN138:AN185)&lt;'J560-03'!$J6,"2",IF(SUM(AN138:AN185)&lt;'J560-03'!$J5,"3",IF(SUM(AN138:AN185)&lt;'J560-03'!$J4,"4","5"))))))</f>
        <v/>
      </c>
      <c r="AO32" s="140" t="str">
        <f>IF(COUNTBLANK(AO138:AO185)=48,"",IF(SUM(AO138:AO185)&lt;'J560-03'!$J8,"u",IF(SUM(AO138:AO185)&lt;'J560-03'!$J7,"1",IF(SUM(AO138:AO185)&lt;'J560-03'!$J6,"2",IF(SUM(AO138:AO185)&lt;'J560-03'!$J5,"3",IF(SUM(AO138:AO185)&lt;'J560-03'!$J4,"4","5"))))))</f>
        <v/>
      </c>
      <c r="AP32" s="140" t="str">
        <f>IF(COUNTBLANK(AP138:AP185)=48,"",IF(SUM(AP138:AP185)&lt;'J560-03'!$J8,"u",IF(SUM(AP138:AP185)&lt;'J560-03'!$J7,"1",IF(SUM(AP138:AP185)&lt;'J560-03'!$J6,"2",IF(SUM(AP138:AP185)&lt;'J560-03'!$J5,"3",IF(SUM(AP138:AP185)&lt;'J560-03'!$J4,"4","5"))))))</f>
        <v/>
      </c>
      <c r="AQ32" s="140" t="str">
        <f>IF(COUNTBLANK(AQ138:AQ185)=48,"",IF(SUM(AQ138:AQ185)&lt;'J560-03'!$J8,"u",IF(SUM(AQ138:AQ185)&lt;'J560-03'!$J7,"1",IF(SUM(AQ138:AQ185)&lt;'J560-03'!$J6,"2",IF(SUM(AQ138:AQ185)&lt;'J560-03'!$J5,"3",IF(SUM(AQ138:AQ185)&lt;'J560-03'!$J4,"4","5"))))))</f>
        <v/>
      </c>
      <c r="AR32" s="162"/>
      <c r="AS32" s="163"/>
      <c r="AT32" s="163"/>
      <c r="AU32" s="163"/>
      <c r="AV32" s="163"/>
      <c r="AW32" s="167"/>
      <c r="AX32" s="168"/>
    </row>
    <row r="33" spans="1:51" s="103" customFormat="1" ht="18" customHeight="1" thickTop="1" thickBot="1" x14ac:dyDescent="0.35">
      <c r="A33" s="102"/>
      <c r="B33" s="248" t="s">
        <v>45</v>
      </c>
      <c r="C33" s="206" t="s">
        <v>53</v>
      </c>
      <c r="D33" s="145" t="str">
        <f t="shared" ref="D33:AQ33" si="5">IF(COUNTBLANK(D42:D185)=144,"",SUM(D42:D185))</f>
        <v/>
      </c>
      <c r="E33" s="146" t="str">
        <f t="shared" si="5"/>
        <v/>
      </c>
      <c r="F33" s="146" t="str">
        <f t="shared" si="5"/>
        <v/>
      </c>
      <c r="G33" s="146" t="str">
        <f t="shared" si="5"/>
        <v/>
      </c>
      <c r="H33" s="146" t="str">
        <f t="shared" si="5"/>
        <v/>
      </c>
      <c r="I33" s="146" t="str">
        <f t="shared" si="5"/>
        <v/>
      </c>
      <c r="J33" s="146" t="str">
        <f t="shared" si="5"/>
        <v/>
      </c>
      <c r="K33" s="146" t="str">
        <f t="shared" si="5"/>
        <v/>
      </c>
      <c r="L33" s="146" t="str">
        <f t="shared" si="5"/>
        <v/>
      </c>
      <c r="M33" s="146" t="str">
        <f t="shared" si="5"/>
        <v/>
      </c>
      <c r="N33" s="146" t="str">
        <f t="shared" si="5"/>
        <v/>
      </c>
      <c r="O33" s="146" t="str">
        <f t="shared" si="5"/>
        <v/>
      </c>
      <c r="P33" s="146" t="str">
        <f t="shared" si="5"/>
        <v/>
      </c>
      <c r="Q33" s="146" t="str">
        <f t="shared" si="5"/>
        <v/>
      </c>
      <c r="R33" s="146" t="str">
        <f t="shared" si="5"/>
        <v/>
      </c>
      <c r="S33" s="146" t="str">
        <f t="shared" si="5"/>
        <v/>
      </c>
      <c r="T33" s="146" t="str">
        <f t="shared" si="5"/>
        <v/>
      </c>
      <c r="U33" s="146" t="str">
        <f t="shared" si="5"/>
        <v/>
      </c>
      <c r="V33" s="146" t="str">
        <f t="shared" si="5"/>
        <v/>
      </c>
      <c r="W33" s="146" t="str">
        <f t="shared" si="5"/>
        <v/>
      </c>
      <c r="X33" s="146" t="str">
        <f t="shared" si="5"/>
        <v/>
      </c>
      <c r="Y33" s="146" t="str">
        <f t="shared" si="5"/>
        <v/>
      </c>
      <c r="Z33" s="146" t="str">
        <f t="shared" si="5"/>
        <v/>
      </c>
      <c r="AA33" s="146" t="str">
        <f t="shared" si="5"/>
        <v/>
      </c>
      <c r="AB33" s="146" t="str">
        <f t="shared" si="5"/>
        <v/>
      </c>
      <c r="AC33" s="146" t="str">
        <f t="shared" si="5"/>
        <v/>
      </c>
      <c r="AD33" s="146" t="str">
        <f t="shared" si="5"/>
        <v/>
      </c>
      <c r="AE33" s="146" t="str">
        <f t="shared" si="5"/>
        <v/>
      </c>
      <c r="AF33" s="146" t="str">
        <f t="shared" si="5"/>
        <v/>
      </c>
      <c r="AG33" s="146" t="str">
        <f t="shared" si="5"/>
        <v/>
      </c>
      <c r="AH33" s="146" t="str">
        <f t="shared" si="5"/>
        <v/>
      </c>
      <c r="AI33" s="146" t="str">
        <f t="shared" si="5"/>
        <v/>
      </c>
      <c r="AJ33" s="146" t="str">
        <f t="shared" si="5"/>
        <v/>
      </c>
      <c r="AK33" s="146" t="str">
        <f t="shared" si="5"/>
        <v/>
      </c>
      <c r="AL33" s="146" t="str">
        <f t="shared" si="5"/>
        <v/>
      </c>
      <c r="AM33" s="146" t="str">
        <f t="shared" si="5"/>
        <v/>
      </c>
      <c r="AN33" s="146" t="str">
        <f t="shared" si="5"/>
        <v/>
      </c>
      <c r="AO33" s="146" t="str">
        <f t="shared" si="5"/>
        <v/>
      </c>
      <c r="AP33" s="146" t="str">
        <f t="shared" si="5"/>
        <v/>
      </c>
      <c r="AQ33" s="147" t="str">
        <f t="shared" si="5"/>
        <v/>
      </c>
      <c r="AR33" s="170"/>
      <c r="AS33" s="171"/>
      <c r="AT33" s="171"/>
      <c r="AU33" s="171"/>
      <c r="AV33" s="171"/>
      <c r="AW33" s="164" t="str">
        <f>IF(COUNTBLANK(D33:AQ33)=40,"",SUMIF(D33:AQ33,"&lt;&gt;",D33:AQ33)/COUNTIF(D33:AQ33,"&gt;=0"))</f>
        <v/>
      </c>
      <c r="AX33" s="165" t="str">
        <f>IF(COUNTBLANK(D33:AQ33)=40,"",AW33/300)</f>
        <v/>
      </c>
    </row>
    <row r="34" spans="1:51" s="103" customFormat="1" ht="18" customHeight="1" thickTop="1" thickBot="1" x14ac:dyDescent="0.35">
      <c r="A34" s="102"/>
      <c r="B34" s="249"/>
      <c r="C34" s="172" t="s">
        <v>62</v>
      </c>
      <c r="D34" s="151" t="str">
        <f t="shared" ref="D34:AQ34" si="6">IF(COUNTBLANK(D42:D185)=144,"",IF(SUM(D42:D185)&lt;$T16,"U",IF(SUM(D42:D185)&lt;$T15,"1",IF(SUM(D42:D185)&lt;$T14,"2",IF(SUM(D42:D185)&lt;$T13,"3",IF(SUM(D42:D185)&lt;$T12,"4","5"))))))</f>
        <v/>
      </c>
      <c r="E34" s="152" t="str">
        <f t="shared" si="6"/>
        <v/>
      </c>
      <c r="F34" s="152" t="str">
        <f t="shared" si="6"/>
        <v/>
      </c>
      <c r="G34" s="152" t="str">
        <f t="shared" si="6"/>
        <v/>
      </c>
      <c r="H34" s="152" t="str">
        <f t="shared" si="6"/>
        <v/>
      </c>
      <c r="I34" s="152" t="str">
        <f t="shared" si="6"/>
        <v/>
      </c>
      <c r="J34" s="152" t="str">
        <f t="shared" si="6"/>
        <v/>
      </c>
      <c r="K34" s="152" t="str">
        <f t="shared" si="6"/>
        <v/>
      </c>
      <c r="L34" s="152" t="str">
        <f t="shared" si="6"/>
        <v/>
      </c>
      <c r="M34" s="152" t="str">
        <f t="shared" si="6"/>
        <v/>
      </c>
      <c r="N34" s="152" t="str">
        <f t="shared" si="6"/>
        <v/>
      </c>
      <c r="O34" s="152" t="str">
        <f t="shared" si="6"/>
        <v/>
      </c>
      <c r="P34" s="152" t="str">
        <f t="shared" si="6"/>
        <v/>
      </c>
      <c r="Q34" s="152" t="str">
        <f t="shared" si="6"/>
        <v/>
      </c>
      <c r="R34" s="152" t="str">
        <f t="shared" si="6"/>
        <v/>
      </c>
      <c r="S34" s="152" t="str">
        <f t="shared" si="6"/>
        <v/>
      </c>
      <c r="T34" s="152" t="str">
        <f t="shared" si="6"/>
        <v/>
      </c>
      <c r="U34" s="152" t="str">
        <f t="shared" si="6"/>
        <v/>
      </c>
      <c r="V34" s="152" t="str">
        <f t="shared" si="6"/>
        <v/>
      </c>
      <c r="W34" s="152" t="str">
        <f t="shared" si="6"/>
        <v/>
      </c>
      <c r="X34" s="152" t="str">
        <f t="shared" si="6"/>
        <v/>
      </c>
      <c r="Y34" s="152" t="str">
        <f t="shared" si="6"/>
        <v/>
      </c>
      <c r="Z34" s="152" t="str">
        <f t="shared" si="6"/>
        <v/>
      </c>
      <c r="AA34" s="152" t="str">
        <f t="shared" si="6"/>
        <v/>
      </c>
      <c r="AB34" s="152" t="str">
        <f t="shared" si="6"/>
        <v/>
      </c>
      <c r="AC34" s="152" t="str">
        <f t="shared" si="6"/>
        <v/>
      </c>
      <c r="AD34" s="152" t="str">
        <f t="shared" si="6"/>
        <v/>
      </c>
      <c r="AE34" s="152" t="str">
        <f t="shared" si="6"/>
        <v/>
      </c>
      <c r="AF34" s="152" t="str">
        <f t="shared" si="6"/>
        <v/>
      </c>
      <c r="AG34" s="152" t="str">
        <f t="shared" si="6"/>
        <v/>
      </c>
      <c r="AH34" s="152" t="str">
        <f t="shared" si="6"/>
        <v/>
      </c>
      <c r="AI34" s="152" t="str">
        <f t="shared" si="6"/>
        <v/>
      </c>
      <c r="AJ34" s="152" t="str">
        <f t="shared" si="6"/>
        <v/>
      </c>
      <c r="AK34" s="152" t="str">
        <f t="shared" si="6"/>
        <v/>
      </c>
      <c r="AL34" s="152" t="str">
        <f t="shared" si="6"/>
        <v/>
      </c>
      <c r="AM34" s="152" t="str">
        <f t="shared" si="6"/>
        <v/>
      </c>
      <c r="AN34" s="152" t="str">
        <f t="shared" si="6"/>
        <v/>
      </c>
      <c r="AO34" s="152" t="str">
        <f t="shared" si="6"/>
        <v/>
      </c>
      <c r="AP34" s="152" t="str">
        <f t="shared" si="6"/>
        <v/>
      </c>
      <c r="AQ34" s="153" t="str">
        <f t="shared" si="6"/>
        <v/>
      </c>
      <c r="AR34" s="173"/>
      <c r="AS34" s="173"/>
      <c r="AT34" s="173"/>
      <c r="AU34" s="173"/>
      <c r="AV34" s="170"/>
      <c r="AW34" s="174"/>
      <c r="AX34" s="175"/>
    </row>
    <row r="35" spans="1:51" ht="15" customHeight="1" thickBot="1" x14ac:dyDescent="0.3">
      <c r="A35" s="58"/>
      <c r="B35" s="176"/>
      <c r="C35" s="177"/>
      <c r="D35" s="178"/>
      <c r="E35" s="178"/>
      <c r="F35" s="178"/>
      <c r="G35" s="178"/>
      <c r="H35" s="178"/>
      <c r="I35" s="178"/>
      <c r="J35" s="178"/>
      <c r="K35" s="178"/>
      <c r="L35" s="178"/>
      <c r="M35" s="178"/>
      <c r="N35" s="178"/>
      <c r="O35" s="178"/>
      <c r="P35" s="178"/>
      <c r="Q35" s="178"/>
      <c r="R35" s="178"/>
      <c r="S35" s="178"/>
      <c r="T35" s="178"/>
      <c r="U35" s="178"/>
      <c r="V35" s="178"/>
      <c r="W35" s="178"/>
      <c r="X35" s="178"/>
      <c r="Y35" s="178"/>
      <c r="Z35" s="178"/>
      <c r="AA35" s="178"/>
      <c r="AB35" s="178"/>
      <c r="AC35" s="178"/>
      <c r="AD35" s="178"/>
      <c r="AE35" s="178"/>
      <c r="AF35" s="178"/>
      <c r="AG35" s="178"/>
      <c r="AH35" s="178"/>
      <c r="AI35" s="178"/>
      <c r="AJ35" s="178"/>
      <c r="AK35" s="178"/>
      <c r="AL35" s="178"/>
      <c r="AM35" s="178"/>
      <c r="AN35" s="178"/>
      <c r="AO35" s="178"/>
      <c r="AP35" s="178"/>
      <c r="AQ35" s="178"/>
      <c r="AR35" s="179"/>
      <c r="AS35" s="179"/>
      <c r="AT35" s="179"/>
      <c r="AU35" s="179"/>
      <c r="AV35" s="179"/>
      <c r="AW35" s="180"/>
      <c r="AX35" s="180"/>
    </row>
    <row r="36" spans="1:51" customFormat="1" ht="15" customHeight="1" thickBot="1" x14ac:dyDescent="0.3">
      <c r="B36" s="245" t="s">
        <v>65</v>
      </c>
      <c r="C36" s="181" t="s">
        <v>35</v>
      </c>
      <c r="D36" s="104" t="str">
        <f>IF(COUNTBLANK(D42:D85)=44,"",RANK(D27,$D$27:$AQ$27))</f>
        <v/>
      </c>
      <c r="E36" s="97" t="str">
        <f t="shared" ref="E36:AQ36" si="7">IF(COUNTBLANK(E42:E85)=44,"",RANK(E27,$D$27:$AQ$27))</f>
        <v/>
      </c>
      <c r="F36" s="97" t="str">
        <f t="shared" si="7"/>
        <v/>
      </c>
      <c r="G36" s="97" t="str">
        <f t="shared" si="7"/>
        <v/>
      </c>
      <c r="H36" s="97" t="str">
        <f t="shared" si="7"/>
        <v/>
      </c>
      <c r="I36" s="97" t="str">
        <f t="shared" si="7"/>
        <v/>
      </c>
      <c r="J36" s="97" t="str">
        <f t="shared" si="7"/>
        <v/>
      </c>
      <c r="K36" s="97" t="str">
        <f t="shared" si="7"/>
        <v/>
      </c>
      <c r="L36" s="97" t="str">
        <f t="shared" si="7"/>
        <v/>
      </c>
      <c r="M36" s="97" t="str">
        <f t="shared" si="7"/>
        <v/>
      </c>
      <c r="N36" s="97" t="str">
        <f t="shared" si="7"/>
        <v/>
      </c>
      <c r="O36" s="97" t="str">
        <f t="shared" si="7"/>
        <v/>
      </c>
      <c r="P36" s="97" t="str">
        <f t="shared" si="7"/>
        <v/>
      </c>
      <c r="Q36" s="97" t="str">
        <f t="shared" si="7"/>
        <v/>
      </c>
      <c r="R36" s="97" t="str">
        <f t="shared" si="7"/>
        <v/>
      </c>
      <c r="S36" s="97" t="str">
        <f t="shared" si="7"/>
        <v/>
      </c>
      <c r="T36" s="97" t="str">
        <f t="shared" si="7"/>
        <v/>
      </c>
      <c r="U36" s="97" t="str">
        <f t="shared" si="7"/>
        <v/>
      </c>
      <c r="V36" s="97" t="str">
        <f t="shared" si="7"/>
        <v/>
      </c>
      <c r="W36" s="97" t="str">
        <f t="shared" si="7"/>
        <v/>
      </c>
      <c r="X36" s="97" t="str">
        <f t="shared" si="7"/>
        <v/>
      </c>
      <c r="Y36" s="97" t="str">
        <f t="shared" si="7"/>
        <v/>
      </c>
      <c r="Z36" s="97" t="str">
        <f t="shared" si="7"/>
        <v/>
      </c>
      <c r="AA36" s="97" t="str">
        <f t="shared" si="7"/>
        <v/>
      </c>
      <c r="AB36" s="97" t="str">
        <f t="shared" si="7"/>
        <v/>
      </c>
      <c r="AC36" s="97" t="str">
        <f t="shared" si="7"/>
        <v/>
      </c>
      <c r="AD36" s="97" t="str">
        <f t="shared" si="7"/>
        <v/>
      </c>
      <c r="AE36" s="97" t="str">
        <f t="shared" si="7"/>
        <v/>
      </c>
      <c r="AF36" s="97" t="str">
        <f t="shared" si="7"/>
        <v/>
      </c>
      <c r="AG36" s="97" t="str">
        <f t="shared" si="7"/>
        <v/>
      </c>
      <c r="AH36" s="97" t="str">
        <f t="shared" si="7"/>
        <v/>
      </c>
      <c r="AI36" s="97" t="str">
        <f t="shared" si="7"/>
        <v/>
      </c>
      <c r="AJ36" s="97" t="str">
        <f t="shared" si="7"/>
        <v/>
      </c>
      <c r="AK36" s="97" t="str">
        <f t="shared" si="7"/>
        <v/>
      </c>
      <c r="AL36" s="97" t="str">
        <f t="shared" si="7"/>
        <v/>
      </c>
      <c r="AM36" s="97" t="str">
        <f t="shared" si="7"/>
        <v/>
      </c>
      <c r="AN36" s="97" t="str">
        <f t="shared" si="7"/>
        <v/>
      </c>
      <c r="AO36" s="97" t="str">
        <f t="shared" si="7"/>
        <v/>
      </c>
      <c r="AP36" s="97" t="str">
        <f t="shared" si="7"/>
        <v/>
      </c>
      <c r="AQ36" s="225" t="str">
        <f t="shared" si="7"/>
        <v/>
      </c>
      <c r="AR36" s="53"/>
      <c r="AS36" s="53"/>
      <c r="AT36" s="53"/>
      <c r="AU36" s="53"/>
      <c r="AV36" s="53"/>
      <c r="AW36" s="180"/>
      <c r="AX36" s="180"/>
      <c r="AY36" s="96"/>
    </row>
    <row r="37" spans="1:51" customFormat="1" ht="15" customHeight="1" thickTop="1" thickBot="1" x14ac:dyDescent="0.3">
      <c r="B37" s="246"/>
      <c r="C37" s="182" t="s">
        <v>36</v>
      </c>
      <c r="D37" s="105" t="str">
        <f t="shared" ref="D37:AQ37" si="8">IF(COUNTBLANK(D87:D136)=50,"",RANK(D29,$D$29:$AQ$29))</f>
        <v/>
      </c>
      <c r="E37" s="98" t="str">
        <f t="shared" si="8"/>
        <v/>
      </c>
      <c r="F37" s="98" t="str">
        <f t="shared" si="8"/>
        <v/>
      </c>
      <c r="G37" s="98" t="str">
        <f t="shared" si="8"/>
        <v/>
      </c>
      <c r="H37" s="98" t="str">
        <f t="shared" si="8"/>
        <v/>
      </c>
      <c r="I37" s="98" t="str">
        <f t="shared" si="8"/>
        <v/>
      </c>
      <c r="J37" s="98" t="str">
        <f t="shared" si="8"/>
        <v/>
      </c>
      <c r="K37" s="98" t="str">
        <f t="shared" si="8"/>
        <v/>
      </c>
      <c r="L37" s="98" t="str">
        <f t="shared" si="8"/>
        <v/>
      </c>
      <c r="M37" s="98" t="str">
        <f t="shared" si="8"/>
        <v/>
      </c>
      <c r="N37" s="98" t="str">
        <f t="shared" si="8"/>
        <v/>
      </c>
      <c r="O37" s="98" t="str">
        <f t="shared" si="8"/>
        <v/>
      </c>
      <c r="P37" s="98" t="str">
        <f t="shared" si="8"/>
        <v/>
      </c>
      <c r="Q37" s="98" t="str">
        <f t="shared" si="8"/>
        <v/>
      </c>
      <c r="R37" s="98" t="str">
        <f t="shared" si="8"/>
        <v/>
      </c>
      <c r="S37" s="98" t="str">
        <f t="shared" si="8"/>
        <v/>
      </c>
      <c r="T37" s="98" t="str">
        <f t="shared" si="8"/>
        <v/>
      </c>
      <c r="U37" s="98" t="str">
        <f t="shared" si="8"/>
        <v/>
      </c>
      <c r="V37" s="98" t="str">
        <f t="shared" si="8"/>
        <v/>
      </c>
      <c r="W37" s="98" t="str">
        <f t="shared" si="8"/>
        <v/>
      </c>
      <c r="X37" s="98" t="str">
        <f t="shared" si="8"/>
        <v/>
      </c>
      <c r="Y37" s="98" t="str">
        <f t="shared" si="8"/>
        <v/>
      </c>
      <c r="Z37" s="98" t="str">
        <f t="shared" si="8"/>
        <v/>
      </c>
      <c r="AA37" s="98" t="str">
        <f t="shared" si="8"/>
        <v/>
      </c>
      <c r="AB37" s="98" t="str">
        <f t="shared" si="8"/>
        <v/>
      </c>
      <c r="AC37" s="98" t="str">
        <f t="shared" si="8"/>
        <v/>
      </c>
      <c r="AD37" s="98" t="str">
        <f t="shared" si="8"/>
        <v/>
      </c>
      <c r="AE37" s="98" t="str">
        <f t="shared" si="8"/>
        <v/>
      </c>
      <c r="AF37" s="98" t="str">
        <f t="shared" si="8"/>
        <v/>
      </c>
      <c r="AG37" s="98" t="str">
        <f t="shared" si="8"/>
        <v/>
      </c>
      <c r="AH37" s="98" t="str">
        <f t="shared" si="8"/>
        <v/>
      </c>
      <c r="AI37" s="98" t="str">
        <f t="shared" si="8"/>
        <v/>
      </c>
      <c r="AJ37" s="98" t="str">
        <f t="shared" si="8"/>
        <v/>
      </c>
      <c r="AK37" s="98" t="str">
        <f t="shared" si="8"/>
        <v/>
      </c>
      <c r="AL37" s="98" t="str">
        <f t="shared" si="8"/>
        <v/>
      </c>
      <c r="AM37" s="98" t="str">
        <f t="shared" si="8"/>
        <v/>
      </c>
      <c r="AN37" s="98" t="str">
        <f t="shared" si="8"/>
        <v/>
      </c>
      <c r="AO37" s="98" t="str">
        <f t="shared" si="8"/>
        <v/>
      </c>
      <c r="AP37" s="98" t="str">
        <f t="shared" si="8"/>
        <v/>
      </c>
      <c r="AQ37" s="226" t="str">
        <f t="shared" si="8"/>
        <v/>
      </c>
      <c r="AR37" s="53"/>
      <c r="AS37" s="53"/>
      <c r="AT37" s="53"/>
      <c r="AU37" s="53"/>
      <c r="AV37" s="53"/>
      <c r="AW37" s="180"/>
      <c r="AX37" s="180"/>
      <c r="AY37" s="96"/>
    </row>
    <row r="38" spans="1:51" customFormat="1" ht="15" customHeight="1" thickTop="1" thickBot="1" x14ac:dyDescent="0.3">
      <c r="B38" s="246"/>
      <c r="C38" s="183" t="s">
        <v>37</v>
      </c>
      <c r="D38" s="208" t="str">
        <f>IF(COUNTBLANK(D138:D185)=48,"",RANK(D31,$D$31:$AQ$31))</f>
        <v/>
      </c>
      <c r="E38" s="209" t="str">
        <f t="shared" ref="E38:AQ38" si="9">IF(COUNTBLANK(E138:E185)=48,"",RANK(E31,$D$31:$AQ$31))</f>
        <v/>
      </c>
      <c r="F38" s="209" t="str">
        <f t="shared" si="9"/>
        <v/>
      </c>
      <c r="G38" s="209" t="str">
        <f t="shared" si="9"/>
        <v/>
      </c>
      <c r="H38" s="209" t="str">
        <f t="shared" si="9"/>
        <v/>
      </c>
      <c r="I38" s="209" t="str">
        <f t="shared" si="9"/>
        <v/>
      </c>
      <c r="J38" s="209" t="str">
        <f t="shared" si="9"/>
        <v/>
      </c>
      <c r="K38" s="209" t="str">
        <f t="shared" si="9"/>
        <v/>
      </c>
      <c r="L38" s="209" t="str">
        <f t="shared" si="9"/>
        <v/>
      </c>
      <c r="M38" s="209" t="str">
        <f t="shared" si="9"/>
        <v/>
      </c>
      <c r="N38" s="209" t="str">
        <f t="shared" si="9"/>
        <v/>
      </c>
      <c r="O38" s="209" t="str">
        <f t="shared" si="9"/>
        <v/>
      </c>
      <c r="P38" s="209" t="str">
        <f t="shared" si="9"/>
        <v/>
      </c>
      <c r="Q38" s="209" t="str">
        <f t="shared" si="9"/>
        <v/>
      </c>
      <c r="R38" s="209" t="str">
        <f t="shared" si="9"/>
        <v/>
      </c>
      <c r="S38" s="209" t="str">
        <f t="shared" si="9"/>
        <v/>
      </c>
      <c r="T38" s="209" t="str">
        <f t="shared" si="9"/>
        <v/>
      </c>
      <c r="U38" s="209" t="str">
        <f t="shared" si="9"/>
        <v/>
      </c>
      <c r="V38" s="209" t="str">
        <f t="shared" si="9"/>
        <v/>
      </c>
      <c r="W38" s="209" t="str">
        <f t="shared" si="9"/>
        <v/>
      </c>
      <c r="X38" s="209" t="str">
        <f t="shared" si="9"/>
        <v/>
      </c>
      <c r="Y38" s="209" t="str">
        <f t="shared" si="9"/>
        <v/>
      </c>
      <c r="Z38" s="209" t="str">
        <f t="shared" si="9"/>
        <v/>
      </c>
      <c r="AA38" s="209" t="str">
        <f t="shared" si="9"/>
        <v/>
      </c>
      <c r="AB38" s="209" t="str">
        <f t="shared" si="9"/>
        <v/>
      </c>
      <c r="AC38" s="209" t="str">
        <f t="shared" si="9"/>
        <v/>
      </c>
      <c r="AD38" s="209" t="str">
        <f t="shared" si="9"/>
        <v/>
      </c>
      <c r="AE38" s="209" t="str">
        <f t="shared" si="9"/>
        <v/>
      </c>
      <c r="AF38" s="209" t="str">
        <f t="shared" si="9"/>
        <v/>
      </c>
      <c r="AG38" s="209" t="str">
        <f t="shared" si="9"/>
        <v/>
      </c>
      <c r="AH38" s="209" t="str">
        <f t="shared" si="9"/>
        <v/>
      </c>
      <c r="AI38" s="209" t="str">
        <f t="shared" si="9"/>
        <v/>
      </c>
      <c r="AJ38" s="209" t="str">
        <f t="shared" si="9"/>
        <v/>
      </c>
      <c r="AK38" s="209" t="str">
        <f t="shared" si="9"/>
        <v/>
      </c>
      <c r="AL38" s="209" t="str">
        <f t="shared" si="9"/>
        <v/>
      </c>
      <c r="AM38" s="209" t="str">
        <f t="shared" si="9"/>
        <v/>
      </c>
      <c r="AN38" s="209" t="str">
        <f t="shared" si="9"/>
        <v/>
      </c>
      <c r="AO38" s="209" t="str">
        <f t="shared" si="9"/>
        <v/>
      </c>
      <c r="AP38" s="209" t="str">
        <f t="shared" si="9"/>
        <v/>
      </c>
      <c r="AQ38" s="227" t="str">
        <f t="shared" si="9"/>
        <v/>
      </c>
      <c r="AR38" s="53"/>
      <c r="AS38" s="53"/>
      <c r="AT38" s="53"/>
      <c r="AU38" s="53"/>
      <c r="AV38" s="53"/>
      <c r="AW38" s="180"/>
      <c r="AX38" s="180"/>
      <c r="AY38" s="96"/>
    </row>
    <row r="39" spans="1:51" customFormat="1" ht="15" customHeight="1" thickTop="1" thickBot="1" x14ac:dyDescent="0.3">
      <c r="B39" s="247"/>
      <c r="C39" s="184" t="s">
        <v>45</v>
      </c>
      <c r="D39" s="106" t="str">
        <f t="shared" ref="D39:AQ39" si="10">IF(COUNTBLANK(D42:D185)=144,"",RANK(D33,$D$33:$AQ$33))</f>
        <v/>
      </c>
      <c r="E39" s="99" t="str">
        <f t="shared" si="10"/>
        <v/>
      </c>
      <c r="F39" s="99" t="str">
        <f t="shared" si="10"/>
        <v/>
      </c>
      <c r="G39" s="99" t="str">
        <f t="shared" si="10"/>
        <v/>
      </c>
      <c r="H39" s="99" t="str">
        <f t="shared" si="10"/>
        <v/>
      </c>
      <c r="I39" s="99" t="str">
        <f t="shared" si="10"/>
        <v/>
      </c>
      <c r="J39" s="99" t="str">
        <f t="shared" si="10"/>
        <v/>
      </c>
      <c r="K39" s="99" t="str">
        <f t="shared" si="10"/>
        <v/>
      </c>
      <c r="L39" s="99" t="str">
        <f t="shared" si="10"/>
        <v/>
      </c>
      <c r="M39" s="99" t="str">
        <f t="shared" si="10"/>
        <v/>
      </c>
      <c r="N39" s="99" t="str">
        <f t="shared" si="10"/>
        <v/>
      </c>
      <c r="O39" s="99" t="str">
        <f t="shared" si="10"/>
        <v/>
      </c>
      <c r="P39" s="99" t="str">
        <f t="shared" si="10"/>
        <v/>
      </c>
      <c r="Q39" s="99" t="str">
        <f t="shared" si="10"/>
        <v/>
      </c>
      <c r="R39" s="99" t="str">
        <f t="shared" si="10"/>
        <v/>
      </c>
      <c r="S39" s="99" t="str">
        <f t="shared" si="10"/>
        <v/>
      </c>
      <c r="T39" s="99" t="str">
        <f t="shared" si="10"/>
        <v/>
      </c>
      <c r="U39" s="99" t="str">
        <f t="shared" si="10"/>
        <v/>
      </c>
      <c r="V39" s="99" t="str">
        <f t="shared" si="10"/>
        <v/>
      </c>
      <c r="W39" s="99" t="str">
        <f t="shared" si="10"/>
        <v/>
      </c>
      <c r="X39" s="99" t="str">
        <f t="shared" si="10"/>
        <v/>
      </c>
      <c r="Y39" s="99" t="str">
        <f t="shared" si="10"/>
        <v/>
      </c>
      <c r="Z39" s="99" t="str">
        <f t="shared" si="10"/>
        <v/>
      </c>
      <c r="AA39" s="99" t="str">
        <f t="shared" si="10"/>
        <v/>
      </c>
      <c r="AB39" s="99" t="str">
        <f t="shared" si="10"/>
        <v/>
      </c>
      <c r="AC39" s="99" t="str">
        <f t="shared" si="10"/>
        <v/>
      </c>
      <c r="AD39" s="99" t="str">
        <f t="shared" si="10"/>
        <v/>
      </c>
      <c r="AE39" s="99" t="str">
        <f t="shared" si="10"/>
        <v/>
      </c>
      <c r="AF39" s="99" t="str">
        <f t="shared" si="10"/>
        <v/>
      </c>
      <c r="AG39" s="99" t="str">
        <f t="shared" si="10"/>
        <v/>
      </c>
      <c r="AH39" s="99" t="str">
        <f t="shared" si="10"/>
        <v/>
      </c>
      <c r="AI39" s="99" t="str">
        <f t="shared" si="10"/>
        <v/>
      </c>
      <c r="AJ39" s="99" t="str">
        <f t="shared" si="10"/>
        <v/>
      </c>
      <c r="AK39" s="99" t="str">
        <f t="shared" si="10"/>
        <v/>
      </c>
      <c r="AL39" s="99" t="str">
        <f t="shared" si="10"/>
        <v/>
      </c>
      <c r="AM39" s="99" t="str">
        <f t="shared" si="10"/>
        <v/>
      </c>
      <c r="AN39" s="99" t="str">
        <f t="shared" si="10"/>
        <v/>
      </c>
      <c r="AO39" s="99" t="str">
        <f t="shared" si="10"/>
        <v/>
      </c>
      <c r="AP39" s="99" t="str">
        <f t="shared" si="10"/>
        <v/>
      </c>
      <c r="AQ39" s="228" t="str">
        <f t="shared" si="10"/>
        <v/>
      </c>
      <c r="AR39" s="53"/>
      <c r="AS39" s="53"/>
      <c r="AT39" s="53"/>
      <c r="AU39" s="53"/>
      <c r="AV39" s="53"/>
      <c r="AW39" s="180"/>
      <c r="AX39" s="180"/>
      <c r="AY39" s="96"/>
    </row>
    <row r="40" spans="1:51" ht="15" customHeight="1" thickBot="1" x14ac:dyDescent="0.3">
      <c r="A40" s="58"/>
      <c r="B40" s="59"/>
      <c r="C40" s="55"/>
      <c r="D40" s="60"/>
      <c r="E40" s="60"/>
      <c r="F40" s="60"/>
      <c r="G40" s="60"/>
      <c r="H40" s="60"/>
      <c r="I40" s="60"/>
      <c r="J40" s="60"/>
      <c r="K40" s="60"/>
      <c r="L40" s="60"/>
      <c r="M40" s="60"/>
      <c r="N40" s="60"/>
      <c r="O40" s="60"/>
      <c r="P40" s="60"/>
      <c r="Q40" s="60"/>
      <c r="R40" s="60"/>
      <c r="S40" s="60"/>
      <c r="T40" s="60"/>
      <c r="U40" s="60"/>
      <c r="V40" s="60"/>
      <c r="W40" s="60"/>
      <c r="X40" s="60"/>
      <c r="Y40" s="60"/>
      <c r="Z40" s="60"/>
      <c r="AA40" s="60"/>
      <c r="AB40" s="60"/>
      <c r="AC40" s="60"/>
      <c r="AD40" s="60"/>
      <c r="AE40" s="60"/>
      <c r="AF40" s="60"/>
      <c r="AG40" s="60"/>
      <c r="AH40" s="60"/>
      <c r="AI40" s="60"/>
      <c r="AJ40" s="60"/>
      <c r="AK40" s="60"/>
      <c r="AL40" s="60"/>
      <c r="AM40" s="60"/>
      <c r="AN40" s="60"/>
      <c r="AO40" s="60"/>
      <c r="AP40" s="60"/>
      <c r="AQ40" s="60"/>
      <c r="AR40" s="61"/>
      <c r="AS40" s="61"/>
      <c r="AT40" s="61"/>
      <c r="AU40" s="61"/>
      <c r="AV40" s="61"/>
      <c r="AW40" s="197"/>
      <c r="AX40" s="197"/>
    </row>
    <row r="41" spans="1:51" ht="15" customHeight="1" thickBot="1" x14ac:dyDescent="0.3">
      <c r="A41" s="58"/>
      <c r="B41" s="62" t="s">
        <v>0</v>
      </c>
      <c r="C41" s="63" t="s">
        <v>54</v>
      </c>
      <c r="D41" s="64"/>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6"/>
      <c r="AR41" s="67"/>
      <c r="AS41" s="67"/>
      <c r="AT41" s="67"/>
      <c r="AU41" s="67"/>
      <c r="AV41" s="67"/>
      <c r="AW41" s="198"/>
      <c r="AX41" s="199"/>
    </row>
    <row r="42" spans="1:51" x14ac:dyDescent="0.25">
      <c r="A42" s="235" t="s">
        <v>35</v>
      </c>
      <c r="B42" s="194" t="s">
        <v>16</v>
      </c>
      <c r="C42" s="195">
        <v>1</v>
      </c>
      <c r="D42" s="187"/>
      <c r="E42" s="232"/>
      <c r="F42" s="207"/>
      <c r="G42" s="207"/>
      <c r="H42" s="232"/>
      <c r="I42" s="232"/>
      <c r="J42" s="232"/>
      <c r="K42" s="232"/>
      <c r="L42" s="232"/>
      <c r="M42" s="232"/>
      <c r="N42" s="232"/>
      <c r="O42" s="232"/>
      <c r="P42" s="232"/>
      <c r="Q42" s="232"/>
      <c r="R42" s="232"/>
      <c r="S42" s="232"/>
      <c r="T42" s="232"/>
      <c r="U42" s="232"/>
      <c r="V42" s="232"/>
      <c r="W42" s="232"/>
      <c r="X42" s="232"/>
      <c r="Y42" s="232"/>
      <c r="Z42" s="232"/>
      <c r="AA42" s="232"/>
      <c r="AB42" s="232"/>
      <c r="AC42" s="232"/>
      <c r="AD42" s="232"/>
      <c r="AE42" s="232"/>
      <c r="AF42" s="232"/>
      <c r="AG42" s="232"/>
      <c r="AH42" s="232"/>
      <c r="AI42" s="232"/>
      <c r="AJ42" s="232"/>
      <c r="AK42" s="232"/>
      <c r="AL42" s="232"/>
      <c r="AM42" s="232"/>
      <c r="AN42" s="232"/>
      <c r="AO42" s="232"/>
      <c r="AP42" s="232"/>
      <c r="AQ42" s="188"/>
      <c r="AR42" s="23" t="s">
        <v>8</v>
      </c>
      <c r="AS42" s="24" t="s">
        <v>9</v>
      </c>
      <c r="AT42" s="22"/>
      <c r="AU42" s="56">
        <f>SUM(D42:AQ42)</f>
        <v>0</v>
      </c>
      <c r="AV42" s="56">
        <f t="shared" ref="AV42:AV76" si="11">COUNTA(D42:AQ42)*C42</f>
        <v>0</v>
      </c>
      <c r="AW42" s="200" t="str">
        <f>IF(COUNTBLANK(D42:AQ42)=40,"",SUM(D42:AQ42)/COUNTA(D42:AQ42))</f>
        <v/>
      </c>
      <c r="AX42" s="201" t="str">
        <f>IF(COUNTBLANK(D42:AQ42)=40,"",AU42/(COUNTA(D42:AQ42)*C42))</f>
        <v/>
      </c>
    </row>
    <row r="43" spans="1:51" x14ac:dyDescent="0.25">
      <c r="A43" s="236"/>
      <c r="B43" s="190" t="s">
        <v>17</v>
      </c>
      <c r="C43" s="191">
        <v>1</v>
      </c>
      <c r="D43" s="187"/>
      <c r="E43" s="232"/>
      <c r="F43" s="207"/>
      <c r="G43" s="207"/>
      <c r="H43" s="232"/>
      <c r="I43" s="232"/>
      <c r="J43" s="232"/>
      <c r="K43" s="232"/>
      <c r="L43" s="232"/>
      <c r="M43" s="232"/>
      <c r="N43" s="232"/>
      <c r="O43" s="232"/>
      <c r="P43" s="232"/>
      <c r="Q43" s="232"/>
      <c r="R43" s="232"/>
      <c r="S43" s="232"/>
      <c r="T43" s="232"/>
      <c r="U43" s="232"/>
      <c r="V43" s="232"/>
      <c r="W43" s="232"/>
      <c r="X43" s="232"/>
      <c r="Y43" s="232"/>
      <c r="Z43" s="232"/>
      <c r="AA43" s="232"/>
      <c r="AB43" s="232"/>
      <c r="AC43" s="232"/>
      <c r="AD43" s="232"/>
      <c r="AE43" s="232"/>
      <c r="AF43" s="232"/>
      <c r="AG43" s="232"/>
      <c r="AH43" s="232"/>
      <c r="AI43" s="232"/>
      <c r="AJ43" s="232"/>
      <c r="AK43" s="232"/>
      <c r="AL43" s="232"/>
      <c r="AM43" s="232"/>
      <c r="AN43" s="232"/>
      <c r="AO43" s="232"/>
      <c r="AP43" s="232"/>
      <c r="AQ43" s="188"/>
      <c r="AR43" s="23" t="s">
        <v>8</v>
      </c>
      <c r="AS43" s="24" t="s">
        <v>7</v>
      </c>
      <c r="AT43" s="22"/>
      <c r="AU43" s="56">
        <f t="shared" ref="AU43:AU106" si="12">SUM(D43:AQ43)</f>
        <v>0</v>
      </c>
      <c r="AV43" s="56">
        <f t="shared" si="11"/>
        <v>0</v>
      </c>
      <c r="AW43" s="200" t="str">
        <f t="shared" ref="AW43:AW109" si="13">IF(COUNTBLANK(D43:AQ43)=40,"",SUM(D43:AQ43)/COUNTA(D43:AQ43))</f>
        <v/>
      </c>
      <c r="AX43" s="201" t="str">
        <f t="shared" ref="AX43:AX109" si="14">IF(COUNTBLANK(D43:AQ43)=40,"",AU43/(COUNTA(D43:AQ43)*C43))</f>
        <v/>
      </c>
    </row>
    <row r="44" spans="1:51" x14ac:dyDescent="0.25">
      <c r="A44" s="236"/>
      <c r="B44" s="190" t="s">
        <v>147</v>
      </c>
      <c r="C44" s="191">
        <v>1</v>
      </c>
      <c r="D44" s="187"/>
      <c r="E44" s="232"/>
      <c r="F44" s="207"/>
      <c r="G44" s="207"/>
      <c r="H44" s="232"/>
      <c r="I44" s="232"/>
      <c r="J44" s="232"/>
      <c r="K44" s="232"/>
      <c r="L44" s="232"/>
      <c r="M44" s="232"/>
      <c r="N44" s="232"/>
      <c r="O44" s="232"/>
      <c r="P44" s="232"/>
      <c r="Q44" s="232"/>
      <c r="R44" s="232"/>
      <c r="S44" s="232"/>
      <c r="T44" s="232"/>
      <c r="U44" s="232"/>
      <c r="V44" s="232"/>
      <c r="W44" s="232"/>
      <c r="X44" s="232"/>
      <c r="Y44" s="232"/>
      <c r="Z44" s="232"/>
      <c r="AA44" s="232"/>
      <c r="AB44" s="232"/>
      <c r="AC44" s="232"/>
      <c r="AD44" s="232"/>
      <c r="AE44" s="232"/>
      <c r="AF44" s="232"/>
      <c r="AG44" s="232"/>
      <c r="AH44" s="232"/>
      <c r="AI44" s="232"/>
      <c r="AJ44" s="232"/>
      <c r="AK44" s="232"/>
      <c r="AL44" s="232"/>
      <c r="AM44" s="232"/>
      <c r="AN44" s="232"/>
      <c r="AO44" s="232"/>
      <c r="AP44" s="232"/>
      <c r="AQ44" s="188"/>
      <c r="AR44" s="23" t="s">
        <v>11</v>
      </c>
      <c r="AS44" s="24" t="s">
        <v>9</v>
      </c>
      <c r="AT44" s="22"/>
      <c r="AU44" s="56">
        <f t="shared" si="12"/>
        <v>0</v>
      </c>
      <c r="AV44" s="56">
        <f t="shared" si="11"/>
        <v>0</v>
      </c>
      <c r="AW44" s="200" t="str">
        <f t="shared" si="13"/>
        <v/>
      </c>
      <c r="AX44" s="201" t="str">
        <f t="shared" si="14"/>
        <v/>
      </c>
    </row>
    <row r="45" spans="1:51" x14ac:dyDescent="0.25">
      <c r="A45" s="236"/>
      <c r="B45" s="190" t="s">
        <v>148</v>
      </c>
      <c r="C45" s="191">
        <v>1</v>
      </c>
      <c r="D45" s="187"/>
      <c r="E45" s="232"/>
      <c r="F45" s="207"/>
      <c r="G45" s="207"/>
      <c r="H45" s="232"/>
      <c r="I45" s="232"/>
      <c r="J45" s="232"/>
      <c r="K45" s="232"/>
      <c r="L45" s="232"/>
      <c r="M45" s="232"/>
      <c r="N45" s="232"/>
      <c r="O45" s="232"/>
      <c r="P45" s="232"/>
      <c r="Q45" s="232"/>
      <c r="R45" s="232"/>
      <c r="S45" s="232"/>
      <c r="T45" s="232"/>
      <c r="U45" s="232"/>
      <c r="V45" s="232"/>
      <c r="W45" s="232"/>
      <c r="X45" s="232"/>
      <c r="Y45" s="232"/>
      <c r="Z45" s="232"/>
      <c r="AA45" s="232"/>
      <c r="AB45" s="232"/>
      <c r="AC45" s="232"/>
      <c r="AD45" s="232"/>
      <c r="AE45" s="232"/>
      <c r="AF45" s="232"/>
      <c r="AG45" s="232"/>
      <c r="AH45" s="232"/>
      <c r="AI45" s="232"/>
      <c r="AJ45" s="232"/>
      <c r="AK45" s="232"/>
      <c r="AL45" s="232"/>
      <c r="AM45" s="232"/>
      <c r="AN45" s="232"/>
      <c r="AO45" s="232"/>
      <c r="AP45" s="232"/>
      <c r="AQ45" s="188"/>
      <c r="AR45" s="23" t="s">
        <v>11</v>
      </c>
      <c r="AS45" s="24" t="s">
        <v>9</v>
      </c>
      <c r="AT45" s="22"/>
      <c r="AU45" s="56">
        <f t="shared" si="12"/>
        <v>0</v>
      </c>
      <c r="AV45" s="56">
        <f t="shared" si="11"/>
        <v>0</v>
      </c>
      <c r="AW45" s="200" t="str">
        <f t="shared" si="13"/>
        <v/>
      </c>
      <c r="AX45" s="201" t="str">
        <f t="shared" si="14"/>
        <v/>
      </c>
    </row>
    <row r="46" spans="1:51" x14ac:dyDescent="0.25">
      <c r="A46" s="236"/>
      <c r="B46" s="190" t="s">
        <v>149</v>
      </c>
      <c r="C46" s="191">
        <v>1</v>
      </c>
      <c r="D46" s="187"/>
      <c r="E46" s="232"/>
      <c r="F46" s="207"/>
      <c r="G46" s="207"/>
      <c r="H46" s="232"/>
      <c r="I46" s="232"/>
      <c r="J46" s="232"/>
      <c r="K46" s="232"/>
      <c r="L46" s="232"/>
      <c r="M46" s="232"/>
      <c r="N46" s="232"/>
      <c r="O46" s="232"/>
      <c r="P46" s="232"/>
      <c r="Q46" s="232"/>
      <c r="R46" s="232"/>
      <c r="S46" s="232"/>
      <c r="T46" s="232"/>
      <c r="U46" s="232"/>
      <c r="V46" s="232"/>
      <c r="W46" s="232"/>
      <c r="X46" s="232"/>
      <c r="Y46" s="232"/>
      <c r="Z46" s="232"/>
      <c r="AA46" s="232"/>
      <c r="AB46" s="232"/>
      <c r="AC46" s="232"/>
      <c r="AD46" s="232"/>
      <c r="AE46" s="232"/>
      <c r="AF46" s="232"/>
      <c r="AG46" s="232"/>
      <c r="AH46" s="232"/>
      <c r="AI46" s="232"/>
      <c r="AJ46" s="232"/>
      <c r="AK46" s="232"/>
      <c r="AL46" s="232"/>
      <c r="AM46" s="232"/>
      <c r="AN46" s="232"/>
      <c r="AO46" s="232"/>
      <c r="AP46" s="232"/>
      <c r="AQ46" s="188"/>
      <c r="AR46" s="23" t="s">
        <v>11</v>
      </c>
      <c r="AS46" s="24" t="s">
        <v>9</v>
      </c>
      <c r="AT46" s="22"/>
      <c r="AU46" s="56">
        <f t="shared" si="12"/>
        <v>0</v>
      </c>
      <c r="AV46" s="56">
        <f t="shared" si="11"/>
        <v>0</v>
      </c>
      <c r="AW46" s="200" t="str">
        <f t="shared" si="13"/>
        <v/>
      </c>
      <c r="AX46" s="201" t="str">
        <f t="shared" si="14"/>
        <v/>
      </c>
    </row>
    <row r="47" spans="1:51" x14ac:dyDescent="0.25">
      <c r="A47" s="236"/>
      <c r="B47" s="190" t="s">
        <v>18</v>
      </c>
      <c r="C47" s="191">
        <v>2</v>
      </c>
      <c r="D47" s="187"/>
      <c r="E47" s="232"/>
      <c r="F47" s="232"/>
      <c r="G47" s="207"/>
      <c r="H47" s="232"/>
      <c r="I47" s="232"/>
      <c r="J47" s="232"/>
      <c r="K47" s="232"/>
      <c r="L47" s="232"/>
      <c r="M47" s="232"/>
      <c r="N47" s="232"/>
      <c r="O47" s="232"/>
      <c r="P47" s="232"/>
      <c r="Q47" s="232"/>
      <c r="R47" s="232"/>
      <c r="S47" s="232"/>
      <c r="T47" s="232"/>
      <c r="U47" s="232"/>
      <c r="V47" s="232"/>
      <c r="W47" s="232"/>
      <c r="X47" s="232"/>
      <c r="Y47" s="232"/>
      <c r="Z47" s="232"/>
      <c r="AA47" s="232"/>
      <c r="AB47" s="232"/>
      <c r="AC47" s="232"/>
      <c r="AD47" s="232"/>
      <c r="AE47" s="232"/>
      <c r="AF47" s="232"/>
      <c r="AG47" s="232"/>
      <c r="AH47" s="232"/>
      <c r="AI47" s="232"/>
      <c r="AJ47" s="232"/>
      <c r="AK47" s="232"/>
      <c r="AL47" s="232"/>
      <c r="AM47" s="232"/>
      <c r="AN47" s="232"/>
      <c r="AO47" s="232"/>
      <c r="AP47" s="232"/>
      <c r="AQ47" s="188"/>
      <c r="AR47" s="23" t="s">
        <v>11</v>
      </c>
      <c r="AS47" s="24" t="s">
        <v>7</v>
      </c>
      <c r="AT47" s="30"/>
      <c r="AU47" s="56">
        <f t="shared" si="12"/>
        <v>0</v>
      </c>
      <c r="AV47" s="56">
        <f t="shared" si="11"/>
        <v>0</v>
      </c>
      <c r="AW47" s="200" t="str">
        <f t="shared" si="13"/>
        <v/>
      </c>
      <c r="AX47" s="201" t="str">
        <f t="shared" si="14"/>
        <v/>
      </c>
    </row>
    <row r="48" spans="1:51" x14ac:dyDescent="0.25">
      <c r="A48" s="236"/>
      <c r="B48" s="190">
        <v>3</v>
      </c>
      <c r="C48" s="191">
        <v>3</v>
      </c>
      <c r="D48" s="187"/>
      <c r="E48" s="232"/>
      <c r="F48" s="207"/>
      <c r="G48" s="207"/>
      <c r="H48" s="232"/>
      <c r="I48" s="232"/>
      <c r="J48" s="232"/>
      <c r="K48" s="232"/>
      <c r="L48" s="232"/>
      <c r="M48" s="232"/>
      <c r="N48" s="232"/>
      <c r="O48" s="232"/>
      <c r="P48" s="232"/>
      <c r="Q48" s="232"/>
      <c r="R48" s="232"/>
      <c r="S48" s="232"/>
      <c r="T48" s="232"/>
      <c r="U48" s="232"/>
      <c r="V48" s="232"/>
      <c r="W48" s="232"/>
      <c r="X48" s="232"/>
      <c r="Y48" s="232"/>
      <c r="Z48" s="232"/>
      <c r="AA48" s="232"/>
      <c r="AB48" s="232"/>
      <c r="AC48" s="232"/>
      <c r="AD48" s="232"/>
      <c r="AE48" s="232"/>
      <c r="AF48" s="232"/>
      <c r="AG48" s="232"/>
      <c r="AH48" s="232"/>
      <c r="AI48" s="232"/>
      <c r="AJ48" s="232"/>
      <c r="AK48" s="232"/>
      <c r="AL48" s="232"/>
      <c r="AM48" s="232"/>
      <c r="AN48" s="232"/>
      <c r="AO48" s="232"/>
      <c r="AP48" s="232"/>
      <c r="AQ48" s="188"/>
      <c r="AR48" s="23" t="s">
        <v>11</v>
      </c>
      <c r="AS48" s="24" t="s">
        <v>9</v>
      </c>
      <c r="AT48" s="30"/>
      <c r="AU48" s="56">
        <f t="shared" si="12"/>
        <v>0</v>
      </c>
      <c r="AV48" s="56">
        <f t="shared" si="11"/>
        <v>0</v>
      </c>
      <c r="AW48" s="200" t="str">
        <f t="shared" si="13"/>
        <v/>
      </c>
      <c r="AX48" s="201" t="str">
        <f t="shared" si="14"/>
        <v/>
      </c>
    </row>
    <row r="49" spans="1:50" x14ac:dyDescent="0.25">
      <c r="A49" s="236"/>
      <c r="B49" s="190" t="s">
        <v>56</v>
      </c>
      <c r="C49" s="191">
        <v>1</v>
      </c>
      <c r="D49" s="187"/>
      <c r="E49" s="232"/>
      <c r="F49" s="207"/>
      <c r="G49" s="207"/>
      <c r="H49" s="232"/>
      <c r="I49" s="232"/>
      <c r="J49" s="232"/>
      <c r="K49" s="232"/>
      <c r="L49" s="232"/>
      <c r="M49" s="232"/>
      <c r="N49" s="232"/>
      <c r="O49" s="232"/>
      <c r="P49" s="232"/>
      <c r="Q49" s="232"/>
      <c r="R49" s="232"/>
      <c r="S49" s="232"/>
      <c r="T49" s="232"/>
      <c r="U49" s="232"/>
      <c r="V49" s="232"/>
      <c r="W49" s="232"/>
      <c r="X49" s="232"/>
      <c r="Y49" s="232"/>
      <c r="Z49" s="232"/>
      <c r="AA49" s="232"/>
      <c r="AB49" s="232"/>
      <c r="AC49" s="232"/>
      <c r="AD49" s="232"/>
      <c r="AE49" s="232"/>
      <c r="AF49" s="232"/>
      <c r="AG49" s="232"/>
      <c r="AH49" s="232"/>
      <c r="AI49" s="232"/>
      <c r="AJ49" s="232"/>
      <c r="AK49" s="232"/>
      <c r="AL49" s="232"/>
      <c r="AM49" s="232"/>
      <c r="AN49" s="232"/>
      <c r="AO49" s="232"/>
      <c r="AP49" s="232"/>
      <c r="AQ49" s="188"/>
      <c r="AR49" s="23" t="s">
        <v>12</v>
      </c>
      <c r="AS49" s="24" t="s">
        <v>7</v>
      </c>
      <c r="AT49" s="30"/>
      <c r="AU49" s="56">
        <f t="shared" si="12"/>
        <v>0</v>
      </c>
      <c r="AV49" s="56">
        <f t="shared" si="11"/>
        <v>0</v>
      </c>
      <c r="AW49" s="200" t="str">
        <f t="shared" si="13"/>
        <v/>
      </c>
      <c r="AX49" s="201" t="str">
        <f t="shared" si="14"/>
        <v/>
      </c>
    </row>
    <row r="50" spans="1:50" x14ac:dyDescent="0.25">
      <c r="A50" s="236"/>
      <c r="B50" s="190" t="s">
        <v>57</v>
      </c>
      <c r="C50" s="191">
        <v>1</v>
      </c>
      <c r="D50" s="187"/>
      <c r="E50" s="232"/>
      <c r="F50" s="207"/>
      <c r="G50" s="207"/>
      <c r="H50" s="232"/>
      <c r="I50" s="232"/>
      <c r="J50" s="232"/>
      <c r="K50" s="232"/>
      <c r="L50" s="232"/>
      <c r="M50" s="232"/>
      <c r="N50" s="232"/>
      <c r="O50" s="232"/>
      <c r="P50" s="232"/>
      <c r="Q50" s="232"/>
      <c r="R50" s="232"/>
      <c r="S50" s="232"/>
      <c r="T50" s="232"/>
      <c r="U50" s="232"/>
      <c r="V50" s="232"/>
      <c r="W50" s="232"/>
      <c r="X50" s="232"/>
      <c r="Y50" s="232"/>
      <c r="Z50" s="232"/>
      <c r="AA50" s="232"/>
      <c r="AB50" s="232"/>
      <c r="AC50" s="232"/>
      <c r="AD50" s="232"/>
      <c r="AE50" s="232"/>
      <c r="AF50" s="232"/>
      <c r="AG50" s="232"/>
      <c r="AH50" s="232"/>
      <c r="AI50" s="232"/>
      <c r="AJ50" s="232"/>
      <c r="AK50" s="232"/>
      <c r="AL50" s="232"/>
      <c r="AM50" s="232"/>
      <c r="AN50" s="232"/>
      <c r="AO50" s="232"/>
      <c r="AP50" s="232"/>
      <c r="AQ50" s="188"/>
      <c r="AR50" s="23" t="s">
        <v>12</v>
      </c>
      <c r="AS50" s="24" t="s">
        <v>7</v>
      </c>
      <c r="AT50" s="30"/>
      <c r="AU50" s="56">
        <f t="shared" si="12"/>
        <v>0</v>
      </c>
      <c r="AV50" s="56">
        <f t="shared" si="11"/>
        <v>0</v>
      </c>
      <c r="AW50" s="200" t="str">
        <f t="shared" si="13"/>
        <v/>
      </c>
      <c r="AX50" s="201" t="str">
        <f t="shared" si="14"/>
        <v/>
      </c>
    </row>
    <row r="51" spans="1:50" x14ac:dyDescent="0.25">
      <c r="A51" s="236"/>
      <c r="B51" s="190" t="s">
        <v>33</v>
      </c>
      <c r="C51" s="191">
        <v>1</v>
      </c>
      <c r="D51" s="187"/>
      <c r="E51" s="232"/>
      <c r="F51" s="207"/>
      <c r="G51" s="207"/>
      <c r="H51" s="232"/>
      <c r="I51" s="232"/>
      <c r="J51" s="232"/>
      <c r="K51" s="232"/>
      <c r="L51" s="232"/>
      <c r="M51" s="232"/>
      <c r="N51" s="232"/>
      <c r="O51" s="232"/>
      <c r="P51" s="232"/>
      <c r="Q51" s="232"/>
      <c r="R51" s="232"/>
      <c r="S51" s="232"/>
      <c r="T51" s="232"/>
      <c r="U51" s="232"/>
      <c r="V51" s="232"/>
      <c r="W51" s="232"/>
      <c r="X51" s="232"/>
      <c r="Y51" s="232"/>
      <c r="Z51" s="232"/>
      <c r="AA51" s="232"/>
      <c r="AB51" s="232"/>
      <c r="AC51" s="232"/>
      <c r="AD51" s="232"/>
      <c r="AE51" s="232"/>
      <c r="AF51" s="232"/>
      <c r="AG51" s="232"/>
      <c r="AH51" s="232"/>
      <c r="AI51" s="232"/>
      <c r="AJ51" s="232"/>
      <c r="AK51" s="232"/>
      <c r="AL51" s="232"/>
      <c r="AM51" s="232"/>
      <c r="AN51" s="232"/>
      <c r="AO51" s="232"/>
      <c r="AP51" s="232"/>
      <c r="AQ51" s="188"/>
      <c r="AR51" s="23" t="s">
        <v>12</v>
      </c>
      <c r="AS51" s="24" t="s">
        <v>7</v>
      </c>
      <c r="AT51" s="30"/>
      <c r="AU51" s="56">
        <f t="shared" si="12"/>
        <v>0</v>
      </c>
      <c r="AV51" s="56">
        <f t="shared" si="11"/>
        <v>0</v>
      </c>
      <c r="AW51" s="200" t="str">
        <f t="shared" si="13"/>
        <v/>
      </c>
      <c r="AX51" s="201" t="str">
        <f t="shared" si="14"/>
        <v/>
      </c>
    </row>
    <row r="52" spans="1:50" x14ac:dyDescent="0.25">
      <c r="A52" s="236"/>
      <c r="B52" s="190" t="s">
        <v>129</v>
      </c>
      <c r="C52" s="191">
        <v>2</v>
      </c>
      <c r="D52" s="187"/>
      <c r="E52" s="232"/>
      <c r="F52" s="232"/>
      <c r="G52" s="207"/>
      <c r="H52" s="232"/>
      <c r="I52" s="232"/>
      <c r="J52" s="232"/>
      <c r="K52" s="232"/>
      <c r="L52" s="232"/>
      <c r="M52" s="232"/>
      <c r="N52" s="232"/>
      <c r="O52" s="232"/>
      <c r="P52" s="232"/>
      <c r="Q52" s="232"/>
      <c r="R52" s="232"/>
      <c r="S52" s="232"/>
      <c r="T52" s="232"/>
      <c r="U52" s="232"/>
      <c r="V52" s="232"/>
      <c r="W52" s="232"/>
      <c r="X52" s="232"/>
      <c r="Y52" s="232"/>
      <c r="Z52" s="232"/>
      <c r="AA52" s="232"/>
      <c r="AB52" s="232"/>
      <c r="AC52" s="232"/>
      <c r="AD52" s="232"/>
      <c r="AE52" s="232"/>
      <c r="AF52" s="232"/>
      <c r="AG52" s="232"/>
      <c r="AH52" s="232"/>
      <c r="AI52" s="232"/>
      <c r="AJ52" s="232"/>
      <c r="AK52" s="232"/>
      <c r="AL52" s="232"/>
      <c r="AM52" s="232"/>
      <c r="AN52" s="232"/>
      <c r="AO52" s="232"/>
      <c r="AP52" s="232"/>
      <c r="AQ52" s="188"/>
      <c r="AR52" s="23" t="s">
        <v>31</v>
      </c>
      <c r="AS52" s="24" t="s">
        <v>9</v>
      </c>
      <c r="AT52" s="30"/>
      <c r="AU52" s="56">
        <f t="shared" si="12"/>
        <v>0</v>
      </c>
      <c r="AV52" s="56">
        <f t="shared" si="11"/>
        <v>0</v>
      </c>
      <c r="AW52" s="200" t="str">
        <f t="shared" si="13"/>
        <v/>
      </c>
      <c r="AX52" s="201" t="str">
        <f t="shared" si="14"/>
        <v/>
      </c>
    </row>
    <row r="53" spans="1:50" x14ac:dyDescent="0.25">
      <c r="A53" s="236"/>
      <c r="B53" s="190" t="s">
        <v>130</v>
      </c>
      <c r="C53" s="191">
        <v>1</v>
      </c>
      <c r="D53" s="187"/>
      <c r="E53" s="232"/>
      <c r="F53" s="207"/>
      <c r="G53" s="207"/>
      <c r="H53" s="232"/>
      <c r="I53" s="232"/>
      <c r="J53" s="232"/>
      <c r="K53" s="232"/>
      <c r="L53" s="232"/>
      <c r="M53" s="232"/>
      <c r="N53" s="232"/>
      <c r="O53" s="232"/>
      <c r="P53" s="232"/>
      <c r="Q53" s="232"/>
      <c r="R53" s="232"/>
      <c r="S53" s="232"/>
      <c r="T53" s="232"/>
      <c r="U53" s="232"/>
      <c r="V53" s="232"/>
      <c r="W53" s="232"/>
      <c r="X53" s="232"/>
      <c r="Y53" s="232"/>
      <c r="Z53" s="232"/>
      <c r="AA53" s="232"/>
      <c r="AB53" s="232"/>
      <c r="AC53" s="232"/>
      <c r="AD53" s="232"/>
      <c r="AE53" s="232"/>
      <c r="AF53" s="232"/>
      <c r="AG53" s="232"/>
      <c r="AH53" s="232"/>
      <c r="AI53" s="232"/>
      <c r="AJ53" s="232"/>
      <c r="AK53" s="232"/>
      <c r="AL53" s="232"/>
      <c r="AM53" s="232"/>
      <c r="AN53" s="232"/>
      <c r="AO53" s="232"/>
      <c r="AP53" s="232"/>
      <c r="AQ53" s="188"/>
      <c r="AR53" s="23" t="s">
        <v>31</v>
      </c>
      <c r="AS53" s="24" t="s">
        <v>7</v>
      </c>
      <c r="AT53" s="30"/>
      <c r="AU53" s="56">
        <f t="shared" si="12"/>
        <v>0</v>
      </c>
      <c r="AV53" s="56">
        <f t="shared" si="11"/>
        <v>0</v>
      </c>
      <c r="AW53" s="200" t="str">
        <f t="shared" si="13"/>
        <v/>
      </c>
      <c r="AX53" s="201" t="str">
        <f t="shared" si="14"/>
        <v/>
      </c>
    </row>
    <row r="54" spans="1:50" x14ac:dyDescent="0.25">
      <c r="A54" s="236"/>
      <c r="B54" s="190" t="s">
        <v>20</v>
      </c>
      <c r="C54" s="191">
        <v>1</v>
      </c>
      <c r="D54" s="187"/>
      <c r="E54" s="232"/>
      <c r="F54" s="207"/>
      <c r="G54" s="207"/>
      <c r="H54" s="232"/>
      <c r="I54" s="232"/>
      <c r="J54" s="232"/>
      <c r="K54" s="232"/>
      <c r="L54" s="232"/>
      <c r="M54" s="232"/>
      <c r="N54" s="232"/>
      <c r="O54" s="232"/>
      <c r="P54" s="232"/>
      <c r="Q54" s="232"/>
      <c r="R54" s="232"/>
      <c r="S54" s="232"/>
      <c r="T54" s="232"/>
      <c r="U54" s="232"/>
      <c r="V54" s="232"/>
      <c r="W54" s="232"/>
      <c r="X54" s="232"/>
      <c r="Y54" s="232"/>
      <c r="Z54" s="232"/>
      <c r="AA54" s="232"/>
      <c r="AB54" s="232"/>
      <c r="AC54" s="232"/>
      <c r="AD54" s="232"/>
      <c r="AE54" s="232"/>
      <c r="AF54" s="232"/>
      <c r="AG54" s="232"/>
      <c r="AH54" s="232"/>
      <c r="AI54" s="232"/>
      <c r="AJ54" s="232"/>
      <c r="AK54" s="232"/>
      <c r="AL54" s="232"/>
      <c r="AM54" s="232"/>
      <c r="AN54" s="232"/>
      <c r="AO54" s="232"/>
      <c r="AP54" s="232"/>
      <c r="AQ54" s="188"/>
      <c r="AR54" s="23" t="s">
        <v>12</v>
      </c>
      <c r="AS54" s="24" t="s">
        <v>9</v>
      </c>
      <c r="AT54" s="30"/>
      <c r="AU54" s="56">
        <f t="shared" si="12"/>
        <v>0</v>
      </c>
      <c r="AV54" s="56">
        <f t="shared" si="11"/>
        <v>0</v>
      </c>
      <c r="AW54" s="200" t="str">
        <f t="shared" si="13"/>
        <v/>
      </c>
      <c r="AX54" s="201" t="str">
        <f t="shared" si="14"/>
        <v/>
      </c>
    </row>
    <row r="55" spans="1:50" x14ac:dyDescent="0.25">
      <c r="A55" s="236"/>
      <c r="B55" s="190" t="s">
        <v>21</v>
      </c>
      <c r="C55" s="191">
        <v>1</v>
      </c>
      <c r="D55" s="187"/>
      <c r="E55" s="232"/>
      <c r="F55" s="207"/>
      <c r="G55" s="207"/>
      <c r="H55" s="232"/>
      <c r="I55" s="232"/>
      <c r="J55" s="232"/>
      <c r="K55" s="232"/>
      <c r="L55" s="232"/>
      <c r="M55" s="232"/>
      <c r="N55" s="232"/>
      <c r="O55" s="232"/>
      <c r="P55" s="232"/>
      <c r="Q55" s="232"/>
      <c r="R55" s="232"/>
      <c r="S55" s="232"/>
      <c r="T55" s="232"/>
      <c r="U55" s="232"/>
      <c r="V55" s="232"/>
      <c r="W55" s="232"/>
      <c r="X55" s="232"/>
      <c r="Y55" s="232"/>
      <c r="Z55" s="232"/>
      <c r="AA55" s="232"/>
      <c r="AB55" s="232"/>
      <c r="AC55" s="232"/>
      <c r="AD55" s="232"/>
      <c r="AE55" s="232"/>
      <c r="AF55" s="232"/>
      <c r="AG55" s="232"/>
      <c r="AH55" s="232"/>
      <c r="AI55" s="232"/>
      <c r="AJ55" s="232"/>
      <c r="AK55" s="232"/>
      <c r="AL55" s="232"/>
      <c r="AM55" s="232"/>
      <c r="AN55" s="232"/>
      <c r="AO55" s="232"/>
      <c r="AP55" s="232"/>
      <c r="AQ55" s="188"/>
      <c r="AR55" s="23" t="s">
        <v>12</v>
      </c>
      <c r="AS55" s="24" t="s">
        <v>9</v>
      </c>
      <c r="AT55" s="30"/>
      <c r="AU55" s="56">
        <f t="shared" si="12"/>
        <v>0</v>
      </c>
      <c r="AV55" s="56">
        <f t="shared" si="11"/>
        <v>0</v>
      </c>
      <c r="AW55" s="200" t="str">
        <f t="shared" si="13"/>
        <v/>
      </c>
      <c r="AX55" s="201" t="str">
        <f t="shared" si="14"/>
        <v/>
      </c>
    </row>
    <row r="56" spans="1:50" x14ac:dyDescent="0.25">
      <c r="A56" s="236"/>
      <c r="B56" s="190">
        <v>7</v>
      </c>
      <c r="C56" s="191">
        <v>3</v>
      </c>
      <c r="D56" s="187"/>
      <c r="E56" s="232"/>
      <c r="F56" s="207"/>
      <c r="G56" s="207"/>
      <c r="H56" s="232"/>
      <c r="I56" s="232"/>
      <c r="J56" s="232"/>
      <c r="K56" s="232"/>
      <c r="L56" s="232"/>
      <c r="M56" s="232"/>
      <c r="N56" s="232"/>
      <c r="O56" s="232"/>
      <c r="P56" s="232"/>
      <c r="Q56" s="232"/>
      <c r="R56" s="232"/>
      <c r="S56" s="232"/>
      <c r="T56" s="232"/>
      <c r="U56" s="232"/>
      <c r="V56" s="232"/>
      <c r="W56" s="232"/>
      <c r="X56" s="232"/>
      <c r="Y56" s="232"/>
      <c r="Z56" s="232"/>
      <c r="AA56" s="232"/>
      <c r="AB56" s="232"/>
      <c r="AC56" s="232"/>
      <c r="AD56" s="232"/>
      <c r="AE56" s="232"/>
      <c r="AF56" s="232"/>
      <c r="AG56" s="232"/>
      <c r="AH56" s="232"/>
      <c r="AI56" s="232"/>
      <c r="AJ56" s="232"/>
      <c r="AK56" s="232"/>
      <c r="AL56" s="232"/>
      <c r="AM56" s="232"/>
      <c r="AN56" s="232"/>
      <c r="AO56" s="232"/>
      <c r="AP56" s="232"/>
      <c r="AQ56" s="188"/>
      <c r="AR56" s="23" t="s">
        <v>31</v>
      </c>
      <c r="AS56" s="24" t="s">
        <v>10</v>
      </c>
      <c r="AT56" s="30"/>
      <c r="AU56" s="56">
        <f t="shared" si="12"/>
        <v>0</v>
      </c>
      <c r="AV56" s="56">
        <f t="shared" si="11"/>
        <v>0</v>
      </c>
      <c r="AW56" s="200" t="str">
        <f t="shared" si="13"/>
        <v/>
      </c>
      <c r="AX56" s="201" t="str">
        <f t="shared" si="14"/>
        <v/>
      </c>
    </row>
    <row r="57" spans="1:50" x14ac:dyDescent="0.25">
      <c r="A57" s="236"/>
      <c r="B57" s="190">
        <v>8</v>
      </c>
      <c r="C57" s="191">
        <v>6</v>
      </c>
      <c r="D57" s="187"/>
      <c r="E57" s="232"/>
      <c r="F57" s="207"/>
      <c r="G57" s="207"/>
      <c r="H57" s="232"/>
      <c r="I57" s="232"/>
      <c r="J57" s="232"/>
      <c r="K57" s="232"/>
      <c r="L57" s="232"/>
      <c r="M57" s="232"/>
      <c r="N57" s="232"/>
      <c r="O57" s="232"/>
      <c r="P57" s="232"/>
      <c r="Q57" s="232"/>
      <c r="R57" s="232"/>
      <c r="S57" s="232"/>
      <c r="T57" s="232"/>
      <c r="U57" s="232"/>
      <c r="V57" s="232"/>
      <c r="W57" s="232"/>
      <c r="X57" s="232"/>
      <c r="Y57" s="232"/>
      <c r="Z57" s="232"/>
      <c r="AA57" s="232"/>
      <c r="AB57" s="232"/>
      <c r="AC57" s="232"/>
      <c r="AD57" s="232"/>
      <c r="AE57" s="232"/>
      <c r="AF57" s="232"/>
      <c r="AG57" s="232"/>
      <c r="AH57" s="232"/>
      <c r="AI57" s="232"/>
      <c r="AJ57" s="232"/>
      <c r="AK57" s="232"/>
      <c r="AL57" s="232"/>
      <c r="AM57" s="232"/>
      <c r="AN57" s="232"/>
      <c r="AO57" s="232"/>
      <c r="AP57" s="232"/>
      <c r="AQ57" s="188"/>
      <c r="AR57" s="23" t="s">
        <v>142</v>
      </c>
      <c r="AS57" s="24" t="s">
        <v>10</v>
      </c>
      <c r="AT57" s="30"/>
      <c r="AU57" s="56">
        <f t="shared" si="12"/>
        <v>0</v>
      </c>
      <c r="AV57" s="56">
        <f t="shared" si="11"/>
        <v>0</v>
      </c>
      <c r="AW57" s="200" t="str">
        <f t="shared" si="13"/>
        <v/>
      </c>
      <c r="AX57" s="201" t="str">
        <f t="shared" si="14"/>
        <v/>
      </c>
    </row>
    <row r="58" spans="1:50" x14ac:dyDescent="0.25">
      <c r="A58" s="236"/>
      <c r="B58" s="190">
        <v>9</v>
      </c>
      <c r="C58" s="191">
        <v>4</v>
      </c>
      <c r="D58" s="187"/>
      <c r="E58" s="232"/>
      <c r="F58" s="207"/>
      <c r="G58" s="207"/>
      <c r="H58" s="232"/>
      <c r="I58" s="232"/>
      <c r="J58" s="232"/>
      <c r="K58" s="232"/>
      <c r="L58" s="232"/>
      <c r="M58" s="232"/>
      <c r="N58" s="232"/>
      <c r="O58" s="232"/>
      <c r="P58" s="232"/>
      <c r="Q58" s="232"/>
      <c r="R58" s="232"/>
      <c r="S58" s="232"/>
      <c r="T58" s="232"/>
      <c r="U58" s="232"/>
      <c r="V58" s="232"/>
      <c r="W58" s="232"/>
      <c r="X58" s="232"/>
      <c r="Y58" s="232"/>
      <c r="Z58" s="232"/>
      <c r="AA58" s="232"/>
      <c r="AB58" s="232"/>
      <c r="AC58" s="232"/>
      <c r="AD58" s="232"/>
      <c r="AE58" s="232"/>
      <c r="AF58" s="232"/>
      <c r="AG58" s="232"/>
      <c r="AH58" s="232"/>
      <c r="AI58" s="232"/>
      <c r="AJ58" s="232"/>
      <c r="AK58" s="232"/>
      <c r="AL58" s="232"/>
      <c r="AM58" s="232"/>
      <c r="AN58" s="232"/>
      <c r="AO58" s="232"/>
      <c r="AP58" s="232"/>
      <c r="AQ58" s="188"/>
      <c r="AR58" s="23" t="s">
        <v>11</v>
      </c>
      <c r="AS58" s="24" t="s">
        <v>10</v>
      </c>
      <c r="AT58" s="30"/>
      <c r="AU58" s="56">
        <f t="shared" si="12"/>
        <v>0</v>
      </c>
      <c r="AV58" s="56">
        <f t="shared" si="11"/>
        <v>0</v>
      </c>
      <c r="AW58" s="200" t="str">
        <f t="shared" si="13"/>
        <v/>
      </c>
      <c r="AX58" s="201" t="str">
        <f t="shared" si="14"/>
        <v/>
      </c>
    </row>
    <row r="59" spans="1:50" x14ac:dyDescent="0.25">
      <c r="A59" s="236"/>
      <c r="B59" s="190">
        <v>10</v>
      </c>
      <c r="C59" s="191">
        <v>4</v>
      </c>
      <c r="D59" s="187"/>
      <c r="E59" s="232"/>
      <c r="F59" s="207"/>
      <c r="G59" s="207"/>
      <c r="H59" s="232"/>
      <c r="I59" s="232"/>
      <c r="J59" s="232"/>
      <c r="K59" s="232"/>
      <c r="L59" s="232"/>
      <c r="M59" s="232"/>
      <c r="N59" s="232"/>
      <c r="O59" s="232"/>
      <c r="P59" s="232"/>
      <c r="Q59" s="232"/>
      <c r="R59" s="232"/>
      <c r="S59" s="232"/>
      <c r="T59" s="232"/>
      <c r="U59" s="232"/>
      <c r="V59" s="232"/>
      <c r="W59" s="232"/>
      <c r="X59" s="232"/>
      <c r="Y59" s="232"/>
      <c r="Z59" s="232"/>
      <c r="AA59" s="232"/>
      <c r="AB59" s="232"/>
      <c r="AC59" s="232"/>
      <c r="AD59" s="232"/>
      <c r="AE59" s="232"/>
      <c r="AF59" s="232"/>
      <c r="AG59" s="232"/>
      <c r="AH59" s="232"/>
      <c r="AI59" s="232"/>
      <c r="AJ59" s="232"/>
      <c r="AK59" s="232"/>
      <c r="AL59" s="232"/>
      <c r="AM59" s="232"/>
      <c r="AN59" s="232"/>
      <c r="AO59" s="232"/>
      <c r="AP59" s="232"/>
      <c r="AQ59" s="188"/>
      <c r="AR59" s="23" t="s">
        <v>6</v>
      </c>
      <c r="AS59" s="24" t="s">
        <v>10</v>
      </c>
      <c r="AT59" s="30"/>
      <c r="AU59" s="56">
        <f t="shared" si="12"/>
        <v>0</v>
      </c>
      <c r="AV59" s="56">
        <f t="shared" si="11"/>
        <v>0</v>
      </c>
      <c r="AW59" s="200" t="str">
        <f t="shared" si="13"/>
        <v/>
      </c>
      <c r="AX59" s="201" t="str">
        <f t="shared" si="14"/>
        <v/>
      </c>
    </row>
    <row r="60" spans="1:50" x14ac:dyDescent="0.25">
      <c r="A60" s="236"/>
      <c r="B60" s="190" t="s">
        <v>23</v>
      </c>
      <c r="C60" s="191">
        <v>3</v>
      </c>
      <c r="D60" s="187"/>
      <c r="E60" s="232"/>
      <c r="F60" s="207"/>
      <c r="G60" s="207"/>
      <c r="H60" s="232"/>
      <c r="I60" s="232"/>
      <c r="J60" s="232"/>
      <c r="K60" s="232"/>
      <c r="L60" s="232"/>
      <c r="M60" s="232"/>
      <c r="N60" s="232"/>
      <c r="O60" s="232"/>
      <c r="P60" s="232"/>
      <c r="Q60" s="232"/>
      <c r="R60" s="232"/>
      <c r="S60" s="232"/>
      <c r="T60" s="232"/>
      <c r="U60" s="232"/>
      <c r="V60" s="232"/>
      <c r="W60" s="232"/>
      <c r="X60" s="232"/>
      <c r="Y60" s="232"/>
      <c r="Z60" s="232"/>
      <c r="AA60" s="232"/>
      <c r="AB60" s="232"/>
      <c r="AC60" s="232"/>
      <c r="AD60" s="232"/>
      <c r="AE60" s="232"/>
      <c r="AF60" s="232"/>
      <c r="AG60" s="232"/>
      <c r="AH60" s="232"/>
      <c r="AI60" s="232"/>
      <c r="AJ60" s="232"/>
      <c r="AK60" s="232"/>
      <c r="AL60" s="232"/>
      <c r="AM60" s="232"/>
      <c r="AN60" s="232"/>
      <c r="AO60" s="232"/>
      <c r="AP60" s="232"/>
      <c r="AQ60" s="188"/>
      <c r="AR60" s="23" t="s">
        <v>8</v>
      </c>
      <c r="AS60" s="24" t="s">
        <v>7</v>
      </c>
      <c r="AT60" s="30"/>
      <c r="AU60" s="56">
        <f t="shared" si="12"/>
        <v>0</v>
      </c>
      <c r="AV60" s="56">
        <f t="shared" si="11"/>
        <v>0</v>
      </c>
      <c r="AW60" s="200" t="str">
        <f t="shared" si="13"/>
        <v/>
      </c>
      <c r="AX60" s="201" t="str">
        <f t="shared" si="14"/>
        <v/>
      </c>
    </row>
    <row r="61" spans="1:50" x14ac:dyDescent="0.25">
      <c r="A61" s="236"/>
      <c r="B61" s="190" t="s">
        <v>150</v>
      </c>
      <c r="C61" s="191">
        <v>2</v>
      </c>
      <c r="D61" s="187"/>
      <c r="E61" s="232"/>
      <c r="F61" s="232"/>
      <c r="G61" s="207"/>
      <c r="H61" s="232"/>
      <c r="I61" s="232"/>
      <c r="J61" s="232"/>
      <c r="K61" s="232"/>
      <c r="L61" s="232"/>
      <c r="M61" s="232"/>
      <c r="N61" s="232"/>
      <c r="O61" s="232"/>
      <c r="P61" s="232"/>
      <c r="Q61" s="232"/>
      <c r="R61" s="232"/>
      <c r="S61" s="232"/>
      <c r="T61" s="232"/>
      <c r="U61" s="232"/>
      <c r="V61" s="232"/>
      <c r="W61" s="232"/>
      <c r="X61" s="232"/>
      <c r="Y61" s="232"/>
      <c r="Z61" s="232"/>
      <c r="AA61" s="232"/>
      <c r="AB61" s="232"/>
      <c r="AC61" s="232"/>
      <c r="AD61" s="232"/>
      <c r="AE61" s="232"/>
      <c r="AF61" s="232"/>
      <c r="AG61" s="232"/>
      <c r="AH61" s="232"/>
      <c r="AI61" s="232"/>
      <c r="AJ61" s="232"/>
      <c r="AK61" s="232"/>
      <c r="AL61" s="232"/>
      <c r="AM61" s="232"/>
      <c r="AN61" s="232"/>
      <c r="AO61" s="232"/>
      <c r="AP61" s="232"/>
      <c r="AQ61" s="188"/>
      <c r="AR61" s="23" t="s">
        <v>8</v>
      </c>
      <c r="AS61" s="24" t="s">
        <v>7</v>
      </c>
      <c r="AT61" s="30"/>
      <c r="AU61" s="56">
        <f t="shared" si="12"/>
        <v>0</v>
      </c>
      <c r="AV61" s="56">
        <f t="shared" si="11"/>
        <v>0</v>
      </c>
      <c r="AW61" s="200" t="str">
        <f t="shared" si="13"/>
        <v/>
      </c>
      <c r="AX61" s="201" t="str">
        <f t="shared" si="14"/>
        <v/>
      </c>
    </row>
    <row r="62" spans="1:50" x14ac:dyDescent="0.25">
      <c r="A62" s="236"/>
      <c r="B62" s="190" t="s">
        <v>151</v>
      </c>
      <c r="C62" s="191">
        <v>2</v>
      </c>
      <c r="D62" s="187"/>
      <c r="E62" s="232"/>
      <c r="F62" s="232"/>
      <c r="G62" s="207"/>
      <c r="H62" s="232"/>
      <c r="I62" s="232"/>
      <c r="J62" s="232"/>
      <c r="K62" s="232"/>
      <c r="L62" s="232"/>
      <c r="M62" s="232"/>
      <c r="N62" s="232"/>
      <c r="O62" s="232"/>
      <c r="P62" s="232"/>
      <c r="Q62" s="232"/>
      <c r="R62" s="232"/>
      <c r="S62" s="232"/>
      <c r="T62" s="232"/>
      <c r="U62" s="232"/>
      <c r="V62" s="232"/>
      <c r="W62" s="232"/>
      <c r="X62" s="232"/>
      <c r="Y62" s="232"/>
      <c r="Z62" s="232"/>
      <c r="AA62" s="232"/>
      <c r="AB62" s="232"/>
      <c r="AC62" s="232"/>
      <c r="AD62" s="232"/>
      <c r="AE62" s="232"/>
      <c r="AF62" s="232"/>
      <c r="AG62" s="232"/>
      <c r="AH62" s="232"/>
      <c r="AI62" s="232"/>
      <c r="AJ62" s="232"/>
      <c r="AK62" s="232"/>
      <c r="AL62" s="232"/>
      <c r="AM62" s="232"/>
      <c r="AN62" s="232"/>
      <c r="AO62" s="232"/>
      <c r="AP62" s="232"/>
      <c r="AQ62" s="188"/>
      <c r="AR62" s="23" t="s">
        <v>8</v>
      </c>
      <c r="AS62" s="24" t="s">
        <v>7</v>
      </c>
      <c r="AT62" s="30"/>
      <c r="AU62" s="56">
        <f t="shared" si="12"/>
        <v>0</v>
      </c>
      <c r="AV62" s="56">
        <f t="shared" si="11"/>
        <v>0</v>
      </c>
      <c r="AW62" s="200" t="str">
        <f t="shared" si="13"/>
        <v/>
      </c>
      <c r="AX62" s="201" t="str">
        <f t="shared" si="14"/>
        <v/>
      </c>
    </row>
    <row r="63" spans="1:50" x14ac:dyDescent="0.25">
      <c r="A63" s="236"/>
      <c r="B63" s="190">
        <v>12</v>
      </c>
      <c r="C63" s="191">
        <v>3</v>
      </c>
      <c r="D63" s="187"/>
      <c r="E63" s="232"/>
      <c r="F63" s="232"/>
      <c r="G63" s="207"/>
      <c r="H63" s="232"/>
      <c r="I63" s="232"/>
      <c r="J63" s="232"/>
      <c r="K63" s="232"/>
      <c r="L63" s="232"/>
      <c r="M63" s="232"/>
      <c r="N63" s="232"/>
      <c r="O63" s="232"/>
      <c r="P63" s="232"/>
      <c r="Q63" s="232"/>
      <c r="R63" s="232"/>
      <c r="S63" s="232"/>
      <c r="T63" s="232"/>
      <c r="U63" s="232"/>
      <c r="V63" s="232"/>
      <c r="W63" s="232"/>
      <c r="X63" s="232"/>
      <c r="Y63" s="232"/>
      <c r="Z63" s="232"/>
      <c r="AA63" s="232"/>
      <c r="AB63" s="232"/>
      <c r="AC63" s="232"/>
      <c r="AD63" s="232"/>
      <c r="AE63" s="232"/>
      <c r="AF63" s="232"/>
      <c r="AG63" s="232"/>
      <c r="AH63" s="232"/>
      <c r="AI63" s="232"/>
      <c r="AJ63" s="232"/>
      <c r="AK63" s="232"/>
      <c r="AL63" s="232"/>
      <c r="AM63" s="232"/>
      <c r="AN63" s="232"/>
      <c r="AO63" s="232"/>
      <c r="AP63" s="232"/>
      <c r="AQ63" s="188"/>
      <c r="AR63" s="23" t="s">
        <v>142</v>
      </c>
      <c r="AS63" s="24" t="s">
        <v>9</v>
      </c>
      <c r="AT63" s="30"/>
      <c r="AU63" s="56">
        <f t="shared" si="12"/>
        <v>0</v>
      </c>
      <c r="AV63" s="56">
        <f t="shared" si="11"/>
        <v>0</v>
      </c>
      <c r="AW63" s="200" t="str">
        <f t="shared" si="13"/>
        <v/>
      </c>
      <c r="AX63" s="201" t="str">
        <f t="shared" si="14"/>
        <v/>
      </c>
    </row>
    <row r="64" spans="1:50" x14ac:dyDescent="0.25">
      <c r="A64" s="236"/>
      <c r="B64" s="190">
        <v>13</v>
      </c>
      <c r="C64" s="191">
        <v>2</v>
      </c>
      <c r="D64" s="187"/>
      <c r="E64" s="232"/>
      <c r="F64" s="232"/>
      <c r="G64" s="207"/>
      <c r="H64" s="232"/>
      <c r="I64" s="232"/>
      <c r="J64" s="232"/>
      <c r="K64" s="232"/>
      <c r="L64" s="232"/>
      <c r="M64" s="232"/>
      <c r="N64" s="232"/>
      <c r="O64" s="232"/>
      <c r="P64" s="232"/>
      <c r="Q64" s="232"/>
      <c r="R64" s="232"/>
      <c r="S64" s="232"/>
      <c r="T64" s="232"/>
      <c r="U64" s="232"/>
      <c r="V64" s="232"/>
      <c r="W64" s="232"/>
      <c r="X64" s="232"/>
      <c r="Y64" s="232"/>
      <c r="Z64" s="232"/>
      <c r="AA64" s="232"/>
      <c r="AB64" s="232"/>
      <c r="AC64" s="232"/>
      <c r="AD64" s="232"/>
      <c r="AE64" s="232"/>
      <c r="AF64" s="232"/>
      <c r="AG64" s="232"/>
      <c r="AH64" s="232"/>
      <c r="AI64" s="232"/>
      <c r="AJ64" s="232"/>
      <c r="AK64" s="232"/>
      <c r="AL64" s="232"/>
      <c r="AM64" s="232"/>
      <c r="AN64" s="232"/>
      <c r="AO64" s="232"/>
      <c r="AP64" s="232"/>
      <c r="AQ64" s="188"/>
      <c r="AR64" s="23" t="s">
        <v>8</v>
      </c>
      <c r="AS64" s="24" t="s">
        <v>9</v>
      </c>
      <c r="AT64" s="30"/>
      <c r="AU64" s="56">
        <f t="shared" si="12"/>
        <v>0</v>
      </c>
      <c r="AV64" s="56">
        <f t="shared" si="11"/>
        <v>0</v>
      </c>
      <c r="AW64" s="200" t="str">
        <f t="shared" si="13"/>
        <v/>
      </c>
      <c r="AX64" s="201" t="str">
        <f t="shared" si="14"/>
        <v/>
      </c>
    </row>
    <row r="65" spans="1:50" x14ac:dyDescent="0.25">
      <c r="A65" s="236"/>
      <c r="B65" s="190" t="s">
        <v>135</v>
      </c>
      <c r="C65" s="191">
        <v>1</v>
      </c>
      <c r="D65" s="187"/>
      <c r="E65" s="232"/>
      <c r="F65" s="207"/>
      <c r="G65" s="207"/>
      <c r="H65" s="232"/>
      <c r="I65" s="232"/>
      <c r="J65" s="232"/>
      <c r="K65" s="232"/>
      <c r="L65" s="232"/>
      <c r="M65" s="232"/>
      <c r="N65" s="232"/>
      <c r="O65" s="232"/>
      <c r="P65" s="232"/>
      <c r="Q65" s="232"/>
      <c r="R65" s="232"/>
      <c r="S65" s="232"/>
      <c r="T65" s="232"/>
      <c r="U65" s="232"/>
      <c r="V65" s="232"/>
      <c r="W65" s="232"/>
      <c r="X65" s="232"/>
      <c r="Y65" s="232"/>
      <c r="Z65" s="232"/>
      <c r="AA65" s="232"/>
      <c r="AB65" s="232"/>
      <c r="AC65" s="232"/>
      <c r="AD65" s="232"/>
      <c r="AE65" s="232"/>
      <c r="AF65" s="232"/>
      <c r="AG65" s="232"/>
      <c r="AH65" s="232"/>
      <c r="AI65" s="232"/>
      <c r="AJ65" s="232"/>
      <c r="AK65" s="232"/>
      <c r="AL65" s="232"/>
      <c r="AM65" s="232"/>
      <c r="AN65" s="232"/>
      <c r="AO65" s="232"/>
      <c r="AP65" s="232"/>
      <c r="AQ65" s="188"/>
      <c r="AR65" s="23" t="s">
        <v>11</v>
      </c>
      <c r="AS65" s="24" t="s">
        <v>9</v>
      </c>
      <c r="AT65" s="36"/>
      <c r="AU65" s="56">
        <f t="shared" si="12"/>
        <v>0</v>
      </c>
      <c r="AV65" s="56">
        <f t="shared" si="11"/>
        <v>0</v>
      </c>
      <c r="AW65" s="200" t="str">
        <f t="shared" si="13"/>
        <v/>
      </c>
      <c r="AX65" s="201" t="str">
        <f t="shared" si="14"/>
        <v/>
      </c>
    </row>
    <row r="66" spans="1:50" x14ac:dyDescent="0.25">
      <c r="A66" s="236"/>
      <c r="B66" s="190" t="s">
        <v>137</v>
      </c>
      <c r="C66" s="191">
        <v>1</v>
      </c>
      <c r="D66" s="187"/>
      <c r="E66" s="232"/>
      <c r="F66" s="207"/>
      <c r="G66" s="207"/>
      <c r="H66" s="232"/>
      <c r="I66" s="232"/>
      <c r="J66" s="232"/>
      <c r="K66" s="232"/>
      <c r="L66" s="232"/>
      <c r="M66" s="232"/>
      <c r="N66" s="232"/>
      <c r="O66" s="232"/>
      <c r="P66" s="232"/>
      <c r="Q66" s="232"/>
      <c r="R66" s="232"/>
      <c r="S66" s="232"/>
      <c r="T66" s="232"/>
      <c r="U66" s="232"/>
      <c r="V66" s="232"/>
      <c r="W66" s="232"/>
      <c r="X66" s="232"/>
      <c r="Y66" s="232"/>
      <c r="Z66" s="232"/>
      <c r="AA66" s="232"/>
      <c r="AB66" s="232"/>
      <c r="AC66" s="232"/>
      <c r="AD66" s="232"/>
      <c r="AE66" s="232"/>
      <c r="AF66" s="232"/>
      <c r="AG66" s="232"/>
      <c r="AH66" s="232"/>
      <c r="AI66" s="232"/>
      <c r="AJ66" s="232"/>
      <c r="AK66" s="232"/>
      <c r="AL66" s="232"/>
      <c r="AM66" s="232"/>
      <c r="AN66" s="232"/>
      <c r="AO66" s="232"/>
      <c r="AP66" s="232"/>
      <c r="AQ66" s="188"/>
      <c r="AR66" s="23" t="s">
        <v>11</v>
      </c>
      <c r="AS66" s="24" t="s">
        <v>9</v>
      </c>
      <c r="AT66" s="36"/>
      <c r="AU66" s="56">
        <f t="shared" si="12"/>
        <v>0</v>
      </c>
      <c r="AV66" s="56">
        <f t="shared" si="11"/>
        <v>0</v>
      </c>
      <c r="AW66" s="200" t="str">
        <f t="shared" si="13"/>
        <v/>
      </c>
      <c r="AX66" s="201" t="str">
        <f t="shared" si="14"/>
        <v/>
      </c>
    </row>
    <row r="67" spans="1:50" x14ac:dyDescent="0.25">
      <c r="A67" s="236"/>
      <c r="B67" s="190" t="s">
        <v>152</v>
      </c>
      <c r="C67" s="191">
        <v>1</v>
      </c>
      <c r="D67" s="187"/>
      <c r="E67" s="232"/>
      <c r="F67" s="207"/>
      <c r="G67" s="207"/>
      <c r="H67" s="232"/>
      <c r="I67" s="232"/>
      <c r="J67" s="232"/>
      <c r="K67" s="232"/>
      <c r="L67" s="232"/>
      <c r="M67" s="232"/>
      <c r="N67" s="232"/>
      <c r="O67" s="232"/>
      <c r="P67" s="232"/>
      <c r="Q67" s="232"/>
      <c r="R67" s="232"/>
      <c r="S67" s="232"/>
      <c r="T67" s="232"/>
      <c r="U67" s="232"/>
      <c r="V67" s="232"/>
      <c r="W67" s="232"/>
      <c r="X67" s="232"/>
      <c r="Y67" s="232"/>
      <c r="Z67" s="232"/>
      <c r="AA67" s="232"/>
      <c r="AB67" s="232"/>
      <c r="AC67" s="232"/>
      <c r="AD67" s="232"/>
      <c r="AE67" s="232"/>
      <c r="AF67" s="232"/>
      <c r="AG67" s="232"/>
      <c r="AH67" s="232"/>
      <c r="AI67" s="232"/>
      <c r="AJ67" s="232"/>
      <c r="AK67" s="232"/>
      <c r="AL67" s="232"/>
      <c r="AM67" s="232"/>
      <c r="AN67" s="232"/>
      <c r="AO67" s="232"/>
      <c r="AP67" s="232"/>
      <c r="AQ67" s="188"/>
      <c r="AR67" s="23" t="s">
        <v>11</v>
      </c>
      <c r="AS67" s="24" t="s">
        <v>9</v>
      </c>
      <c r="AT67" s="36"/>
      <c r="AU67" s="56">
        <f t="shared" si="12"/>
        <v>0</v>
      </c>
      <c r="AV67" s="56">
        <f t="shared" si="11"/>
        <v>0</v>
      </c>
      <c r="AW67" s="200" t="str">
        <f t="shared" si="13"/>
        <v/>
      </c>
      <c r="AX67" s="201" t="str">
        <f t="shared" si="14"/>
        <v/>
      </c>
    </row>
    <row r="68" spans="1:50" x14ac:dyDescent="0.25">
      <c r="A68" s="236"/>
      <c r="B68" s="190" t="s">
        <v>153</v>
      </c>
      <c r="C68" s="191">
        <v>1</v>
      </c>
      <c r="D68" s="187"/>
      <c r="E68" s="232"/>
      <c r="F68" s="207"/>
      <c r="G68" s="207"/>
      <c r="H68" s="232"/>
      <c r="I68" s="232"/>
      <c r="J68" s="232"/>
      <c r="K68" s="232"/>
      <c r="L68" s="232"/>
      <c r="M68" s="232"/>
      <c r="N68" s="232"/>
      <c r="O68" s="232"/>
      <c r="P68" s="232"/>
      <c r="Q68" s="232"/>
      <c r="R68" s="232"/>
      <c r="S68" s="232"/>
      <c r="T68" s="232"/>
      <c r="U68" s="232"/>
      <c r="V68" s="232"/>
      <c r="W68" s="232"/>
      <c r="X68" s="232"/>
      <c r="Y68" s="232"/>
      <c r="Z68" s="232"/>
      <c r="AA68" s="232"/>
      <c r="AB68" s="232"/>
      <c r="AC68" s="232"/>
      <c r="AD68" s="232"/>
      <c r="AE68" s="232"/>
      <c r="AF68" s="232"/>
      <c r="AG68" s="232"/>
      <c r="AH68" s="232"/>
      <c r="AI68" s="232"/>
      <c r="AJ68" s="232"/>
      <c r="AK68" s="232"/>
      <c r="AL68" s="232"/>
      <c r="AM68" s="232"/>
      <c r="AN68" s="232"/>
      <c r="AO68" s="232"/>
      <c r="AP68" s="232"/>
      <c r="AQ68" s="188"/>
      <c r="AR68" s="23" t="s">
        <v>11</v>
      </c>
      <c r="AS68" s="24" t="s">
        <v>9</v>
      </c>
      <c r="AT68" s="36"/>
      <c r="AU68" s="56">
        <f t="shared" si="12"/>
        <v>0</v>
      </c>
      <c r="AV68" s="56">
        <f t="shared" si="11"/>
        <v>0</v>
      </c>
      <c r="AW68" s="200" t="str">
        <f t="shared" si="13"/>
        <v/>
      </c>
      <c r="AX68" s="201" t="str">
        <f t="shared" si="14"/>
        <v/>
      </c>
    </row>
    <row r="69" spans="1:50" x14ac:dyDescent="0.25">
      <c r="A69" s="236"/>
      <c r="B69" s="190" t="s">
        <v>117</v>
      </c>
      <c r="C69" s="191">
        <v>4</v>
      </c>
      <c r="D69" s="187"/>
      <c r="E69" s="232"/>
      <c r="F69" s="207"/>
      <c r="G69" s="207"/>
      <c r="H69" s="232"/>
      <c r="I69" s="232"/>
      <c r="J69" s="232"/>
      <c r="K69" s="232"/>
      <c r="L69" s="232"/>
      <c r="M69" s="232"/>
      <c r="N69" s="232"/>
      <c r="O69" s="232"/>
      <c r="P69" s="232"/>
      <c r="Q69" s="232"/>
      <c r="R69" s="232"/>
      <c r="S69" s="232"/>
      <c r="T69" s="232"/>
      <c r="U69" s="232"/>
      <c r="V69" s="232"/>
      <c r="W69" s="232"/>
      <c r="X69" s="232"/>
      <c r="Y69" s="232"/>
      <c r="Z69" s="232"/>
      <c r="AA69" s="232"/>
      <c r="AB69" s="232"/>
      <c r="AC69" s="232"/>
      <c r="AD69" s="232"/>
      <c r="AE69" s="232"/>
      <c r="AF69" s="232"/>
      <c r="AG69" s="232"/>
      <c r="AH69" s="232"/>
      <c r="AI69" s="232"/>
      <c r="AJ69" s="232"/>
      <c r="AK69" s="232"/>
      <c r="AL69" s="232"/>
      <c r="AM69" s="232"/>
      <c r="AN69" s="232"/>
      <c r="AO69" s="232"/>
      <c r="AP69" s="232"/>
      <c r="AQ69" s="188"/>
      <c r="AR69" s="23" t="s">
        <v>142</v>
      </c>
      <c r="AS69" s="24" t="s">
        <v>9</v>
      </c>
      <c r="AT69" s="36"/>
      <c r="AU69" s="56">
        <f t="shared" si="12"/>
        <v>0</v>
      </c>
      <c r="AV69" s="56">
        <f t="shared" si="11"/>
        <v>0</v>
      </c>
      <c r="AW69" s="200" t="str">
        <f t="shared" si="13"/>
        <v/>
      </c>
      <c r="AX69" s="201" t="str">
        <f t="shared" si="14"/>
        <v/>
      </c>
    </row>
    <row r="70" spans="1:50" x14ac:dyDescent="0.25">
      <c r="A70" s="236"/>
      <c r="B70" s="190" t="s">
        <v>118</v>
      </c>
      <c r="C70" s="191">
        <v>1</v>
      </c>
      <c r="D70" s="187"/>
      <c r="E70" s="232"/>
      <c r="F70" s="207"/>
      <c r="G70" s="207"/>
      <c r="H70" s="232"/>
      <c r="I70" s="232"/>
      <c r="J70" s="232"/>
      <c r="K70" s="232"/>
      <c r="L70" s="232"/>
      <c r="M70" s="232"/>
      <c r="N70" s="232"/>
      <c r="O70" s="232"/>
      <c r="P70" s="232"/>
      <c r="Q70" s="232"/>
      <c r="R70" s="232"/>
      <c r="S70" s="232"/>
      <c r="T70" s="232"/>
      <c r="U70" s="232"/>
      <c r="V70" s="232"/>
      <c r="W70" s="232"/>
      <c r="X70" s="232"/>
      <c r="Y70" s="232"/>
      <c r="Z70" s="232"/>
      <c r="AA70" s="232"/>
      <c r="AB70" s="232"/>
      <c r="AC70" s="232"/>
      <c r="AD70" s="232"/>
      <c r="AE70" s="232"/>
      <c r="AF70" s="232"/>
      <c r="AG70" s="232"/>
      <c r="AH70" s="232"/>
      <c r="AI70" s="232"/>
      <c r="AJ70" s="232"/>
      <c r="AK70" s="232"/>
      <c r="AL70" s="232"/>
      <c r="AM70" s="232"/>
      <c r="AN70" s="232"/>
      <c r="AO70" s="232"/>
      <c r="AP70" s="232"/>
      <c r="AQ70" s="188"/>
      <c r="AR70" s="23" t="s">
        <v>142</v>
      </c>
      <c r="AS70" s="24" t="s">
        <v>10</v>
      </c>
      <c r="AT70" s="36"/>
      <c r="AU70" s="56">
        <f t="shared" si="12"/>
        <v>0</v>
      </c>
      <c r="AV70" s="56">
        <f t="shared" si="11"/>
        <v>0</v>
      </c>
      <c r="AW70" s="200" t="str">
        <f t="shared" si="13"/>
        <v/>
      </c>
      <c r="AX70" s="201" t="str">
        <f t="shared" si="14"/>
        <v/>
      </c>
    </row>
    <row r="71" spans="1:50" x14ac:dyDescent="0.25">
      <c r="A71" s="236"/>
      <c r="B71" s="190">
        <v>16</v>
      </c>
      <c r="C71" s="191">
        <v>2</v>
      </c>
      <c r="D71" s="187"/>
      <c r="E71" s="232"/>
      <c r="F71" s="232"/>
      <c r="G71" s="207"/>
      <c r="H71" s="232"/>
      <c r="I71" s="232"/>
      <c r="J71" s="232"/>
      <c r="K71" s="232"/>
      <c r="L71" s="232"/>
      <c r="M71" s="232"/>
      <c r="N71" s="232"/>
      <c r="O71" s="232"/>
      <c r="P71" s="232"/>
      <c r="Q71" s="232"/>
      <c r="R71" s="232"/>
      <c r="S71" s="232"/>
      <c r="T71" s="232"/>
      <c r="U71" s="232"/>
      <c r="V71" s="232"/>
      <c r="W71" s="232"/>
      <c r="X71" s="232"/>
      <c r="Y71" s="232"/>
      <c r="Z71" s="232"/>
      <c r="AA71" s="232"/>
      <c r="AB71" s="232"/>
      <c r="AC71" s="232"/>
      <c r="AD71" s="232"/>
      <c r="AE71" s="232"/>
      <c r="AF71" s="232"/>
      <c r="AG71" s="232"/>
      <c r="AH71" s="232"/>
      <c r="AI71" s="232"/>
      <c r="AJ71" s="232"/>
      <c r="AK71" s="232"/>
      <c r="AL71" s="232"/>
      <c r="AM71" s="232"/>
      <c r="AN71" s="232"/>
      <c r="AO71" s="232"/>
      <c r="AP71" s="232"/>
      <c r="AQ71" s="188"/>
      <c r="AR71" s="23" t="s">
        <v>142</v>
      </c>
      <c r="AS71" s="24" t="s">
        <v>9</v>
      </c>
      <c r="AT71" s="36"/>
      <c r="AU71" s="56">
        <f t="shared" si="12"/>
        <v>0</v>
      </c>
      <c r="AV71" s="56">
        <f t="shared" si="11"/>
        <v>0</v>
      </c>
      <c r="AW71" s="200" t="str">
        <f t="shared" si="13"/>
        <v/>
      </c>
      <c r="AX71" s="201" t="str">
        <f t="shared" si="14"/>
        <v/>
      </c>
    </row>
    <row r="72" spans="1:50" x14ac:dyDescent="0.25">
      <c r="A72" s="236"/>
      <c r="B72" s="190" t="s">
        <v>27</v>
      </c>
      <c r="C72" s="191">
        <v>1</v>
      </c>
      <c r="D72" s="187"/>
      <c r="E72" s="232"/>
      <c r="F72" s="232"/>
      <c r="G72" s="207"/>
      <c r="H72" s="232"/>
      <c r="I72" s="232"/>
      <c r="J72" s="232"/>
      <c r="K72" s="232"/>
      <c r="L72" s="232"/>
      <c r="M72" s="232"/>
      <c r="N72" s="232"/>
      <c r="O72" s="232"/>
      <c r="P72" s="232"/>
      <c r="Q72" s="232"/>
      <c r="R72" s="232"/>
      <c r="S72" s="232"/>
      <c r="T72" s="232"/>
      <c r="U72" s="232"/>
      <c r="V72" s="232"/>
      <c r="W72" s="232"/>
      <c r="X72" s="232"/>
      <c r="Y72" s="232"/>
      <c r="Z72" s="232"/>
      <c r="AA72" s="232"/>
      <c r="AB72" s="232"/>
      <c r="AC72" s="232"/>
      <c r="AD72" s="232"/>
      <c r="AE72" s="232"/>
      <c r="AF72" s="232"/>
      <c r="AG72" s="232"/>
      <c r="AH72" s="232"/>
      <c r="AI72" s="232"/>
      <c r="AJ72" s="232"/>
      <c r="AK72" s="232"/>
      <c r="AL72" s="232"/>
      <c r="AM72" s="232"/>
      <c r="AN72" s="232"/>
      <c r="AO72" s="232"/>
      <c r="AP72" s="232"/>
      <c r="AQ72" s="188"/>
      <c r="AR72" s="23" t="s">
        <v>12</v>
      </c>
      <c r="AS72" s="24" t="s">
        <v>9</v>
      </c>
      <c r="AT72" s="36"/>
      <c r="AU72" s="56">
        <f t="shared" si="12"/>
        <v>0</v>
      </c>
      <c r="AV72" s="56">
        <f t="shared" si="11"/>
        <v>0</v>
      </c>
      <c r="AW72" s="200" t="str">
        <f t="shared" si="13"/>
        <v/>
      </c>
      <c r="AX72" s="201" t="str">
        <f t="shared" si="14"/>
        <v/>
      </c>
    </row>
    <row r="73" spans="1:50" x14ac:dyDescent="0.25">
      <c r="A73" s="236"/>
      <c r="B73" s="190" t="s">
        <v>28</v>
      </c>
      <c r="C73" s="191">
        <v>2</v>
      </c>
      <c r="D73" s="187"/>
      <c r="E73" s="232"/>
      <c r="F73" s="232"/>
      <c r="G73" s="207"/>
      <c r="H73" s="232"/>
      <c r="I73" s="232"/>
      <c r="J73" s="232"/>
      <c r="K73" s="232"/>
      <c r="L73" s="232"/>
      <c r="M73" s="232"/>
      <c r="N73" s="232"/>
      <c r="O73" s="232"/>
      <c r="P73" s="232"/>
      <c r="Q73" s="232"/>
      <c r="R73" s="232"/>
      <c r="S73" s="232"/>
      <c r="T73" s="232"/>
      <c r="U73" s="232"/>
      <c r="V73" s="232"/>
      <c r="W73" s="232"/>
      <c r="X73" s="232"/>
      <c r="Y73" s="232"/>
      <c r="Z73" s="232"/>
      <c r="AA73" s="232"/>
      <c r="AB73" s="232"/>
      <c r="AC73" s="232"/>
      <c r="AD73" s="232"/>
      <c r="AE73" s="232"/>
      <c r="AF73" s="232"/>
      <c r="AG73" s="232"/>
      <c r="AH73" s="232"/>
      <c r="AI73" s="232"/>
      <c r="AJ73" s="232"/>
      <c r="AK73" s="232"/>
      <c r="AL73" s="232"/>
      <c r="AM73" s="232"/>
      <c r="AN73" s="232"/>
      <c r="AO73" s="232"/>
      <c r="AP73" s="232"/>
      <c r="AQ73" s="188"/>
      <c r="AR73" s="23" t="s">
        <v>12</v>
      </c>
      <c r="AS73" s="24" t="s">
        <v>7</v>
      </c>
      <c r="AT73" s="36"/>
      <c r="AU73" s="56">
        <f t="shared" si="12"/>
        <v>0</v>
      </c>
      <c r="AV73" s="56">
        <f t="shared" si="11"/>
        <v>0</v>
      </c>
      <c r="AW73" s="200" t="str">
        <f t="shared" si="13"/>
        <v/>
      </c>
      <c r="AX73" s="201" t="str">
        <f t="shared" si="14"/>
        <v/>
      </c>
    </row>
    <row r="74" spans="1:50" x14ac:dyDescent="0.25">
      <c r="A74" s="236"/>
      <c r="B74" s="190" t="s">
        <v>154</v>
      </c>
      <c r="C74" s="191">
        <v>3</v>
      </c>
      <c r="D74" s="187"/>
      <c r="E74" s="232"/>
      <c r="F74" s="232"/>
      <c r="G74" s="207"/>
      <c r="H74" s="232"/>
      <c r="I74" s="232"/>
      <c r="J74" s="232"/>
      <c r="K74" s="232"/>
      <c r="L74" s="232"/>
      <c r="M74" s="232"/>
      <c r="N74" s="232"/>
      <c r="O74" s="232"/>
      <c r="P74" s="232"/>
      <c r="Q74" s="232"/>
      <c r="R74" s="232"/>
      <c r="S74" s="232"/>
      <c r="T74" s="232"/>
      <c r="U74" s="232"/>
      <c r="V74" s="232"/>
      <c r="W74" s="232"/>
      <c r="X74" s="232"/>
      <c r="Y74" s="232"/>
      <c r="Z74" s="232"/>
      <c r="AA74" s="232"/>
      <c r="AB74" s="232"/>
      <c r="AC74" s="232"/>
      <c r="AD74" s="232"/>
      <c r="AE74" s="232"/>
      <c r="AF74" s="232"/>
      <c r="AG74" s="232"/>
      <c r="AH74" s="232"/>
      <c r="AI74" s="232"/>
      <c r="AJ74" s="232"/>
      <c r="AK74" s="232"/>
      <c r="AL74" s="232"/>
      <c r="AM74" s="232"/>
      <c r="AN74" s="232"/>
      <c r="AO74" s="232"/>
      <c r="AP74" s="232"/>
      <c r="AQ74" s="188"/>
      <c r="AR74" s="23" t="s">
        <v>12</v>
      </c>
      <c r="AS74" s="24" t="s">
        <v>9</v>
      </c>
      <c r="AT74" s="36"/>
      <c r="AU74" s="56">
        <f t="shared" si="12"/>
        <v>0</v>
      </c>
      <c r="AV74" s="56">
        <f t="shared" si="11"/>
        <v>0</v>
      </c>
      <c r="AW74" s="200" t="str">
        <f t="shared" si="13"/>
        <v/>
      </c>
      <c r="AX74" s="201" t="str">
        <f t="shared" si="14"/>
        <v/>
      </c>
    </row>
    <row r="75" spans="1:50" x14ac:dyDescent="0.25">
      <c r="A75" s="236"/>
      <c r="B75" s="190">
        <v>18</v>
      </c>
      <c r="C75" s="191">
        <v>3</v>
      </c>
      <c r="D75" s="187"/>
      <c r="E75" s="232"/>
      <c r="F75" s="232"/>
      <c r="G75" s="207"/>
      <c r="H75" s="232"/>
      <c r="I75" s="232"/>
      <c r="J75" s="232"/>
      <c r="K75" s="232"/>
      <c r="L75" s="232"/>
      <c r="M75" s="232"/>
      <c r="N75" s="232"/>
      <c r="O75" s="232"/>
      <c r="P75" s="232"/>
      <c r="Q75" s="232"/>
      <c r="R75" s="232"/>
      <c r="S75" s="232"/>
      <c r="T75" s="232"/>
      <c r="U75" s="232"/>
      <c r="V75" s="232"/>
      <c r="W75" s="232"/>
      <c r="X75" s="232"/>
      <c r="Y75" s="232"/>
      <c r="Z75" s="232"/>
      <c r="AA75" s="232"/>
      <c r="AB75" s="232"/>
      <c r="AC75" s="232"/>
      <c r="AD75" s="232"/>
      <c r="AE75" s="232"/>
      <c r="AF75" s="232"/>
      <c r="AG75" s="232"/>
      <c r="AH75" s="232"/>
      <c r="AI75" s="232"/>
      <c r="AJ75" s="232"/>
      <c r="AK75" s="232"/>
      <c r="AL75" s="232"/>
      <c r="AM75" s="232"/>
      <c r="AN75" s="232"/>
      <c r="AO75" s="232"/>
      <c r="AP75" s="232"/>
      <c r="AQ75" s="188"/>
      <c r="AR75" s="23" t="s">
        <v>8</v>
      </c>
      <c r="AS75" s="24" t="s">
        <v>9</v>
      </c>
      <c r="AT75" s="36"/>
      <c r="AU75" s="56">
        <f t="shared" si="12"/>
        <v>0</v>
      </c>
      <c r="AV75" s="56">
        <f t="shared" si="11"/>
        <v>0</v>
      </c>
      <c r="AW75" s="200" t="str">
        <f t="shared" si="13"/>
        <v/>
      </c>
      <c r="AX75" s="201" t="str">
        <f t="shared" si="14"/>
        <v/>
      </c>
    </row>
    <row r="76" spans="1:50" x14ac:dyDescent="0.25">
      <c r="A76" s="236"/>
      <c r="B76" s="190" t="s">
        <v>125</v>
      </c>
      <c r="C76" s="191">
        <v>3</v>
      </c>
      <c r="D76" s="187"/>
      <c r="E76" s="232"/>
      <c r="F76" s="232"/>
      <c r="G76" s="207"/>
      <c r="H76" s="232"/>
      <c r="I76" s="232"/>
      <c r="J76" s="232"/>
      <c r="K76" s="232"/>
      <c r="L76" s="232"/>
      <c r="M76" s="232"/>
      <c r="N76" s="232"/>
      <c r="O76" s="232"/>
      <c r="P76" s="232"/>
      <c r="Q76" s="232"/>
      <c r="R76" s="232"/>
      <c r="S76" s="232"/>
      <c r="T76" s="232"/>
      <c r="U76" s="232"/>
      <c r="V76" s="232"/>
      <c r="W76" s="232"/>
      <c r="X76" s="232"/>
      <c r="Y76" s="232"/>
      <c r="Z76" s="232"/>
      <c r="AA76" s="232"/>
      <c r="AB76" s="232"/>
      <c r="AC76" s="232"/>
      <c r="AD76" s="232"/>
      <c r="AE76" s="232"/>
      <c r="AF76" s="232"/>
      <c r="AG76" s="232"/>
      <c r="AH76" s="232"/>
      <c r="AI76" s="232"/>
      <c r="AJ76" s="232"/>
      <c r="AK76" s="232"/>
      <c r="AL76" s="232"/>
      <c r="AM76" s="232"/>
      <c r="AN76" s="232"/>
      <c r="AO76" s="232"/>
      <c r="AP76" s="232"/>
      <c r="AQ76" s="188"/>
      <c r="AR76" s="23" t="s">
        <v>11</v>
      </c>
      <c r="AS76" s="24" t="s">
        <v>9</v>
      </c>
      <c r="AT76" s="30" t="s">
        <v>13</v>
      </c>
      <c r="AU76" s="56">
        <f t="shared" si="12"/>
        <v>0</v>
      </c>
      <c r="AV76" s="56">
        <f t="shared" si="11"/>
        <v>0</v>
      </c>
      <c r="AW76" s="200" t="str">
        <f t="shared" si="13"/>
        <v/>
      </c>
      <c r="AX76" s="201" t="str">
        <f t="shared" si="14"/>
        <v/>
      </c>
    </row>
    <row r="77" spans="1:50" x14ac:dyDescent="0.25">
      <c r="A77" s="236"/>
      <c r="B77" s="190" t="s">
        <v>126</v>
      </c>
      <c r="C77" s="191">
        <v>2</v>
      </c>
      <c r="D77" s="187"/>
      <c r="E77" s="232"/>
      <c r="F77" s="232"/>
      <c r="G77" s="207"/>
      <c r="H77" s="232"/>
      <c r="I77" s="232"/>
      <c r="J77" s="232"/>
      <c r="K77" s="232"/>
      <c r="L77" s="232"/>
      <c r="M77" s="232"/>
      <c r="N77" s="232"/>
      <c r="O77" s="232"/>
      <c r="P77" s="232"/>
      <c r="Q77" s="232"/>
      <c r="R77" s="232"/>
      <c r="S77" s="232"/>
      <c r="T77" s="232"/>
      <c r="U77" s="232"/>
      <c r="V77" s="232"/>
      <c r="W77" s="232"/>
      <c r="X77" s="232"/>
      <c r="Y77" s="232"/>
      <c r="Z77" s="232"/>
      <c r="AA77" s="232"/>
      <c r="AB77" s="232"/>
      <c r="AC77" s="232"/>
      <c r="AD77" s="232"/>
      <c r="AE77" s="232"/>
      <c r="AF77" s="232"/>
      <c r="AG77" s="232"/>
      <c r="AH77" s="232"/>
      <c r="AI77" s="232"/>
      <c r="AJ77" s="232"/>
      <c r="AK77" s="232"/>
      <c r="AL77" s="232"/>
      <c r="AM77" s="232"/>
      <c r="AN77" s="232"/>
      <c r="AO77" s="232"/>
      <c r="AP77" s="232"/>
      <c r="AQ77" s="188"/>
      <c r="AR77" s="23" t="s">
        <v>142</v>
      </c>
      <c r="AS77" s="24" t="s">
        <v>9</v>
      </c>
      <c r="AT77" s="30" t="s">
        <v>13</v>
      </c>
      <c r="AU77" s="56">
        <f t="shared" ref="AU77" si="15">SUM(D77:AQ77)</f>
        <v>0</v>
      </c>
      <c r="AV77" s="56">
        <f t="shared" ref="AV77" si="16">COUNTA(D77:AQ77)*C77</f>
        <v>0</v>
      </c>
      <c r="AW77" s="200" t="str">
        <f t="shared" ref="AW77:AW85" si="17">IF(COUNTBLANK(D77:AQ77)=40,"",SUM(D77:AQ77)/COUNTA(D77:AQ77))</f>
        <v/>
      </c>
      <c r="AX77" s="201" t="str">
        <f t="shared" ref="AX77:AX85" si="18">IF(COUNTBLANK(D77:AQ77)=40,"",AU77/(COUNTA(D77:AQ77)*C77))</f>
        <v/>
      </c>
    </row>
    <row r="78" spans="1:50" x14ac:dyDescent="0.25">
      <c r="A78" s="236"/>
      <c r="B78" s="190" t="s">
        <v>121</v>
      </c>
      <c r="C78" s="191">
        <v>4</v>
      </c>
      <c r="D78" s="187"/>
      <c r="E78" s="232"/>
      <c r="F78" s="207"/>
      <c r="G78" s="207"/>
      <c r="H78" s="232"/>
      <c r="I78" s="232"/>
      <c r="J78" s="232"/>
      <c r="K78" s="232"/>
      <c r="L78" s="232"/>
      <c r="M78" s="232"/>
      <c r="N78" s="232"/>
      <c r="O78" s="232"/>
      <c r="P78" s="232"/>
      <c r="Q78" s="232"/>
      <c r="R78" s="232"/>
      <c r="S78" s="232"/>
      <c r="T78" s="232"/>
      <c r="U78" s="232"/>
      <c r="V78" s="232"/>
      <c r="W78" s="232"/>
      <c r="X78" s="232"/>
      <c r="Y78" s="232"/>
      <c r="Z78" s="232"/>
      <c r="AA78" s="232"/>
      <c r="AB78" s="232"/>
      <c r="AC78" s="232"/>
      <c r="AD78" s="232"/>
      <c r="AE78" s="232"/>
      <c r="AF78" s="232"/>
      <c r="AG78" s="232"/>
      <c r="AH78" s="232"/>
      <c r="AI78" s="232"/>
      <c r="AJ78" s="232"/>
      <c r="AK78" s="232"/>
      <c r="AL78" s="232"/>
      <c r="AM78" s="232"/>
      <c r="AN78" s="232"/>
      <c r="AO78" s="232"/>
      <c r="AP78" s="232"/>
      <c r="AQ78" s="188"/>
      <c r="AR78" s="23" t="s">
        <v>6</v>
      </c>
      <c r="AS78" s="24" t="s">
        <v>7</v>
      </c>
      <c r="AT78" s="30"/>
      <c r="AU78" s="56">
        <f t="shared" ref="AU78:AU85" si="19">SUM(D78:AQ78)</f>
        <v>0</v>
      </c>
      <c r="AV78" s="56">
        <f t="shared" ref="AV78:AV85" si="20">COUNTA(D78:AQ78)*C78</f>
        <v>0</v>
      </c>
      <c r="AW78" s="200" t="str">
        <f t="shared" si="17"/>
        <v/>
      </c>
      <c r="AX78" s="201" t="str">
        <f t="shared" si="18"/>
        <v/>
      </c>
    </row>
    <row r="79" spans="1:50" x14ac:dyDescent="0.25">
      <c r="A79" s="236"/>
      <c r="B79" s="190" t="s">
        <v>29</v>
      </c>
      <c r="C79" s="191">
        <v>1</v>
      </c>
      <c r="D79" s="187"/>
      <c r="E79" s="232"/>
      <c r="F79" s="207"/>
      <c r="G79" s="207"/>
      <c r="H79" s="232"/>
      <c r="I79" s="232"/>
      <c r="J79" s="232"/>
      <c r="K79" s="232"/>
      <c r="L79" s="232"/>
      <c r="M79" s="232"/>
      <c r="N79" s="232"/>
      <c r="O79" s="232"/>
      <c r="P79" s="232"/>
      <c r="Q79" s="232"/>
      <c r="R79" s="232"/>
      <c r="S79" s="232"/>
      <c r="T79" s="232"/>
      <c r="U79" s="232"/>
      <c r="V79" s="232"/>
      <c r="W79" s="232"/>
      <c r="X79" s="232"/>
      <c r="Y79" s="232"/>
      <c r="Z79" s="232"/>
      <c r="AA79" s="232"/>
      <c r="AB79" s="232"/>
      <c r="AC79" s="232"/>
      <c r="AD79" s="232"/>
      <c r="AE79" s="232"/>
      <c r="AF79" s="232"/>
      <c r="AG79" s="232"/>
      <c r="AH79" s="232"/>
      <c r="AI79" s="232"/>
      <c r="AJ79" s="232"/>
      <c r="AK79" s="232"/>
      <c r="AL79" s="232"/>
      <c r="AM79" s="232"/>
      <c r="AN79" s="232"/>
      <c r="AO79" s="232"/>
      <c r="AP79" s="232"/>
      <c r="AQ79" s="188"/>
      <c r="AR79" s="23" t="s">
        <v>6</v>
      </c>
      <c r="AS79" s="24" t="s">
        <v>7</v>
      </c>
      <c r="AT79" s="30"/>
      <c r="AU79" s="56">
        <f t="shared" si="19"/>
        <v>0</v>
      </c>
      <c r="AV79" s="56">
        <f t="shared" si="20"/>
        <v>0</v>
      </c>
      <c r="AW79" s="200" t="str">
        <f t="shared" si="17"/>
        <v/>
      </c>
      <c r="AX79" s="201" t="str">
        <f t="shared" si="18"/>
        <v/>
      </c>
    </row>
    <row r="80" spans="1:50" x14ac:dyDescent="0.25">
      <c r="A80" s="236"/>
      <c r="B80" s="190">
        <v>21</v>
      </c>
      <c r="C80" s="191">
        <v>5</v>
      </c>
      <c r="D80" s="187"/>
      <c r="E80" s="232"/>
      <c r="F80" s="207"/>
      <c r="G80" s="207"/>
      <c r="H80" s="232"/>
      <c r="I80" s="232"/>
      <c r="J80" s="232"/>
      <c r="K80" s="232"/>
      <c r="L80" s="232"/>
      <c r="M80" s="232"/>
      <c r="N80" s="232"/>
      <c r="O80" s="232"/>
      <c r="P80" s="232"/>
      <c r="Q80" s="232"/>
      <c r="R80" s="232"/>
      <c r="S80" s="232"/>
      <c r="T80" s="232"/>
      <c r="U80" s="232"/>
      <c r="V80" s="232"/>
      <c r="W80" s="232"/>
      <c r="X80" s="232"/>
      <c r="Y80" s="232"/>
      <c r="Z80" s="232"/>
      <c r="AA80" s="232"/>
      <c r="AB80" s="232"/>
      <c r="AC80" s="232"/>
      <c r="AD80" s="232"/>
      <c r="AE80" s="232"/>
      <c r="AF80" s="232"/>
      <c r="AG80" s="232"/>
      <c r="AH80" s="232"/>
      <c r="AI80" s="232"/>
      <c r="AJ80" s="232"/>
      <c r="AK80" s="232"/>
      <c r="AL80" s="232"/>
      <c r="AM80" s="232"/>
      <c r="AN80" s="232"/>
      <c r="AO80" s="232"/>
      <c r="AP80" s="232"/>
      <c r="AQ80" s="188"/>
      <c r="AR80" s="23" t="s">
        <v>12</v>
      </c>
      <c r="AS80" s="24" t="s">
        <v>10</v>
      </c>
      <c r="AT80" s="30"/>
      <c r="AU80" s="56">
        <f t="shared" si="19"/>
        <v>0</v>
      </c>
      <c r="AV80" s="56">
        <f t="shared" si="20"/>
        <v>0</v>
      </c>
      <c r="AW80" s="200" t="str">
        <f t="shared" si="17"/>
        <v/>
      </c>
      <c r="AX80" s="201" t="str">
        <f t="shared" si="18"/>
        <v/>
      </c>
    </row>
    <row r="81" spans="1:50" x14ac:dyDescent="0.25">
      <c r="A81" s="236"/>
      <c r="B81" s="190">
        <v>22</v>
      </c>
      <c r="C81" s="191">
        <v>4</v>
      </c>
      <c r="D81" s="187"/>
      <c r="E81" s="232"/>
      <c r="F81" s="207"/>
      <c r="G81" s="207"/>
      <c r="H81" s="232"/>
      <c r="I81" s="232"/>
      <c r="J81" s="232"/>
      <c r="K81" s="232"/>
      <c r="L81" s="232"/>
      <c r="M81" s="232"/>
      <c r="N81" s="232"/>
      <c r="O81" s="232"/>
      <c r="P81" s="232"/>
      <c r="Q81" s="232"/>
      <c r="R81" s="232"/>
      <c r="S81" s="232"/>
      <c r="T81" s="232"/>
      <c r="U81" s="232"/>
      <c r="V81" s="232"/>
      <c r="W81" s="232"/>
      <c r="X81" s="232"/>
      <c r="Y81" s="232"/>
      <c r="Z81" s="232"/>
      <c r="AA81" s="232"/>
      <c r="AB81" s="232"/>
      <c r="AC81" s="232"/>
      <c r="AD81" s="232"/>
      <c r="AE81" s="232"/>
      <c r="AF81" s="232"/>
      <c r="AG81" s="232"/>
      <c r="AH81" s="232"/>
      <c r="AI81" s="232"/>
      <c r="AJ81" s="232"/>
      <c r="AK81" s="232"/>
      <c r="AL81" s="232"/>
      <c r="AM81" s="232"/>
      <c r="AN81" s="232"/>
      <c r="AO81" s="232"/>
      <c r="AP81" s="232"/>
      <c r="AQ81" s="188"/>
      <c r="AR81" s="23" t="s">
        <v>142</v>
      </c>
      <c r="AS81" s="24" t="s">
        <v>9</v>
      </c>
      <c r="AT81" s="30" t="s">
        <v>13</v>
      </c>
      <c r="AU81" s="56">
        <f t="shared" si="19"/>
        <v>0</v>
      </c>
      <c r="AV81" s="56">
        <f t="shared" si="20"/>
        <v>0</v>
      </c>
      <c r="AW81" s="200" t="str">
        <f t="shared" si="17"/>
        <v/>
      </c>
      <c r="AX81" s="201" t="str">
        <f t="shared" si="18"/>
        <v/>
      </c>
    </row>
    <row r="82" spans="1:50" x14ac:dyDescent="0.25">
      <c r="A82" s="236"/>
      <c r="B82" s="190" t="s">
        <v>140</v>
      </c>
      <c r="C82" s="191">
        <v>4</v>
      </c>
      <c r="D82" s="187"/>
      <c r="E82" s="232"/>
      <c r="F82" s="207"/>
      <c r="G82" s="207"/>
      <c r="H82" s="232"/>
      <c r="I82" s="232"/>
      <c r="J82" s="232"/>
      <c r="K82" s="232"/>
      <c r="L82" s="232"/>
      <c r="M82" s="232"/>
      <c r="N82" s="232"/>
      <c r="O82" s="232"/>
      <c r="P82" s="232"/>
      <c r="Q82" s="232"/>
      <c r="R82" s="232"/>
      <c r="S82" s="232"/>
      <c r="T82" s="232"/>
      <c r="U82" s="232"/>
      <c r="V82" s="232"/>
      <c r="W82" s="232"/>
      <c r="X82" s="232"/>
      <c r="Y82" s="232"/>
      <c r="Z82" s="232"/>
      <c r="AA82" s="232"/>
      <c r="AB82" s="232"/>
      <c r="AC82" s="232"/>
      <c r="AD82" s="232"/>
      <c r="AE82" s="232"/>
      <c r="AF82" s="232"/>
      <c r="AG82" s="232"/>
      <c r="AH82" s="232"/>
      <c r="AI82" s="232"/>
      <c r="AJ82" s="232"/>
      <c r="AK82" s="232"/>
      <c r="AL82" s="232"/>
      <c r="AM82" s="232"/>
      <c r="AN82" s="232"/>
      <c r="AO82" s="232"/>
      <c r="AP82" s="232"/>
      <c r="AQ82" s="188"/>
      <c r="AR82" s="23" t="s">
        <v>11</v>
      </c>
      <c r="AS82" s="24" t="s">
        <v>10</v>
      </c>
      <c r="AT82" s="30" t="s">
        <v>13</v>
      </c>
      <c r="AU82" s="56">
        <f t="shared" si="19"/>
        <v>0</v>
      </c>
      <c r="AV82" s="56">
        <f t="shared" si="20"/>
        <v>0</v>
      </c>
      <c r="AW82" s="200" t="str">
        <f t="shared" si="17"/>
        <v/>
      </c>
      <c r="AX82" s="201" t="str">
        <f t="shared" si="18"/>
        <v/>
      </c>
    </row>
    <row r="83" spans="1:50" x14ac:dyDescent="0.25">
      <c r="A83" s="236"/>
      <c r="B83" s="190" t="s">
        <v>141</v>
      </c>
      <c r="C83" s="191">
        <v>1</v>
      </c>
      <c r="D83" s="187"/>
      <c r="E83" s="232"/>
      <c r="F83" s="207"/>
      <c r="G83" s="207"/>
      <c r="H83" s="232"/>
      <c r="I83" s="232"/>
      <c r="J83" s="232"/>
      <c r="K83" s="232"/>
      <c r="L83" s="232"/>
      <c r="M83" s="232"/>
      <c r="N83" s="232"/>
      <c r="O83" s="232"/>
      <c r="P83" s="232"/>
      <c r="Q83" s="232"/>
      <c r="R83" s="232"/>
      <c r="S83" s="232"/>
      <c r="T83" s="232"/>
      <c r="U83" s="232"/>
      <c r="V83" s="232"/>
      <c r="W83" s="232"/>
      <c r="X83" s="232"/>
      <c r="Y83" s="232"/>
      <c r="Z83" s="232"/>
      <c r="AA83" s="232"/>
      <c r="AB83" s="232"/>
      <c r="AC83" s="232"/>
      <c r="AD83" s="232"/>
      <c r="AE83" s="232"/>
      <c r="AF83" s="232"/>
      <c r="AG83" s="232"/>
      <c r="AH83" s="232"/>
      <c r="AI83" s="232"/>
      <c r="AJ83" s="232"/>
      <c r="AK83" s="232"/>
      <c r="AL83" s="232"/>
      <c r="AM83" s="232"/>
      <c r="AN83" s="232"/>
      <c r="AO83" s="232"/>
      <c r="AP83" s="232"/>
      <c r="AQ83" s="188"/>
      <c r="AR83" s="23" t="s">
        <v>11</v>
      </c>
      <c r="AS83" s="24" t="s">
        <v>10</v>
      </c>
      <c r="AT83" s="30" t="s">
        <v>13</v>
      </c>
      <c r="AU83" s="56">
        <f t="shared" si="19"/>
        <v>0</v>
      </c>
      <c r="AV83" s="56">
        <f t="shared" si="20"/>
        <v>0</v>
      </c>
      <c r="AW83" s="200" t="str">
        <f t="shared" si="17"/>
        <v/>
      </c>
      <c r="AX83" s="201" t="str">
        <f t="shared" si="18"/>
        <v/>
      </c>
    </row>
    <row r="84" spans="1:50" x14ac:dyDescent="0.25">
      <c r="A84" s="236"/>
      <c r="B84" s="190">
        <v>24</v>
      </c>
      <c r="C84" s="191">
        <v>3</v>
      </c>
      <c r="D84" s="187"/>
      <c r="E84" s="232"/>
      <c r="F84" s="207"/>
      <c r="G84" s="207"/>
      <c r="H84" s="232"/>
      <c r="I84" s="232"/>
      <c r="J84" s="232"/>
      <c r="K84" s="232"/>
      <c r="L84" s="232"/>
      <c r="M84" s="232"/>
      <c r="N84" s="232"/>
      <c r="O84" s="232"/>
      <c r="P84" s="232"/>
      <c r="Q84" s="232"/>
      <c r="R84" s="232"/>
      <c r="S84" s="232"/>
      <c r="T84" s="232"/>
      <c r="U84" s="232"/>
      <c r="V84" s="232"/>
      <c r="W84" s="232"/>
      <c r="X84" s="232"/>
      <c r="Y84" s="232"/>
      <c r="Z84" s="232"/>
      <c r="AA84" s="232"/>
      <c r="AB84" s="232"/>
      <c r="AC84" s="232"/>
      <c r="AD84" s="232"/>
      <c r="AE84" s="232"/>
      <c r="AF84" s="232"/>
      <c r="AG84" s="232"/>
      <c r="AH84" s="232"/>
      <c r="AI84" s="232"/>
      <c r="AJ84" s="232"/>
      <c r="AK84" s="232"/>
      <c r="AL84" s="232"/>
      <c r="AM84" s="232"/>
      <c r="AN84" s="232"/>
      <c r="AO84" s="232"/>
      <c r="AP84" s="232"/>
      <c r="AQ84" s="188"/>
      <c r="AR84" s="23" t="s">
        <v>8</v>
      </c>
      <c r="AS84" s="24" t="s">
        <v>7</v>
      </c>
      <c r="AT84" s="30"/>
      <c r="AU84" s="56">
        <f t="shared" si="19"/>
        <v>0</v>
      </c>
      <c r="AV84" s="56">
        <f t="shared" si="20"/>
        <v>0</v>
      </c>
      <c r="AW84" s="200" t="str">
        <f t="shared" si="17"/>
        <v/>
      </c>
      <c r="AX84" s="201" t="str">
        <f t="shared" si="18"/>
        <v/>
      </c>
    </row>
    <row r="85" spans="1:50" ht="15.75" thickBot="1" x14ac:dyDescent="0.3">
      <c r="A85" s="237"/>
      <c r="B85" s="210">
        <v>25</v>
      </c>
      <c r="C85" s="211">
        <v>6</v>
      </c>
      <c r="D85" s="187"/>
      <c r="E85" s="232"/>
      <c r="F85" s="207"/>
      <c r="G85" s="207"/>
      <c r="H85" s="232"/>
      <c r="I85" s="232"/>
      <c r="J85" s="232"/>
      <c r="K85" s="232"/>
      <c r="L85" s="232"/>
      <c r="M85" s="232"/>
      <c r="N85" s="232"/>
      <c r="O85" s="232"/>
      <c r="P85" s="232"/>
      <c r="Q85" s="232"/>
      <c r="R85" s="232"/>
      <c r="S85" s="232"/>
      <c r="T85" s="232"/>
      <c r="U85" s="232"/>
      <c r="V85" s="232"/>
      <c r="W85" s="232"/>
      <c r="X85" s="232"/>
      <c r="Y85" s="232"/>
      <c r="Z85" s="232"/>
      <c r="AA85" s="232"/>
      <c r="AB85" s="232"/>
      <c r="AC85" s="232"/>
      <c r="AD85" s="232"/>
      <c r="AE85" s="232"/>
      <c r="AF85" s="232"/>
      <c r="AG85" s="232"/>
      <c r="AH85" s="232"/>
      <c r="AI85" s="232"/>
      <c r="AJ85" s="232"/>
      <c r="AK85" s="232"/>
      <c r="AL85" s="232"/>
      <c r="AM85" s="232"/>
      <c r="AN85" s="232"/>
      <c r="AO85" s="232"/>
      <c r="AP85" s="232"/>
      <c r="AQ85" s="188"/>
      <c r="AR85" s="23" t="s">
        <v>12</v>
      </c>
      <c r="AS85" s="24" t="s">
        <v>10</v>
      </c>
      <c r="AT85" s="30" t="s">
        <v>13</v>
      </c>
      <c r="AU85" s="56">
        <f t="shared" si="19"/>
        <v>0</v>
      </c>
      <c r="AV85" s="56">
        <f t="shared" si="20"/>
        <v>0</v>
      </c>
      <c r="AW85" s="200" t="str">
        <f t="shared" si="17"/>
        <v/>
      </c>
      <c r="AX85" s="201" t="str">
        <f t="shared" si="18"/>
        <v/>
      </c>
    </row>
    <row r="86" spans="1:50" ht="15.75" thickBot="1" x14ac:dyDescent="0.3">
      <c r="A86" s="68"/>
      <c r="B86" s="192"/>
      <c r="C86" s="193"/>
      <c r="D86" s="233"/>
      <c r="E86" s="233"/>
      <c r="F86" s="233"/>
      <c r="G86" s="233"/>
      <c r="H86" s="233"/>
      <c r="I86" s="233"/>
      <c r="J86" s="233"/>
      <c r="K86" s="233"/>
      <c r="L86" s="233"/>
      <c r="M86" s="233"/>
      <c r="N86" s="233"/>
      <c r="O86" s="233"/>
      <c r="P86" s="233"/>
      <c r="Q86" s="233"/>
      <c r="R86" s="233"/>
      <c r="S86" s="233"/>
      <c r="T86" s="233"/>
      <c r="U86" s="233"/>
      <c r="V86" s="233"/>
      <c r="W86" s="233"/>
      <c r="X86" s="233"/>
      <c r="Y86" s="233"/>
      <c r="Z86" s="233"/>
      <c r="AA86" s="233"/>
      <c r="AB86" s="233"/>
      <c r="AC86" s="233"/>
      <c r="AD86" s="233"/>
      <c r="AE86" s="233"/>
      <c r="AF86" s="233"/>
      <c r="AG86" s="233"/>
      <c r="AH86" s="233"/>
      <c r="AI86" s="233"/>
      <c r="AJ86" s="233"/>
      <c r="AK86" s="233"/>
      <c r="AL86" s="233"/>
      <c r="AM86" s="233"/>
      <c r="AN86" s="233"/>
      <c r="AO86" s="233"/>
      <c r="AP86" s="233"/>
      <c r="AQ86" s="189"/>
      <c r="AR86" s="69"/>
      <c r="AS86" s="69"/>
      <c r="AT86" s="69"/>
      <c r="AU86" s="69"/>
      <c r="AV86" s="69"/>
      <c r="AW86" s="202" t="str">
        <f t="shared" si="13"/>
        <v/>
      </c>
      <c r="AX86" s="203" t="str">
        <f t="shared" si="14"/>
        <v/>
      </c>
    </row>
    <row r="87" spans="1:50" ht="15" customHeight="1" x14ac:dyDescent="0.25">
      <c r="A87" s="235" t="s">
        <v>36</v>
      </c>
      <c r="B87" s="194" t="s">
        <v>155</v>
      </c>
      <c r="C87" s="195">
        <v>1</v>
      </c>
      <c r="D87" s="187"/>
      <c r="E87" s="232"/>
      <c r="F87" s="207"/>
      <c r="G87" s="207"/>
      <c r="H87" s="232"/>
      <c r="I87" s="232"/>
      <c r="J87" s="234"/>
      <c r="K87" s="234"/>
      <c r="L87" s="234"/>
      <c r="M87" s="234"/>
      <c r="N87" s="234"/>
      <c r="O87" s="234"/>
      <c r="P87" s="234"/>
      <c r="Q87" s="234"/>
      <c r="R87" s="234"/>
      <c r="S87" s="234"/>
      <c r="T87" s="232"/>
      <c r="U87" s="232"/>
      <c r="V87" s="232"/>
      <c r="W87" s="232"/>
      <c r="X87" s="232"/>
      <c r="Y87" s="232"/>
      <c r="Z87" s="232"/>
      <c r="AA87" s="232"/>
      <c r="AB87" s="232"/>
      <c r="AC87" s="232"/>
      <c r="AD87" s="232"/>
      <c r="AE87" s="232"/>
      <c r="AF87" s="232"/>
      <c r="AG87" s="232"/>
      <c r="AH87" s="232"/>
      <c r="AI87" s="232"/>
      <c r="AJ87" s="232"/>
      <c r="AK87" s="232"/>
      <c r="AL87" s="232"/>
      <c r="AM87" s="232"/>
      <c r="AN87" s="232"/>
      <c r="AO87" s="232"/>
      <c r="AP87" s="232"/>
      <c r="AQ87" s="188"/>
      <c r="AR87" s="23" t="s">
        <v>11</v>
      </c>
      <c r="AS87" s="24" t="s">
        <v>9</v>
      </c>
      <c r="AT87" s="22"/>
      <c r="AU87" s="56">
        <f t="shared" si="12"/>
        <v>0</v>
      </c>
      <c r="AV87" s="56">
        <f t="shared" ref="AV87:AV121" si="21">COUNTA(D87:AQ87)*C87</f>
        <v>0</v>
      </c>
      <c r="AW87" s="200" t="str">
        <f t="shared" si="13"/>
        <v/>
      </c>
      <c r="AX87" s="201" t="str">
        <f t="shared" si="14"/>
        <v/>
      </c>
    </row>
    <row r="88" spans="1:50" x14ac:dyDescent="0.25">
      <c r="A88" s="236"/>
      <c r="B88" s="190" t="s">
        <v>156</v>
      </c>
      <c r="C88" s="191">
        <v>1</v>
      </c>
      <c r="D88" s="187"/>
      <c r="E88" s="232"/>
      <c r="F88" s="207"/>
      <c r="G88" s="207"/>
      <c r="H88" s="232"/>
      <c r="I88" s="232"/>
      <c r="J88" s="232"/>
      <c r="K88" s="232"/>
      <c r="L88" s="232"/>
      <c r="M88" s="232"/>
      <c r="N88" s="232"/>
      <c r="O88" s="232"/>
      <c r="P88" s="232"/>
      <c r="Q88" s="232"/>
      <c r="R88" s="232"/>
      <c r="S88" s="232"/>
      <c r="T88" s="232"/>
      <c r="U88" s="232"/>
      <c r="V88" s="232"/>
      <c r="W88" s="232"/>
      <c r="X88" s="232"/>
      <c r="Y88" s="232"/>
      <c r="Z88" s="232"/>
      <c r="AA88" s="232"/>
      <c r="AB88" s="232"/>
      <c r="AC88" s="232"/>
      <c r="AD88" s="232"/>
      <c r="AE88" s="232"/>
      <c r="AF88" s="232"/>
      <c r="AG88" s="232"/>
      <c r="AH88" s="232"/>
      <c r="AI88" s="232"/>
      <c r="AJ88" s="232"/>
      <c r="AK88" s="232"/>
      <c r="AL88" s="232"/>
      <c r="AM88" s="232"/>
      <c r="AN88" s="232"/>
      <c r="AO88" s="232"/>
      <c r="AP88" s="232"/>
      <c r="AQ88" s="188"/>
      <c r="AR88" s="23" t="s">
        <v>11</v>
      </c>
      <c r="AS88" s="24" t="s">
        <v>9</v>
      </c>
      <c r="AT88" s="22"/>
      <c r="AU88" s="56">
        <f t="shared" si="12"/>
        <v>0</v>
      </c>
      <c r="AV88" s="56">
        <f t="shared" si="21"/>
        <v>0</v>
      </c>
      <c r="AW88" s="200" t="str">
        <f t="shared" si="13"/>
        <v/>
      </c>
      <c r="AX88" s="201" t="str">
        <f t="shared" si="14"/>
        <v/>
      </c>
    </row>
    <row r="89" spans="1:50" x14ac:dyDescent="0.25">
      <c r="A89" s="236"/>
      <c r="B89" s="190" t="s">
        <v>157</v>
      </c>
      <c r="C89" s="191">
        <v>1</v>
      </c>
      <c r="D89" s="187"/>
      <c r="E89" s="232"/>
      <c r="F89" s="207"/>
      <c r="G89" s="207"/>
      <c r="H89" s="232"/>
      <c r="I89" s="232"/>
      <c r="J89" s="232"/>
      <c r="K89" s="232"/>
      <c r="L89" s="232"/>
      <c r="M89" s="232"/>
      <c r="N89" s="232"/>
      <c r="O89" s="232"/>
      <c r="P89" s="232"/>
      <c r="Q89" s="232"/>
      <c r="R89" s="232"/>
      <c r="S89" s="232"/>
      <c r="T89" s="232"/>
      <c r="U89" s="232"/>
      <c r="V89" s="232"/>
      <c r="W89" s="232"/>
      <c r="X89" s="232"/>
      <c r="Y89" s="232"/>
      <c r="Z89" s="232"/>
      <c r="AA89" s="232"/>
      <c r="AB89" s="232"/>
      <c r="AC89" s="232"/>
      <c r="AD89" s="232"/>
      <c r="AE89" s="232"/>
      <c r="AF89" s="232"/>
      <c r="AG89" s="232"/>
      <c r="AH89" s="232"/>
      <c r="AI89" s="232"/>
      <c r="AJ89" s="232"/>
      <c r="AK89" s="232"/>
      <c r="AL89" s="232"/>
      <c r="AM89" s="232"/>
      <c r="AN89" s="232"/>
      <c r="AO89" s="232"/>
      <c r="AP89" s="232"/>
      <c r="AQ89" s="188"/>
      <c r="AR89" s="23" t="s">
        <v>11</v>
      </c>
      <c r="AS89" s="24" t="s">
        <v>9</v>
      </c>
      <c r="AT89" s="22"/>
      <c r="AU89" s="56">
        <f t="shared" si="12"/>
        <v>0</v>
      </c>
      <c r="AV89" s="56">
        <f t="shared" si="21"/>
        <v>0</v>
      </c>
      <c r="AW89" s="200" t="str">
        <f t="shared" si="13"/>
        <v/>
      </c>
      <c r="AX89" s="201" t="str">
        <f t="shared" si="14"/>
        <v/>
      </c>
    </row>
    <row r="90" spans="1:50" x14ac:dyDescent="0.25">
      <c r="A90" s="236"/>
      <c r="B90" s="190" t="s">
        <v>127</v>
      </c>
      <c r="C90" s="191">
        <v>1</v>
      </c>
      <c r="D90" s="187"/>
      <c r="E90" s="232"/>
      <c r="F90" s="207"/>
      <c r="G90" s="207"/>
      <c r="H90" s="232"/>
      <c r="I90" s="232"/>
      <c r="J90" s="232"/>
      <c r="K90" s="232"/>
      <c r="L90" s="232"/>
      <c r="M90" s="232"/>
      <c r="N90" s="232"/>
      <c r="O90" s="232"/>
      <c r="P90" s="232"/>
      <c r="Q90" s="232"/>
      <c r="R90" s="232"/>
      <c r="S90" s="232"/>
      <c r="T90" s="232"/>
      <c r="U90" s="232"/>
      <c r="V90" s="232"/>
      <c r="W90" s="232"/>
      <c r="X90" s="232"/>
      <c r="Y90" s="232"/>
      <c r="Z90" s="232"/>
      <c r="AA90" s="232"/>
      <c r="AB90" s="232"/>
      <c r="AC90" s="232"/>
      <c r="AD90" s="232"/>
      <c r="AE90" s="232"/>
      <c r="AF90" s="232"/>
      <c r="AG90" s="232"/>
      <c r="AH90" s="232"/>
      <c r="AI90" s="232"/>
      <c r="AJ90" s="232"/>
      <c r="AK90" s="232"/>
      <c r="AL90" s="232"/>
      <c r="AM90" s="232"/>
      <c r="AN90" s="232"/>
      <c r="AO90" s="232"/>
      <c r="AP90" s="232"/>
      <c r="AQ90" s="188"/>
      <c r="AR90" s="23" t="s">
        <v>11</v>
      </c>
      <c r="AS90" s="24" t="s">
        <v>9</v>
      </c>
      <c r="AT90" s="22"/>
      <c r="AU90" s="56">
        <f t="shared" si="12"/>
        <v>0</v>
      </c>
      <c r="AV90" s="56">
        <f t="shared" si="21"/>
        <v>0</v>
      </c>
      <c r="AW90" s="200" t="str">
        <f t="shared" si="13"/>
        <v/>
      </c>
      <c r="AX90" s="201" t="str">
        <f t="shared" si="14"/>
        <v/>
      </c>
    </row>
    <row r="91" spans="1:50" x14ac:dyDescent="0.25">
      <c r="A91" s="236"/>
      <c r="B91" s="190" t="s">
        <v>128</v>
      </c>
      <c r="C91" s="191">
        <v>1</v>
      </c>
      <c r="D91" s="187"/>
      <c r="E91" s="232"/>
      <c r="F91" s="207"/>
      <c r="G91" s="207"/>
      <c r="H91" s="232"/>
      <c r="I91" s="232"/>
      <c r="J91" s="232"/>
      <c r="K91" s="232"/>
      <c r="L91" s="232"/>
      <c r="M91" s="232"/>
      <c r="N91" s="232"/>
      <c r="O91" s="232"/>
      <c r="P91" s="232"/>
      <c r="Q91" s="232"/>
      <c r="R91" s="232"/>
      <c r="S91" s="232"/>
      <c r="T91" s="232"/>
      <c r="U91" s="232"/>
      <c r="V91" s="232"/>
      <c r="W91" s="232"/>
      <c r="X91" s="232"/>
      <c r="Y91" s="232"/>
      <c r="Z91" s="232"/>
      <c r="AA91" s="232"/>
      <c r="AB91" s="232"/>
      <c r="AC91" s="232"/>
      <c r="AD91" s="232"/>
      <c r="AE91" s="232"/>
      <c r="AF91" s="232"/>
      <c r="AG91" s="232"/>
      <c r="AH91" s="232"/>
      <c r="AI91" s="232"/>
      <c r="AJ91" s="232"/>
      <c r="AK91" s="232"/>
      <c r="AL91" s="232"/>
      <c r="AM91" s="232"/>
      <c r="AN91" s="232"/>
      <c r="AO91" s="232"/>
      <c r="AP91" s="232"/>
      <c r="AQ91" s="188"/>
      <c r="AR91" s="23" t="s">
        <v>11</v>
      </c>
      <c r="AS91" s="24" t="s">
        <v>9</v>
      </c>
      <c r="AT91" s="22"/>
      <c r="AU91" s="56">
        <f t="shared" si="12"/>
        <v>0</v>
      </c>
      <c r="AV91" s="56">
        <f t="shared" si="21"/>
        <v>0</v>
      </c>
      <c r="AW91" s="200" t="str">
        <f t="shared" si="13"/>
        <v/>
      </c>
      <c r="AX91" s="201" t="str">
        <f t="shared" si="14"/>
        <v/>
      </c>
    </row>
    <row r="92" spans="1:50" x14ac:dyDescent="0.25">
      <c r="A92" s="236"/>
      <c r="B92" s="190" t="s">
        <v>136</v>
      </c>
      <c r="C92" s="191">
        <v>1</v>
      </c>
      <c r="D92" s="187"/>
      <c r="E92" s="232"/>
      <c r="F92" s="207"/>
      <c r="G92" s="207"/>
      <c r="H92" s="232"/>
      <c r="I92" s="232"/>
      <c r="J92" s="232"/>
      <c r="K92" s="232"/>
      <c r="L92" s="232"/>
      <c r="M92" s="232"/>
      <c r="N92" s="232"/>
      <c r="O92" s="232"/>
      <c r="P92" s="232"/>
      <c r="Q92" s="232"/>
      <c r="R92" s="232"/>
      <c r="S92" s="232"/>
      <c r="T92" s="232"/>
      <c r="U92" s="232"/>
      <c r="V92" s="232"/>
      <c r="W92" s="232"/>
      <c r="X92" s="232"/>
      <c r="Y92" s="232"/>
      <c r="Z92" s="232"/>
      <c r="AA92" s="232"/>
      <c r="AB92" s="232"/>
      <c r="AC92" s="232"/>
      <c r="AD92" s="232"/>
      <c r="AE92" s="232"/>
      <c r="AF92" s="232"/>
      <c r="AG92" s="232"/>
      <c r="AH92" s="232"/>
      <c r="AI92" s="232"/>
      <c r="AJ92" s="232"/>
      <c r="AK92" s="232"/>
      <c r="AL92" s="232"/>
      <c r="AM92" s="232"/>
      <c r="AN92" s="232"/>
      <c r="AO92" s="232"/>
      <c r="AP92" s="232"/>
      <c r="AQ92" s="188"/>
      <c r="AR92" s="23" t="s">
        <v>11</v>
      </c>
      <c r="AS92" s="24" t="s">
        <v>9</v>
      </c>
      <c r="AT92" s="30"/>
      <c r="AU92" s="56">
        <f t="shared" si="12"/>
        <v>0</v>
      </c>
      <c r="AV92" s="56">
        <f t="shared" si="21"/>
        <v>0</v>
      </c>
      <c r="AW92" s="200" t="str">
        <f t="shared" si="13"/>
        <v/>
      </c>
      <c r="AX92" s="201" t="str">
        <f t="shared" si="14"/>
        <v/>
      </c>
    </row>
    <row r="93" spans="1:50" x14ac:dyDescent="0.25">
      <c r="A93" s="236"/>
      <c r="B93" s="190">
        <v>2</v>
      </c>
      <c r="C93" s="191">
        <v>2</v>
      </c>
      <c r="D93" s="187"/>
      <c r="E93" s="232"/>
      <c r="F93" s="232"/>
      <c r="G93" s="207"/>
      <c r="H93" s="232"/>
      <c r="I93" s="232"/>
      <c r="J93" s="232"/>
      <c r="K93" s="232"/>
      <c r="L93" s="232"/>
      <c r="M93" s="232"/>
      <c r="N93" s="232"/>
      <c r="O93" s="232"/>
      <c r="P93" s="232"/>
      <c r="Q93" s="232"/>
      <c r="R93" s="232"/>
      <c r="S93" s="232"/>
      <c r="T93" s="232"/>
      <c r="U93" s="232"/>
      <c r="V93" s="232"/>
      <c r="W93" s="232"/>
      <c r="X93" s="232"/>
      <c r="Y93" s="232"/>
      <c r="Z93" s="232"/>
      <c r="AA93" s="232"/>
      <c r="AB93" s="232"/>
      <c r="AC93" s="232"/>
      <c r="AD93" s="232"/>
      <c r="AE93" s="232"/>
      <c r="AF93" s="232"/>
      <c r="AG93" s="232"/>
      <c r="AH93" s="232"/>
      <c r="AI93" s="232"/>
      <c r="AJ93" s="232"/>
      <c r="AK93" s="232"/>
      <c r="AL93" s="232"/>
      <c r="AM93" s="232"/>
      <c r="AN93" s="232"/>
      <c r="AO93" s="232"/>
      <c r="AP93" s="232"/>
      <c r="AQ93" s="188"/>
      <c r="AR93" s="23" t="s">
        <v>11</v>
      </c>
      <c r="AS93" s="24" t="s">
        <v>9</v>
      </c>
      <c r="AT93" s="30"/>
      <c r="AU93" s="56">
        <f t="shared" si="12"/>
        <v>0</v>
      </c>
      <c r="AV93" s="56">
        <f t="shared" si="21"/>
        <v>0</v>
      </c>
      <c r="AW93" s="200" t="str">
        <f t="shared" si="13"/>
        <v/>
      </c>
      <c r="AX93" s="201" t="str">
        <f t="shared" si="14"/>
        <v/>
      </c>
    </row>
    <row r="94" spans="1:50" x14ac:dyDescent="0.25">
      <c r="A94" s="236"/>
      <c r="B94" s="190" t="s">
        <v>158</v>
      </c>
      <c r="C94" s="191">
        <v>1</v>
      </c>
      <c r="D94" s="187"/>
      <c r="E94" s="232"/>
      <c r="F94" s="232"/>
      <c r="G94" s="207"/>
      <c r="H94" s="232"/>
      <c r="I94" s="232"/>
      <c r="J94" s="232"/>
      <c r="K94" s="232"/>
      <c r="L94" s="232"/>
      <c r="M94" s="232"/>
      <c r="N94" s="232"/>
      <c r="O94" s="232"/>
      <c r="P94" s="232"/>
      <c r="Q94" s="232"/>
      <c r="R94" s="232"/>
      <c r="S94" s="232"/>
      <c r="T94" s="232"/>
      <c r="U94" s="232"/>
      <c r="V94" s="232"/>
      <c r="W94" s="232"/>
      <c r="X94" s="232"/>
      <c r="Y94" s="232"/>
      <c r="Z94" s="232"/>
      <c r="AA94" s="232"/>
      <c r="AB94" s="232"/>
      <c r="AC94" s="232"/>
      <c r="AD94" s="232"/>
      <c r="AE94" s="232"/>
      <c r="AF94" s="232"/>
      <c r="AG94" s="232"/>
      <c r="AH94" s="232"/>
      <c r="AI94" s="232"/>
      <c r="AJ94" s="232"/>
      <c r="AK94" s="232"/>
      <c r="AL94" s="232"/>
      <c r="AM94" s="232"/>
      <c r="AN94" s="232"/>
      <c r="AO94" s="232"/>
      <c r="AP94" s="232"/>
      <c r="AQ94" s="188"/>
      <c r="AR94" s="23" t="s">
        <v>11</v>
      </c>
      <c r="AS94" s="24" t="s">
        <v>9</v>
      </c>
      <c r="AT94" s="30"/>
      <c r="AU94" s="56">
        <f t="shared" si="12"/>
        <v>0</v>
      </c>
      <c r="AV94" s="56">
        <f t="shared" si="21"/>
        <v>0</v>
      </c>
      <c r="AW94" s="200" t="str">
        <f t="shared" si="13"/>
        <v/>
      </c>
      <c r="AX94" s="201" t="str">
        <f t="shared" si="14"/>
        <v/>
      </c>
    </row>
    <row r="95" spans="1:50" x14ac:dyDescent="0.25">
      <c r="A95" s="236"/>
      <c r="B95" s="190" t="s">
        <v>159</v>
      </c>
      <c r="C95" s="191">
        <v>1</v>
      </c>
      <c r="D95" s="187"/>
      <c r="E95" s="232"/>
      <c r="F95" s="232"/>
      <c r="G95" s="207"/>
      <c r="H95" s="232"/>
      <c r="I95" s="232"/>
      <c r="J95" s="232"/>
      <c r="K95" s="232"/>
      <c r="L95" s="232"/>
      <c r="M95" s="232"/>
      <c r="N95" s="232"/>
      <c r="O95" s="232"/>
      <c r="P95" s="232"/>
      <c r="Q95" s="232"/>
      <c r="R95" s="232"/>
      <c r="S95" s="232"/>
      <c r="T95" s="232"/>
      <c r="U95" s="232"/>
      <c r="V95" s="232"/>
      <c r="W95" s="232"/>
      <c r="X95" s="232"/>
      <c r="Y95" s="232"/>
      <c r="Z95" s="232"/>
      <c r="AA95" s="232"/>
      <c r="AB95" s="232"/>
      <c r="AC95" s="232"/>
      <c r="AD95" s="232"/>
      <c r="AE95" s="232"/>
      <c r="AF95" s="232"/>
      <c r="AG95" s="232"/>
      <c r="AH95" s="232"/>
      <c r="AI95" s="232"/>
      <c r="AJ95" s="232"/>
      <c r="AK95" s="232"/>
      <c r="AL95" s="232"/>
      <c r="AM95" s="232"/>
      <c r="AN95" s="232"/>
      <c r="AO95" s="232"/>
      <c r="AP95" s="232"/>
      <c r="AQ95" s="188"/>
      <c r="AR95" s="23" t="s">
        <v>11</v>
      </c>
      <c r="AS95" s="24" t="s">
        <v>9</v>
      </c>
      <c r="AT95" s="30"/>
      <c r="AU95" s="56">
        <f t="shared" ref="AU95:AU98" si="22">SUM(D95:AQ95)</f>
        <v>0</v>
      </c>
      <c r="AV95" s="56">
        <f t="shared" ref="AV95:AV98" si="23">COUNTA(D95:AQ95)*C95</f>
        <v>0</v>
      </c>
      <c r="AW95" s="200" t="str">
        <f t="shared" si="13"/>
        <v/>
      </c>
      <c r="AX95" s="201" t="str">
        <f t="shared" si="14"/>
        <v/>
      </c>
    </row>
    <row r="96" spans="1:50" x14ac:dyDescent="0.25">
      <c r="A96" s="236"/>
      <c r="B96" s="190" t="s">
        <v>19</v>
      </c>
      <c r="C96" s="191">
        <v>2</v>
      </c>
      <c r="D96" s="187"/>
      <c r="E96" s="232"/>
      <c r="F96" s="232"/>
      <c r="G96" s="207"/>
      <c r="H96" s="232"/>
      <c r="I96" s="232"/>
      <c r="J96" s="232"/>
      <c r="K96" s="232"/>
      <c r="L96" s="232"/>
      <c r="M96" s="232"/>
      <c r="N96" s="232"/>
      <c r="O96" s="232"/>
      <c r="P96" s="232"/>
      <c r="Q96" s="232"/>
      <c r="R96" s="232"/>
      <c r="S96" s="232"/>
      <c r="T96" s="232"/>
      <c r="U96" s="232"/>
      <c r="V96" s="232"/>
      <c r="W96" s="232"/>
      <c r="X96" s="232"/>
      <c r="Y96" s="232"/>
      <c r="Z96" s="232"/>
      <c r="AA96" s="232"/>
      <c r="AB96" s="232"/>
      <c r="AC96" s="232"/>
      <c r="AD96" s="232"/>
      <c r="AE96" s="232"/>
      <c r="AF96" s="232"/>
      <c r="AG96" s="232"/>
      <c r="AH96" s="232"/>
      <c r="AI96" s="232"/>
      <c r="AJ96" s="232"/>
      <c r="AK96" s="232"/>
      <c r="AL96" s="232"/>
      <c r="AM96" s="232"/>
      <c r="AN96" s="232"/>
      <c r="AO96" s="232"/>
      <c r="AP96" s="232"/>
      <c r="AQ96" s="188"/>
      <c r="AR96" s="23" t="s">
        <v>11</v>
      </c>
      <c r="AS96" s="24" t="s">
        <v>9</v>
      </c>
      <c r="AT96" s="30"/>
      <c r="AU96" s="56">
        <f t="shared" si="22"/>
        <v>0</v>
      </c>
      <c r="AV96" s="56">
        <f t="shared" si="23"/>
        <v>0</v>
      </c>
      <c r="AW96" s="200" t="str">
        <f t="shared" si="13"/>
        <v/>
      </c>
      <c r="AX96" s="201" t="str">
        <f t="shared" si="14"/>
        <v/>
      </c>
    </row>
    <row r="97" spans="1:50" x14ac:dyDescent="0.25">
      <c r="A97" s="236"/>
      <c r="B97" s="190" t="s">
        <v>160</v>
      </c>
      <c r="C97" s="191">
        <v>1</v>
      </c>
      <c r="D97" s="187"/>
      <c r="E97" s="232"/>
      <c r="F97" s="232"/>
      <c r="G97" s="207"/>
      <c r="H97" s="232"/>
      <c r="I97" s="232"/>
      <c r="J97" s="232"/>
      <c r="K97" s="232"/>
      <c r="L97" s="232"/>
      <c r="M97" s="232"/>
      <c r="N97" s="232"/>
      <c r="O97" s="232"/>
      <c r="P97" s="232"/>
      <c r="Q97" s="232"/>
      <c r="R97" s="232"/>
      <c r="S97" s="232"/>
      <c r="T97" s="232"/>
      <c r="U97" s="232"/>
      <c r="V97" s="232"/>
      <c r="W97" s="232"/>
      <c r="X97" s="232"/>
      <c r="Y97" s="232"/>
      <c r="Z97" s="232"/>
      <c r="AA97" s="232"/>
      <c r="AB97" s="232"/>
      <c r="AC97" s="232"/>
      <c r="AD97" s="232"/>
      <c r="AE97" s="232"/>
      <c r="AF97" s="232"/>
      <c r="AG97" s="232"/>
      <c r="AH97" s="232"/>
      <c r="AI97" s="232"/>
      <c r="AJ97" s="232"/>
      <c r="AK97" s="232"/>
      <c r="AL97" s="232"/>
      <c r="AM97" s="232"/>
      <c r="AN97" s="232"/>
      <c r="AO97" s="232"/>
      <c r="AP97" s="232"/>
      <c r="AQ97" s="188"/>
      <c r="AR97" s="23" t="s">
        <v>11</v>
      </c>
      <c r="AS97" s="24" t="s">
        <v>9</v>
      </c>
      <c r="AT97" s="30"/>
      <c r="AU97" s="56">
        <f t="shared" si="22"/>
        <v>0</v>
      </c>
      <c r="AV97" s="56">
        <f t="shared" si="23"/>
        <v>0</v>
      </c>
      <c r="AW97" s="200" t="str">
        <f t="shared" si="13"/>
        <v/>
      </c>
      <c r="AX97" s="201" t="str">
        <f t="shared" si="14"/>
        <v/>
      </c>
    </row>
    <row r="98" spans="1:50" x14ac:dyDescent="0.25">
      <c r="A98" s="236"/>
      <c r="B98" s="190" t="s">
        <v>33</v>
      </c>
      <c r="C98" s="191">
        <v>1</v>
      </c>
      <c r="D98" s="187"/>
      <c r="E98" s="232"/>
      <c r="F98" s="232"/>
      <c r="G98" s="207"/>
      <c r="H98" s="232"/>
      <c r="I98" s="232"/>
      <c r="J98" s="232"/>
      <c r="K98" s="232"/>
      <c r="L98" s="232"/>
      <c r="M98" s="232"/>
      <c r="N98" s="232"/>
      <c r="O98" s="232"/>
      <c r="P98" s="232"/>
      <c r="Q98" s="232"/>
      <c r="R98" s="232"/>
      <c r="S98" s="232"/>
      <c r="T98" s="232"/>
      <c r="U98" s="232"/>
      <c r="V98" s="232"/>
      <c r="W98" s="232"/>
      <c r="X98" s="232"/>
      <c r="Y98" s="232"/>
      <c r="Z98" s="232"/>
      <c r="AA98" s="232"/>
      <c r="AB98" s="232"/>
      <c r="AC98" s="232"/>
      <c r="AD98" s="232"/>
      <c r="AE98" s="232"/>
      <c r="AF98" s="232"/>
      <c r="AG98" s="232"/>
      <c r="AH98" s="232"/>
      <c r="AI98" s="232"/>
      <c r="AJ98" s="232"/>
      <c r="AK98" s="232"/>
      <c r="AL98" s="232"/>
      <c r="AM98" s="232"/>
      <c r="AN98" s="232"/>
      <c r="AO98" s="232"/>
      <c r="AP98" s="232"/>
      <c r="AQ98" s="188"/>
      <c r="AR98" s="23" t="s">
        <v>11</v>
      </c>
      <c r="AS98" s="24" t="s">
        <v>9</v>
      </c>
      <c r="AT98" s="30"/>
      <c r="AU98" s="56">
        <f t="shared" si="22"/>
        <v>0</v>
      </c>
      <c r="AV98" s="56">
        <f t="shared" si="23"/>
        <v>0</v>
      </c>
      <c r="AW98" s="200" t="str">
        <f t="shared" si="13"/>
        <v/>
      </c>
      <c r="AX98" s="201" t="str">
        <f t="shared" si="14"/>
        <v/>
      </c>
    </row>
    <row r="99" spans="1:50" x14ac:dyDescent="0.25">
      <c r="A99" s="236"/>
      <c r="B99" s="190" t="s">
        <v>138</v>
      </c>
      <c r="C99" s="191">
        <v>1</v>
      </c>
      <c r="D99" s="187"/>
      <c r="E99" s="232"/>
      <c r="F99" s="232"/>
      <c r="G99" s="207"/>
      <c r="H99" s="232"/>
      <c r="I99" s="232"/>
      <c r="J99" s="232"/>
      <c r="K99" s="232"/>
      <c r="L99" s="232"/>
      <c r="M99" s="232"/>
      <c r="N99" s="232"/>
      <c r="O99" s="232"/>
      <c r="P99" s="232"/>
      <c r="Q99" s="232"/>
      <c r="R99" s="232"/>
      <c r="S99" s="232"/>
      <c r="T99" s="232"/>
      <c r="U99" s="232"/>
      <c r="V99" s="232"/>
      <c r="W99" s="232"/>
      <c r="X99" s="232"/>
      <c r="Y99" s="232"/>
      <c r="Z99" s="232"/>
      <c r="AA99" s="232"/>
      <c r="AB99" s="232"/>
      <c r="AC99" s="232"/>
      <c r="AD99" s="232"/>
      <c r="AE99" s="232"/>
      <c r="AF99" s="232"/>
      <c r="AG99" s="232"/>
      <c r="AH99" s="232"/>
      <c r="AI99" s="232"/>
      <c r="AJ99" s="232"/>
      <c r="AK99" s="232"/>
      <c r="AL99" s="232"/>
      <c r="AM99" s="232"/>
      <c r="AN99" s="232"/>
      <c r="AO99" s="232"/>
      <c r="AP99" s="232"/>
      <c r="AQ99" s="188"/>
      <c r="AR99" s="23" t="s">
        <v>11</v>
      </c>
      <c r="AS99" s="24" t="s">
        <v>9</v>
      </c>
      <c r="AT99" s="30"/>
      <c r="AU99" s="56">
        <f t="shared" si="12"/>
        <v>0</v>
      </c>
      <c r="AV99" s="56">
        <f t="shared" si="21"/>
        <v>0</v>
      </c>
      <c r="AW99" s="200" t="str">
        <f t="shared" si="13"/>
        <v/>
      </c>
      <c r="AX99" s="201" t="str">
        <f t="shared" si="14"/>
        <v/>
      </c>
    </row>
    <row r="100" spans="1:50" x14ac:dyDescent="0.25">
      <c r="A100" s="236"/>
      <c r="B100" s="190" t="s">
        <v>139</v>
      </c>
      <c r="C100" s="191">
        <v>1</v>
      </c>
      <c r="D100" s="187"/>
      <c r="E100" s="232"/>
      <c r="F100" s="232"/>
      <c r="G100" s="207"/>
      <c r="H100" s="232"/>
      <c r="I100" s="232"/>
      <c r="J100" s="232"/>
      <c r="K100" s="232"/>
      <c r="L100" s="232"/>
      <c r="M100" s="232"/>
      <c r="N100" s="232"/>
      <c r="O100" s="232"/>
      <c r="P100" s="232"/>
      <c r="Q100" s="232"/>
      <c r="R100" s="232"/>
      <c r="S100" s="232"/>
      <c r="T100" s="232"/>
      <c r="U100" s="232"/>
      <c r="V100" s="232"/>
      <c r="W100" s="232"/>
      <c r="X100" s="232"/>
      <c r="Y100" s="232"/>
      <c r="Z100" s="232"/>
      <c r="AA100" s="232"/>
      <c r="AB100" s="232"/>
      <c r="AC100" s="232"/>
      <c r="AD100" s="232"/>
      <c r="AE100" s="232"/>
      <c r="AF100" s="232"/>
      <c r="AG100" s="232"/>
      <c r="AH100" s="232"/>
      <c r="AI100" s="232"/>
      <c r="AJ100" s="232"/>
      <c r="AK100" s="232"/>
      <c r="AL100" s="232"/>
      <c r="AM100" s="232"/>
      <c r="AN100" s="232"/>
      <c r="AO100" s="232"/>
      <c r="AP100" s="232"/>
      <c r="AQ100" s="188"/>
      <c r="AR100" s="23" t="s">
        <v>11</v>
      </c>
      <c r="AS100" s="24" t="s">
        <v>9</v>
      </c>
      <c r="AT100" s="30"/>
      <c r="AU100" s="56">
        <f t="shared" si="12"/>
        <v>0</v>
      </c>
      <c r="AV100" s="56">
        <f t="shared" si="21"/>
        <v>0</v>
      </c>
      <c r="AW100" s="200" t="str">
        <f t="shared" si="13"/>
        <v/>
      </c>
      <c r="AX100" s="201" t="str">
        <f t="shared" si="14"/>
        <v/>
      </c>
    </row>
    <row r="101" spans="1:50" x14ac:dyDescent="0.25">
      <c r="A101" s="236"/>
      <c r="B101" s="190" t="s">
        <v>130</v>
      </c>
      <c r="C101" s="191">
        <v>2</v>
      </c>
      <c r="D101" s="187"/>
      <c r="E101" s="232"/>
      <c r="F101" s="232"/>
      <c r="G101" s="207"/>
      <c r="H101" s="232"/>
      <c r="I101" s="232"/>
      <c r="J101" s="232"/>
      <c r="K101" s="232"/>
      <c r="L101" s="232"/>
      <c r="M101" s="232"/>
      <c r="N101" s="232"/>
      <c r="O101" s="232"/>
      <c r="P101" s="232"/>
      <c r="Q101" s="232"/>
      <c r="R101" s="232"/>
      <c r="S101" s="232"/>
      <c r="T101" s="232"/>
      <c r="U101" s="232"/>
      <c r="V101" s="232"/>
      <c r="W101" s="232"/>
      <c r="X101" s="232"/>
      <c r="Y101" s="232"/>
      <c r="Z101" s="232"/>
      <c r="AA101" s="232"/>
      <c r="AB101" s="232"/>
      <c r="AC101" s="232"/>
      <c r="AD101" s="232"/>
      <c r="AE101" s="232"/>
      <c r="AF101" s="232"/>
      <c r="AG101" s="232"/>
      <c r="AH101" s="232"/>
      <c r="AI101" s="232"/>
      <c r="AJ101" s="232"/>
      <c r="AK101" s="232"/>
      <c r="AL101" s="232"/>
      <c r="AM101" s="232"/>
      <c r="AN101" s="232"/>
      <c r="AO101" s="232"/>
      <c r="AP101" s="232"/>
      <c r="AQ101" s="188"/>
      <c r="AR101" s="23" t="s">
        <v>11</v>
      </c>
      <c r="AS101" s="24" t="s">
        <v>9</v>
      </c>
      <c r="AT101" s="30"/>
      <c r="AU101" s="56">
        <f t="shared" si="12"/>
        <v>0</v>
      </c>
      <c r="AV101" s="56">
        <f t="shared" si="21"/>
        <v>0</v>
      </c>
      <c r="AW101" s="200" t="str">
        <f t="shared" si="13"/>
        <v/>
      </c>
      <c r="AX101" s="201" t="str">
        <f t="shared" si="14"/>
        <v/>
      </c>
    </row>
    <row r="102" spans="1:50" x14ac:dyDescent="0.25">
      <c r="A102" s="236"/>
      <c r="B102" s="190" t="s">
        <v>161</v>
      </c>
      <c r="C102" s="191">
        <v>1</v>
      </c>
      <c r="D102" s="187"/>
      <c r="E102" s="232"/>
      <c r="F102" s="232"/>
      <c r="G102" s="207"/>
      <c r="H102" s="232"/>
      <c r="I102" s="232"/>
      <c r="J102" s="232"/>
      <c r="K102" s="232"/>
      <c r="L102" s="232"/>
      <c r="M102" s="232"/>
      <c r="N102" s="232"/>
      <c r="O102" s="232"/>
      <c r="P102" s="232"/>
      <c r="Q102" s="232"/>
      <c r="R102" s="232"/>
      <c r="S102" s="232"/>
      <c r="T102" s="232"/>
      <c r="U102" s="232"/>
      <c r="V102" s="232"/>
      <c r="W102" s="232"/>
      <c r="X102" s="232"/>
      <c r="Y102" s="232"/>
      <c r="Z102" s="232"/>
      <c r="AA102" s="232"/>
      <c r="AB102" s="232"/>
      <c r="AC102" s="232"/>
      <c r="AD102" s="232"/>
      <c r="AE102" s="232"/>
      <c r="AF102" s="232"/>
      <c r="AG102" s="232"/>
      <c r="AH102" s="232"/>
      <c r="AI102" s="232"/>
      <c r="AJ102" s="232"/>
      <c r="AK102" s="232"/>
      <c r="AL102" s="232"/>
      <c r="AM102" s="232"/>
      <c r="AN102" s="232"/>
      <c r="AO102" s="232"/>
      <c r="AP102" s="232"/>
      <c r="AQ102" s="188"/>
      <c r="AR102" s="23" t="s">
        <v>12</v>
      </c>
      <c r="AS102" s="24" t="s">
        <v>9</v>
      </c>
      <c r="AT102" s="30"/>
      <c r="AU102" s="56">
        <f t="shared" si="12"/>
        <v>0</v>
      </c>
      <c r="AV102" s="56">
        <f t="shared" si="21"/>
        <v>0</v>
      </c>
      <c r="AW102" s="200" t="str">
        <f t="shared" si="13"/>
        <v/>
      </c>
      <c r="AX102" s="201" t="str">
        <f t="shared" si="14"/>
        <v/>
      </c>
    </row>
    <row r="103" spans="1:50" x14ac:dyDescent="0.25">
      <c r="A103" s="236"/>
      <c r="B103" s="190" t="s">
        <v>162</v>
      </c>
      <c r="C103" s="191">
        <v>2</v>
      </c>
      <c r="D103" s="187"/>
      <c r="E103" s="232"/>
      <c r="F103" s="232"/>
      <c r="G103" s="207"/>
      <c r="H103" s="232"/>
      <c r="I103" s="232"/>
      <c r="J103" s="232"/>
      <c r="K103" s="232"/>
      <c r="L103" s="232"/>
      <c r="M103" s="232"/>
      <c r="N103" s="232"/>
      <c r="O103" s="232"/>
      <c r="P103" s="232"/>
      <c r="Q103" s="232"/>
      <c r="R103" s="232"/>
      <c r="S103" s="232"/>
      <c r="T103" s="232"/>
      <c r="U103" s="232"/>
      <c r="V103" s="232"/>
      <c r="W103" s="232"/>
      <c r="X103" s="232"/>
      <c r="Y103" s="232"/>
      <c r="Z103" s="232"/>
      <c r="AA103" s="232"/>
      <c r="AB103" s="232"/>
      <c r="AC103" s="232"/>
      <c r="AD103" s="232"/>
      <c r="AE103" s="232"/>
      <c r="AF103" s="232"/>
      <c r="AG103" s="232"/>
      <c r="AH103" s="232"/>
      <c r="AI103" s="232"/>
      <c r="AJ103" s="232"/>
      <c r="AK103" s="232"/>
      <c r="AL103" s="232"/>
      <c r="AM103" s="232"/>
      <c r="AN103" s="232"/>
      <c r="AO103" s="232"/>
      <c r="AP103" s="232"/>
      <c r="AQ103" s="188"/>
      <c r="AR103" s="23" t="s">
        <v>12</v>
      </c>
      <c r="AS103" s="24" t="s">
        <v>9</v>
      </c>
      <c r="AT103" s="30"/>
      <c r="AU103" s="56">
        <f t="shared" si="12"/>
        <v>0</v>
      </c>
      <c r="AV103" s="56">
        <f t="shared" si="21"/>
        <v>0</v>
      </c>
      <c r="AW103" s="200" t="str">
        <f t="shared" si="13"/>
        <v/>
      </c>
      <c r="AX103" s="201" t="str">
        <f t="shared" si="14"/>
        <v/>
      </c>
    </row>
    <row r="104" spans="1:50" x14ac:dyDescent="0.25">
      <c r="A104" s="236"/>
      <c r="B104" s="190" t="s">
        <v>21</v>
      </c>
      <c r="C104" s="191">
        <v>2</v>
      </c>
      <c r="D104" s="187"/>
      <c r="E104" s="232"/>
      <c r="F104" s="232"/>
      <c r="G104" s="207"/>
      <c r="H104" s="232"/>
      <c r="I104" s="232"/>
      <c r="J104" s="232"/>
      <c r="K104" s="232"/>
      <c r="L104" s="232"/>
      <c r="M104" s="232"/>
      <c r="N104" s="232"/>
      <c r="O104" s="232"/>
      <c r="P104" s="232"/>
      <c r="Q104" s="232"/>
      <c r="R104" s="232"/>
      <c r="S104" s="232"/>
      <c r="T104" s="232"/>
      <c r="U104" s="232"/>
      <c r="V104" s="232"/>
      <c r="W104" s="232"/>
      <c r="X104" s="232"/>
      <c r="Y104" s="232"/>
      <c r="Z104" s="232"/>
      <c r="AA104" s="232"/>
      <c r="AB104" s="232"/>
      <c r="AC104" s="232"/>
      <c r="AD104" s="232"/>
      <c r="AE104" s="232"/>
      <c r="AF104" s="232"/>
      <c r="AG104" s="232"/>
      <c r="AH104" s="232"/>
      <c r="AI104" s="232"/>
      <c r="AJ104" s="232"/>
      <c r="AK104" s="232"/>
      <c r="AL104" s="232"/>
      <c r="AM104" s="232"/>
      <c r="AN104" s="232"/>
      <c r="AO104" s="232"/>
      <c r="AP104" s="232"/>
      <c r="AQ104" s="188"/>
      <c r="AR104" s="23" t="s">
        <v>12</v>
      </c>
      <c r="AS104" s="24" t="s">
        <v>7</v>
      </c>
      <c r="AT104" s="30"/>
      <c r="AU104" s="56">
        <f t="shared" si="12"/>
        <v>0</v>
      </c>
      <c r="AV104" s="56">
        <f t="shared" si="21"/>
        <v>0</v>
      </c>
      <c r="AW104" s="200" t="str">
        <f t="shared" si="13"/>
        <v/>
      </c>
      <c r="AX104" s="201" t="str">
        <f t="shared" si="14"/>
        <v/>
      </c>
    </row>
    <row r="105" spans="1:50" x14ac:dyDescent="0.25">
      <c r="A105" s="236"/>
      <c r="B105" s="190">
        <v>7</v>
      </c>
      <c r="C105" s="191">
        <v>2</v>
      </c>
      <c r="D105" s="187"/>
      <c r="E105" s="232"/>
      <c r="F105" s="232"/>
      <c r="G105" s="207"/>
      <c r="H105" s="232"/>
      <c r="I105" s="232"/>
      <c r="J105" s="232"/>
      <c r="K105" s="232"/>
      <c r="L105" s="232"/>
      <c r="M105" s="232"/>
      <c r="N105" s="232"/>
      <c r="O105" s="232"/>
      <c r="P105" s="232"/>
      <c r="Q105" s="232"/>
      <c r="R105" s="232"/>
      <c r="S105" s="232"/>
      <c r="T105" s="232"/>
      <c r="U105" s="232"/>
      <c r="V105" s="232"/>
      <c r="W105" s="232"/>
      <c r="X105" s="232"/>
      <c r="Y105" s="232"/>
      <c r="Z105" s="232"/>
      <c r="AA105" s="232"/>
      <c r="AB105" s="232"/>
      <c r="AC105" s="232"/>
      <c r="AD105" s="232"/>
      <c r="AE105" s="232"/>
      <c r="AF105" s="232"/>
      <c r="AG105" s="232"/>
      <c r="AH105" s="232"/>
      <c r="AI105" s="232"/>
      <c r="AJ105" s="232"/>
      <c r="AK105" s="232"/>
      <c r="AL105" s="232"/>
      <c r="AM105" s="232"/>
      <c r="AN105" s="232"/>
      <c r="AO105" s="232"/>
      <c r="AP105" s="232"/>
      <c r="AQ105" s="188"/>
      <c r="AR105" s="23" t="s">
        <v>8</v>
      </c>
      <c r="AS105" s="24" t="s">
        <v>7</v>
      </c>
      <c r="AT105" s="30"/>
      <c r="AU105" s="56">
        <f t="shared" si="12"/>
        <v>0</v>
      </c>
      <c r="AV105" s="56">
        <f t="shared" si="21"/>
        <v>0</v>
      </c>
      <c r="AW105" s="200" t="str">
        <f t="shared" si="13"/>
        <v/>
      </c>
      <c r="AX105" s="201" t="str">
        <f t="shared" si="14"/>
        <v/>
      </c>
    </row>
    <row r="106" spans="1:50" x14ac:dyDescent="0.25">
      <c r="A106" s="236"/>
      <c r="B106" s="190" t="s">
        <v>163</v>
      </c>
      <c r="C106" s="191">
        <v>1</v>
      </c>
      <c r="D106" s="187"/>
      <c r="E106" s="232"/>
      <c r="F106" s="232"/>
      <c r="G106" s="207"/>
      <c r="H106" s="232"/>
      <c r="I106" s="232"/>
      <c r="J106" s="232"/>
      <c r="K106" s="232"/>
      <c r="L106" s="232"/>
      <c r="M106" s="232"/>
      <c r="N106" s="232"/>
      <c r="O106" s="232"/>
      <c r="P106" s="232"/>
      <c r="Q106" s="232"/>
      <c r="R106" s="232"/>
      <c r="S106" s="232"/>
      <c r="T106" s="232"/>
      <c r="U106" s="232"/>
      <c r="V106" s="232"/>
      <c r="W106" s="232"/>
      <c r="X106" s="232"/>
      <c r="Y106" s="232"/>
      <c r="Z106" s="232"/>
      <c r="AA106" s="232"/>
      <c r="AB106" s="232"/>
      <c r="AC106" s="232"/>
      <c r="AD106" s="232"/>
      <c r="AE106" s="232"/>
      <c r="AF106" s="232"/>
      <c r="AG106" s="232"/>
      <c r="AH106" s="232"/>
      <c r="AI106" s="232"/>
      <c r="AJ106" s="232"/>
      <c r="AK106" s="232"/>
      <c r="AL106" s="232"/>
      <c r="AM106" s="232"/>
      <c r="AN106" s="232"/>
      <c r="AO106" s="232"/>
      <c r="AP106" s="232"/>
      <c r="AQ106" s="188"/>
      <c r="AR106" s="23" t="s">
        <v>31</v>
      </c>
      <c r="AS106" s="24" t="s">
        <v>7</v>
      </c>
      <c r="AT106" s="30"/>
      <c r="AU106" s="56">
        <f t="shared" si="12"/>
        <v>0</v>
      </c>
      <c r="AV106" s="56">
        <f t="shared" si="21"/>
        <v>0</v>
      </c>
      <c r="AW106" s="200" t="str">
        <f t="shared" si="13"/>
        <v/>
      </c>
      <c r="AX106" s="201" t="str">
        <f t="shared" si="14"/>
        <v/>
      </c>
    </row>
    <row r="107" spans="1:50" x14ac:dyDescent="0.25">
      <c r="A107" s="236"/>
      <c r="B107" s="190" t="s">
        <v>164</v>
      </c>
      <c r="C107" s="191">
        <v>1</v>
      </c>
      <c r="D107" s="187"/>
      <c r="E107" s="232"/>
      <c r="F107" s="232"/>
      <c r="G107" s="207"/>
      <c r="H107" s="232"/>
      <c r="I107" s="232"/>
      <c r="J107" s="232"/>
      <c r="K107" s="232"/>
      <c r="L107" s="232"/>
      <c r="M107" s="232"/>
      <c r="N107" s="232"/>
      <c r="O107" s="232"/>
      <c r="P107" s="232"/>
      <c r="Q107" s="232"/>
      <c r="R107" s="232"/>
      <c r="S107" s="232"/>
      <c r="T107" s="232"/>
      <c r="U107" s="232"/>
      <c r="V107" s="232"/>
      <c r="W107" s="232"/>
      <c r="X107" s="232"/>
      <c r="Y107" s="232"/>
      <c r="Z107" s="232"/>
      <c r="AA107" s="232"/>
      <c r="AB107" s="232"/>
      <c r="AC107" s="232"/>
      <c r="AD107" s="232"/>
      <c r="AE107" s="232"/>
      <c r="AF107" s="232"/>
      <c r="AG107" s="232"/>
      <c r="AH107" s="232"/>
      <c r="AI107" s="232"/>
      <c r="AJ107" s="232"/>
      <c r="AK107" s="232"/>
      <c r="AL107" s="232"/>
      <c r="AM107" s="232"/>
      <c r="AN107" s="232"/>
      <c r="AO107" s="232"/>
      <c r="AP107" s="232"/>
      <c r="AQ107" s="188"/>
      <c r="AR107" s="23" t="s">
        <v>31</v>
      </c>
      <c r="AS107" s="24" t="s">
        <v>7</v>
      </c>
      <c r="AT107" s="30"/>
      <c r="AU107" s="56">
        <f t="shared" ref="AU107:AU150" si="24">SUM(D107:AQ107)</f>
        <v>0</v>
      </c>
      <c r="AV107" s="56">
        <f t="shared" si="21"/>
        <v>0</v>
      </c>
      <c r="AW107" s="200" t="str">
        <f t="shared" si="13"/>
        <v/>
      </c>
      <c r="AX107" s="201" t="str">
        <f t="shared" si="14"/>
        <v/>
      </c>
    </row>
    <row r="108" spans="1:50" x14ac:dyDescent="0.25">
      <c r="A108" s="236"/>
      <c r="B108" s="190" t="s">
        <v>165</v>
      </c>
      <c r="C108" s="191">
        <v>1</v>
      </c>
      <c r="D108" s="187"/>
      <c r="E108" s="232"/>
      <c r="F108" s="232"/>
      <c r="G108" s="207"/>
      <c r="H108" s="232"/>
      <c r="I108" s="232"/>
      <c r="J108" s="232"/>
      <c r="K108" s="232"/>
      <c r="L108" s="232"/>
      <c r="M108" s="232"/>
      <c r="N108" s="232"/>
      <c r="O108" s="232"/>
      <c r="P108" s="232"/>
      <c r="Q108" s="232"/>
      <c r="R108" s="232"/>
      <c r="S108" s="232"/>
      <c r="T108" s="232"/>
      <c r="U108" s="232"/>
      <c r="V108" s="232"/>
      <c r="W108" s="232"/>
      <c r="X108" s="232"/>
      <c r="Y108" s="232"/>
      <c r="Z108" s="232"/>
      <c r="AA108" s="232"/>
      <c r="AB108" s="232"/>
      <c r="AC108" s="232"/>
      <c r="AD108" s="232"/>
      <c r="AE108" s="232"/>
      <c r="AF108" s="232"/>
      <c r="AG108" s="232"/>
      <c r="AH108" s="232"/>
      <c r="AI108" s="232"/>
      <c r="AJ108" s="232"/>
      <c r="AK108" s="232"/>
      <c r="AL108" s="232"/>
      <c r="AM108" s="232"/>
      <c r="AN108" s="232"/>
      <c r="AO108" s="232"/>
      <c r="AP108" s="232"/>
      <c r="AQ108" s="188"/>
      <c r="AR108" s="23" t="s">
        <v>31</v>
      </c>
      <c r="AS108" s="24" t="s">
        <v>7</v>
      </c>
      <c r="AT108" s="30"/>
      <c r="AU108" s="56">
        <f t="shared" si="24"/>
        <v>0</v>
      </c>
      <c r="AV108" s="56">
        <f t="shared" si="21"/>
        <v>0</v>
      </c>
      <c r="AW108" s="200" t="str">
        <f t="shared" si="13"/>
        <v/>
      </c>
      <c r="AX108" s="201" t="str">
        <f t="shared" si="14"/>
        <v/>
      </c>
    </row>
    <row r="109" spans="1:50" x14ac:dyDescent="0.25">
      <c r="A109" s="236"/>
      <c r="B109" s="190" t="s">
        <v>34</v>
      </c>
      <c r="C109" s="191">
        <v>3</v>
      </c>
      <c r="D109" s="187"/>
      <c r="E109" s="232"/>
      <c r="F109" s="232"/>
      <c r="G109" s="207"/>
      <c r="H109" s="232"/>
      <c r="I109" s="232"/>
      <c r="J109" s="232"/>
      <c r="K109" s="232"/>
      <c r="L109" s="232"/>
      <c r="M109" s="232"/>
      <c r="N109" s="232"/>
      <c r="O109" s="232"/>
      <c r="P109" s="232"/>
      <c r="Q109" s="232"/>
      <c r="R109" s="232"/>
      <c r="S109" s="232"/>
      <c r="T109" s="232"/>
      <c r="U109" s="232"/>
      <c r="V109" s="232"/>
      <c r="W109" s="232"/>
      <c r="X109" s="232"/>
      <c r="Y109" s="232"/>
      <c r="Z109" s="232"/>
      <c r="AA109" s="232"/>
      <c r="AB109" s="232"/>
      <c r="AC109" s="232"/>
      <c r="AD109" s="232"/>
      <c r="AE109" s="232"/>
      <c r="AF109" s="232"/>
      <c r="AG109" s="232"/>
      <c r="AH109" s="232"/>
      <c r="AI109" s="232"/>
      <c r="AJ109" s="232"/>
      <c r="AK109" s="232"/>
      <c r="AL109" s="232"/>
      <c r="AM109" s="232"/>
      <c r="AN109" s="232"/>
      <c r="AO109" s="232"/>
      <c r="AP109" s="232"/>
      <c r="AQ109" s="188"/>
      <c r="AR109" s="23" t="s">
        <v>31</v>
      </c>
      <c r="AS109" s="24" t="s">
        <v>10</v>
      </c>
      <c r="AT109" s="30"/>
      <c r="AU109" s="56">
        <f t="shared" si="24"/>
        <v>0</v>
      </c>
      <c r="AV109" s="56">
        <f t="shared" si="21"/>
        <v>0</v>
      </c>
      <c r="AW109" s="200" t="str">
        <f t="shared" si="13"/>
        <v/>
      </c>
      <c r="AX109" s="201" t="str">
        <f t="shared" si="14"/>
        <v/>
      </c>
    </row>
    <row r="110" spans="1:50" x14ac:dyDescent="0.25">
      <c r="A110" s="236"/>
      <c r="B110" s="190" t="s">
        <v>60</v>
      </c>
      <c r="C110" s="191">
        <v>1</v>
      </c>
      <c r="D110" s="187"/>
      <c r="E110" s="232"/>
      <c r="F110" s="232"/>
      <c r="G110" s="207"/>
      <c r="H110" s="232"/>
      <c r="I110" s="232"/>
      <c r="J110" s="232"/>
      <c r="K110" s="232"/>
      <c r="L110" s="232"/>
      <c r="M110" s="232"/>
      <c r="N110" s="232"/>
      <c r="O110" s="232"/>
      <c r="P110" s="232"/>
      <c r="Q110" s="232"/>
      <c r="R110" s="232"/>
      <c r="S110" s="232"/>
      <c r="T110" s="232"/>
      <c r="U110" s="232"/>
      <c r="V110" s="232"/>
      <c r="W110" s="232"/>
      <c r="X110" s="232"/>
      <c r="Y110" s="232"/>
      <c r="Z110" s="232"/>
      <c r="AA110" s="232"/>
      <c r="AB110" s="232"/>
      <c r="AC110" s="232"/>
      <c r="AD110" s="232"/>
      <c r="AE110" s="232"/>
      <c r="AF110" s="232"/>
      <c r="AG110" s="232"/>
      <c r="AH110" s="232"/>
      <c r="AI110" s="232"/>
      <c r="AJ110" s="232"/>
      <c r="AK110" s="232"/>
      <c r="AL110" s="232"/>
      <c r="AM110" s="232"/>
      <c r="AN110" s="232"/>
      <c r="AO110" s="232"/>
      <c r="AP110" s="232"/>
      <c r="AQ110" s="188"/>
      <c r="AR110" s="23" t="s">
        <v>12</v>
      </c>
      <c r="AS110" s="24" t="s">
        <v>7</v>
      </c>
      <c r="AT110" s="36"/>
      <c r="AU110" s="56">
        <f t="shared" si="24"/>
        <v>0</v>
      </c>
      <c r="AV110" s="56">
        <f t="shared" si="21"/>
        <v>0</v>
      </c>
      <c r="AW110" s="200" t="str">
        <f t="shared" ref="AW110:AW175" si="25">IF(COUNTBLANK(D110:AQ110)=40,"",SUM(D110:AQ110)/COUNTA(D110:AQ110))</f>
        <v/>
      </c>
      <c r="AX110" s="201" t="str">
        <f t="shared" ref="AX110:AX175" si="26">IF(COUNTBLANK(D110:AQ110)=40,"",AU110/(COUNTA(D110:AQ110)*C110))</f>
        <v/>
      </c>
    </row>
    <row r="111" spans="1:50" x14ac:dyDescent="0.25">
      <c r="A111" s="236"/>
      <c r="B111" s="190" t="s">
        <v>123</v>
      </c>
      <c r="C111" s="191">
        <v>1</v>
      </c>
      <c r="D111" s="187"/>
      <c r="E111" s="232"/>
      <c r="F111" s="232"/>
      <c r="G111" s="207"/>
      <c r="H111" s="232"/>
      <c r="I111" s="232"/>
      <c r="J111" s="232"/>
      <c r="K111" s="232"/>
      <c r="L111" s="232"/>
      <c r="M111" s="232"/>
      <c r="N111" s="232"/>
      <c r="O111" s="232"/>
      <c r="P111" s="232"/>
      <c r="Q111" s="232"/>
      <c r="R111" s="232"/>
      <c r="S111" s="232"/>
      <c r="T111" s="232"/>
      <c r="U111" s="232"/>
      <c r="V111" s="232"/>
      <c r="W111" s="232"/>
      <c r="X111" s="232"/>
      <c r="Y111" s="232"/>
      <c r="Z111" s="232"/>
      <c r="AA111" s="232"/>
      <c r="AB111" s="232"/>
      <c r="AC111" s="232"/>
      <c r="AD111" s="232"/>
      <c r="AE111" s="232"/>
      <c r="AF111" s="232"/>
      <c r="AG111" s="232"/>
      <c r="AH111" s="232"/>
      <c r="AI111" s="232"/>
      <c r="AJ111" s="232"/>
      <c r="AK111" s="232"/>
      <c r="AL111" s="232"/>
      <c r="AM111" s="232"/>
      <c r="AN111" s="232"/>
      <c r="AO111" s="232"/>
      <c r="AP111" s="232"/>
      <c r="AQ111" s="188"/>
      <c r="AR111" s="23" t="s">
        <v>12</v>
      </c>
      <c r="AS111" s="24" t="s">
        <v>7</v>
      </c>
      <c r="AT111" s="36"/>
      <c r="AU111" s="56">
        <f t="shared" si="24"/>
        <v>0</v>
      </c>
      <c r="AV111" s="56">
        <f t="shared" si="21"/>
        <v>0</v>
      </c>
      <c r="AW111" s="200" t="str">
        <f t="shared" si="25"/>
        <v/>
      </c>
      <c r="AX111" s="201" t="str">
        <f t="shared" si="26"/>
        <v/>
      </c>
    </row>
    <row r="112" spans="1:50" x14ac:dyDescent="0.25">
      <c r="A112" s="236"/>
      <c r="B112" s="190" t="s">
        <v>166</v>
      </c>
      <c r="C112" s="191">
        <v>2</v>
      </c>
      <c r="D112" s="187"/>
      <c r="E112" s="232"/>
      <c r="F112" s="232"/>
      <c r="G112" s="207"/>
      <c r="H112" s="232"/>
      <c r="I112" s="232"/>
      <c r="J112" s="232"/>
      <c r="K112" s="232"/>
      <c r="L112" s="232"/>
      <c r="M112" s="232"/>
      <c r="N112" s="232"/>
      <c r="O112" s="232"/>
      <c r="P112" s="232"/>
      <c r="Q112" s="232"/>
      <c r="R112" s="232"/>
      <c r="S112" s="232"/>
      <c r="T112" s="232"/>
      <c r="U112" s="232"/>
      <c r="V112" s="232"/>
      <c r="W112" s="232"/>
      <c r="X112" s="232"/>
      <c r="Y112" s="232"/>
      <c r="Z112" s="232"/>
      <c r="AA112" s="232"/>
      <c r="AB112" s="232"/>
      <c r="AC112" s="232"/>
      <c r="AD112" s="232"/>
      <c r="AE112" s="232"/>
      <c r="AF112" s="232"/>
      <c r="AG112" s="232"/>
      <c r="AH112" s="232"/>
      <c r="AI112" s="232"/>
      <c r="AJ112" s="232"/>
      <c r="AK112" s="232"/>
      <c r="AL112" s="232"/>
      <c r="AM112" s="232"/>
      <c r="AN112" s="232"/>
      <c r="AO112" s="232"/>
      <c r="AP112" s="232"/>
      <c r="AQ112" s="188"/>
      <c r="AR112" s="23" t="s">
        <v>12</v>
      </c>
      <c r="AS112" s="24" t="s">
        <v>7</v>
      </c>
      <c r="AT112" s="36"/>
      <c r="AU112" s="56">
        <f t="shared" si="24"/>
        <v>0</v>
      </c>
      <c r="AV112" s="56">
        <f t="shared" si="21"/>
        <v>0</v>
      </c>
      <c r="AW112" s="200" t="str">
        <f t="shared" si="25"/>
        <v/>
      </c>
      <c r="AX112" s="201" t="str">
        <f t="shared" si="26"/>
        <v/>
      </c>
    </row>
    <row r="113" spans="1:50" x14ac:dyDescent="0.25">
      <c r="A113" s="236"/>
      <c r="B113" s="190" t="s">
        <v>167</v>
      </c>
      <c r="C113" s="191">
        <v>3</v>
      </c>
      <c r="D113" s="187"/>
      <c r="E113" s="232"/>
      <c r="F113" s="232"/>
      <c r="G113" s="207"/>
      <c r="H113" s="232"/>
      <c r="I113" s="232"/>
      <c r="J113" s="232"/>
      <c r="K113" s="232"/>
      <c r="L113" s="232"/>
      <c r="M113" s="232"/>
      <c r="N113" s="232"/>
      <c r="O113" s="232"/>
      <c r="P113" s="232"/>
      <c r="Q113" s="232"/>
      <c r="R113" s="232"/>
      <c r="S113" s="232"/>
      <c r="T113" s="232"/>
      <c r="U113" s="232"/>
      <c r="V113" s="232"/>
      <c r="W113" s="232"/>
      <c r="X113" s="232"/>
      <c r="Y113" s="232"/>
      <c r="Z113" s="232"/>
      <c r="AA113" s="232"/>
      <c r="AB113" s="232"/>
      <c r="AC113" s="232"/>
      <c r="AD113" s="232"/>
      <c r="AE113" s="232"/>
      <c r="AF113" s="232"/>
      <c r="AG113" s="232"/>
      <c r="AH113" s="232"/>
      <c r="AI113" s="232"/>
      <c r="AJ113" s="232"/>
      <c r="AK113" s="232"/>
      <c r="AL113" s="232"/>
      <c r="AM113" s="232"/>
      <c r="AN113" s="232"/>
      <c r="AO113" s="232"/>
      <c r="AP113" s="232"/>
      <c r="AQ113" s="188"/>
      <c r="AR113" s="23" t="s">
        <v>12</v>
      </c>
      <c r="AS113" s="24" t="s">
        <v>7</v>
      </c>
      <c r="AT113" s="36"/>
      <c r="AU113" s="56">
        <f t="shared" si="24"/>
        <v>0</v>
      </c>
      <c r="AV113" s="56">
        <f t="shared" si="21"/>
        <v>0</v>
      </c>
      <c r="AW113" s="200" t="str">
        <f t="shared" si="25"/>
        <v/>
      </c>
      <c r="AX113" s="201" t="str">
        <f t="shared" si="26"/>
        <v/>
      </c>
    </row>
    <row r="114" spans="1:50" x14ac:dyDescent="0.25">
      <c r="A114" s="236"/>
      <c r="B114" s="190" t="s">
        <v>168</v>
      </c>
      <c r="C114" s="191">
        <v>3</v>
      </c>
      <c r="D114" s="187"/>
      <c r="E114" s="232"/>
      <c r="F114" s="232"/>
      <c r="G114" s="207"/>
      <c r="H114" s="232"/>
      <c r="I114" s="232"/>
      <c r="J114" s="232"/>
      <c r="K114" s="232"/>
      <c r="L114" s="232"/>
      <c r="M114" s="232"/>
      <c r="N114" s="232"/>
      <c r="O114" s="232"/>
      <c r="P114" s="232"/>
      <c r="Q114" s="232"/>
      <c r="R114" s="232"/>
      <c r="S114" s="232"/>
      <c r="T114" s="232"/>
      <c r="U114" s="232"/>
      <c r="V114" s="232"/>
      <c r="W114" s="232"/>
      <c r="X114" s="232"/>
      <c r="Y114" s="232"/>
      <c r="Z114" s="232"/>
      <c r="AA114" s="232"/>
      <c r="AB114" s="232"/>
      <c r="AC114" s="232"/>
      <c r="AD114" s="232"/>
      <c r="AE114" s="232"/>
      <c r="AF114" s="232"/>
      <c r="AG114" s="232"/>
      <c r="AH114" s="232"/>
      <c r="AI114" s="232"/>
      <c r="AJ114" s="232"/>
      <c r="AK114" s="232"/>
      <c r="AL114" s="232"/>
      <c r="AM114" s="232"/>
      <c r="AN114" s="232"/>
      <c r="AO114" s="232"/>
      <c r="AP114" s="232"/>
      <c r="AQ114" s="188"/>
      <c r="AR114" s="23" t="s">
        <v>142</v>
      </c>
      <c r="AS114" s="24" t="s">
        <v>10</v>
      </c>
      <c r="AT114" s="36"/>
      <c r="AU114" s="56">
        <f t="shared" si="24"/>
        <v>0</v>
      </c>
      <c r="AV114" s="56">
        <f t="shared" si="21"/>
        <v>0</v>
      </c>
      <c r="AW114" s="200" t="str">
        <f t="shared" si="25"/>
        <v/>
      </c>
      <c r="AX114" s="201" t="str">
        <f t="shared" si="26"/>
        <v/>
      </c>
    </row>
    <row r="115" spans="1:50" x14ac:dyDescent="0.25">
      <c r="A115" s="236"/>
      <c r="B115" s="190" t="s">
        <v>132</v>
      </c>
      <c r="C115" s="191">
        <v>2</v>
      </c>
      <c r="D115" s="187"/>
      <c r="E115" s="232"/>
      <c r="F115" s="232"/>
      <c r="G115" s="207"/>
      <c r="H115" s="232"/>
      <c r="I115" s="232"/>
      <c r="J115" s="232"/>
      <c r="K115" s="232"/>
      <c r="L115" s="232"/>
      <c r="M115" s="232"/>
      <c r="N115" s="232"/>
      <c r="O115" s="232"/>
      <c r="P115" s="232"/>
      <c r="Q115" s="232"/>
      <c r="R115" s="232"/>
      <c r="S115" s="232"/>
      <c r="T115" s="232"/>
      <c r="U115" s="232"/>
      <c r="V115" s="232"/>
      <c r="W115" s="232"/>
      <c r="X115" s="232"/>
      <c r="Y115" s="232"/>
      <c r="Z115" s="232"/>
      <c r="AA115" s="232"/>
      <c r="AB115" s="232"/>
      <c r="AC115" s="232"/>
      <c r="AD115" s="232"/>
      <c r="AE115" s="232"/>
      <c r="AF115" s="232"/>
      <c r="AG115" s="232"/>
      <c r="AH115" s="232"/>
      <c r="AI115" s="232"/>
      <c r="AJ115" s="232"/>
      <c r="AK115" s="232"/>
      <c r="AL115" s="232"/>
      <c r="AM115" s="232"/>
      <c r="AN115" s="232"/>
      <c r="AO115" s="232"/>
      <c r="AP115" s="232"/>
      <c r="AQ115" s="188"/>
      <c r="AR115" s="23" t="s">
        <v>12</v>
      </c>
      <c r="AS115" s="24" t="s">
        <v>9</v>
      </c>
      <c r="AT115" s="36"/>
      <c r="AU115" s="56">
        <f t="shared" si="24"/>
        <v>0</v>
      </c>
      <c r="AV115" s="56">
        <f t="shared" si="21"/>
        <v>0</v>
      </c>
      <c r="AW115" s="200" t="str">
        <f t="shared" si="25"/>
        <v/>
      </c>
      <c r="AX115" s="201" t="str">
        <f t="shared" si="26"/>
        <v/>
      </c>
    </row>
    <row r="116" spans="1:50" x14ac:dyDescent="0.25">
      <c r="A116" s="236"/>
      <c r="B116" s="190" t="s">
        <v>133</v>
      </c>
      <c r="C116" s="191">
        <v>2</v>
      </c>
      <c r="D116" s="187"/>
      <c r="E116" s="232"/>
      <c r="F116" s="232"/>
      <c r="G116" s="207"/>
      <c r="H116" s="232"/>
      <c r="I116" s="232"/>
      <c r="J116" s="232"/>
      <c r="K116" s="232"/>
      <c r="L116" s="232"/>
      <c r="M116" s="232"/>
      <c r="N116" s="232"/>
      <c r="O116" s="232"/>
      <c r="P116" s="232"/>
      <c r="Q116" s="232"/>
      <c r="R116" s="232"/>
      <c r="S116" s="232"/>
      <c r="T116" s="232"/>
      <c r="U116" s="232"/>
      <c r="V116" s="232"/>
      <c r="W116" s="232"/>
      <c r="X116" s="232"/>
      <c r="Y116" s="232"/>
      <c r="Z116" s="232"/>
      <c r="AA116" s="232"/>
      <c r="AB116" s="232"/>
      <c r="AC116" s="232"/>
      <c r="AD116" s="232"/>
      <c r="AE116" s="232"/>
      <c r="AF116" s="232"/>
      <c r="AG116" s="232"/>
      <c r="AH116" s="232"/>
      <c r="AI116" s="232"/>
      <c r="AJ116" s="232"/>
      <c r="AK116" s="232"/>
      <c r="AL116" s="232"/>
      <c r="AM116" s="232"/>
      <c r="AN116" s="232"/>
      <c r="AO116" s="232"/>
      <c r="AP116" s="232"/>
      <c r="AQ116" s="188"/>
      <c r="AR116" s="23" t="s">
        <v>12</v>
      </c>
      <c r="AS116" s="24" t="s">
        <v>9</v>
      </c>
      <c r="AT116" s="36"/>
      <c r="AU116" s="56">
        <f t="shared" si="24"/>
        <v>0</v>
      </c>
      <c r="AV116" s="56">
        <f t="shared" si="21"/>
        <v>0</v>
      </c>
      <c r="AW116" s="200" t="str">
        <f t="shared" si="25"/>
        <v/>
      </c>
      <c r="AX116" s="201" t="str">
        <f t="shared" si="26"/>
        <v/>
      </c>
    </row>
    <row r="117" spans="1:50" x14ac:dyDescent="0.25">
      <c r="A117" s="236"/>
      <c r="B117" s="190" t="s">
        <v>22</v>
      </c>
      <c r="C117" s="191">
        <v>2</v>
      </c>
      <c r="D117" s="187"/>
      <c r="E117" s="232"/>
      <c r="F117" s="232"/>
      <c r="G117" s="207"/>
      <c r="H117" s="232"/>
      <c r="I117" s="232"/>
      <c r="J117" s="232"/>
      <c r="K117" s="232"/>
      <c r="L117" s="232"/>
      <c r="M117" s="232"/>
      <c r="N117" s="232"/>
      <c r="O117" s="232"/>
      <c r="P117" s="232"/>
      <c r="Q117" s="232"/>
      <c r="R117" s="232"/>
      <c r="S117" s="232"/>
      <c r="T117" s="232"/>
      <c r="U117" s="232"/>
      <c r="V117" s="232"/>
      <c r="W117" s="232"/>
      <c r="X117" s="232"/>
      <c r="Y117" s="232"/>
      <c r="Z117" s="232"/>
      <c r="AA117" s="232"/>
      <c r="AB117" s="232"/>
      <c r="AC117" s="232"/>
      <c r="AD117" s="232"/>
      <c r="AE117" s="232"/>
      <c r="AF117" s="232"/>
      <c r="AG117" s="232"/>
      <c r="AH117" s="232"/>
      <c r="AI117" s="232"/>
      <c r="AJ117" s="232"/>
      <c r="AK117" s="232"/>
      <c r="AL117" s="232"/>
      <c r="AM117" s="232"/>
      <c r="AN117" s="232"/>
      <c r="AO117" s="232"/>
      <c r="AP117" s="232"/>
      <c r="AQ117" s="188"/>
      <c r="AR117" s="23" t="s">
        <v>12</v>
      </c>
      <c r="AS117" s="24" t="s">
        <v>9</v>
      </c>
      <c r="AT117" s="36"/>
      <c r="AU117" s="56">
        <f t="shared" si="24"/>
        <v>0</v>
      </c>
      <c r="AV117" s="56">
        <f t="shared" si="21"/>
        <v>0</v>
      </c>
      <c r="AW117" s="200" t="str">
        <f t="shared" si="25"/>
        <v/>
      </c>
      <c r="AX117" s="201" t="str">
        <f t="shared" si="26"/>
        <v/>
      </c>
    </row>
    <row r="118" spans="1:50" x14ac:dyDescent="0.25">
      <c r="A118" s="236"/>
      <c r="B118" s="190" t="s">
        <v>23</v>
      </c>
      <c r="C118" s="191">
        <v>2</v>
      </c>
      <c r="D118" s="187"/>
      <c r="E118" s="232"/>
      <c r="F118" s="232"/>
      <c r="G118" s="207"/>
      <c r="H118" s="232"/>
      <c r="I118" s="232"/>
      <c r="J118" s="232"/>
      <c r="K118" s="232"/>
      <c r="L118" s="232"/>
      <c r="M118" s="232"/>
      <c r="N118" s="232"/>
      <c r="O118" s="232"/>
      <c r="P118" s="232"/>
      <c r="Q118" s="232"/>
      <c r="R118" s="232"/>
      <c r="S118" s="232"/>
      <c r="T118" s="232"/>
      <c r="U118" s="232"/>
      <c r="V118" s="232"/>
      <c r="W118" s="232"/>
      <c r="X118" s="232"/>
      <c r="Y118" s="232"/>
      <c r="Z118" s="232"/>
      <c r="AA118" s="232"/>
      <c r="AB118" s="232"/>
      <c r="AC118" s="232"/>
      <c r="AD118" s="232"/>
      <c r="AE118" s="232"/>
      <c r="AF118" s="232"/>
      <c r="AG118" s="232"/>
      <c r="AH118" s="232"/>
      <c r="AI118" s="232"/>
      <c r="AJ118" s="232"/>
      <c r="AK118" s="232"/>
      <c r="AL118" s="232"/>
      <c r="AM118" s="232"/>
      <c r="AN118" s="232"/>
      <c r="AO118" s="232"/>
      <c r="AP118" s="232"/>
      <c r="AQ118" s="188"/>
      <c r="AR118" s="23" t="s">
        <v>6</v>
      </c>
      <c r="AS118" s="24" t="s">
        <v>7</v>
      </c>
      <c r="AT118" s="36"/>
      <c r="AU118" s="56">
        <f t="shared" si="24"/>
        <v>0</v>
      </c>
      <c r="AV118" s="56">
        <f t="shared" si="21"/>
        <v>0</v>
      </c>
      <c r="AW118" s="200" t="str">
        <f t="shared" si="25"/>
        <v/>
      </c>
      <c r="AX118" s="201" t="str">
        <f t="shared" si="26"/>
        <v/>
      </c>
    </row>
    <row r="119" spans="1:50" x14ac:dyDescent="0.25">
      <c r="A119" s="236"/>
      <c r="B119" s="190" t="s">
        <v>124</v>
      </c>
      <c r="C119" s="191">
        <v>1</v>
      </c>
      <c r="D119" s="187"/>
      <c r="E119" s="232"/>
      <c r="F119" s="232"/>
      <c r="G119" s="207"/>
      <c r="H119" s="232"/>
      <c r="I119" s="232"/>
      <c r="J119" s="232"/>
      <c r="K119" s="232"/>
      <c r="L119" s="232"/>
      <c r="M119" s="232"/>
      <c r="N119" s="232"/>
      <c r="O119" s="232"/>
      <c r="P119" s="232"/>
      <c r="Q119" s="232"/>
      <c r="R119" s="232"/>
      <c r="S119" s="232"/>
      <c r="T119" s="232"/>
      <c r="U119" s="232"/>
      <c r="V119" s="232"/>
      <c r="W119" s="232"/>
      <c r="X119" s="232"/>
      <c r="Y119" s="232"/>
      <c r="Z119" s="232"/>
      <c r="AA119" s="232"/>
      <c r="AB119" s="232"/>
      <c r="AC119" s="232"/>
      <c r="AD119" s="232"/>
      <c r="AE119" s="232"/>
      <c r="AF119" s="232"/>
      <c r="AG119" s="232"/>
      <c r="AH119" s="232"/>
      <c r="AI119" s="232"/>
      <c r="AJ119" s="232"/>
      <c r="AK119" s="232"/>
      <c r="AL119" s="232"/>
      <c r="AM119" s="232"/>
      <c r="AN119" s="232"/>
      <c r="AO119" s="232"/>
      <c r="AP119" s="232"/>
      <c r="AQ119" s="188"/>
      <c r="AR119" s="23" t="s">
        <v>6</v>
      </c>
      <c r="AS119" s="24" t="s">
        <v>7</v>
      </c>
      <c r="AT119" s="36"/>
      <c r="AU119" s="56">
        <f t="shared" si="24"/>
        <v>0</v>
      </c>
      <c r="AV119" s="56">
        <f t="shared" si="21"/>
        <v>0</v>
      </c>
      <c r="AW119" s="200" t="str">
        <f t="shared" si="25"/>
        <v/>
      </c>
      <c r="AX119" s="201" t="str">
        <f t="shared" si="26"/>
        <v/>
      </c>
    </row>
    <row r="120" spans="1:50" x14ac:dyDescent="0.25">
      <c r="A120" s="236"/>
      <c r="B120" s="190" t="s">
        <v>169</v>
      </c>
      <c r="C120" s="191">
        <v>2</v>
      </c>
      <c r="D120" s="187"/>
      <c r="E120" s="232"/>
      <c r="F120" s="232"/>
      <c r="G120" s="207"/>
      <c r="H120" s="232"/>
      <c r="I120" s="232"/>
      <c r="J120" s="232"/>
      <c r="K120" s="232"/>
      <c r="L120" s="232"/>
      <c r="M120" s="232"/>
      <c r="N120" s="232"/>
      <c r="O120" s="232"/>
      <c r="P120" s="232"/>
      <c r="Q120" s="232"/>
      <c r="R120" s="232"/>
      <c r="S120" s="232"/>
      <c r="T120" s="232"/>
      <c r="U120" s="232"/>
      <c r="V120" s="232"/>
      <c r="W120" s="232"/>
      <c r="X120" s="232"/>
      <c r="Y120" s="232"/>
      <c r="Z120" s="232"/>
      <c r="AA120" s="232"/>
      <c r="AB120" s="232"/>
      <c r="AC120" s="232"/>
      <c r="AD120" s="232"/>
      <c r="AE120" s="232"/>
      <c r="AF120" s="232"/>
      <c r="AG120" s="232"/>
      <c r="AH120" s="232"/>
      <c r="AI120" s="232"/>
      <c r="AJ120" s="232"/>
      <c r="AK120" s="232"/>
      <c r="AL120" s="232"/>
      <c r="AM120" s="232"/>
      <c r="AN120" s="232"/>
      <c r="AO120" s="232"/>
      <c r="AP120" s="232"/>
      <c r="AQ120" s="188"/>
      <c r="AR120" s="23" t="s">
        <v>6</v>
      </c>
      <c r="AS120" s="24" t="s">
        <v>10</v>
      </c>
      <c r="AT120" s="36"/>
      <c r="AU120" s="56">
        <f t="shared" si="24"/>
        <v>0</v>
      </c>
      <c r="AV120" s="56">
        <f t="shared" si="21"/>
        <v>0</v>
      </c>
      <c r="AW120" s="200" t="str">
        <f t="shared" si="25"/>
        <v/>
      </c>
      <c r="AX120" s="201" t="str">
        <f t="shared" si="26"/>
        <v/>
      </c>
    </row>
    <row r="121" spans="1:50" x14ac:dyDescent="0.25">
      <c r="A121" s="236"/>
      <c r="B121" s="190" t="s">
        <v>170</v>
      </c>
      <c r="C121" s="191">
        <v>1</v>
      </c>
      <c r="D121" s="187"/>
      <c r="E121" s="232"/>
      <c r="F121" s="232"/>
      <c r="G121" s="207"/>
      <c r="H121" s="232"/>
      <c r="I121" s="232"/>
      <c r="J121" s="232"/>
      <c r="K121" s="232"/>
      <c r="L121" s="232"/>
      <c r="M121" s="232"/>
      <c r="N121" s="232"/>
      <c r="O121" s="232"/>
      <c r="P121" s="232"/>
      <c r="Q121" s="232"/>
      <c r="R121" s="232"/>
      <c r="S121" s="232"/>
      <c r="T121" s="232"/>
      <c r="U121" s="232"/>
      <c r="V121" s="232"/>
      <c r="W121" s="232"/>
      <c r="X121" s="232"/>
      <c r="Y121" s="232"/>
      <c r="Z121" s="232"/>
      <c r="AA121" s="232"/>
      <c r="AB121" s="232"/>
      <c r="AC121" s="232"/>
      <c r="AD121" s="232"/>
      <c r="AE121" s="232"/>
      <c r="AF121" s="232"/>
      <c r="AG121" s="232"/>
      <c r="AH121" s="232"/>
      <c r="AI121" s="232"/>
      <c r="AJ121" s="232"/>
      <c r="AK121" s="232"/>
      <c r="AL121" s="232"/>
      <c r="AM121" s="232"/>
      <c r="AN121" s="232"/>
      <c r="AO121" s="232"/>
      <c r="AP121" s="232"/>
      <c r="AQ121" s="188"/>
      <c r="AR121" s="23" t="s">
        <v>6</v>
      </c>
      <c r="AS121" s="24" t="s">
        <v>10</v>
      </c>
      <c r="AT121" s="36"/>
      <c r="AU121" s="56">
        <f t="shared" si="24"/>
        <v>0</v>
      </c>
      <c r="AV121" s="56">
        <f t="shared" si="21"/>
        <v>0</v>
      </c>
      <c r="AW121" s="200" t="str">
        <f t="shared" si="25"/>
        <v/>
      </c>
      <c r="AX121" s="201" t="str">
        <f t="shared" si="26"/>
        <v/>
      </c>
    </row>
    <row r="122" spans="1:50" x14ac:dyDescent="0.25">
      <c r="A122" s="236"/>
      <c r="B122" s="190">
        <v>12</v>
      </c>
      <c r="C122" s="191">
        <v>4</v>
      </c>
      <c r="D122" s="187"/>
      <c r="E122" s="232"/>
      <c r="F122" s="232"/>
      <c r="G122" s="207"/>
      <c r="H122" s="232"/>
      <c r="I122" s="232"/>
      <c r="J122" s="232"/>
      <c r="K122" s="232"/>
      <c r="L122" s="232"/>
      <c r="M122" s="232"/>
      <c r="N122" s="232"/>
      <c r="O122" s="232"/>
      <c r="P122" s="232"/>
      <c r="Q122" s="232"/>
      <c r="R122" s="232"/>
      <c r="S122" s="232"/>
      <c r="T122" s="232"/>
      <c r="U122" s="232"/>
      <c r="V122" s="232"/>
      <c r="W122" s="232"/>
      <c r="X122" s="232"/>
      <c r="Y122" s="232"/>
      <c r="Z122" s="232"/>
      <c r="AA122" s="232"/>
      <c r="AB122" s="232"/>
      <c r="AC122" s="232"/>
      <c r="AD122" s="232"/>
      <c r="AE122" s="232"/>
      <c r="AF122" s="232"/>
      <c r="AG122" s="232"/>
      <c r="AH122" s="232"/>
      <c r="AI122" s="232"/>
      <c r="AJ122" s="232"/>
      <c r="AK122" s="232"/>
      <c r="AL122" s="232"/>
      <c r="AM122" s="232"/>
      <c r="AN122" s="232"/>
      <c r="AO122" s="232"/>
      <c r="AP122" s="232"/>
      <c r="AQ122" s="188"/>
      <c r="AR122" s="23" t="s">
        <v>142</v>
      </c>
      <c r="AS122" s="24" t="s">
        <v>10</v>
      </c>
      <c r="AT122" s="36"/>
      <c r="AU122" s="56">
        <f t="shared" si="24"/>
        <v>0</v>
      </c>
      <c r="AV122" s="56">
        <f t="shared" ref="AV122:AV123" si="27">COUNTA(D122:AQ122)*C122</f>
        <v>0</v>
      </c>
      <c r="AW122" s="200" t="str">
        <f t="shared" si="25"/>
        <v/>
      </c>
      <c r="AX122" s="201" t="str">
        <f t="shared" si="26"/>
        <v/>
      </c>
    </row>
    <row r="123" spans="1:50" x14ac:dyDescent="0.25">
      <c r="A123" s="236"/>
      <c r="B123" s="190" t="s">
        <v>59</v>
      </c>
      <c r="C123" s="191">
        <v>1</v>
      </c>
      <c r="D123" s="187"/>
      <c r="E123" s="232"/>
      <c r="F123" s="232"/>
      <c r="G123" s="207"/>
      <c r="H123" s="232"/>
      <c r="I123" s="232"/>
      <c r="J123" s="232"/>
      <c r="K123" s="232"/>
      <c r="L123" s="232"/>
      <c r="M123" s="232"/>
      <c r="N123" s="232"/>
      <c r="O123" s="232"/>
      <c r="P123" s="232"/>
      <c r="Q123" s="232"/>
      <c r="R123" s="232"/>
      <c r="S123" s="232"/>
      <c r="T123" s="232"/>
      <c r="U123" s="232"/>
      <c r="V123" s="232"/>
      <c r="W123" s="232"/>
      <c r="X123" s="232"/>
      <c r="Y123" s="232"/>
      <c r="Z123" s="232"/>
      <c r="AA123" s="232"/>
      <c r="AB123" s="232"/>
      <c r="AC123" s="232"/>
      <c r="AD123" s="232"/>
      <c r="AE123" s="232"/>
      <c r="AF123" s="232"/>
      <c r="AG123" s="232"/>
      <c r="AH123" s="232"/>
      <c r="AI123" s="232"/>
      <c r="AJ123" s="232"/>
      <c r="AK123" s="232"/>
      <c r="AL123" s="232"/>
      <c r="AM123" s="232"/>
      <c r="AN123" s="232"/>
      <c r="AO123" s="232"/>
      <c r="AP123" s="232"/>
      <c r="AQ123" s="188"/>
      <c r="AR123" s="23" t="s">
        <v>142</v>
      </c>
      <c r="AS123" s="24" t="s">
        <v>9</v>
      </c>
      <c r="AT123" s="36"/>
      <c r="AU123" s="56">
        <f t="shared" si="24"/>
        <v>0</v>
      </c>
      <c r="AV123" s="56">
        <f t="shared" si="27"/>
        <v>0</v>
      </c>
      <c r="AW123" s="200" t="str">
        <f t="shared" si="25"/>
        <v/>
      </c>
      <c r="AX123" s="201" t="str">
        <f t="shared" si="26"/>
        <v/>
      </c>
    </row>
    <row r="124" spans="1:50" x14ac:dyDescent="0.25">
      <c r="A124" s="236"/>
      <c r="B124" s="190" t="s">
        <v>58</v>
      </c>
      <c r="C124" s="191">
        <v>2</v>
      </c>
      <c r="D124" s="187"/>
      <c r="E124" s="232"/>
      <c r="F124" s="232"/>
      <c r="G124" s="207"/>
      <c r="H124" s="232"/>
      <c r="I124" s="232"/>
      <c r="J124" s="232"/>
      <c r="K124" s="232"/>
      <c r="L124" s="232"/>
      <c r="M124" s="232"/>
      <c r="N124" s="232"/>
      <c r="O124" s="232"/>
      <c r="P124" s="232"/>
      <c r="Q124" s="232"/>
      <c r="R124" s="232"/>
      <c r="S124" s="232"/>
      <c r="T124" s="232"/>
      <c r="U124" s="232"/>
      <c r="V124" s="232"/>
      <c r="W124" s="232"/>
      <c r="X124" s="232"/>
      <c r="Y124" s="232"/>
      <c r="Z124" s="232"/>
      <c r="AA124" s="232"/>
      <c r="AB124" s="232"/>
      <c r="AC124" s="232"/>
      <c r="AD124" s="232"/>
      <c r="AE124" s="232"/>
      <c r="AF124" s="232"/>
      <c r="AG124" s="232"/>
      <c r="AH124" s="232"/>
      <c r="AI124" s="232"/>
      <c r="AJ124" s="232"/>
      <c r="AK124" s="232"/>
      <c r="AL124" s="232"/>
      <c r="AM124" s="232"/>
      <c r="AN124" s="232"/>
      <c r="AO124" s="232"/>
      <c r="AP124" s="232"/>
      <c r="AQ124" s="188"/>
      <c r="AR124" s="23" t="s">
        <v>142</v>
      </c>
      <c r="AS124" s="24" t="s">
        <v>9</v>
      </c>
      <c r="AT124" s="36"/>
      <c r="AU124" s="56">
        <f t="shared" ref="AU124:AU133" si="28">SUM(D124:AQ124)</f>
        <v>0</v>
      </c>
      <c r="AV124" s="56">
        <f t="shared" ref="AV124:AV133" si="29">COUNTA(D124:AQ124)*C124</f>
        <v>0</v>
      </c>
      <c r="AW124" s="200" t="str">
        <f t="shared" si="25"/>
        <v/>
      </c>
      <c r="AX124" s="201" t="str">
        <f t="shared" si="26"/>
        <v/>
      </c>
    </row>
    <row r="125" spans="1:50" x14ac:dyDescent="0.25">
      <c r="A125" s="236"/>
      <c r="B125" s="190" t="s">
        <v>171</v>
      </c>
      <c r="C125" s="191">
        <v>3</v>
      </c>
      <c r="D125" s="187"/>
      <c r="E125" s="232"/>
      <c r="F125" s="232"/>
      <c r="G125" s="207"/>
      <c r="H125" s="232"/>
      <c r="I125" s="232"/>
      <c r="J125" s="232"/>
      <c r="K125" s="232"/>
      <c r="L125" s="232"/>
      <c r="M125" s="232"/>
      <c r="N125" s="232"/>
      <c r="O125" s="232"/>
      <c r="P125" s="232"/>
      <c r="Q125" s="232"/>
      <c r="R125" s="232"/>
      <c r="S125" s="232"/>
      <c r="T125" s="232"/>
      <c r="U125" s="232"/>
      <c r="V125" s="232"/>
      <c r="W125" s="232"/>
      <c r="X125" s="232"/>
      <c r="Y125" s="232"/>
      <c r="Z125" s="232"/>
      <c r="AA125" s="232"/>
      <c r="AB125" s="232"/>
      <c r="AC125" s="232"/>
      <c r="AD125" s="232"/>
      <c r="AE125" s="232"/>
      <c r="AF125" s="232"/>
      <c r="AG125" s="232"/>
      <c r="AH125" s="232"/>
      <c r="AI125" s="232"/>
      <c r="AJ125" s="232"/>
      <c r="AK125" s="232"/>
      <c r="AL125" s="232"/>
      <c r="AM125" s="232"/>
      <c r="AN125" s="232"/>
      <c r="AO125" s="232"/>
      <c r="AP125" s="232"/>
      <c r="AQ125" s="188"/>
      <c r="AR125" s="23" t="s">
        <v>142</v>
      </c>
      <c r="AS125" s="24" t="s">
        <v>10</v>
      </c>
      <c r="AT125" s="36"/>
      <c r="AU125" s="56">
        <f t="shared" si="28"/>
        <v>0</v>
      </c>
      <c r="AV125" s="56">
        <f t="shared" si="29"/>
        <v>0</v>
      </c>
      <c r="AW125" s="200" t="str">
        <f t="shared" si="25"/>
        <v/>
      </c>
      <c r="AX125" s="201" t="str">
        <f t="shared" si="26"/>
        <v/>
      </c>
    </row>
    <row r="126" spans="1:50" x14ac:dyDescent="0.25">
      <c r="A126" s="236"/>
      <c r="B126" s="190" t="s">
        <v>24</v>
      </c>
      <c r="C126" s="191">
        <v>3</v>
      </c>
      <c r="D126" s="187"/>
      <c r="E126" s="232"/>
      <c r="F126" s="232"/>
      <c r="G126" s="207"/>
      <c r="H126" s="232"/>
      <c r="I126" s="232"/>
      <c r="J126" s="232"/>
      <c r="K126" s="232"/>
      <c r="L126" s="232"/>
      <c r="M126" s="232"/>
      <c r="N126" s="232"/>
      <c r="O126" s="232"/>
      <c r="P126" s="232"/>
      <c r="Q126" s="232"/>
      <c r="R126" s="232"/>
      <c r="S126" s="232"/>
      <c r="T126" s="232"/>
      <c r="U126" s="232"/>
      <c r="V126" s="232"/>
      <c r="W126" s="232"/>
      <c r="X126" s="232"/>
      <c r="Y126" s="232"/>
      <c r="Z126" s="232"/>
      <c r="AA126" s="232"/>
      <c r="AB126" s="232"/>
      <c r="AC126" s="232"/>
      <c r="AD126" s="232"/>
      <c r="AE126" s="232"/>
      <c r="AF126" s="232"/>
      <c r="AG126" s="232"/>
      <c r="AH126" s="232"/>
      <c r="AI126" s="232"/>
      <c r="AJ126" s="232"/>
      <c r="AK126" s="232"/>
      <c r="AL126" s="232"/>
      <c r="AM126" s="232"/>
      <c r="AN126" s="232"/>
      <c r="AO126" s="232"/>
      <c r="AP126" s="232"/>
      <c r="AQ126" s="188"/>
      <c r="AR126" s="23" t="s">
        <v>8</v>
      </c>
      <c r="AS126" s="24" t="s">
        <v>7</v>
      </c>
      <c r="AT126" s="36"/>
      <c r="AU126" s="56">
        <f t="shared" si="28"/>
        <v>0</v>
      </c>
      <c r="AV126" s="56">
        <f t="shared" si="29"/>
        <v>0</v>
      </c>
      <c r="AW126" s="200" t="str">
        <f t="shared" si="25"/>
        <v/>
      </c>
      <c r="AX126" s="201" t="str">
        <f t="shared" si="26"/>
        <v/>
      </c>
    </row>
    <row r="127" spans="1:50" x14ac:dyDescent="0.25">
      <c r="A127" s="236"/>
      <c r="B127" s="190" t="s">
        <v>25</v>
      </c>
      <c r="C127" s="191">
        <v>3</v>
      </c>
      <c r="D127" s="187"/>
      <c r="E127" s="232"/>
      <c r="F127" s="232"/>
      <c r="G127" s="207"/>
      <c r="H127" s="232"/>
      <c r="I127" s="232"/>
      <c r="J127" s="232"/>
      <c r="K127" s="232"/>
      <c r="L127" s="232"/>
      <c r="M127" s="232"/>
      <c r="N127" s="232"/>
      <c r="O127" s="232"/>
      <c r="P127" s="232"/>
      <c r="Q127" s="232"/>
      <c r="R127" s="232"/>
      <c r="S127" s="232"/>
      <c r="T127" s="232"/>
      <c r="U127" s="232"/>
      <c r="V127" s="232"/>
      <c r="W127" s="232"/>
      <c r="X127" s="232"/>
      <c r="Y127" s="232"/>
      <c r="Z127" s="232"/>
      <c r="AA127" s="232"/>
      <c r="AB127" s="232"/>
      <c r="AC127" s="232"/>
      <c r="AD127" s="232"/>
      <c r="AE127" s="232"/>
      <c r="AF127" s="232"/>
      <c r="AG127" s="232"/>
      <c r="AH127" s="232"/>
      <c r="AI127" s="232"/>
      <c r="AJ127" s="232"/>
      <c r="AK127" s="232"/>
      <c r="AL127" s="232"/>
      <c r="AM127" s="232"/>
      <c r="AN127" s="232"/>
      <c r="AO127" s="232"/>
      <c r="AP127" s="232"/>
      <c r="AQ127" s="188"/>
      <c r="AR127" s="23" t="s">
        <v>8</v>
      </c>
      <c r="AS127" s="24" t="s">
        <v>7</v>
      </c>
      <c r="AT127" s="36"/>
      <c r="AU127" s="56">
        <f t="shared" si="28"/>
        <v>0</v>
      </c>
      <c r="AV127" s="56">
        <f t="shared" si="29"/>
        <v>0</v>
      </c>
      <c r="AW127" s="200" t="str">
        <f t="shared" si="25"/>
        <v/>
      </c>
      <c r="AX127" s="201" t="str">
        <f t="shared" si="26"/>
        <v/>
      </c>
    </row>
    <row r="128" spans="1:50" x14ac:dyDescent="0.25">
      <c r="A128" s="236"/>
      <c r="B128" s="190" t="s">
        <v>117</v>
      </c>
      <c r="C128" s="191">
        <v>3</v>
      </c>
      <c r="D128" s="187"/>
      <c r="E128" s="232"/>
      <c r="F128" s="232"/>
      <c r="G128" s="207"/>
      <c r="H128" s="232"/>
      <c r="I128" s="232"/>
      <c r="J128" s="232"/>
      <c r="K128" s="232"/>
      <c r="L128" s="232"/>
      <c r="M128" s="232"/>
      <c r="N128" s="232"/>
      <c r="O128" s="232"/>
      <c r="P128" s="232"/>
      <c r="Q128" s="232"/>
      <c r="R128" s="232"/>
      <c r="S128" s="232"/>
      <c r="T128" s="232"/>
      <c r="U128" s="232"/>
      <c r="V128" s="232"/>
      <c r="W128" s="232"/>
      <c r="X128" s="232"/>
      <c r="Y128" s="232"/>
      <c r="Z128" s="232"/>
      <c r="AA128" s="232"/>
      <c r="AB128" s="232"/>
      <c r="AC128" s="232"/>
      <c r="AD128" s="232"/>
      <c r="AE128" s="232"/>
      <c r="AF128" s="232"/>
      <c r="AG128" s="232"/>
      <c r="AH128" s="232"/>
      <c r="AI128" s="232"/>
      <c r="AJ128" s="232"/>
      <c r="AK128" s="232"/>
      <c r="AL128" s="232"/>
      <c r="AM128" s="232"/>
      <c r="AN128" s="232"/>
      <c r="AO128" s="232"/>
      <c r="AP128" s="232"/>
      <c r="AQ128" s="188"/>
      <c r="AR128" s="23" t="s">
        <v>142</v>
      </c>
      <c r="AS128" s="24" t="s">
        <v>9</v>
      </c>
      <c r="AT128" s="30" t="s">
        <v>13</v>
      </c>
      <c r="AU128" s="56">
        <f t="shared" si="28"/>
        <v>0</v>
      </c>
      <c r="AV128" s="56">
        <f t="shared" si="29"/>
        <v>0</v>
      </c>
      <c r="AW128" s="200" t="str">
        <f t="shared" si="25"/>
        <v/>
      </c>
      <c r="AX128" s="201" t="str">
        <f t="shared" si="26"/>
        <v/>
      </c>
    </row>
    <row r="129" spans="1:50" x14ac:dyDescent="0.25">
      <c r="A129" s="236"/>
      <c r="B129" s="190" t="s">
        <v>118</v>
      </c>
      <c r="C129" s="191">
        <v>3</v>
      </c>
      <c r="D129" s="187"/>
      <c r="E129" s="232"/>
      <c r="F129" s="232"/>
      <c r="G129" s="207"/>
      <c r="H129" s="232"/>
      <c r="I129" s="232"/>
      <c r="J129" s="232"/>
      <c r="K129" s="232"/>
      <c r="L129" s="232"/>
      <c r="M129" s="232"/>
      <c r="N129" s="232"/>
      <c r="O129" s="232"/>
      <c r="P129" s="232"/>
      <c r="Q129" s="232"/>
      <c r="R129" s="232"/>
      <c r="S129" s="232"/>
      <c r="T129" s="232"/>
      <c r="U129" s="232"/>
      <c r="V129" s="232"/>
      <c r="W129" s="232"/>
      <c r="X129" s="232"/>
      <c r="Y129" s="232"/>
      <c r="Z129" s="232"/>
      <c r="AA129" s="232"/>
      <c r="AB129" s="232"/>
      <c r="AC129" s="232"/>
      <c r="AD129" s="232"/>
      <c r="AE129" s="232"/>
      <c r="AF129" s="232"/>
      <c r="AG129" s="232"/>
      <c r="AH129" s="232"/>
      <c r="AI129" s="232"/>
      <c r="AJ129" s="232"/>
      <c r="AK129" s="232"/>
      <c r="AL129" s="232"/>
      <c r="AM129" s="232"/>
      <c r="AN129" s="232"/>
      <c r="AO129" s="232"/>
      <c r="AP129" s="232"/>
      <c r="AQ129" s="188"/>
      <c r="AR129" s="23" t="s">
        <v>142</v>
      </c>
      <c r="AS129" s="24" t="s">
        <v>9</v>
      </c>
      <c r="AT129" s="30" t="s">
        <v>13</v>
      </c>
      <c r="AU129" s="56">
        <f t="shared" si="28"/>
        <v>0</v>
      </c>
      <c r="AV129" s="56">
        <f t="shared" si="29"/>
        <v>0</v>
      </c>
      <c r="AW129" s="200" t="str">
        <f t="shared" si="25"/>
        <v/>
      </c>
      <c r="AX129" s="201" t="str">
        <f t="shared" si="26"/>
        <v/>
      </c>
    </row>
    <row r="130" spans="1:50" x14ac:dyDescent="0.25">
      <c r="A130" s="236"/>
      <c r="B130" s="190" t="s">
        <v>120</v>
      </c>
      <c r="C130" s="191">
        <v>3</v>
      </c>
      <c r="D130" s="187"/>
      <c r="E130" s="232"/>
      <c r="F130" s="232"/>
      <c r="G130" s="207"/>
      <c r="H130" s="232"/>
      <c r="I130" s="232"/>
      <c r="J130" s="232"/>
      <c r="K130" s="232"/>
      <c r="L130" s="232"/>
      <c r="M130" s="232"/>
      <c r="N130" s="232"/>
      <c r="O130" s="232"/>
      <c r="P130" s="232"/>
      <c r="Q130" s="232"/>
      <c r="R130" s="232"/>
      <c r="S130" s="232"/>
      <c r="T130" s="232"/>
      <c r="U130" s="232"/>
      <c r="V130" s="232"/>
      <c r="W130" s="232"/>
      <c r="X130" s="232"/>
      <c r="Y130" s="232"/>
      <c r="Z130" s="232"/>
      <c r="AA130" s="232"/>
      <c r="AB130" s="232"/>
      <c r="AC130" s="232"/>
      <c r="AD130" s="232"/>
      <c r="AE130" s="232"/>
      <c r="AF130" s="232"/>
      <c r="AG130" s="232"/>
      <c r="AH130" s="232"/>
      <c r="AI130" s="232"/>
      <c r="AJ130" s="232"/>
      <c r="AK130" s="232"/>
      <c r="AL130" s="232"/>
      <c r="AM130" s="232"/>
      <c r="AN130" s="232"/>
      <c r="AO130" s="232"/>
      <c r="AP130" s="232"/>
      <c r="AQ130" s="188"/>
      <c r="AR130" s="23" t="s">
        <v>142</v>
      </c>
      <c r="AS130" s="24" t="s">
        <v>10</v>
      </c>
      <c r="AT130" s="30" t="s">
        <v>13</v>
      </c>
      <c r="AU130" s="56">
        <f t="shared" si="28"/>
        <v>0</v>
      </c>
      <c r="AV130" s="56">
        <f t="shared" si="29"/>
        <v>0</v>
      </c>
      <c r="AW130" s="200" t="str">
        <f t="shared" si="25"/>
        <v/>
      </c>
      <c r="AX130" s="201" t="str">
        <f t="shared" si="26"/>
        <v/>
      </c>
    </row>
    <row r="131" spans="1:50" x14ac:dyDescent="0.25">
      <c r="A131" s="236"/>
      <c r="B131" s="190" t="s">
        <v>26</v>
      </c>
      <c r="C131" s="191">
        <v>1</v>
      </c>
      <c r="D131" s="187"/>
      <c r="E131" s="232"/>
      <c r="F131" s="232"/>
      <c r="G131" s="207"/>
      <c r="H131" s="232"/>
      <c r="I131" s="232"/>
      <c r="J131" s="232"/>
      <c r="K131" s="232"/>
      <c r="L131" s="232"/>
      <c r="M131" s="232"/>
      <c r="N131" s="232"/>
      <c r="O131" s="232"/>
      <c r="P131" s="232"/>
      <c r="Q131" s="232"/>
      <c r="R131" s="232"/>
      <c r="S131" s="232"/>
      <c r="T131" s="232"/>
      <c r="U131" s="232"/>
      <c r="V131" s="232"/>
      <c r="W131" s="232"/>
      <c r="X131" s="232"/>
      <c r="Y131" s="232"/>
      <c r="Z131" s="232"/>
      <c r="AA131" s="232"/>
      <c r="AB131" s="232"/>
      <c r="AC131" s="232"/>
      <c r="AD131" s="232"/>
      <c r="AE131" s="232"/>
      <c r="AF131" s="232"/>
      <c r="AG131" s="232"/>
      <c r="AH131" s="232"/>
      <c r="AI131" s="232"/>
      <c r="AJ131" s="232"/>
      <c r="AK131" s="232"/>
      <c r="AL131" s="232"/>
      <c r="AM131" s="232"/>
      <c r="AN131" s="232"/>
      <c r="AO131" s="232"/>
      <c r="AP131" s="232"/>
      <c r="AQ131" s="188"/>
      <c r="AR131" s="23" t="s">
        <v>142</v>
      </c>
      <c r="AS131" s="24" t="s">
        <v>10</v>
      </c>
      <c r="AT131" s="30" t="s">
        <v>13</v>
      </c>
      <c r="AU131" s="56">
        <f t="shared" si="28"/>
        <v>0</v>
      </c>
      <c r="AV131" s="56">
        <f t="shared" si="29"/>
        <v>0</v>
      </c>
      <c r="AW131" s="200" t="str">
        <f t="shared" si="25"/>
        <v/>
      </c>
      <c r="AX131" s="201" t="str">
        <f t="shared" si="26"/>
        <v/>
      </c>
    </row>
    <row r="132" spans="1:50" x14ac:dyDescent="0.25">
      <c r="A132" s="236"/>
      <c r="B132" s="190" t="s">
        <v>27</v>
      </c>
      <c r="C132" s="191">
        <v>2</v>
      </c>
      <c r="D132" s="187"/>
      <c r="E132" s="232"/>
      <c r="F132" s="232"/>
      <c r="G132" s="207"/>
      <c r="H132" s="232"/>
      <c r="I132" s="232"/>
      <c r="J132" s="232"/>
      <c r="K132" s="232"/>
      <c r="L132" s="232"/>
      <c r="M132" s="232"/>
      <c r="N132" s="232"/>
      <c r="O132" s="232"/>
      <c r="P132" s="232"/>
      <c r="Q132" s="232"/>
      <c r="R132" s="232"/>
      <c r="S132" s="232"/>
      <c r="T132" s="232"/>
      <c r="U132" s="232"/>
      <c r="V132" s="232"/>
      <c r="W132" s="232"/>
      <c r="X132" s="232"/>
      <c r="Y132" s="232"/>
      <c r="Z132" s="232"/>
      <c r="AA132" s="232"/>
      <c r="AB132" s="232"/>
      <c r="AC132" s="232"/>
      <c r="AD132" s="232"/>
      <c r="AE132" s="232"/>
      <c r="AF132" s="232"/>
      <c r="AG132" s="232"/>
      <c r="AH132" s="232"/>
      <c r="AI132" s="232"/>
      <c r="AJ132" s="232"/>
      <c r="AK132" s="232"/>
      <c r="AL132" s="232"/>
      <c r="AM132" s="232"/>
      <c r="AN132" s="232"/>
      <c r="AO132" s="232"/>
      <c r="AP132" s="232"/>
      <c r="AQ132" s="188"/>
      <c r="AR132" s="23" t="s">
        <v>31</v>
      </c>
      <c r="AS132" s="24" t="s">
        <v>7</v>
      </c>
      <c r="AT132" s="30" t="s">
        <v>13</v>
      </c>
      <c r="AU132" s="56">
        <f t="shared" si="28"/>
        <v>0</v>
      </c>
      <c r="AV132" s="56">
        <f t="shared" si="29"/>
        <v>0</v>
      </c>
      <c r="AW132" s="200" t="str">
        <f t="shared" si="25"/>
        <v/>
      </c>
      <c r="AX132" s="201" t="str">
        <f t="shared" si="26"/>
        <v/>
      </c>
    </row>
    <row r="133" spans="1:50" x14ac:dyDescent="0.25">
      <c r="A133" s="236"/>
      <c r="B133" s="190" t="s">
        <v>28</v>
      </c>
      <c r="C133" s="191">
        <v>2</v>
      </c>
      <c r="D133" s="187"/>
      <c r="E133" s="232"/>
      <c r="F133" s="232"/>
      <c r="G133" s="207"/>
      <c r="H133" s="232"/>
      <c r="I133" s="232"/>
      <c r="J133" s="232"/>
      <c r="K133" s="232"/>
      <c r="L133" s="232"/>
      <c r="M133" s="232"/>
      <c r="N133" s="232"/>
      <c r="O133" s="232"/>
      <c r="P133" s="232"/>
      <c r="Q133" s="232"/>
      <c r="R133" s="232"/>
      <c r="S133" s="232"/>
      <c r="T133" s="232"/>
      <c r="U133" s="232"/>
      <c r="V133" s="232"/>
      <c r="W133" s="232"/>
      <c r="X133" s="232"/>
      <c r="Y133" s="232"/>
      <c r="Z133" s="232"/>
      <c r="AA133" s="232"/>
      <c r="AB133" s="232"/>
      <c r="AC133" s="232"/>
      <c r="AD133" s="232"/>
      <c r="AE133" s="232"/>
      <c r="AF133" s="232"/>
      <c r="AG133" s="232"/>
      <c r="AH133" s="232"/>
      <c r="AI133" s="232"/>
      <c r="AJ133" s="232"/>
      <c r="AK133" s="232"/>
      <c r="AL133" s="232"/>
      <c r="AM133" s="232"/>
      <c r="AN133" s="232"/>
      <c r="AO133" s="232"/>
      <c r="AP133" s="232"/>
      <c r="AQ133" s="188"/>
      <c r="AR133" s="23" t="s">
        <v>31</v>
      </c>
      <c r="AS133" s="24" t="s">
        <v>9</v>
      </c>
      <c r="AT133" s="30" t="s">
        <v>13</v>
      </c>
      <c r="AU133" s="56">
        <f t="shared" si="28"/>
        <v>0</v>
      </c>
      <c r="AV133" s="56">
        <f t="shared" si="29"/>
        <v>0</v>
      </c>
      <c r="AW133" s="200" t="str">
        <f t="shared" si="25"/>
        <v/>
      </c>
      <c r="AX133" s="201" t="str">
        <f t="shared" si="26"/>
        <v/>
      </c>
    </row>
    <row r="134" spans="1:50" x14ac:dyDescent="0.25">
      <c r="A134" s="236"/>
      <c r="B134" s="190">
        <v>18</v>
      </c>
      <c r="C134" s="191">
        <v>6</v>
      </c>
      <c r="D134" s="187"/>
      <c r="E134" s="232"/>
      <c r="F134" s="207"/>
      <c r="G134" s="207"/>
      <c r="H134" s="232"/>
      <c r="I134" s="232"/>
      <c r="J134" s="232"/>
      <c r="K134" s="232"/>
      <c r="L134" s="232"/>
      <c r="M134" s="232"/>
      <c r="N134" s="232"/>
      <c r="O134" s="232"/>
      <c r="P134" s="232"/>
      <c r="Q134" s="232"/>
      <c r="R134" s="232"/>
      <c r="S134" s="232"/>
      <c r="T134" s="232"/>
      <c r="U134" s="232"/>
      <c r="V134" s="232"/>
      <c r="W134" s="232"/>
      <c r="X134" s="232"/>
      <c r="Y134" s="232"/>
      <c r="Z134" s="232"/>
      <c r="AA134" s="232"/>
      <c r="AB134" s="232"/>
      <c r="AC134" s="232"/>
      <c r="AD134" s="232"/>
      <c r="AE134" s="232"/>
      <c r="AF134" s="232"/>
      <c r="AG134" s="232"/>
      <c r="AH134" s="232"/>
      <c r="AI134" s="232"/>
      <c r="AJ134" s="232"/>
      <c r="AK134" s="232"/>
      <c r="AL134" s="232"/>
      <c r="AM134" s="232"/>
      <c r="AN134" s="232"/>
      <c r="AO134" s="232"/>
      <c r="AP134" s="232"/>
      <c r="AQ134" s="188"/>
      <c r="AR134" s="23" t="s">
        <v>142</v>
      </c>
      <c r="AS134" s="24" t="s">
        <v>10</v>
      </c>
      <c r="AT134" s="30" t="s">
        <v>13</v>
      </c>
      <c r="AU134" s="56">
        <f t="shared" ref="AU134:AU136" si="30">SUM(D134:AQ134)</f>
        <v>0</v>
      </c>
      <c r="AV134" s="56">
        <f t="shared" ref="AV134:AV136" si="31">COUNTA(D134:AQ134)*C134</f>
        <v>0</v>
      </c>
      <c r="AW134" s="200" t="str">
        <f t="shared" ref="AW134:AW136" si="32">IF(COUNTBLANK(D134:AQ134)=40,"",SUM(D134:AQ134)/COUNTA(D134:AQ134))</f>
        <v/>
      </c>
      <c r="AX134" s="201" t="str">
        <f t="shared" ref="AX134:AX136" si="33">IF(COUNTBLANK(D134:AQ134)=40,"",AU134/(COUNTA(D134:AQ134)*C134))</f>
        <v/>
      </c>
    </row>
    <row r="135" spans="1:50" x14ac:dyDescent="0.25">
      <c r="A135" s="236"/>
      <c r="B135" s="190">
        <v>19</v>
      </c>
      <c r="C135" s="191">
        <v>5</v>
      </c>
      <c r="D135" s="187"/>
      <c r="E135" s="232"/>
      <c r="F135" s="207"/>
      <c r="G135" s="207"/>
      <c r="H135" s="232"/>
      <c r="I135" s="232"/>
      <c r="J135" s="232"/>
      <c r="K135" s="232"/>
      <c r="L135" s="232"/>
      <c r="M135" s="232"/>
      <c r="N135" s="232"/>
      <c r="O135" s="232"/>
      <c r="P135" s="232"/>
      <c r="Q135" s="232"/>
      <c r="R135" s="232"/>
      <c r="S135" s="232"/>
      <c r="T135" s="232"/>
      <c r="U135" s="232"/>
      <c r="V135" s="232"/>
      <c r="W135" s="232"/>
      <c r="X135" s="232"/>
      <c r="Y135" s="232"/>
      <c r="Z135" s="232"/>
      <c r="AA135" s="232"/>
      <c r="AB135" s="232"/>
      <c r="AC135" s="232"/>
      <c r="AD135" s="232"/>
      <c r="AE135" s="232"/>
      <c r="AF135" s="232"/>
      <c r="AG135" s="232"/>
      <c r="AH135" s="232"/>
      <c r="AI135" s="232"/>
      <c r="AJ135" s="232"/>
      <c r="AK135" s="232"/>
      <c r="AL135" s="232"/>
      <c r="AM135" s="232"/>
      <c r="AN135" s="232"/>
      <c r="AO135" s="232"/>
      <c r="AP135" s="232"/>
      <c r="AQ135" s="188"/>
      <c r="AR135" s="23" t="s">
        <v>11</v>
      </c>
      <c r="AS135" s="24" t="s">
        <v>10</v>
      </c>
      <c r="AT135" s="30"/>
      <c r="AU135" s="56">
        <f t="shared" si="30"/>
        <v>0</v>
      </c>
      <c r="AV135" s="56">
        <f t="shared" si="31"/>
        <v>0</v>
      </c>
      <c r="AW135" s="200" t="str">
        <f t="shared" si="32"/>
        <v/>
      </c>
      <c r="AX135" s="201" t="str">
        <f t="shared" si="33"/>
        <v/>
      </c>
    </row>
    <row r="136" spans="1:50" ht="15.75" thickBot="1" x14ac:dyDescent="0.3">
      <c r="A136" s="237"/>
      <c r="B136" s="210">
        <v>20</v>
      </c>
      <c r="C136" s="211">
        <v>6</v>
      </c>
      <c r="D136" s="187"/>
      <c r="E136" s="232"/>
      <c r="F136" s="207"/>
      <c r="G136" s="207"/>
      <c r="H136" s="232"/>
      <c r="I136" s="232"/>
      <c r="J136" s="232"/>
      <c r="K136" s="232"/>
      <c r="L136" s="232"/>
      <c r="M136" s="232"/>
      <c r="N136" s="232"/>
      <c r="O136" s="232"/>
      <c r="P136" s="232"/>
      <c r="Q136" s="232"/>
      <c r="R136" s="232"/>
      <c r="S136" s="232"/>
      <c r="T136" s="232"/>
      <c r="U136" s="232"/>
      <c r="V136" s="232"/>
      <c r="W136" s="232"/>
      <c r="X136" s="232"/>
      <c r="Y136" s="232"/>
      <c r="Z136" s="232"/>
      <c r="AA136" s="232"/>
      <c r="AB136" s="232"/>
      <c r="AC136" s="232"/>
      <c r="AD136" s="232"/>
      <c r="AE136" s="232"/>
      <c r="AF136" s="232"/>
      <c r="AG136" s="232"/>
      <c r="AH136" s="232"/>
      <c r="AI136" s="232"/>
      <c r="AJ136" s="232"/>
      <c r="AK136" s="232"/>
      <c r="AL136" s="232"/>
      <c r="AM136" s="232"/>
      <c r="AN136" s="232"/>
      <c r="AO136" s="232"/>
      <c r="AP136" s="232"/>
      <c r="AQ136" s="188"/>
      <c r="AR136" s="23" t="s">
        <v>12</v>
      </c>
      <c r="AS136" s="24" t="s">
        <v>10</v>
      </c>
      <c r="AT136" s="30"/>
      <c r="AU136" s="56">
        <f t="shared" si="30"/>
        <v>0</v>
      </c>
      <c r="AV136" s="56">
        <f t="shared" si="31"/>
        <v>0</v>
      </c>
      <c r="AW136" s="200" t="str">
        <f t="shared" si="32"/>
        <v/>
      </c>
      <c r="AX136" s="201" t="str">
        <f t="shared" si="33"/>
        <v/>
      </c>
    </row>
    <row r="137" spans="1:50" ht="15.75" thickBot="1" x14ac:dyDescent="0.3">
      <c r="A137" s="68"/>
      <c r="B137" s="192"/>
      <c r="C137" s="193"/>
      <c r="D137" s="233"/>
      <c r="E137" s="233"/>
      <c r="F137" s="233"/>
      <c r="G137" s="233"/>
      <c r="H137" s="233"/>
      <c r="I137" s="233"/>
      <c r="J137" s="233"/>
      <c r="K137" s="233"/>
      <c r="L137" s="233"/>
      <c r="M137" s="233"/>
      <c r="N137" s="233"/>
      <c r="O137" s="233"/>
      <c r="P137" s="233"/>
      <c r="Q137" s="233"/>
      <c r="R137" s="233"/>
      <c r="S137" s="233"/>
      <c r="T137" s="233"/>
      <c r="U137" s="233"/>
      <c r="V137" s="233"/>
      <c r="W137" s="233"/>
      <c r="X137" s="233"/>
      <c r="Y137" s="233"/>
      <c r="Z137" s="233"/>
      <c r="AA137" s="233"/>
      <c r="AB137" s="233"/>
      <c r="AC137" s="233"/>
      <c r="AD137" s="233"/>
      <c r="AE137" s="233"/>
      <c r="AF137" s="233"/>
      <c r="AG137" s="233"/>
      <c r="AH137" s="233"/>
      <c r="AI137" s="233"/>
      <c r="AJ137" s="233"/>
      <c r="AK137" s="233"/>
      <c r="AL137" s="233"/>
      <c r="AM137" s="233"/>
      <c r="AN137" s="233"/>
      <c r="AO137" s="233"/>
      <c r="AP137" s="233"/>
      <c r="AQ137" s="189"/>
      <c r="AR137" s="69"/>
      <c r="AS137" s="69"/>
      <c r="AT137" s="69"/>
      <c r="AU137" s="69"/>
      <c r="AV137" s="69"/>
      <c r="AW137" s="204" t="str">
        <f t="shared" si="25"/>
        <v/>
      </c>
      <c r="AX137" s="205" t="str">
        <f t="shared" si="26"/>
        <v/>
      </c>
    </row>
    <row r="138" spans="1:50" ht="15" customHeight="1" x14ac:dyDescent="0.25">
      <c r="A138" s="235" t="s">
        <v>37</v>
      </c>
      <c r="B138" s="194" t="s">
        <v>16</v>
      </c>
      <c r="C138" s="195">
        <v>1</v>
      </c>
      <c r="D138" s="187"/>
      <c r="E138" s="232"/>
      <c r="F138" s="207"/>
      <c r="G138" s="207"/>
      <c r="H138" s="232"/>
      <c r="I138" s="232"/>
      <c r="J138" s="232"/>
      <c r="K138" s="232"/>
      <c r="L138" s="232"/>
      <c r="M138" s="232"/>
      <c r="N138" s="232"/>
      <c r="O138" s="232"/>
      <c r="P138" s="232"/>
      <c r="Q138" s="232"/>
      <c r="R138" s="232"/>
      <c r="S138" s="232"/>
      <c r="T138" s="232"/>
      <c r="U138" s="232"/>
      <c r="V138" s="232"/>
      <c r="W138" s="232"/>
      <c r="X138" s="232"/>
      <c r="Y138" s="232"/>
      <c r="Z138" s="232"/>
      <c r="AA138" s="232"/>
      <c r="AB138" s="232"/>
      <c r="AC138" s="232"/>
      <c r="AD138" s="232"/>
      <c r="AE138" s="232"/>
      <c r="AF138" s="232"/>
      <c r="AG138" s="232"/>
      <c r="AH138" s="232"/>
      <c r="AI138" s="232"/>
      <c r="AJ138" s="232"/>
      <c r="AK138" s="232"/>
      <c r="AL138" s="232"/>
      <c r="AM138" s="232"/>
      <c r="AN138" s="232"/>
      <c r="AO138" s="232"/>
      <c r="AP138" s="232"/>
      <c r="AQ138" s="188"/>
      <c r="AR138" s="23" t="s">
        <v>8</v>
      </c>
      <c r="AS138" s="24" t="s">
        <v>9</v>
      </c>
      <c r="AT138" s="22"/>
      <c r="AU138" s="56">
        <f t="shared" si="24"/>
        <v>0</v>
      </c>
      <c r="AV138" s="56">
        <f t="shared" ref="AV138:AV150" si="34">COUNTA(D138:AQ138)*C138</f>
        <v>0</v>
      </c>
      <c r="AW138" s="200" t="str">
        <f t="shared" si="25"/>
        <v/>
      </c>
      <c r="AX138" s="201" t="str">
        <f t="shared" si="26"/>
        <v/>
      </c>
    </row>
    <row r="139" spans="1:50" x14ac:dyDescent="0.25">
      <c r="A139" s="236"/>
      <c r="B139" s="190" t="s">
        <v>17</v>
      </c>
      <c r="C139" s="191">
        <v>1</v>
      </c>
      <c r="D139" s="187"/>
      <c r="E139" s="232"/>
      <c r="F139" s="207"/>
      <c r="G139" s="207"/>
      <c r="H139" s="232"/>
      <c r="I139" s="232"/>
      <c r="J139" s="232"/>
      <c r="K139" s="232"/>
      <c r="L139" s="232"/>
      <c r="M139" s="232"/>
      <c r="N139" s="232"/>
      <c r="O139" s="232"/>
      <c r="P139" s="232"/>
      <c r="Q139" s="232"/>
      <c r="R139" s="232"/>
      <c r="S139" s="232"/>
      <c r="T139" s="232"/>
      <c r="U139" s="232"/>
      <c r="V139" s="232"/>
      <c r="W139" s="232"/>
      <c r="X139" s="232"/>
      <c r="Y139" s="232"/>
      <c r="Z139" s="232"/>
      <c r="AA139" s="232"/>
      <c r="AB139" s="232"/>
      <c r="AC139" s="232"/>
      <c r="AD139" s="232"/>
      <c r="AE139" s="232"/>
      <c r="AF139" s="232"/>
      <c r="AG139" s="232"/>
      <c r="AH139" s="232"/>
      <c r="AI139" s="232"/>
      <c r="AJ139" s="232"/>
      <c r="AK139" s="232"/>
      <c r="AL139" s="232"/>
      <c r="AM139" s="232"/>
      <c r="AN139" s="232"/>
      <c r="AO139" s="232"/>
      <c r="AP139" s="232"/>
      <c r="AQ139" s="188"/>
      <c r="AR139" s="23" t="s">
        <v>8</v>
      </c>
      <c r="AS139" s="24" t="s">
        <v>9</v>
      </c>
      <c r="AT139" s="22"/>
      <c r="AU139" s="56">
        <f t="shared" si="24"/>
        <v>0</v>
      </c>
      <c r="AV139" s="56">
        <f t="shared" si="34"/>
        <v>0</v>
      </c>
      <c r="AW139" s="200" t="str">
        <f t="shared" si="25"/>
        <v/>
      </c>
      <c r="AX139" s="201" t="str">
        <f t="shared" si="26"/>
        <v/>
      </c>
    </row>
    <row r="140" spans="1:50" x14ac:dyDescent="0.25">
      <c r="A140" s="236"/>
      <c r="B140" s="190" t="s">
        <v>122</v>
      </c>
      <c r="C140" s="191">
        <v>1</v>
      </c>
      <c r="D140" s="187"/>
      <c r="E140" s="232"/>
      <c r="F140" s="207"/>
      <c r="G140" s="207"/>
      <c r="H140" s="232"/>
      <c r="I140" s="232"/>
      <c r="J140" s="232"/>
      <c r="K140" s="232"/>
      <c r="L140" s="232"/>
      <c r="M140" s="232"/>
      <c r="N140" s="232"/>
      <c r="O140" s="232"/>
      <c r="P140" s="232"/>
      <c r="Q140" s="232"/>
      <c r="R140" s="232"/>
      <c r="S140" s="232"/>
      <c r="T140" s="232"/>
      <c r="U140" s="232"/>
      <c r="V140" s="232"/>
      <c r="W140" s="232"/>
      <c r="X140" s="232"/>
      <c r="Y140" s="232"/>
      <c r="Z140" s="232"/>
      <c r="AA140" s="232"/>
      <c r="AB140" s="232"/>
      <c r="AC140" s="232"/>
      <c r="AD140" s="232"/>
      <c r="AE140" s="232"/>
      <c r="AF140" s="232"/>
      <c r="AG140" s="232"/>
      <c r="AH140" s="232"/>
      <c r="AI140" s="232"/>
      <c r="AJ140" s="232"/>
      <c r="AK140" s="232"/>
      <c r="AL140" s="232"/>
      <c r="AM140" s="232"/>
      <c r="AN140" s="232"/>
      <c r="AO140" s="232"/>
      <c r="AP140" s="232"/>
      <c r="AQ140" s="188"/>
      <c r="AR140" s="23" t="s">
        <v>142</v>
      </c>
      <c r="AS140" s="24" t="s">
        <v>9</v>
      </c>
      <c r="AT140" s="22"/>
      <c r="AU140" s="56">
        <f t="shared" si="24"/>
        <v>0</v>
      </c>
      <c r="AV140" s="56">
        <f t="shared" si="34"/>
        <v>0</v>
      </c>
      <c r="AW140" s="200" t="str">
        <f t="shared" si="25"/>
        <v/>
      </c>
      <c r="AX140" s="201" t="str">
        <f t="shared" si="26"/>
        <v/>
      </c>
    </row>
    <row r="141" spans="1:50" x14ac:dyDescent="0.25">
      <c r="A141" s="236"/>
      <c r="B141" s="190" t="s">
        <v>18</v>
      </c>
      <c r="C141" s="191">
        <v>2</v>
      </c>
      <c r="D141" s="187"/>
      <c r="E141" s="232"/>
      <c r="F141" s="232"/>
      <c r="G141" s="207"/>
      <c r="H141" s="232"/>
      <c r="I141" s="232"/>
      <c r="J141" s="232"/>
      <c r="K141" s="232"/>
      <c r="L141" s="232"/>
      <c r="M141" s="232"/>
      <c r="N141" s="232"/>
      <c r="O141" s="232"/>
      <c r="P141" s="232"/>
      <c r="Q141" s="232"/>
      <c r="R141" s="232"/>
      <c r="S141" s="232"/>
      <c r="T141" s="232"/>
      <c r="U141" s="232"/>
      <c r="V141" s="232"/>
      <c r="W141" s="232"/>
      <c r="X141" s="232"/>
      <c r="Y141" s="232"/>
      <c r="Z141" s="232"/>
      <c r="AA141" s="232"/>
      <c r="AB141" s="232"/>
      <c r="AC141" s="232"/>
      <c r="AD141" s="232"/>
      <c r="AE141" s="232"/>
      <c r="AF141" s="232"/>
      <c r="AG141" s="232"/>
      <c r="AH141" s="232"/>
      <c r="AI141" s="232"/>
      <c r="AJ141" s="232"/>
      <c r="AK141" s="232"/>
      <c r="AL141" s="232"/>
      <c r="AM141" s="232"/>
      <c r="AN141" s="232"/>
      <c r="AO141" s="232"/>
      <c r="AP141" s="232"/>
      <c r="AQ141" s="188"/>
      <c r="AR141" s="23" t="s">
        <v>142</v>
      </c>
      <c r="AS141" s="24" t="s">
        <v>9</v>
      </c>
      <c r="AT141" s="22"/>
      <c r="AU141" s="56">
        <f t="shared" si="24"/>
        <v>0</v>
      </c>
      <c r="AV141" s="56">
        <f t="shared" si="34"/>
        <v>0</v>
      </c>
      <c r="AW141" s="200" t="str">
        <f t="shared" si="25"/>
        <v/>
      </c>
      <c r="AX141" s="201" t="str">
        <f t="shared" si="26"/>
        <v/>
      </c>
    </row>
    <row r="142" spans="1:50" x14ac:dyDescent="0.25">
      <c r="A142" s="236"/>
      <c r="B142" s="190">
        <v>3</v>
      </c>
      <c r="C142" s="191">
        <v>2</v>
      </c>
      <c r="D142" s="187"/>
      <c r="E142" s="232"/>
      <c r="F142" s="232"/>
      <c r="G142" s="207"/>
      <c r="H142" s="232"/>
      <c r="I142" s="232"/>
      <c r="J142" s="232"/>
      <c r="K142" s="232"/>
      <c r="L142" s="232"/>
      <c r="M142" s="232"/>
      <c r="N142" s="232"/>
      <c r="O142" s="232"/>
      <c r="P142" s="232"/>
      <c r="Q142" s="232"/>
      <c r="R142" s="232"/>
      <c r="S142" s="232"/>
      <c r="T142" s="232"/>
      <c r="U142" s="232"/>
      <c r="V142" s="232"/>
      <c r="W142" s="232"/>
      <c r="X142" s="232"/>
      <c r="Y142" s="232"/>
      <c r="Z142" s="232"/>
      <c r="AA142" s="232"/>
      <c r="AB142" s="232"/>
      <c r="AC142" s="232"/>
      <c r="AD142" s="232"/>
      <c r="AE142" s="232"/>
      <c r="AF142" s="232"/>
      <c r="AG142" s="232"/>
      <c r="AH142" s="232"/>
      <c r="AI142" s="232"/>
      <c r="AJ142" s="232"/>
      <c r="AK142" s="232"/>
      <c r="AL142" s="232"/>
      <c r="AM142" s="232"/>
      <c r="AN142" s="232"/>
      <c r="AO142" s="232"/>
      <c r="AP142" s="232"/>
      <c r="AQ142" s="188"/>
      <c r="AR142" s="23" t="s">
        <v>11</v>
      </c>
      <c r="AS142" s="24" t="s">
        <v>9</v>
      </c>
      <c r="AT142" s="22"/>
      <c r="AU142" s="56">
        <f t="shared" si="24"/>
        <v>0</v>
      </c>
      <c r="AV142" s="56">
        <f t="shared" si="34"/>
        <v>0</v>
      </c>
      <c r="AW142" s="200" t="str">
        <f t="shared" si="25"/>
        <v/>
      </c>
      <c r="AX142" s="201" t="str">
        <f t="shared" si="26"/>
        <v/>
      </c>
    </row>
    <row r="143" spans="1:50" x14ac:dyDescent="0.25">
      <c r="A143" s="236"/>
      <c r="B143" s="190">
        <v>4</v>
      </c>
      <c r="C143" s="191">
        <v>2</v>
      </c>
      <c r="D143" s="187"/>
      <c r="E143" s="232"/>
      <c r="F143" s="232"/>
      <c r="G143" s="207"/>
      <c r="H143" s="232"/>
      <c r="I143" s="232"/>
      <c r="J143" s="232"/>
      <c r="K143" s="232"/>
      <c r="L143" s="232"/>
      <c r="M143" s="232"/>
      <c r="N143" s="232"/>
      <c r="O143" s="232"/>
      <c r="P143" s="232"/>
      <c r="Q143" s="232"/>
      <c r="R143" s="232"/>
      <c r="S143" s="232"/>
      <c r="T143" s="232"/>
      <c r="U143" s="232"/>
      <c r="V143" s="232"/>
      <c r="W143" s="232"/>
      <c r="X143" s="232"/>
      <c r="Y143" s="232"/>
      <c r="Z143" s="232"/>
      <c r="AA143" s="232"/>
      <c r="AB143" s="232"/>
      <c r="AC143" s="232"/>
      <c r="AD143" s="232"/>
      <c r="AE143" s="232"/>
      <c r="AF143" s="232"/>
      <c r="AG143" s="232"/>
      <c r="AH143" s="232"/>
      <c r="AI143" s="232"/>
      <c r="AJ143" s="232"/>
      <c r="AK143" s="232"/>
      <c r="AL143" s="232"/>
      <c r="AM143" s="232"/>
      <c r="AN143" s="232"/>
      <c r="AO143" s="232"/>
      <c r="AP143" s="232"/>
      <c r="AQ143" s="188"/>
      <c r="AR143" s="23" t="s">
        <v>142</v>
      </c>
      <c r="AS143" s="24" t="s">
        <v>9</v>
      </c>
      <c r="AT143" s="30"/>
      <c r="AU143" s="56">
        <f t="shared" si="24"/>
        <v>0</v>
      </c>
      <c r="AV143" s="56">
        <f t="shared" si="34"/>
        <v>0</v>
      </c>
      <c r="AW143" s="200" t="str">
        <f t="shared" si="25"/>
        <v/>
      </c>
      <c r="AX143" s="201" t="str">
        <f t="shared" si="26"/>
        <v/>
      </c>
    </row>
    <row r="144" spans="1:50" x14ac:dyDescent="0.25">
      <c r="A144" s="236"/>
      <c r="B144" s="190" t="s">
        <v>129</v>
      </c>
      <c r="C144" s="191">
        <v>1</v>
      </c>
      <c r="D144" s="187"/>
      <c r="E144" s="232"/>
      <c r="F144" s="232"/>
      <c r="G144" s="207"/>
      <c r="H144" s="232"/>
      <c r="I144" s="232"/>
      <c r="J144" s="232"/>
      <c r="K144" s="232"/>
      <c r="L144" s="232"/>
      <c r="M144" s="232"/>
      <c r="N144" s="232"/>
      <c r="O144" s="232"/>
      <c r="P144" s="232"/>
      <c r="Q144" s="232"/>
      <c r="R144" s="232"/>
      <c r="S144" s="232"/>
      <c r="T144" s="232"/>
      <c r="U144" s="232"/>
      <c r="V144" s="232"/>
      <c r="W144" s="232"/>
      <c r="X144" s="232"/>
      <c r="Y144" s="232"/>
      <c r="Z144" s="232"/>
      <c r="AA144" s="232"/>
      <c r="AB144" s="232"/>
      <c r="AC144" s="232"/>
      <c r="AD144" s="232"/>
      <c r="AE144" s="232"/>
      <c r="AF144" s="232"/>
      <c r="AG144" s="232"/>
      <c r="AH144" s="232"/>
      <c r="AI144" s="232"/>
      <c r="AJ144" s="232"/>
      <c r="AK144" s="232"/>
      <c r="AL144" s="232"/>
      <c r="AM144" s="232"/>
      <c r="AN144" s="232"/>
      <c r="AO144" s="232"/>
      <c r="AP144" s="232"/>
      <c r="AQ144" s="188"/>
      <c r="AR144" s="23" t="s">
        <v>8</v>
      </c>
      <c r="AS144" s="24" t="s">
        <v>9</v>
      </c>
      <c r="AT144" s="30"/>
      <c r="AU144" s="56">
        <f t="shared" si="24"/>
        <v>0</v>
      </c>
      <c r="AV144" s="56">
        <f t="shared" si="34"/>
        <v>0</v>
      </c>
      <c r="AW144" s="200" t="str">
        <f t="shared" si="25"/>
        <v/>
      </c>
      <c r="AX144" s="201" t="str">
        <f t="shared" si="26"/>
        <v/>
      </c>
    </row>
    <row r="145" spans="1:50" x14ac:dyDescent="0.25">
      <c r="A145" s="236"/>
      <c r="B145" s="190" t="s">
        <v>130</v>
      </c>
      <c r="C145" s="191">
        <v>1</v>
      </c>
      <c r="D145" s="187"/>
      <c r="E145" s="232"/>
      <c r="F145" s="232"/>
      <c r="G145" s="207"/>
      <c r="H145" s="232"/>
      <c r="I145" s="232"/>
      <c r="J145" s="232"/>
      <c r="K145" s="232"/>
      <c r="L145" s="232"/>
      <c r="M145" s="232"/>
      <c r="N145" s="232"/>
      <c r="O145" s="232"/>
      <c r="P145" s="232"/>
      <c r="Q145" s="232"/>
      <c r="R145" s="232"/>
      <c r="S145" s="232"/>
      <c r="T145" s="232"/>
      <c r="U145" s="232"/>
      <c r="V145" s="232"/>
      <c r="W145" s="232"/>
      <c r="X145" s="232"/>
      <c r="Y145" s="232"/>
      <c r="Z145" s="232"/>
      <c r="AA145" s="232"/>
      <c r="AB145" s="232"/>
      <c r="AC145" s="232"/>
      <c r="AD145" s="232"/>
      <c r="AE145" s="232"/>
      <c r="AF145" s="232"/>
      <c r="AG145" s="232"/>
      <c r="AH145" s="232"/>
      <c r="AI145" s="232"/>
      <c r="AJ145" s="232"/>
      <c r="AK145" s="232"/>
      <c r="AL145" s="232"/>
      <c r="AM145" s="232"/>
      <c r="AN145" s="232"/>
      <c r="AO145" s="232"/>
      <c r="AP145" s="232"/>
      <c r="AQ145" s="188"/>
      <c r="AR145" s="23" t="s">
        <v>8</v>
      </c>
      <c r="AS145" s="24" t="s">
        <v>7</v>
      </c>
      <c r="AT145" s="30"/>
      <c r="AU145" s="56">
        <f t="shared" si="24"/>
        <v>0</v>
      </c>
      <c r="AV145" s="56">
        <f t="shared" si="34"/>
        <v>0</v>
      </c>
      <c r="AW145" s="200" t="str">
        <f t="shared" si="25"/>
        <v/>
      </c>
      <c r="AX145" s="201" t="str">
        <f t="shared" si="26"/>
        <v/>
      </c>
    </row>
    <row r="146" spans="1:50" x14ac:dyDescent="0.25">
      <c r="A146" s="236"/>
      <c r="B146" s="190" t="s">
        <v>20</v>
      </c>
      <c r="C146" s="191">
        <v>2</v>
      </c>
      <c r="D146" s="187"/>
      <c r="E146" s="232"/>
      <c r="F146" s="232"/>
      <c r="G146" s="207"/>
      <c r="H146" s="232"/>
      <c r="I146" s="232"/>
      <c r="J146" s="232"/>
      <c r="K146" s="232"/>
      <c r="L146" s="232"/>
      <c r="M146" s="232"/>
      <c r="N146" s="232"/>
      <c r="O146" s="232"/>
      <c r="P146" s="232"/>
      <c r="Q146" s="232"/>
      <c r="R146" s="232"/>
      <c r="S146" s="232"/>
      <c r="T146" s="232"/>
      <c r="U146" s="232"/>
      <c r="V146" s="232"/>
      <c r="W146" s="232"/>
      <c r="X146" s="232"/>
      <c r="Y146" s="232"/>
      <c r="Z146" s="232"/>
      <c r="AA146" s="232"/>
      <c r="AB146" s="232"/>
      <c r="AC146" s="232"/>
      <c r="AD146" s="232"/>
      <c r="AE146" s="232"/>
      <c r="AF146" s="232"/>
      <c r="AG146" s="232"/>
      <c r="AH146" s="232"/>
      <c r="AI146" s="232"/>
      <c r="AJ146" s="232"/>
      <c r="AK146" s="232"/>
      <c r="AL146" s="232"/>
      <c r="AM146" s="232"/>
      <c r="AN146" s="232"/>
      <c r="AO146" s="232"/>
      <c r="AP146" s="232"/>
      <c r="AQ146" s="188"/>
      <c r="AR146" s="23" t="s">
        <v>11</v>
      </c>
      <c r="AS146" s="24" t="s">
        <v>9</v>
      </c>
      <c r="AT146" s="30"/>
      <c r="AU146" s="56">
        <f t="shared" si="24"/>
        <v>0</v>
      </c>
      <c r="AV146" s="56">
        <f t="shared" si="34"/>
        <v>0</v>
      </c>
      <c r="AW146" s="200" t="str">
        <f t="shared" si="25"/>
        <v/>
      </c>
      <c r="AX146" s="201" t="str">
        <f t="shared" si="26"/>
        <v/>
      </c>
    </row>
    <row r="147" spans="1:50" x14ac:dyDescent="0.25">
      <c r="A147" s="236"/>
      <c r="B147" s="190" t="s">
        <v>21</v>
      </c>
      <c r="C147" s="191">
        <v>1</v>
      </c>
      <c r="D147" s="187"/>
      <c r="E147" s="232"/>
      <c r="F147" s="232"/>
      <c r="G147" s="207"/>
      <c r="H147" s="232"/>
      <c r="I147" s="232"/>
      <c r="J147" s="232"/>
      <c r="K147" s="232"/>
      <c r="L147" s="232"/>
      <c r="M147" s="232"/>
      <c r="N147" s="232"/>
      <c r="O147" s="232"/>
      <c r="P147" s="232"/>
      <c r="Q147" s="232"/>
      <c r="R147" s="232"/>
      <c r="S147" s="232"/>
      <c r="T147" s="232"/>
      <c r="U147" s="232"/>
      <c r="V147" s="232"/>
      <c r="W147" s="232"/>
      <c r="X147" s="232"/>
      <c r="Y147" s="232"/>
      <c r="Z147" s="232"/>
      <c r="AA147" s="232"/>
      <c r="AB147" s="232"/>
      <c r="AC147" s="232"/>
      <c r="AD147" s="232"/>
      <c r="AE147" s="232"/>
      <c r="AF147" s="232"/>
      <c r="AG147" s="232"/>
      <c r="AH147" s="232"/>
      <c r="AI147" s="232"/>
      <c r="AJ147" s="232"/>
      <c r="AK147" s="232"/>
      <c r="AL147" s="232"/>
      <c r="AM147" s="232"/>
      <c r="AN147" s="232"/>
      <c r="AO147" s="232"/>
      <c r="AP147" s="232"/>
      <c r="AQ147" s="188"/>
      <c r="AR147" s="23" t="s">
        <v>11</v>
      </c>
      <c r="AS147" s="24" t="s">
        <v>9</v>
      </c>
      <c r="AT147" s="30"/>
      <c r="AU147" s="56">
        <f t="shared" si="24"/>
        <v>0</v>
      </c>
      <c r="AV147" s="56">
        <f t="shared" si="34"/>
        <v>0</v>
      </c>
      <c r="AW147" s="200" t="str">
        <f t="shared" si="25"/>
        <v/>
      </c>
      <c r="AX147" s="201" t="str">
        <f t="shared" si="26"/>
        <v/>
      </c>
    </row>
    <row r="148" spans="1:50" x14ac:dyDescent="0.25">
      <c r="A148" s="236"/>
      <c r="B148" s="190" t="s">
        <v>134</v>
      </c>
      <c r="C148" s="191">
        <v>1</v>
      </c>
      <c r="D148" s="187"/>
      <c r="E148" s="232"/>
      <c r="F148" s="232"/>
      <c r="G148" s="207"/>
      <c r="H148" s="232"/>
      <c r="I148" s="232"/>
      <c r="J148" s="232"/>
      <c r="K148" s="232"/>
      <c r="L148" s="232"/>
      <c r="M148" s="232"/>
      <c r="N148" s="232"/>
      <c r="O148" s="232"/>
      <c r="P148" s="232"/>
      <c r="Q148" s="232"/>
      <c r="R148" s="232"/>
      <c r="S148" s="232"/>
      <c r="T148" s="232"/>
      <c r="U148" s="232"/>
      <c r="V148" s="232"/>
      <c r="W148" s="232"/>
      <c r="X148" s="232"/>
      <c r="Y148" s="232"/>
      <c r="Z148" s="232"/>
      <c r="AA148" s="232"/>
      <c r="AB148" s="232"/>
      <c r="AC148" s="232"/>
      <c r="AD148" s="232"/>
      <c r="AE148" s="232"/>
      <c r="AF148" s="232"/>
      <c r="AG148" s="232"/>
      <c r="AH148" s="232"/>
      <c r="AI148" s="232"/>
      <c r="AJ148" s="232"/>
      <c r="AK148" s="232"/>
      <c r="AL148" s="232"/>
      <c r="AM148" s="232"/>
      <c r="AN148" s="232"/>
      <c r="AO148" s="232"/>
      <c r="AP148" s="232"/>
      <c r="AQ148" s="188"/>
      <c r="AR148" s="23" t="s">
        <v>12</v>
      </c>
      <c r="AS148" s="24" t="s">
        <v>7</v>
      </c>
      <c r="AT148" s="30"/>
      <c r="AU148" s="56">
        <f t="shared" si="24"/>
        <v>0</v>
      </c>
      <c r="AV148" s="56">
        <f t="shared" si="34"/>
        <v>0</v>
      </c>
      <c r="AW148" s="200" t="str">
        <f t="shared" si="25"/>
        <v/>
      </c>
      <c r="AX148" s="201" t="str">
        <f t="shared" si="26"/>
        <v/>
      </c>
    </row>
    <row r="149" spans="1:50" x14ac:dyDescent="0.25">
      <c r="A149" s="236"/>
      <c r="B149" s="190" t="s">
        <v>131</v>
      </c>
      <c r="C149" s="191">
        <v>1</v>
      </c>
      <c r="D149" s="187"/>
      <c r="E149" s="232"/>
      <c r="F149" s="232"/>
      <c r="G149" s="207"/>
      <c r="H149" s="232"/>
      <c r="I149" s="232"/>
      <c r="J149" s="232"/>
      <c r="K149" s="232"/>
      <c r="L149" s="232"/>
      <c r="M149" s="232"/>
      <c r="N149" s="232"/>
      <c r="O149" s="232"/>
      <c r="P149" s="232"/>
      <c r="Q149" s="232"/>
      <c r="R149" s="232"/>
      <c r="S149" s="232"/>
      <c r="T149" s="232"/>
      <c r="U149" s="232"/>
      <c r="V149" s="232"/>
      <c r="W149" s="232"/>
      <c r="X149" s="232"/>
      <c r="Y149" s="232"/>
      <c r="Z149" s="232"/>
      <c r="AA149" s="232"/>
      <c r="AB149" s="232"/>
      <c r="AC149" s="232"/>
      <c r="AD149" s="232"/>
      <c r="AE149" s="232"/>
      <c r="AF149" s="232"/>
      <c r="AG149" s="232"/>
      <c r="AH149" s="232"/>
      <c r="AI149" s="232"/>
      <c r="AJ149" s="232"/>
      <c r="AK149" s="232"/>
      <c r="AL149" s="232"/>
      <c r="AM149" s="232"/>
      <c r="AN149" s="232"/>
      <c r="AO149" s="232"/>
      <c r="AP149" s="232"/>
      <c r="AQ149" s="188"/>
      <c r="AR149" s="23" t="s">
        <v>12</v>
      </c>
      <c r="AS149" s="24" t="s">
        <v>7</v>
      </c>
      <c r="AT149" s="30"/>
      <c r="AU149" s="56">
        <f t="shared" ref="AU149:AU155" si="35">SUM(D149:AQ149)</f>
        <v>0</v>
      </c>
      <c r="AV149" s="56">
        <f t="shared" ref="AV149:AV155" si="36">COUNTA(D149:AQ149)*C149</f>
        <v>0</v>
      </c>
      <c r="AW149" s="200" t="str">
        <f t="shared" si="25"/>
        <v/>
      </c>
      <c r="AX149" s="201" t="str">
        <f t="shared" si="26"/>
        <v/>
      </c>
    </row>
    <row r="150" spans="1:50" x14ac:dyDescent="0.25">
      <c r="A150" s="236"/>
      <c r="B150" s="190">
        <v>8</v>
      </c>
      <c r="C150" s="191">
        <v>2</v>
      </c>
      <c r="D150" s="187"/>
      <c r="E150" s="232"/>
      <c r="F150" s="232"/>
      <c r="G150" s="207"/>
      <c r="H150" s="232"/>
      <c r="I150" s="232"/>
      <c r="J150" s="232"/>
      <c r="K150" s="232"/>
      <c r="L150" s="232"/>
      <c r="M150" s="232"/>
      <c r="N150" s="232"/>
      <c r="O150" s="232"/>
      <c r="P150" s="232"/>
      <c r="Q150" s="232"/>
      <c r="R150" s="232"/>
      <c r="S150" s="232"/>
      <c r="T150" s="232"/>
      <c r="U150" s="232"/>
      <c r="V150" s="232"/>
      <c r="W150" s="232"/>
      <c r="X150" s="232"/>
      <c r="Y150" s="232"/>
      <c r="Z150" s="232"/>
      <c r="AA150" s="232"/>
      <c r="AB150" s="232"/>
      <c r="AC150" s="232"/>
      <c r="AD150" s="232"/>
      <c r="AE150" s="232"/>
      <c r="AF150" s="232"/>
      <c r="AG150" s="232"/>
      <c r="AH150" s="232"/>
      <c r="AI150" s="232"/>
      <c r="AJ150" s="232"/>
      <c r="AK150" s="232"/>
      <c r="AL150" s="232"/>
      <c r="AM150" s="232"/>
      <c r="AN150" s="232"/>
      <c r="AO150" s="232"/>
      <c r="AP150" s="232"/>
      <c r="AQ150" s="188"/>
      <c r="AR150" s="23" t="s">
        <v>12</v>
      </c>
      <c r="AS150" s="24" t="s">
        <v>9</v>
      </c>
      <c r="AT150" s="30"/>
      <c r="AU150" s="56">
        <f t="shared" si="35"/>
        <v>0</v>
      </c>
      <c r="AV150" s="56">
        <f t="shared" si="36"/>
        <v>0</v>
      </c>
      <c r="AW150" s="200" t="str">
        <f t="shared" ref="AW150:AW185" si="37">IF(COUNTBLANK(D150:AQ150)=40,"",SUM(D150:AQ150)/COUNTA(D150:AQ150))</f>
        <v/>
      </c>
      <c r="AX150" s="201" t="str">
        <f t="shared" si="26"/>
        <v/>
      </c>
    </row>
    <row r="151" spans="1:50" x14ac:dyDescent="0.25">
      <c r="A151" s="236"/>
      <c r="B151" s="190" t="s">
        <v>60</v>
      </c>
      <c r="C151" s="191">
        <v>1</v>
      </c>
      <c r="D151" s="187"/>
      <c r="E151" s="232"/>
      <c r="F151" s="232"/>
      <c r="G151" s="207"/>
      <c r="H151" s="232"/>
      <c r="I151" s="232"/>
      <c r="J151" s="232"/>
      <c r="K151" s="232"/>
      <c r="L151" s="232"/>
      <c r="M151" s="232"/>
      <c r="N151" s="232"/>
      <c r="O151" s="232"/>
      <c r="P151" s="232"/>
      <c r="Q151" s="232"/>
      <c r="R151" s="232"/>
      <c r="S151" s="232"/>
      <c r="T151" s="232"/>
      <c r="U151" s="232"/>
      <c r="V151" s="232"/>
      <c r="W151" s="232"/>
      <c r="X151" s="232"/>
      <c r="Y151" s="232"/>
      <c r="Z151" s="232"/>
      <c r="AA151" s="232"/>
      <c r="AB151" s="232"/>
      <c r="AC151" s="232"/>
      <c r="AD151" s="232"/>
      <c r="AE151" s="232"/>
      <c r="AF151" s="232"/>
      <c r="AG151" s="232"/>
      <c r="AH151" s="232"/>
      <c r="AI151" s="232"/>
      <c r="AJ151" s="232"/>
      <c r="AK151" s="232"/>
      <c r="AL151" s="232"/>
      <c r="AM151" s="232"/>
      <c r="AN151" s="232"/>
      <c r="AO151" s="232"/>
      <c r="AP151" s="232"/>
      <c r="AQ151" s="188"/>
      <c r="AR151" s="23" t="s">
        <v>12</v>
      </c>
      <c r="AS151" s="24" t="s">
        <v>9</v>
      </c>
      <c r="AT151" s="30"/>
      <c r="AU151" s="56">
        <f t="shared" si="35"/>
        <v>0</v>
      </c>
      <c r="AV151" s="56">
        <f t="shared" si="36"/>
        <v>0</v>
      </c>
      <c r="AW151" s="200" t="str">
        <f t="shared" si="37"/>
        <v/>
      </c>
      <c r="AX151" s="201" t="str">
        <f t="shared" si="26"/>
        <v/>
      </c>
    </row>
    <row r="152" spans="1:50" x14ac:dyDescent="0.25">
      <c r="A152" s="236"/>
      <c r="B152" s="190" t="s">
        <v>123</v>
      </c>
      <c r="C152" s="191">
        <v>2</v>
      </c>
      <c r="D152" s="187"/>
      <c r="E152" s="232"/>
      <c r="F152" s="232"/>
      <c r="G152" s="207"/>
      <c r="H152" s="232"/>
      <c r="I152" s="232"/>
      <c r="J152" s="232"/>
      <c r="K152" s="232"/>
      <c r="L152" s="232"/>
      <c r="M152" s="232"/>
      <c r="N152" s="232"/>
      <c r="O152" s="232"/>
      <c r="P152" s="232"/>
      <c r="Q152" s="232"/>
      <c r="R152" s="232"/>
      <c r="S152" s="232"/>
      <c r="T152" s="232"/>
      <c r="U152" s="232"/>
      <c r="V152" s="232"/>
      <c r="W152" s="232"/>
      <c r="X152" s="232"/>
      <c r="Y152" s="232"/>
      <c r="Z152" s="232"/>
      <c r="AA152" s="232"/>
      <c r="AB152" s="232"/>
      <c r="AC152" s="232"/>
      <c r="AD152" s="232"/>
      <c r="AE152" s="232"/>
      <c r="AF152" s="232"/>
      <c r="AG152" s="232"/>
      <c r="AH152" s="232"/>
      <c r="AI152" s="232"/>
      <c r="AJ152" s="232"/>
      <c r="AK152" s="232"/>
      <c r="AL152" s="232"/>
      <c r="AM152" s="232"/>
      <c r="AN152" s="232"/>
      <c r="AO152" s="232"/>
      <c r="AP152" s="232"/>
      <c r="AQ152" s="188"/>
      <c r="AR152" s="23" t="s">
        <v>11</v>
      </c>
      <c r="AS152" s="24" t="s">
        <v>10</v>
      </c>
      <c r="AT152" s="30"/>
      <c r="AU152" s="56">
        <f t="shared" si="35"/>
        <v>0</v>
      </c>
      <c r="AV152" s="56">
        <f t="shared" si="36"/>
        <v>0</v>
      </c>
      <c r="AW152" s="200" t="str">
        <f t="shared" si="37"/>
        <v/>
      </c>
      <c r="AX152" s="201" t="str">
        <f t="shared" si="26"/>
        <v/>
      </c>
    </row>
    <row r="153" spans="1:50" x14ac:dyDescent="0.25">
      <c r="A153" s="236"/>
      <c r="B153" s="190" t="s">
        <v>166</v>
      </c>
      <c r="C153" s="191">
        <v>1</v>
      </c>
      <c r="D153" s="187"/>
      <c r="E153" s="232"/>
      <c r="F153" s="232"/>
      <c r="G153" s="207"/>
      <c r="H153" s="232"/>
      <c r="I153" s="232"/>
      <c r="J153" s="232"/>
      <c r="K153" s="232"/>
      <c r="L153" s="232"/>
      <c r="M153" s="232"/>
      <c r="N153" s="232"/>
      <c r="O153" s="232"/>
      <c r="P153" s="232"/>
      <c r="Q153" s="232"/>
      <c r="R153" s="232"/>
      <c r="S153" s="232"/>
      <c r="T153" s="232"/>
      <c r="U153" s="232"/>
      <c r="V153" s="232"/>
      <c r="W153" s="232"/>
      <c r="X153" s="232"/>
      <c r="Y153" s="232"/>
      <c r="Z153" s="232"/>
      <c r="AA153" s="232"/>
      <c r="AB153" s="232"/>
      <c r="AC153" s="232"/>
      <c r="AD153" s="232"/>
      <c r="AE153" s="232"/>
      <c r="AF153" s="232"/>
      <c r="AG153" s="232"/>
      <c r="AH153" s="232"/>
      <c r="AI153" s="232"/>
      <c r="AJ153" s="232"/>
      <c r="AK153" s="232"/>
      <c r="AL153" s="232"/>
      <c r="AM153" s="232"/>
      <c r="AN153" s="232"/>
      <c r="AO153" s="232"/>
      <c r="AP153" s="232"/>
      <c r="AQ153" s="188"/>
      <c r="AR153" s="23" t="s">
        <v>11</v>
      </c>
      <c r="AS153" s="24" t="s">
        <v>10</v>
      </c>
      <c r="AT153" s="30"/>
      <c r="AU153" s="56">
        <f t="shared" si="35"/>
        <v>0</v>
      </c>
      <c r="AV153" s="56">
        <f t="shared" si="36"/>
        <v>0</v>
      </c>
      <c r="AW153" s="200" t="str">
        <f t="shared" si="37"/>
        <v/>
      </c>
      <c r="AX153" s="201" t="str">
        <f t="shared" si="26"/>
        <v/>
      </c>
    </row>
    <row r="154" spans="1:50" x14ac:dyDescent="0.25">
      <c r="A154" s="236"/>
      <c r="B154" s="190" t="s">
        <v>116</v>
      </c>
      <c r="C154" s="191">
        <v>1</v>
      </c>
      <c r="D154" s="187"/>
      <c r="E154" s="232"/>
      <c r="F154" s="232"/>
      <c r="G154" s="207"/>
      <c r="H154" s="232"/>
      <c r="I154" s="232"/>
      <c r="J154" s="232"/>
      <c r="K154" s="232"/>
      <c r="L154" s="232"/>
      <c r="M154" s="232"/>
      <c r="N154" s="232"/>
      <c r="O154" s="232"/>
      <c r="P154" s="232"/>
      <c r="Q154" s="232"/>
      <c r="R154" s="232"/>
      <c r="S154" s="232"/>
      <c r="T154" s="232"/>
      <c r="U154" s="232"/>
      <c r="V154" s="232"/>
      <c r="W154" s="232"/>
      <c r="X154" s="232"/>
      <c r="Y154" s="232"/>
      <c r="Z154" s="232"/>
      <c r="AA154" s="232"/>
      <c r="AB154" s="232"/>
      <c r="AC154" s="232"/>
      <c r="AD154" s="232"/>
      <c r="AE154" s="232"/>
      <c r="AF154" s="232"/>
      <c r="AG154" s="232"/>
      <c r="AH154" s="232"/>
      <c r="AI154" s="232"/>
      <c r="AJ154" s="232"/>
      <c r="AK154" s="232"/>
      <c r="AL154" s="232"/>
      <c r="AM154" s="232"/>
      <c r="AN154" s="232"/>
      <c r="AO154" s="232"/>
      <c r="AP154" s="232"/>
      <c r="AQ154" s="188"/>
      <c r="AR154" s="23" t="s">
        <v>6</v>
      </c>
      <c r="AS154" s="24" t="s">
        <v>7</v>
      </c>
      <c r="AT154" s="30"/>
      <c r="AU154" s="56">
        <f t="shared" si="35"/>
        <v>0</v>
      </c>
      <c r="AV154" s="56">
        <f t="shared" si="36"/>
        <v>0</v>
      </c>
      <c r="AW154" s="200" t="str">
        <f t="shared" si="37"/>
        <v/>
      </c>
      <c r="AX154" s="201" t="str">
        <f t="shared" si="26"/>
        <v/>
      </c>
    </row>
    <row r="155" spans="1:50" x14ac:dyDescent="0.25">
      <c r="A155" s="236"/>
      <c r="B155" s="190" t="s">
        <v>22</v>
      </c>
      <c r="C155" s="191">
        <v>2</v>
      </c>
      <c r="D155" s="187"/>
      <c r="E155" s="232"/>
      <c r="F155" s="232"/>
      <c r="G155" s="207"/>
      <c r="H155" s="232"/>
      <c r="I155" s="232"/>
      <c r="J155" s="232"/>
      <c r="K155" s="232"/>
      <c r="L155" s="232"/>
      <c r="M155" s="232"/>
      <c r="N155" s="232"/>
      <c r="O155" s="232"/>
      <c r="P155" s="232"/>
      <c r="Q155" s="232"/>
      <c r="R155" s="232"/>
      <c r="S155" s="232"/>
      <c r="T155" s="232"/>
      <c r="U155" s="232"/>
      <c r="V155" s="232"/>
      <c r="W155" s="232"/>
      <c r="X155" s="232"/>
      <c r="Y155" s="232"/>
      <c r="Z155" s="232"/>
      <c r="AA155" s="232"/>
      <c r="AB155" s="232"/>
      <c r="AC155" s="232"/>
      <c r="AD155" s="232"/>
      <c r="AE155" s="232"/>
      <c r="AF155" s="232"/>
      <c r="AG155" s="232"/>
      <c r="AH155" s="232"/>
      <c r="AI155" s="232"/>
      <c r="AJ155" s="232"/>
      <c r="AK155" s="232"/>
      <c r="AL155" s="232"/>
      <c r="AM155" s="232"/>
      <c r="AN155" s="232"/>
      <c r="AO155" s="232"/>
      <c r="AP155" s="232"/>
      <c r="AQ155" s="188"/>
      <c r="AR155" s="23" t="s">
        <v>11</v>
      </c>
      <c r="AS155" s="24" t="s">
        <v>7</v>
      </c>
      <c r="AT155" s="30"/>
      <c r="AU155" s="56">
        <f t="shared" si="35"/>
        <v>0</v>
      </c>
      <c r="AV155" s="56">
        <f t="shared" si="36"/>
        <v>0</v>
      </c>
      <c r="AW155" s="200" t="str">
        <f t="shared" si="37"/>
        <v/>
      </c>
      <c r="AX155" s="201" t="str">
        <f t="shared" si="26"/>
        <v/>
      </c>
    </row>
    <row r="156" spans="1:50" x14ac:dyDescent="0.25">
      <c r="A156" s="236"/>
      <c r="B156" s="190" t="s">
        <v>172</v>
      </c>
      <c r="C156" s="191">
        <v>4</v>
      </c>
      <c r="D156" s="187"/>
      <c r="E156" s="232"/>
      <c r="F156" s="232"/>
      <c r="G156" s="207"/>
      <c r="H156" s="232"/>
      <c r="I156" s="232"/>
      <c r="J156" s="232"/>
      <c r="K156" s="232"/>
      <c r="L156" s="232"/>
      <c r="M156" s="232"/>
      <c r="N156" s="232"/>
      <c r="O156" s="232"/>
      <c r="P156" s="232"/>
      <c r="Q156" s="232"/>
      <c r="R156" s="232"/>
      <c r="S156" s="232"/>
      <c r="T156" s="232"/>
      <c r="U156" s="232"/>
      <c r="V156" s="232"/>
      <c r="W156" s="232"/>
      <c r="X156" s="232"/>
      <c r="Y156" s="232"/>
      <c r="Z156" s="232"/>
      <c r="AA156" s="232"/>
      <c r="AB156" s="232"/>
      <c r="AC156" s="232"/>
      <c r="AD156" s="232"/>
      <c r="AE156" s="232"/>
      <c r="AF156" s="232"/>
      <c r="AG156" s="232"/>
      <c r="AH156" s="232"/>
      <c r="AI156" s="232"/>
      <c r="AJ156" s="232"/>
      <c r="AK156" s="232"/>
      <c r="AL156" s="232"/>
      <c r="AM156" s="232"/>
      <c r="AN156" s="232"/>
      <c r="AO156" s="232"/>
      <c r="AP156" s="232"/>
      <c r="AQ156" s="188"/>
      <c r="AR156" s="23" t="s">
        <v>11</v>
      </c>
      <c r="AS156" s="24" t="s">
        <v>10</v>
      </c>
      <c r="AT156" s="30"/>
      <c r="AU156" s="56">
        <f t="shared" ref="AU151:AU185" si="38">SUM(D156:AQ156)</f>
        <v>0</v>
      </c>
      <c r="AV156" s="56">
        <f t="shared" ref="AV151:AV185" si="39">COUNTA(D156:AQ156)*C156</f>
        <v>0</v>
      </c>
      <c r="AW156" s="200" t="str">
        <f t="shared" si="37"/>
        <v/>
      </c>
      <c r="AX156" s="201" t="str">
        <f t="shared" si="26"/>
        <v/>
      </c>
    </row>
    <row r="157" spans="1:50" x14ac:dyDescent="0.25">
      <c r="A157" s="236"/>
      <c r="B157" s="190" t="s">
        <v>23</v>
      </c>
      <c r="C157" s="191">
        <v>1</v>
      </c>
      <c r="D157" s="187"/>
      <c r="E157" s="232"/>
      <c r="F157" s="232"/>
      <c r="G157" s="207"/>
      <c r="H157" s="232"/>
      <c r="I157" s="232"/>
      <c r="J157" s="232"/>
      <c r="K157" s="232"/>
      <c r="L157" s="232"/>
      <c r="M157" s="232"/>
      <c r="N157" s="232"/>
      <c r="O157" s="232"/>
      <c r="P157" s="232"/>
      <c r="Q157" s="232"/>
      <c r="R157" s="232"/>
      <c r="S157" s="232"/>
      <c r="T157" s="232"/>
      <c r="U157" s="232"/>
      <c r="V157" s="232"/>
      <c r="W157" s="232"/>
      <c r="X157" s="232"/>
      <c r="Y157" s="232"/>
      <c r="Z157" s="232"/>
      <c r="AA157" s="232"/>
      <c r="AB157" s="232"/>
      <c r="AC157" s="232"/>
      <c r="AD157" s="232"/>
      <c r="AE157" s="232"/>
      <c r="AF157" s="232"/>
      <c r="AG157" s="232"/>
      <c r="AH157" s="232"/>
      <c r="AI157" s="232"/>
      <c r="AJ157" s="232"/>
      <c r="AK157" s="232"/>
      <c r="AL157" s="232"/>
      <c r="AM157" s="232"/>
      <c r="AN157" s="232"/>
      <c r="AO157" s="232"/>
      <c r="AP157" s="232"/>
      <c r="AQ157" s="188"/>
      <c r="AR157" s="23" t="s">
        <v>31</v>
      </c>
      <c r="AS157" s="24" t="s">
        <v>7</v>
      </c>
      <c r="AT157" s="30"/>
      <c r="AU157" s="56">
        <f t="shared" si="38"/>
        <v>0</v>
      </c>
      <c r="AV157" s="56">
        <f t="shared" si="39"/>
        <v>0</v>
      </c>
      <c r="AW157" s="200" t="str">
        <f t="shared" si="37"/>
        <v/>
      </c>
      <c r="AX157" s="201" t="str">
        <f t="shared" si="26"/>
        <v/>
      </c>
    </row>
    <row r="158" spans="1:50" x14ac:dyDescent="0.25">
      <c r="A158" s="236"/>
      <c r="B158" s="190" t="s">
        <v>124</v>
      </c>
      <c r="C158" s="191">
        <v>2</v>
      </c>
      <c r="D158" s="187"/>
      <c r="E158" s="232"/>
      <c r="F158" s="232"/>
      <c r="G158" s="207"/>
      <c r="H158" s="232"/>
      <c r="I158" s="232"/>
      <c r="J158" s="232"/>
      <c r="K158" s="232"/>
      <c r="L158" s="232"/>
      <c r="M158" s="232"/>
      <c r="N158" s="232"/>
      <c r="O158" s="232"/>
      <c r="P158" s="232"/>
      <c r="Q158" s="232"/>
      <c r="R158" s="232"/>
      <c r="S158" s="232"/>
      <c r="T158" s="232"/>
      <c r="U158" s="232"/>
      <c r="V158" s="232"/>
      <c r="W158" s="232"/>
      <c r="X158" s="232"/>
      <c r="Y158" s="232"/>
      <c r="Z158" s="232"/>
      <c r="AA158" s="232"/>
      <c r="AB158" s="232"/>
      <c r="AC158" s="232"/>
      <c r="AD158" s="232"/>
      <c r="AE158" s="232"/>
      <c r="AF158" s="232"/>
      <c r="AG158" s="232"/>
      <c r="AH158" s="232"/>
      <c r="AI158" s="232"/>
      <c r="AJ158" s="232"/>
      <c r="AK158" s="232"/>
      <c r="AL158" s="232"/>
      <c r="AM158" s="232"/>
      <c r="AN158" s="232"/>
      <c r="AO158" s="232"/>
      <c r="AP158" s="232"/>
      <c r="AQ158" s="188"/>
      <c r="AR158" s="23" t="s">
        <v>31</v>
      </c>
      <c r="AS158" s="24" t="s">
        <v>10</v>
      </c>
      <c r="AT158" s="30"/>
      <c r="AU158" s="56">
        <f t="shared" si="38"/>
        <v>0</v>
      </c>
      <c r="AV158" s="56">
        <f t="shared" si="39"/>
        <v>0</v>
      </c>
      <c r="AW158" s="200" t="str">
        <f t="shared" si="37"/>
        <v/>
      </c>
      <c r="AX158" s="201" t="str">
        <f t="shared" ref="AX150:AX185" si="40">IF(COUNTBLANK(D158:AQ158)=40,"",AU158/(COUNTA(D158:AQ158)*C158))</f>
        <v/>
      </c>
    </row>
    <row r="159" spans="1:50" x14ac:dyDescent="0.25">
      <c r="A159" s="236"/>
      <c r="B159" s="190" t="s">
        <v>169</v>
      </c>
      <c r="C159" s="191">
        <v>3</v>
      </c>
      <c r="D159" s="187"/>
      <c r="E159" s="232"/>
      <c r="F159" s="232"/>
      <c r="G159" s="207"/>
      <c r="H159" s="232"/>
      <c r="I159" s="232"/>
      <c r="J159" s="232"/>
      <c r="K159" s="232"/>
      <c r="L159" s="232"/>
      <c r="M159" s="232"/>
      <c r="N159" s="232"/>
      <c r="O159" s="232"/>
      <c r="P159" s="232"/>
      <c r="Q159" s="232"/>
      <c r="R159" s="232"/>
      <c r="S159" s="232"/>
      <c r="T159" s="232"/>
      <c r="U159" s="232"/>
      <c r="V159" s="232"/>
      <c r="W159" s="232"/>
      <c r="X159" s="232"/>
      <c r="Y159" s="232"/>
      <c r="Z159" s="232"/>
      <c r="AA159" s="232"/>
      <c r="AB159" s="232"/>
      <c r="AC159" s="232"/>
      <c r="AD159" s="232"/>
      <c r="AE159" s="232"/>
      <c r="AF159" s="232"/>
      <c r="AG159" s="232"/>
      <c r="AH159" s="232"/>
      <c r="AI159" s="232"/>
      <c r="AJ159" s="232"/>
      <c r="AK159" s="232"/>
      <c r="AL159" s="232"/>
      <c r="AM159" s="232"/>
      <c r="AN159" s="232"/>
      <c r="AO159" s="232"/>
      <c r="AP159" s="232"/>
      <c r="AQ159" s="188"/>
      <c r="AR159" s="23" t="s">
        <v>11</v>
      </c>
      <c r="AS159" s="24" t="s">
        <v>10</v>
      </c>
      <c r="AT159" s="30"/>
      <c r="AU159" s="56">
        <f t="shared" si="38"/>
        <v>0</v>
      </c>
      <c r="AV159" s="56">
        <f t="shared" si="39"/>
        <v>0</v>
      </c>
      <c r="AW159" s="200" t="str">
        <f t="shared" si="37"/>
        <v/>
      </c>
      <c r="AX159" s="201" t="str">
        <f t="shared" si="40"/>
        <v/>
      </c>
    </row>
    <row r="160" spans="1:50" x14ac:dyDescent="0.25">
      <c r="A160" s="236"/>
      <c r="B160" s="190">
        <v>12</v>
      </c>
      <c r="C160" s="191">
        <v>2</v>
      </c>
      <c r="D160" s="187"/>
      <c r="E160" s="232"/>
      <c r="F160" s="232"/>
      <c r="G160" s="207"/>
      <c r="H160" s="232"/>
      <c r="I160" s="232"/>
      <c r="J160" s="232"/>
      <c r="K160" s="232"/>
      <c r="L160" s="232"/>
      <c r="M160" s="232"/>
      <c r="N160" s="232"/>
      <c r="O160" s="232"/>
      <c r="P160" s="232"/>
      <c r="Q160" s="232"/>
      <c r="R160" s="232"/>
      <c r="S160" s="232"/>
      <c r="T160" s="232"/>
      <c r="U160" s="232"/>
      <c r="V160" s="232"/>
      <c r="W160" s="232"/>
      <c r="X160" s="232"/>
      <c r="Y160" s="232"/>
      <c r="Z160" s="232"/>
      <c r="AA160" s="232"/>
      <c r="AB160" s="232"/>
      <c r="AC160" s="232"/>
      <c r="AD160" s="232"/>
      <c r="AE160" s="232"/>
      <c r="AF160" s="232"/>
      <c r="AG160" s="232"/>
      <c r="AH160" s="232"/>
      <c r="AI160" s="232"/>
      <c r="AJ160" s="232"/>
      <c r="AK160" s="232"/>
      <c r="AL160" s="232"/>
      <c r="AM160" s="232"/>
      <c r="AN160" s="232"/>
      <c r="AO160" s="232"/>
      <c r="AP160" s="232"/>
      <c r="AQ160" s="188"/>
      <c r="AR160" s="23" t="s">
        <v>12</v>
      </c>
      <c r="AS160" s="24" t="s">
        <v>9</v>
      </c>
      <c r="AT160" s="30"/>
      <c r="AU160" s="56">
        <f t="shared" si="38"/>
        <v>0</v>
      </c>
      <c r="AV160" s="56">
        <f t="shared" si="39"/>
        <v>0</v>
      </c>
      <c r="AW160" s="200" t="str">
        <f t="shared" si="37"/>
        <v/>
      </c>
      <c r="AX160" s="201" t="str">
        <f t="shared" si="40"/>
        <v/>
      </c>
    </row>
    <row r="161" spans="1:50" x14ac:dyDescent="0.25">
      <c r="A161" s="236"/>
      <c r="B161" s="190">
        <v>13</v>
      </c>
      <c r="C161" s="191">
        <v>4</v>
      </c>
      <c r="D161" s="187"/>
      <c r="E161" s="232"/>
      <c r="F161" s="232"/>
      <c r="G161" s="207"/>
      <c r="H161" s="232"/>
      <c r="I161" s="232"/>
      <c r="J161" s="232"/>
      <c r="K161" s="232"/>
      <c r="L161" s="232"/>
      <c r="M161" s="232"/>
      <c r="N161" s="232"/>
      <c r="O161" s="232"/>
      <c r="P161" s="232"/>
      <c r="Q161" s="232"/>
      <c r="R161" s="232"/>
      <c r="S161" s="232"/>
      <c r="T161" s="232"/>
      <c r="U161" s="232"/>
      <c r="V161" s="232"/>
      <c r="W161" s="232"/>
      <c r="X161" s="232"/>
      <c r="Y161" s="232"/>
      <c r="Z161" s="232"/>
      <c r="AA161" s="232"/>
      <c r="AB161" s="232"/>
      <c r="AC161" s="232"/>
      <c r="AD161" s="232"/>
      <c r="AE161" s="232"/>
      <c r="AF161" s="232"/>
      <c r="AG161" s="232"/>
      <c r="AH161" s="232"/>
      <c r="AI161" s="232"/>
      <c r="AJ161" s="232"/>
      <c r="AK161" s="232"/>
      <c r="AL161" s="232"/>
      <c r="AM161" s="232"/>
      <c r="AN161" s="232"/>
      <c r="AO161" s="232"/>
      <c r="AP161" s="232"/>
      <c r="AQ161" s="188"/>
      <c r="AR161" s="23" t="s">
        <v>142</v>
      </c>
      <c r="AS161" s="24" t="s">
        <v>10</v>
      </c>
      <c r="AT161" s="30"/>
      <c r="AU161" s="56">
        <f t="shared" si="38"/>
        <v>0</v>
      </c>
      <c r="AV161" s="56">
        <f t="shared" si="39"/>
        <v>0</v>
      </c>
      <c r="AW161" s="200" t="str">
        <f t="shared" si="37"/>
        <v/>
      </c>
      <c r="AX161" s="201" t="str">
        <f t="shared" si="40"/>
        <v/>
      </c>
    </row>
    <row r="162" spans="1:50" x14ac:dyDescent="0.25">
      <c r="A162" s="236"/>
      <c r="B162" s="190">
        <v>14</v>
      </c>
      <c r="C162" s="191">
        <v>5</v>
      </c>
      <c r="D162" s="187"/>
      <c r="E162" s="232"/>
      <c r="F162" s="232"/>
      <c r="G162" s="207"/>
      <c r="H162" s="232"/>
      <c r="I162" s="232"/>
      <c r="J162" s="232"/>
      <c r="K162" s="232"/>
      <c r="L162" s="232"/>
      <c r="M162" s="232"/>
      <c r="N162" s="232"/>
      <c r="O162" s="232"/>
      <c r="P162" s="232"/>
      <c r="Q162" s="232"/>
      <c r="R162" s="232"/>
      <c r="S162" s="232"/>
      <c r="T162" s="232"/>
      <c r="U162" s="232"/>
      <c r="V162" s="232"/>
      <c r="W162" s="232"/>
      <c r="X162" s="232"/>
      <c r="Y162" s="232"/>
      <c r="Z162" s="232"/>
      <c r="AA162" s="232"/>
      <c r="AB162" s="232"/>
      <c r="AC162" s="232"/>
      <c r="AD162" s="232"/>
      <c r="AE162" s="232"/>
      <c r="AF162" s="232"/>
      <c r="AG162" s="232"/>
      <c r="AH162" s="232"/>
      <c r="AI162" s="232"/>
      <c r="AJ162" s="232"/>
      <c r="AK162" s="232"/>
      <c r="AL162" s="232"/>
      <c r="AM162" s="232"/>
      <c r="AN162" s="232"/>
      <c r="AO162" s="232"/>
      <c r="AP162" s="232"/>
      <c r="AQ162" s="188"/>
      <c r="AR162" s="23" t="s">
        <v>11</v>
      </c>
      <c r="AS162" s="24" t="s">
        <v>9</v>
      </c>
      <c r="AT162" s="36"/>
      <c r="AU162" s="56">
        <f t="shared" si="38"/>
        <v>0</v>
      </c>
      <c r="AV162" s="56">
        <f t="shared" si="39"/>
        <v>0</v>
      </c>
      <c r="AW162" s="200" t="str">
        <f t="shared" si="37"/>
        <v/>
      </c>
      <c r="AX162" s="201" t="str">
        <f t="shared" si="40"/>
        <v/>
      </c>
    </row>
    <row r="163" spans="1:50" x14ac:dyDescent="0.25">
      <c r="A163" s="236"/>
      <c r="B163" s="190" t="s">
        <v>117</v>
      </c>
      <c r="C163" s="191">
        <v>2</v>
      </c>
      <c r="D163" s="187"/>
      <c r="E163" s="232"/>
      <c r="F163" s="232"/>
      <c r="G163" s="207"/>
      <c r="H163" s="232"/>
      <c r="I163" s="232"/>
      <c r="J163" s="232"/>
      <c r="K163" s="232"/>
      <c r="L163" s="232"/>
      <c r="M163" s="232"/>
      <c r="N163" s="232"/>
      <c r="O163" s="232"/>
      <c r="P163" s="232"/>
      <c r="Q163" s="232"/>
      <c r="R163" s="232"/>
      <c r="S163" s="232"/>
      <c r="T163" s="232"/>
      <c r="U163" s="232"/>
      <c r="V163" s="232"/>
      <c r="W163" s="232"/>
      <c r="X163" s="232"/>
      <c r="Y163" s="232"/>
      <c r="Z163" s="232"/>
      <c r="AA163" s="232"/>
      <c r="AB163" s="232"/>
      <c r="AC163" s="232"/>
      <c r="AD163" s="232"/>
      <c r="AE163" s="232"/>
      <c r="AF163" s="232"/>
      <c r="AG163" s="232"/>
      <c r="AH163" s="232"/>
      <c r="AI163" s="232"/>
      <c r="AJ163" s="232"/>
      <c r="AK163" s="232"/>
      <c r="AL163" s="232"/>
      <c r="AM163" s="232"/>
      <c r="AN163" s="232"/>
      <c r="AO163" s="232"/>
      <c r="AP163" s="232"/>
      <c r="AQ163" s="188"/>
      <c r="AR163" s="23" t="s">
        <v>142</v>
      </c>
      <c r="AS163" s="24" t="s">
        <v>9</v>
      </c>
      <c r="AT163" s="36"/>
      <c r="AU163" s="56">
        <f t="shared" si="38"/>
        <v>0</v>
      </c>
      <c r="AV163" s="56">
        <f t="shared" si="39"/>
        <v>0</v>
      </c>
      <c r="AW163" s="200" t="str">
        <f t="shared" si="37"/>
        <v/>
      </c>
      <c r="AX163" s="201" t="str">
        <f t="shared" si="40"/>
        <v/>
      </c>
    </row>
    <row r="164" spans="1:50" x14ac:dyDescent="0.25">
      <c r="A164" s="236"/>
      <c r="B164" s="190" t="s">
        <v>118</v>
      </c>
      <c r="C164" s="191">
        <v>2</v>
      </c>
      <c r="D164" s="187"/>
      <c r="E164" s="232"/>
      <c r="F164" s="232"/>
      <c r="G164" s="207"/>
      <c r="H164" s="232"/>
      <c r="I164" s="232"/>
      <c r="J164" s="232"/>
      <c r="K164" s="232"/>
      <c r="L164" s="232"/>
      <c r="M164" s="232"/>
      <c r="N164" s="232"/>
      <c r="O164" s="232"/>
      <c r="P164" s="232"/>
      <c r="Q164" s="232"/>
      <c r="R164" s="232"/>
      <c r="S164" s="232"/>
      <c r="T164" s="232"/>
      <c r="U164" s="232"/>
      <c r="V164" s="232"/>
      <c r="W164" s="232"/>
      <c r="X164" s="232"/>
      <c r="Y164" s="232"/>
      <c r="Z164" s="232"/>
      <c r="AA164" s="232"/>
      <c r="AB164" s="232"/>
      <c r="AC164" s="232"/>
      <c r="AD164" s="232"/>
      <c r="AE164" s="232"/>
      <c r="AF164" s="232"/>
      <c r="AG164" s="232"/>
      <c r="AH164" s="232"/>
      <c r="AI164" s="232"/>
      <c r="AJ164" s="232"/>
      <c r="AK164" s="232"/>
      <c r="AL164" s="232"/>
      <c r="AM164" s="232"/>
      <c r="AN164" s="232"/>
      <c r="AO164" s="232"/>
      <c r="AP164" s="232"/>
      <c r="AQ164" s="188"/>
      <c r="AR164" s="23" t="s">
        <v>142</v>
      </c>
      <c r="AS164" s="24" t="s">
        <v>9</v>
      </c>
      <c r="AT164" s="36"/>
      <c r="AU164" s="56">
        <f t="shared" si="38"/>
        <v>0</v>
      </c>
      <c r="AV164" s="56">
        <f t="shared" si="39"/>
        <v>0</v>
      </c>
      <c r="AW164" s="200" t="str">
        <f t="shared" si="37"/>
        <v/>
      </c>
      <c r="AX164" s="201" t="str">
        <f t="shared" si="40"/>
        <v/>
      </c>
    </row>
    <row r="165" spans="1:50" x14ac:dyDescent="0.25">
      <c r="A165" s="236"/>
      <c r="B165" s="190" t="s">
        <v>119</v>
      </c>
      <c r="C165" s="191">
        <v>1</v>
      </c>
      <c r="D165" s="187"/>
      <c r="E165" s="232"/>
      <c r="F165" s="232"/>
      <c r="G165" s="207"/>
      <c r="H165" s="232"/>
      <c r="I165" s="232"/>
      <c r="J165" s="232"/>
      <c r="K165" s="232"/>
      <c r="L165" s="232"/>
      <c r="M165" s="232"/>
      <c r="N165" s="232"/>
      <c r="O165" s="232"/>
      <c r="P165" s="232"/>
      <c r="Q165" s="232"/>
      <c r="R165" s="232"/>
      <c r="S165" s="232"/>
      <c r="T165" s="232"/>
      <c r="U165" s="232"/>
      <c r="V165" s="232"/>
      <c r="W165" s="232"/>
      <c r="X165" s="232"/>
      <c r="Y165" s="232"/>
      <c r="Z165" s="232"/>
      <c r="AA165" s="232"/>
      <c r="AB165" s="232"/>
      <c r="AC165" s="232"/>
      <c r="AD165" s="232"/>
      <c r="AE165" s="232"/>
      <c r="AF165" s="232"/>
      <c r="AG165" s="232"/>
      <c r="AH165" s="232"/>
      <c r="AI165" s="232"/>
      <c r="AJ165" s="232"/>
      <c r="AK165" s="232"/>
      <c r="AL165" s="232"/>
      <c r="AM165" s="232"/>
      <c r="AN165" s="232"/>
      <c r="AO165" s="232"/>
      <c r="AP165" s="232"/>
      <c r="AQ165" s="188"/>
      <c r="AR165" s="23" t="s">
        <v>142</v>
      </c>
      <c r="AS165" s="24" t="s">
        <v>7</v>
      </c>
      <c r="AT165" s="36"/>
      <c r="AU165" s="56">
        <f t="shared" si="38"/>
        <v>0</v>
      </c>
      <c r="AV165" s="56">
        <f t="shared" si="39"/>
        <v>0</v>
      </c>
      <c r="AW165" s="200" t="str">
        <f t="shared" si="37"/>
        <v/>
      </c>
      <c r="AX165" s="201" t="str">
        <f t="shared" si="40"/>
        <v/>
      </c>
    </row>
    <row r="166" spans="1:50" x14ac:dyDescent="0.25">
      <c r="A166" s="236"/>
      <c r="B166" s="190">
        <v>16</v>
      </c>
      <c r="C166" s="191">
        <v>2</v>
      </c>
      <c r="D166" s="187"/>
      <c r="E166" s="232"/>
      <c r="F166" s="232"/>
      <c r="G166" s="207"/>
      <c r="H166" s="232"/>
      <c r="I166" s="232"/>
      <c r="J166" s="232"/>
      <c r="K166" s="232"/>
      <c r="L166" s="232"/>
      <c r="M166" s="232"/>
      <c r="N166" s="232"/>
      <c r="O166" s="232"/>
      <c r="P166" s="232"/>
      <c r="Q166" s="232"/>
      <c r="R166" s="232"/>
      <c r="S166" s="232"/>
      <c r="T166" s="232"/>
      <c r="U166" s="232"/>
      <c r="V166" s="232"/>
      <c r="W166" s="232"/>
      <c r="X166" s="232"/>
      <c r="Y166" s="232"/>
      <c r="Z166" s="232"/>
      <c r="AA166" s="232"/>
      <c r="AB166" s="232"/>
      <c r="AC166" s="232"/>
      <c r="AD166" s="232"/>
      <c r="AE166" s="232"/>
      <c r="AF166" s="232"/>
      <c r="AG166" s="232"/>
      <c r="AH166" s="232"/>
      <c r="AI166" s="232"/>
      <c r="AJ166" s="232"/>
      <c r="AK166" s="232"/>
      <c r="AL166" s="232"/>
      <c r="AM166" s="232"/>
      <c r="AN166" s="232"/>
      <c r="AO166" s="232"/>
      <c r="AP166" s="232"/>
      <c r="AQ166" s="188"/>
      <c r="AR166" s="23" t="s">
        <v>8</v>
      </c>
      <c r="AS166" s="24" t="s">
        <v>7</v>
      </c>
      <c r="AT166" s="36"/>
      <c r="AU166" s="56">
        <f t="shared" si="38"/>
        <v>0</v>
      </c>
      <c r="AV166" s="56">
        <f t="shared" si="39"/>
        <v>0</v>
      </c>
      <c r="AW166" s="200" t="str">
        <f t="shared" si="37"/>
        <v/>
      </c>
      <c r="AX166" s="201" t="str">
        <f t="shared" si="40"/>
        <v/>
      </c>
    </row>
    <row r="167" spans="1:50" x14ac:dyDescent="0.25">
      <c r="A167" s="236"/>
      <c r="B167" s="190" t="s">
        <v>27</v>
      </c>
      <c r="C167" s="191">
        <v>2</v>
      </c>
      <c r="D167" s="187"/>
      <c r="E167" s="232"/>
      <c r="F167" s="232"/>
      <c r="G167" s="207"/>
      <c r="H167" s="232"/>
      <c r="I167" s="232"/>
      <c r="J167" s="232"/>
      <c r="K167" s="232"/>
      <c r="L167" s="232"/>
      <c r="M167" s="232"/>
      <c r="N167" s="232"/>
      <c r="O167" s="232"/>
      <c r="P167" s="232"/>
      <c r="Q167" s="232"/>
      <c r="R167" s="232"/>
      <c r="S167" s="232"/>
      <c r="T167" s="232"/>
      <c r="U167" s="232"/>
      <c r="V167" s="232"/>
      <c r="W167" s="232"/>
      <c r="X167" s="232"/>
      <c r="Y167" s="232"/>
      <c r="Z167" s="232"/>
      <c r="AA167" s="232"/>
      <c r="AB167" s="232"/>
      <c r="AC167" s="232"/>
      <c r="AD167" s="232"/>
      <c r="AE167" s="232"/>
      <c r="AF167" s="232"/>
      <c r="AG167" s="232"/>
      <c r="AH167" s="232"/>
      <c r="AI167" s="232"/>
      <c r="AJ167" s="232"/>
      <c r="AK167" s="232"/>
      <c r="AL167" s="232"/>
      <c r="AM167" s="232"/>
      <c r="AN167" s="232"/>
      <c r="AO167" s="232"/>
      <c r="AP167" s="232"/>
      <c r="AQ167" s="188"/>
      <c r="AR167" s="23" t="s">
        <v>11</v>
      </c>
      <c r="AS167" s="24" t="s">
        <v>9</v>
      </c>
      <c r="AT167" s="36" t="s">
        <v>13</v>
      </c>
      <c r="AU167" s="56">
        <f t="shared" si="38"/>
        <v>0</v>
      </c>
      <c r="AV167" s="56">
        <f t="shared" si="39"/>
        <v>0</v>
      </c>
      <c r="AW167" s="200" t="str">
        <f t="shared" si="37"/>
        <v/>
      </c>
      <c r="AX167" s="201" t="str">
        <f t="shared" si="40"/>
        <v/>
      </c>
    </row>
    <row r="168" spans="1:50" x14ac:dyDescent="0.25">
      <c r="A168" s="236"/>
      <c r="B168" s="190" t="s">
        <v>28</v>
      </c>
      <c r="C168" s="191">
        <v>1</v>
      </c>
      <c r="D168" s="187"/>
      <c r="E168" s="232"/>
      <c r="F168" s="232"/>
      <c r="G168" s="207"/>
      <c r="H168" s="232"/>
      <c r="I168" s="232"/>
      <c r="J168" s="232"/>
      <c r="K168" s="232"/>
      <c r="L168" s="232"/>
      <c r="M168" s="232"/>
      <c r="N168" s="232"/>
      <c r="O168" s="232"/>
      <c r="P168" s="232"/>
      <c r="Q168" s="232"/>
      <c r="R168" s="232"/>
      <c r="S168" s="232"/>
      <c r="T168" s="232"/>
      <c r="U168" s="232"/>
      <c r="V168" s="232"/>
      <c r="W168" s="232"/>
      <c r="X168" s="232"/>
      <c r="Y168" s="232"/>
      <c r="Z168" s="232"/>
      <c r="AA168" s="232"/>
      <c r="AB168" s="232"/>
      <c r="AC168" s="232"/>
      <c r="AD168" s="232"/>
      <c r="AE168" s="232"/>
      <c r="AF168" s="232"/>
      <c r="AG168" s="232"/>
      <c r="AH168" s="232"/>
      <c r="AI168" s="232"/>
      <c r="AJ168" s="232"/>
      <c r="AK168" s="232"/>
      <c r="AL168" s="232"/>
      <c r="AM168" s="232"/>
      <c r="AN168" s="232"/>
      <c r="AO168" s="232"/>
      <c r="AP168" s="232"/>
      <c r="AQ168" s="188"/>
      <c r="AR168" s="23" t="s">
        <v>11</v>
      </c>
      <c r="AS168" s="24" t="s">
        <v>10</v>
      </c>
      <c r="AT168" s="36" t="s">
        <v>13</v>
      </c>
      <c r="AU168" s="56">
        <f t="shared" si="38"/>
        <v>0</v>
      </c>
      <c r="AV168" s="56">
        <f t="shared" si="39"/>
        <v>0</v>
      </c>
      <c r="AW168" s="200" t="str">
        <f t="shared" si="37"/>
        <v/>
      </c>
      <c r="AX168" s="201" t="str">
        <f t="shared" si="40"/>
        <v/>
      </c>
    </row>
    <row r="169" spans="1:50" x14ac:dyDescent="0.25">
      <c r="A169" s="236"/>
      <c r="B169" s="190">
        <v>18</v>
      </c>
      <c r="C169" s="191">
        <v>4</v>
      </c>
      <c r="D169" s="187"/>
      <c r="E169" s="232"/>
      <c r="F169" s="232"/>
      <c r="G169" s="207"/>
      <c r="H169" s="232"/>
      <c r="I169" s="232"/>
      <c r="J169" s="232"/>
      <c r="K169" s="232"/>
      <c r="L169" s="232"/>
      <c r="M169" s="232"/>
      <c r="N169" s="232"/>
      <c r="O169" s="232"/>
      <c r="P169" s="232"/>
      <c r="Q169" s="232"/>
      <c r="R169" s="232"/>
      <c r="S169" s="232"/>
      <c r="T169" s="232"/>
      <c r="U169" s="232"/>
      <c r="V169" s="232"/>
      <c r="W169" s="232"/>
      <c r="X169" s="232"/>
      <c r="Y169" s="232"/>
      <c r="Z169" s="232"/>
      <c r="AA169" s="232"/>
      <c r="AB169" s="232"/>
      <c r="AC169" s="232"/>
      <c r="AD169" s="232"/>
      <c r="AE169" s="232"/>
      <c r="AF169" s="232"/>
      <c r="AG169" s="232"/>
      <c r="AH169" s="232"/>
      <c r="AI169" s="232"/>
      <c r="AJ169" s="232"/>
      <c r="AK169" s="232"/>
      <c r="AL169" s="232"/>
      <c r="AM169" s="232"/>
      <c r="AN169" s="232"/>
      <c r="AO169" s="232"/>
      <c r="AP169" s="232"/>
      <c r="AQ169" s="188"/>
      <c r="AR169" s="23" t="s">
        <v>142</v>
      </c>
      <c r="AS169" s="24" t="s">
        <v>7</v>
      </c>
      <c r="AT169" s="36" t="s">
        <v>13</v>
      </c>
      <c r="AU169" s="56">
        <f t="shared" si="38"/>
        <v>0</v>
      </c>
      <c r="AV169" s="56">
        <f t="shared" si="39"/>
        <v>0</v>
      </c>
      <c r="AW169" s="200" t="str">
        <f t="shared" si="37"/>
        <v/>
      </c>
      <c r="AX169" s="201" t="str">
        <f t="shared" si="40"/>
        <v/>
      </c>
    </row>
    <row r="170" spans="1:50" x14ac:dyDescent="0.25">
      <c r="A170" s="236"/>
      <c r="B170" s="190" t="s">
        <v>125</v>
      </c>
      <c r="C170" s="191">
        <v>1</v>
      </c>
      <c r="D170" s="187"/>
      <c r="E170" s="232"/>
      <c r="F170" s="232"/>
      <c r="G170" s="207"/>
      <c r="H170" s="232"/>
      <c r="I170" s="232"/>
      <c r="J170" s="232"/>
      <c r="K170" s="232"/>
      <c r="L170" s="232"/>
      <c r="M170" s="232"/>
      <c r="N170" s="232"/>
      <c r="O170" s="232"/>
      <c r="P170" s="232"/>
      <c r="Q170" s="232"/>
      <c r="R170" s="232"/>
      <c r="S170" s="232"/>
      <c r="T170" s="232"/>
      <c r="U170" s="232"/>
      <c r="V170" s="232"/>
      <c r="W170" s="232"/>
      <c r="X170" s="232"/>
      <c r="Y170" s="232"/>
      <c r="Z170" s="232"/>
      <c r="AA170" s="232"/>
      <c r="AB170" s="232"/>
      <c r="AC170" s="232"/>
      <c r="AD170" s="232"/>
      <c r="AE170" s="232"/>
      <c r="AF170" s="232"/>
      <c r="AG170" s="232"/>
      <c r="AH170" s="232"/>
      <c r="AI170" s="232"/>
      <c r="AJ170" s="232"/>
      <c r="AK170" s="232"/>
      <c r="AL170" s="232"/>
      <c r="AM170" s="232"/>
      <c r="AN170" s="232"/>
      <c r="AO170" s="232"/>
      <c r="AP170" s="232"/>
      <c r="AQ170" s="188"/>
      <c r="AR170" s="23" t="s">
        <v>31</v>
      </c>
      <c r="AS170" s="24" t="s">
        <v>7</v>
      </c>
      <c r="AT170" s="36" t="s">
        <v>13</v>
      </c>
      <c r="AU170" s="56">
        <f t="shared" si="38"/>
        <v>0</v>
      </c>
      <c r="AV170" s="56">
        <f t="shared" si="39"/>
        <v>0</v>
      </c>
      <c r="AW170" s="200" t="str">
        <f t="shared" si="37"/>
        <v/>
      </c>
      <c r="AX170" s="201" t="str">
        <f t="shared" si="40"/>
        <v/>
      </c>
    </row>
    <row r="171" spans="1:50" x14ac:dyDescent="0.25">
      <c r="A171" s="236"/>
      <c r="B171" s="190" t="s">
        <v>126</v>
      </c>
      <c r="C171" s="191">
        <v>1</v>
      </c>
      <c r="D171" s="187"/>
      <c r="E171" s="232"/>
      <c r="F171" s="232"/>
      <c r="G171" s="207"/>
      <c r="H171" s="232"/>
      <c r="I171" s="232"/>
      <c r="J171" s="232"/>
      <c r="K171" s="232"/>
      <c r="L171" s="232"/>
      <c r="M171" s="232"/>
      <c r="N171" s="232"/>
      <c r="O171" s="232"/>
      <c r="P171" s="232"/>
      <c r="Q171" s="232"/>
      <c r="R171" s="232"/>
      <c r="S171" s="232"/>
      <c r="T171" s="232"/>
      <c r="U171" s="232"/>
      <c r="V171" s="232"/>
      <c r="W171" s="232"/>
      <c r="X171" s="232"/>
      <c r="Y171" s="232"/>
      <c r="Z171" s="232"/>
      <c r="AA171" s="232"/>
      <c r="AB171" s="232"/>
      <c r="AC171" s="232"/>
      <c r="AD171" s="232"/>
      <c r="AE171" s="232"/>
      <c r="AF171" s="232"/>
      <c r="AG171" s="232"/>
      <c r="AH171" s="232"/>
      <c r="AI171" s="232"/>
      <c r="AJ171" s="232"/>
      <c r="AK171" s="232"/>
      <c r="AL171" s="232"/>
      <c r="AM171" s="232"/>
      <c r="AN171" s="232"/>
      <c r="AO171" s="232"/>
      <c r="AP171" s="232"/>
      <c r="AQ171" s="188"/>
      <c r="AR171" s="23" t="s">
        <v>6</v>
      </c>
      <c r="AS171" s="24" t="s">
        <v>7</v>
      </c>
      <c r="AT171" s="36" t="s">
        <v>13</v>
      </c>
      <c r="AU171" s="56">
        <f t="shared" si="38"/>
        <v>0</v>
      </c>
      <c r="AV171" s="56">
        <f t="shared" si="39"/>
        <v>0</v>
      </c>
      <c r="AW171" s="200" t="str">
        <f t="shared" si="37"/>
        <v/>
      </c>
      <c r="AX171" s="201" t="str">
        <f t="shared" si="40"/>
        <v/>
      </c>
    </row>
    <row r="172" spans="1:50" x14ac:dyDescent="0.25">
      <c r="A172" s="236"/>
      <c r="B172" s="190">
        <v>20</v>
      </c>
      <c r="C172" s="191">
        <v>4</v>
      </c>
      <c r="D172" s="187"/>
      <c r="E172" s="232"/>
      <c r="F172" s="232"/>
      <c r="G172" s="207"/>
      <c r="H172" s="232"/>
      <c r="I172" s="232"/>
      <c r="J172" s="232"/>
      <c r="K172" s="232"/>
      <c r="L172" s="232"/>
      <c r="M172" s="232"/>
      <c r="N172" s="232"/>
      <c r="O172" s="232"/>
      <c r="P172" s="232"/>
      <c r="Q172" s="232"/>
      <c r="R172" s="232"/>
      <c r="S172" s="232"/>
      <c r="T172" s="232"/>
      <c r="U172" s="232"/>
      <c r="V172" s="232"/>
      <c r="W172" s="232"/>
      <c r="X172" s="232"/>
      <c r="Y172" s="232"/>
      <c r="Z172" s="232"/>
      <c r="AA172" s="232"/>
      <c r="AB172" s="232"/>
      <c r="AC172" s="232"/>
      <c r="AD172" s="232"/>
      <c r="AE172" s="232"/>
      <c r="AF172" s="232"/>
      <c r="AG172" s="232"/>
      <c r="AH172" s="232"/>
      <c r="AI172" s="232"/>
      <c r="AJ172" s="232"/>
      <c r="AK172" s="232"/>
      <c r="AL172" s="232"/>
      <c r="AM172" s="232"/>
      <c r="AN172" s="232"/>
      <c r="AO172" s="232"/>
      <c r="AP172" s="232"/>
      <c r="AQ172" s="188"/>
      <c r="AR172" s="23" t="s">
        <v>31</v>
      </c>
      <c r="AS172" s="24" t="s">
        <v>9</v>
      </c>
      <c r="AT172" s="36" t="s">
        <v>13</v>
      </c>
      <c r="AU172" s="56">
        <f t="shared" si="38"/>
        <v>0</v>
      </c>
      <c r="AV172" s="56">
        <f t="shared" si="39"/>
        <v>0</v>
      </c>
      <c r="AW172" s="200" t="str">
        <f t="shared" si="37"/>
        <v/>
      </c>
      <c r="AX172" s="201" t="str">
        <f t="shared" si="40"/>
        <v/>
      </c>
    </row>
    <row r="173" spans="1:50" x14ac:dyDescent="0.25">
      <c r="A173" s="236"/>
      <c r="B173" s="190">
        <v>21</v>
      </c>
      <c r="C173" s="191">
        <v>4</v>
      </c>
      <c r="D173" s="187"/>
      <c r="E173" s="232"/>
      <c r="F173" s="232"/>
      <c r="G173" s="207"/>
      <c r="H173" s="232"/>
      <c r="I173" s="232"/>
      <c r="J173" s="232"/>
      <c r="K173" s="232"/>
      <c r="L173" s="232"/>
      <c r="M173" s="232"/>
      <c r="N173" s="232"/>
      <c r="O173" s="232"/>
      <c r="P173" s="232"/>
      <c r="Q173" s="232"/>
      <c r="R173" s="232"/>
      <c r="S173" s="232"/>
      <c r="T173" s="232"/>
      <c r="U173" s="232"/>
      <c r="V173" s="232"/>
      <c r="W173" s="232"/>
      <c r="X173" s="232"/>
      <c r="Y173" s="232"/>
      <c r="Z173" s="232"/>
      <c r="AA173" s="232"/>
      <c r="AB173" s="232"/>
      <c r="AC173" s="232"/>
      <c r="AD173" s="232"/>
      <c r="AE173" s="232"/>
      <c r="AF173" s="232"/>
      <c r="AG173" s="232"/>
      <c r="AH173" s="232"/>
      <c r="AI173" s="232"/>
      <c r="AJ173" s="232"/>
      <c r="AK173" s="232"/>
      <c r="AL173" s="232"/>
      <c r="AM173" s="232"/>
      <c r="AN173" s="232"/>
      <c r="AO173" s="232"/>
      <c r="AP173" s="232"/>
      <c r="AQ173" s="188"/>
      <c r="AR173" s="23" t="s">
        <v>142</v>
      </c>
      <c r="AS173" s="24" t="s">
        <v>9</v>
      </c>
      <c r="AT173" s="36" t="s">
        <v>13</v>
      </c>
      <c r="AU173" s="56">
        <f t="shared" si="38"/>
        <v>0</v>
      </c>
      <c r="AV173" s="56">
        <f t="shared" si="39"/>
        <v>0</v>
      </c>
      <c r="AW173" s="200" t="str">
        <f t="shared" si="37"/>
        <v/>
      </c>
      <c r="AX173" s="201" t="str">
        <f t="shared" si="40"/>
        <v/>
      </c>
    </row>
    <row r="174" spans="1:50" x14ac:dyDescent="0.25">
      <c r="A174" s="236"/>
      <c r="B174" s="190">
        <v>22</v>
      </c>
      <c r="C174" s="191">
        <v>2</v>
      </c>
      <c r="D174" s="187"/>
      <c r="E174" s="232"/>
      <c r="F174" s="232"/>
      <c r="G174" s="207"/>
      <c r="H174" s="232"/>
      <c r="I174" s="232"/>
      <c r="J174" s="232"/>
      <c r="K174" s="232"/>
      <c r="L174" s="232"/>
      <c r="M174" s="232"/>
      <c r="N174" s="232"/>
      <c r="O174" s="232"/>
      <c r="P174" s="232"/>
      <c r="Q174" s="232"/>
      <c r="R174" s="232"/>
      <c r="S174" s="232"/>
      <c r="T174" s="232"/>
      <c r="U174" s="232"/>
      <c r="V174" s="232"/>
      <c r="W174" s="232"/>
      <c r="X174" s="232"/>
      <c r="Y174" s="232"/>
      <c r="Z174" s="232"/>
      <c r="AA174" s="232"/>
      <c r="AB174" s="232"/>
      <c r="AC174" s="232"/>
      <c r="AD174" s="232"/>
      <c r="AE174" s="232"/>
      <c r="AF174" s="232"/>
      <c r="AG174" s="232"/>
      <c r="AH174" s="232"/>
      <c r="AI174" s="232"/>
      <c r="AJ174" s="232"/>
      <c r="AK174" s="232"/>
      <c r="AL174" s="232"/>
      <c r="AM174" s="232"/>
      <c r="AN174" s="232"/>
      <c r="AO174" s="232"/>
      <c r="AP174" s="232"/>
      <c r="AQ174" s="188"/>
      <c r="AR174" s="23" t="s">
        <v>8</v>
      </c>
      <c r="AS174" s="24" t="s">
        <v>7</v>
      </c>
      <c r="AT174" s="36" t="s">
        <v>13</v>
      </c>
      <c r="AU174" s="56">
        <f t="shared" si="38"/>
        <v>0</v>
      </c>
      <c r="AV174" s="56">
        <f t="shared" si="39"/>
        <v>0</v>
      </c>
      <c r="AW174" s="200" t="str">
        <f t="shared" si="37"/>
        <v/>
      </c>
      <c r="AX174" s="201" t="str">
        <f t="shared" si="40"/>
        <v/>
      </c>
    </row>
    <row r="175" spans="1:50" x14ac:dyDescent="0.25">
      <c r="A175" s="236"/>
      <c r="B175" s="190" t="s">
        <v>140</v>
      </c>
      <c r="C175" s="191">
        <v>4</v>
      </c>
      <c r="D175" s="187"/>
      <c r="E175" s="232"/>
      <c r="F175" s="232"/>
      <c r="G175" s="207"/>
      <c r="H175" s="232"/>
      <c r="I175" s="232"/>
      <c r="J175" s="232"/>
      <c r="K175" s="232"/>
      <c r="L175" s="232"/>
      <c r="M175" s="232"/>
      <c r="N175" s="232"/>
      <c r="O175" s="232"/>
      <c r="P175" s="232"/>
      <c r="Q175" s="232"/>
      <c r="R175" s="232"/>
      <c r="S175" s="232"/>
      <c r="T175" s="232"/>
      <c r="U175" s="232"/>
      <c r="V175" s="232"/>
      <c r="W175" s="232"/>
      <c r="X175" s="232"/>
      <c r="Y175" s="232"/>
      <c r="Z175" s="232"/>
      <c r="AA175" s="232"/>
      <c r="AB175" s="232"/>
      <c r="AC175" s="232"/>
      <c r="AD175" s="232"/>
      <c r="AE175" s="232"/>
      <c r="AF175" s="232"/>
      <c r="AG175" s="232"/>
      <c r="AH175" s="232"/>
      <c r="AI175" s="232"/>
      <c r="AJ175" s="232"/>
      <c r="AK175" s="232"/>
      <c r="AL175" s="232"/>
      <c r="AM175" s="232"/>
      <c r="AN175" s="232"/>
      <c r="AO175" s="232"/>
      <c r="AP175" s="232"/>
      <c r="AQ175" s="188"/>
      <c r="AR175" s="23" t="s">
        <v>8</v>
      </c>
      <c r="AS175" s="24" t="s">
        <v>9</v>
      </c>
      <c r="AT175" s="36"/>
      <c r="AU175" s="56">
        <f t="shared" si="38"/>
        <v>0</v>
      </c>
      <c r="AV175" s="56">
        <f t="shared" si="39"/>
        <v>0</v>
      </c>
      <c r="AW175" s="200" t="str">
        <f t="shared" si="37"/>
        <v/>
      </c>
      <c r="AX175" s="201" t="str">
        <f t="shared" si="40"/>
        <v/>
      </c>
    </row>
    <row r="176" spans="1:50" x14ac:dyDescent="0.25">
      <c r="A176" s="236"/>
      <c r="B176" s="190" t="s">
        <v>173</v>
      </c>
      <c r="C176" s="191">
        <v>2</v>
      </c>
      <c r="D176" s="187"/>
      <c r="E176" s="232"/>
      <c r="F176" s="232"/>
      <c r="G176" s="207"/>
      <c r="H176" s="232"/>
      <c r="I176" s="232"/>
      <c r="J176" s="232"/>
      <c r="K176" s="232"/>
      <c r="L176" s="232"/>
      <c r="M176" s="232"/>
      <c r="N176" s="232"/>
      <c r="O176" s="232"/>
      <c r="P176" s="232"/>
      <c r="Q176" s="232"/>
      <c r="R176" s="232"/>
      <c r="S176" s="232"/>
      <c r="T176" s="232"/>
      <c r="U176" s="232"/>
      <c r="V176" s="232"/>
      <c r="W176" s="232"/>
      <c r="X176" s="232"/>
      <c r="Y176" s="232"/>
      <c r="Z176" s="232"/>
      <c r="AA176" s="232"/>
      <c r="AB176" s="232"/>
      <c r="AC176" s="232"/>
      <c r="AD176" s="232"/>
      <c r="AE176" s="232"/>
      <c r="AF176" s="232"/>
      <c r="AG176" s="232"/>
      <c r="AH176" s="232"/>
      <c r="AI176" s="232"/>
      <c r="AJ176" s="232"/>
      <c r="AK176" s="232"/>
      <c r="AL176" s="232"/>
      <c r="AM176" s="232"/>
      <c r="AN176" s="232"/>
      <c r="AO176" s="232"/>
      <c r="AP176" s="232"/>
      <c r="AQ176" s="188"/>
      <c r="AR176" s="23" t="s">
        <v>8</v>
      </c>
      <c r="AS176" s="24" t="s">
        <v>7</v>
      </c>
      <c r="AT176" s="36"/>
      <c r="AU176" s="56">
        <f t="shared" si="38"/>
        <v>0</v>
      </c>
      <c r="AV176" s="56">
        <f t="shared" si="39"/>
        <v>0</v>
      </c>
      <c r="AW176" s="200" t="str">
        <f t="shared" si="37"/>
        <v/>
      </c>
      <c r="AX176" s="201" t="str">
        <f t="shared" si="40"/>
        <v/>
      </c>
    </row>
    <row r="177" spans="1:50" x14ac:dyDescent="0.25">
      <c r="A177" s="236"/>
      <c r="B177" s="190" t="s">
        <v>174</v>
      </c>
      <c r="C177" s="191">
        <v>2</v>
      </c>
      <c r="D177" s="187"/>
      <c r="E177" s="232"/>
      <c r="F177" s="232"/>
      <c r="G177" s="207"/>
      <c r="H177" s="232"/>
      <c r="I177" s="232"/>
      <c r="J177" s="232"/>
      <c r="K177" s="232"/>
      <c r="L177" s="232"/>
      <c r="M177" s="232"/>
      <c r="N177" s="232"/>
      <c r="O177" s="232"/>
      <c r="P177" s="232"/>
      <c r="Q177" s="232"/>
      <c r="R177" s="232"/>
      <c r="S177" s="232"/>
      <c r="T177" s="232"/>
      <c r="U177" s="232"/>
      <c r="V177" s="232"/>
      <c r="W177" s="232"/>
      <c r="X177" s="232"/>
      <c r="Y177" s="232"/>
      <c r="Z177" s="232"/>
      <c r="AA177" s="232"/>
      <c r="AB177" s="232"/>
      <c r="AC177" s="232"/>
      <c r="AD177" s="232"/>
      <c r="AE177" s="232"/>
      <c r="AF177" s="232"/>
      <c r="AG177" s="232"/>
      <c r="AH177" s="232"/>
      <c r="AI177" s="232"/>
      <c r="AJ177" s="232"/>
      <c r="AK177" s="232"/>
      <c r="AL177" s="232"/>
      <c r="AM177" s="232"/>
      <c r="AN177" s="232"/>
      <c r="AO177" s="232"/>
      <c r="AP177" s="232"/>
      <c r="AQ177" s="188"/>
      <c r="AR177" s="23" t="s">
        <v>8</v>
      </c>
      <c r="AS177" s="24" t="s">
        <v>10</v>
      </c>
      <c r="AT177" s="36"/>
      <c r="AU177" s="56">
        <f t="shared" si="38"/>
        <v>0</v>
      </c>
      <c r="AV177" s="56">
        <f t="shared" si="39"/>
        <v>0</v>
      </c>
      <c r="AW177" s="200" t="str">
        <f t="shared" si="37"/>
        <v/>
      </c>
      <c r="AX177" s="201" t="str">
        <f t="shared" si="40"/>
        <v/>
      </c>
    </row>
    <row r="178" spans="1:50" x14ac:dyDescent="0.25">
      <c r="A178" s="236"/>
      <c r="B178" s="190">
        <v>24</v>
      </c>
      <c r="C178" s="191">
        <v>4</v>
      </c>
      <c r="D178" s="187"/>
      <c r="E178" s="232"/>
      <c r="F178" s="232"/>
      <c r="G178" s="207"/>
      <c r="H178" s="232"/>
      <c r="I178" s="232"/>
      <c r="J178" s="232"/>
      <c r="K178" s="232"/>
      <c r="L178" s="232"/>
      <c r="M178" s="232"/>
      <c r="N178" s="232"/>
      <c r="O178" s="232"/>
      <c r="P178" s="232"/>
      <c r="Q178" s="232"/>
      <c r="R178" s="232"/>
      <c r="S178" s="232"/>
      <c r="T178" s="232"/>
      <c r="U178" s="232"/>
      <c r="V178" s="232"/>
      <c r="W178" s="232"/>
      <c r="X178" s="232"/>
      <c r="Y178" s="232"/>
      <c r="Z178" s="232"/>
      <c r="AA178" s="232"/>
      <c r="AB178" s="232"/>
      <c r="AC178" s="232"/>
      <c r="AD178" s="232"/>
      <c r="AE178" s="232"/>
      <c r="AF178" s="232"/>
      <c r="AG178" s="232"/>
      <c r="AH178" s="232"/>
      <c r="AI178" s="232"/>
      <c r="AJ178" s="232"/>
      <c r="AK178" s="232"/>
      <c r="AL178" s="232"/>
      <c r="AM178" s="232"/>
      <c r="AN178" s="232"/>
      <c r="AO178" s="232"/>
      <c r="AP178" s="232"/>
      <c r="AQ178" s="188"/>
      <c r="AR178" s="23" t="s">
        <v>12</v>
      </c>
      <c r="AS178" s="24" t="s">
        <v>7</v>
      </c>
      <c r="AT178" s="36" t="s">
        <v>13</v>
      </c>
      <c r="AU178" s="56">
        <f t="shared" si="38"/>
        <v>0</v>
      </c>
      <c r="AV178" s="56">
        <f t="shared" si="39"/>
        <v>0</v>
      </c>
      <c r="AW178" s="200" t="str">
        <f t="shared" si="37"/>
        <v/>
      </c>
      <c r="AX178" s="201" t="str">
        <f t="shared" si="40"/>
        <v/>
      </c>
    </row>
    <row r="179" spans="1:50" x14ac:dyDescent="0.25">
      <c r="A179" s="236"/>
      <c r="B179" s="190">
        <v>25</v>
      </c>
      <c r="C179" s="191">
        <v>3</v>
      </c>
      <c r="D179" s="187"/>
      <c r="E179" s="232"/>
      <c r="F179" s="232"/>
      <c r="G179" s="207"/>
      <c r="H179" s="232"/>
      <c r="I179" s="232"/>
      <c r="J179" s="232"/>
      <c r="K179" s="232"/>
      <c r="L179" s="232"/>
      <c r="M179" s="232"/>
      <c r="N179" s="232"/>
      <c r="O179" s="232"/>
      <c r="P179" s="232"/>
      <c r="Q179" s="232"/>
      <c r="R179" s="232"/>
      <c r="S179" s="232"/>
      <c r="T179" s="232"/>
      <c r="U179" s="232"/>
      <c r="V179" s="232"/>
      <c r="W179" s="232"/>
      <c r="X179" s="232"/>
      <c r="Y179" s="232"/>
      <c r="Z179" s="232"/>
      <c r="AA179" s="232"/>
      <c r="AB179" s="232"/>
      <c r="AC179" s="232"/>
      <c r="AD179" s="232"/>
      <c r="AE179" s="232"/>
      <c r="AF179" s="232"/>
      <c r="AG179" s="232"/>
      <c r="AH179" s="232"/>
      <c r="AI179" s="232"/>
      <c r="AJ179" s="232"/>
      <c r="AK179" s="232"/>
      <c r="AL179" s="232"/>
      <c r="AM179" s="232"/>
      <c r="AN179" s="232"/>
      <c r="AO179" s="232"/>
      <c r="AP179" s="232"/>
      <c r="AQ179" s="188"/>
      <c r="AR179" s="23" t="s">
        <v>8</v>
      </c>
      <c r="AS179" s="24" t="s">
        <v>10</v>
      </c>
      <c r="AT179" s="36"/>
      <c r="AU179" s="56">
        <f t="shared" si="38"/>
        <v>0</v>
      </c>
      <c r="AV179" s="56">
        <f t="shared" si="39"/>
        <v>0</v>
      </c>
      <c r="AW179" s="200" t="str">
        <f t="shared" si="37"/>
        <v/>
      </c>
      <c r="AX179" s="201" t="str">
        <f t="shared" si="40"/>
        <v/>
      </c>
    </row>
    <row r="180" spans="1:50" x14ac:dyDescent="0.25">
      <c r="A180" s="236"/>
      <c r="B180" s="190" t="s">
        <v>175</v>
      </c>
      <c r="C180" s="191">
        <v>2</v>
      </c>
      <c r="D180" s="187"/>
      <c r="E180" s="232"/>
      <c r="F180" s="232"/>
      <c r="G180" s="207"/>
      <c r="H180" s="232"/>
      <c r="I180" s="232"/>
      <c r="J180" s="232"/>
      <c r="K180" s="232"/>
      <c r="L180" s="232"/>
      <c r="M180" s="232"/>
      <c r="N180" s="232"/>
      <c r="O180" s="232"/>
      <c r="P180" s="232"/>
      <c r="Q180" s="232"/>
      <c r="R180" s="232"/>
      <c r="S180" s="232"/>
      <c r="T180" s="232"/>
      <c r="U180" s="232"/>
      <c r="V180" s="232"/>
      <c r="W180" s="232"/>
      <c r="X180" s="232"/>
      <c r="Y180" s="232"/>
      <c r="Z180" s="232"/>
      <c r="AA180" s="232"/>
      <c r="AB180" s="232"/>
      <c r="AC180" s="232"/>
      <c r="AD180" s="232"/>
      <c r="AE180" s="232"/>
      <c r="AF180" s="232"/>
      <c r="AG180" s="232"/>
      <c r="AH180" s="232"/>
      <c r="AI180" s="232"/>
      <c r="AJ180" s="232"/>
      <c r="AK180" s="232"/>
      <c r="AL180" s="232"/>
      <c r="AM180" s="232"/>
      <c r="AN180" s="232"/>
      <c r="AO180" s="232"/>
      <c r="AP180" s="232"/>
      <c r="AQ180" s="188"/>
      <c r="AR180" s="23" t="s">
        <v>11</v>
      </c>
      <c r="AS180" s="24" t="s">
        <v>7</v>
      </c>
      <c r="AT180" s="36"/>
      <c r="AU180" s="56">
        <f t="shared" si="38"/>
        <v>0</v>
      </c>
      <c r="AV180" s="56">
        <f t="shared" si="39"/>
        <v>0</v>
      </c>
      <c r="AW180" s="200" t="str">
        <f t="shared" si="37"/>
        <v/>
      </c>
      <c r="AX180" s="201" t="str">
        <f t="shared" si="40"/>
        <v/>
      </c>
    </row>
    <row r="181" spans="1:50" x14ac:dyDescent="0.25">
      <c r="A181" s="236"/>
      <c r="B181" s="190" t="s">
        <v>176</v>
      </c>
      <c r="C181" s="191">
        <v>1</v>
      </c>
      <c r="D181" s="187"/>
      <c r="E181" s="232"/>
      <c r="F181" s="207"/>
      <c r="G181" s="207"/>
      <c r="H181" s="232"/>
      <c r="I181" s="232"/>
      <c r="J181" s="232"/>
      <c r="K181" s="232"/>
      <c r="L181" s="232"/>
      <c r="M181" s="232"/>
      <c r="N181" s="232"/>
      <c r="O181" s="232"/>
      <c r="P181" s="232"/>
      <c r="Q181" s="232"/>
      <c r="R181" s="232"/>
      <c r="S181" s="232"/>
      <c r="T181" s="232"/>
      <c r="U181" s="232"/>
      <c r="V181" s="232"/>
      <c r="W181" s="232"/>
      <c r="X181" s="232"/>
      <c r="Y181" s="232"/>
      <c r="Z181" s="232"/>
      <c r="AA181" s="232"/>
      <c r="AB181" s="232"/>
      <c r="AC181" s="232"/>
      <c r="AD181" s="232"/>
      <c r="AE181" s="232"/>
      <c r="AF181" s="232"/>
      <c r="AG181" s="232"/>
      <c r="AH181" s="232"/>
      <c r="AI181" s="232"/>
      <c r="AJ181" s="232"/>
      <c r="AK181" s="232"/>
      <c r="AL181" s="232"/>
      <c r="AM181" s="232"/>
      <c r="AN181" s="232"/>
      <c r="AO181" s="232"/>
      <c r="AP181" s="232"/>
      <c r="AQ181" s="188"/>
      <c r="AR181" s="23" t="s">
        <v>11</v>
      </c>
      <c r="AS181" s="24" t="s">
        <v>9</v>
      </c>
      <c r="AT181" s="36"/>
      <c r="AU181" s="56">
        <f t="shared" si="38"/>
        <v>0</v>
      </c>
      <c r="AV181" s="56">
        <f t="shared" si="39"/>
        <v>0</v>
      </c>
      <c r="AW181" s="200" t="str">
        <f t="shared" si="37"/>
        <v/>
      </c>
      <c r="AX181" s="201" t="str">
        <f t="shared" si="40"/>
        <v/>
      </c>
    </row>
    <row r="182" spans="1:50" x14ac:dyDescent="0.25">
      <c r="A182" s="236"/>
      <c r="B182" s="190">
        <v>27</v>
      </c>
      <c r="C182" s="191">
        <v>3</v>
      </c>
      <c r="D182" s="187"/>
      <c r="E182" s="232"/>
      <c r="F182" s="207"/>
      <c r="G182" s="207"/>
      <c r="H182" s="232"/>
      <c r="I182" s="232"/>
      <c r="J182" s="232"/>
      <c r="K182" s="232"/>
      <c r="L182" s="232"/>
      <c r="M182" s="232"/>
      <c r="N182" s="232"/>
      <c r="O182" s="232"/>
      <c r="P182" s="232"/>
      <c r="Q182" s="232"/>
      <c r="R182" s="232"/>
      <c r="S182" s="232"/>
      <c r="T182" s="232"/>
      <c r="U182" s="232"/>
      <c r="V182" s="232"/>
      <c r="W182" s="232"/>
      <c r="X182" s="232"/>
      <c r="Y182" s="232"/>
      <c r="Z182" s="232"/>
      <c r="AA182" s="232"/>
      <c r="AB182" s="232"/>
      <c r="AC182" s="232"/>
      <c r="AD182" s="232"/>
      <c r="AE182" s="232"/>
      <c r="AF182" s="232"/>
      <c r="AG182" s="232"/>
      <c r="AH182" s="232"/>
      <c r="AI182" s="232"/>
      <c r="AJ182" s="232"/>
      <c r="AK182" s="232"/>
      <c r="AL182" s="232"/>
      <c r="AM182" s="232"/>
      <c r="AN182" s="232"/>
      <c r="AO182" s="232"/>
      <c r="AP182" s="232"/>
      <c r="AQ182" s="188"/>
      <c r="AR182" s="23" t="s">
        <v>12</v>
      </c>
      <c r="AS182" s="24" t="s">
        <v>9</v>
      </c>
      <c r="AT182" s="30"/>
      <c r="AU182" s="56">
        <f t="shared" si="38"/>
        <v>0</v>
      </c>
      <c r="AV182" s="56">
        <f t="shared" si="39"/>
        <v>0</v>
      </c>
      <c r="AW182" s="200" t="str">
        <f t="shared" si="37"/>
        <v/>
      </c>
      <c r="AX182" s="201" t="str">
        <f t="shared" si="40"/>
        <v/>
      </c>
    </row>
    <row r="183" spans="1:50" x14ac:dyDescent="0.25">
      <c r="A183" s="236"/>
      <c r="B183" s="190" t="s">
        <v>177</v>
      </c>
      <c r="C183" s="191">
        <v>1</v>
      </c>
      <c r="D183" s="187"/>
      <c r="E183" s="232"/>
      <c r="F183" s="207"/>
      <c r="G183" s="207"/>
      <c r="H183" s="232"/>
      <c r="I183" s="232"/>
      <c r="J183" s="232"/>
      <c r="K183" s="232"/>
      <c r="L183" s="232"/>
      <c r="M183" s="232"/>
      <c r="N183" s="232"/>
      <c r="O183" s="232"/>
      <c r="P183" s="232"/>
      <c r="Q183" s="232"/>
      <c r="R183" s="232"/>
      <c r="S183" s="232"/>
      <c r="T183" s="232"/>
      <c r="U183" s="232"/>
      <c r="V183" s="232"/>
      <c r="W183" s="232"/>
      <c r="X183" s="232"/>
      <c r="Y183" s="232"/>
      <c r="Z183" s="232"/>
      <c r="AA183" s="232"/>
      <c r="AB183" s="232"/>
      <c r="AC183" s="232"/>
      <c r="AD183" s="232"/>
      <c r="AE183" s="232"/>
      <c r="AF183" s="232"/>
      <c r="AG183" s="232"/>
      <c r="AH183" s="232"/>
      <c r="AI183" s="232"/>
      <c r="AJ183" s="232"/>
      <c r="AK183" s="232"/>
      <c r="AL183" s="232"/>
      <c r="AM183" s="232"/>
      <c r="AN183" s="232"/>
      <c r="AO183" s="232"/>
      <c r="AP183" s="232"/>
      <c r="AQ183" s="188"/>
      <c r="AR183" s="23" t="s">
        <v>12</v>
      </c>
      <c r="AS183" s="24" t="s">
        <v>9</v>
      </c>
      <c r="AT183" s="30"/>
      <c r="AU183" s="56">
        <f t="shared" si="38"/>
        <v>0</v>
      </c>
      <c r="AV183" s="56">
        <f t="shared" si="39"/>
        <v>0</v>
      </c>
      <c r="AW183" s="200" t="str">
        <f t="shared" si="37"/>
        <v/>
      </c>
      <c r="AX183" s="201" t="str">
        <f t="shared" si="40"/>
        <v/>
      </c>
    </row>
    <row r="184" spans="1:50" x14ac:dyDescent="0.25">
      <c r="A184" s="236"/>
      <c r="B184" s="190" t="s">
        <v>178</v>
      </c>
      <c r="C184" s="191">
        <v>1</v>
      </c>
      <c r="D184" s="187"/>
      <c r="E184" s="232"/>
      <c r="F184" s="207"/>
      <c r="G184" s="207"/>
      <c r="H184" s="232"/>
      <c r="I184" s="232"/>
      <c r="J184" s="232"/>
      <c r="K184" s="232"/>
      <c r="L184" s="232"/>
      <c r="M184" s="232"/>
      <c r="N184" s="232"/>
      <c r="O184" s="232"/>
      <c r="P184" s="232"/>
      <c r="Q184" s="232"/>
      <c r="R184" s="232"/>
      <c r="S184" s="232"/>
      <c r="T184" s="232"/>
      <c r="U184" s="232"/>
      <c r="V184" s="232"/>
      <c r="W184" s="232"/>
      <c r="X184" s="232"/>
      <c r="Y184" s="232"/>
      <c r="Z184" s="232"/>
      <c r="AA184" s="232"/>
      <c r="AB184" s="232"/>
      <c r="AC184" s="232"/>
      <c r="AD184" s="232"/>
      <c r="AE184" s="232"/>
      <c r="AF184" s="232"/>
      <c r="AG184" s="232"/>
      <c r="AH184" s="232"/>
      <c r="AI184" s="232"/>
      <c r="AJ184" s="232"/>
      <c r="AK184" s="232"/>
      <c r="AL184" s="232"/>
      <c r="AM184" s="232"/>
      <c r="AN184" s="232"/>
      <c r="AO184" s="232"/>
      <c r="AP184" s="232"/>
      <c r="AQ184" s="188"/>
      <c r="AR184" s="23" t="s">
        <v>12</v>
      </c>
      <c r="AS184" s="24" t="s">
        <v>9</v>
      </c>
      <c r="AT184" s="30"/>
      <c r="AU184" s="56">
        <f t="shared" si="38"/>
        <v>0</v>
      </c>
      <c r="AV184" s="56">
        <f t="shared" si="39"/>
        <v>0</v>
      </c>
      <c r="AW184" s="200" t="str">
        <f t="shared" si="37"/>
        <v/>
      </c>
      <c r="AX184" s="201" t="str">
        <f t="shared" si="40"/>
        <v/>
      </c>
    </row>
    <row r="185" spans="1:50" ht="15.75" thickBot="1" x14ac:dyDescent="0.3">
      <c r="A185" s="237"/>
      <c r="B185" s="210" t="s">
        <v>179</v>
      </c>
      <c r="C185" s="211">
        <v>5</v>
      </c>
      <c r="D185" s="187"/>
      <c r="E185" s="232"/>
      <c r="F185" s="207"/>
      <c r="G185" s="207"/>
      <c r="H185" s="232"/>
      <c r="I185" s="232"/>
      <c r="J185" s="232"/>
      <c r="K185" s="232"/>
      <c r="L185" s="232"/>
      <c r="M185" s="232"/>
      <c r="N185" s="232"/>
      <c r="O185" s="232"/>
      <c r="P185" s="232"/>
      <c r="Q185" s="232"/>
      <c r="R185" s="232"/>
      <c r="S185" s="232"/>
      <c r="T185" s="232"/>
      <c r="U185" s="232"/>
      <c r="V185" s="232"/>
      <c r="W185" s="232"/>
      <c r="X185" s="232"/>
      <c r="Y185" s="232"/>
      <c r="Z185" s="232"/>
      <c r="AA185" s="232"/>
      <c r="AB185" s="232"/>
      <c r="AC185" s="232"/>
      <c r="AD185" s="232"/>
      <c r="AE185" s="232"/>
      <c r="AF185" s="232"/>
      <c r="AG185" s="232"/>
      <c r="AH185" s="232"/>
      <c r="AI185" s="232"/>
      <c r="AJ185" s="232"/>
      <c r="AK185" s="232"/>
      <c r="AL185" s="232"/>
      <c r="AM185" s="232"/>
      <c r="AN185" s="232"/>
      <c r="AO185" s="232"/>
      <c r="AP185" s="232"/>
      <c r="AQ185" s="188"/>
      <c r="AR185" s="23" t="s">
        <v>12</v>
      </c>
      <c r="AS185" s="24" t="s">
        <v>10</v>
      </c>
      <c r="AT185" s="30"/>
      <c r="AU185" s="56">
        <f t="shared" si="38"/>
        <v>0</v>
      </c>
      <c r="AV185" s="56">
        <f t="shared" si="39"/>
        <v>0</v>
      </c>
      <c r="AW185" s="200" t="str">
        <f t="shared" si="37"/>
        <v/>
      </c>
      <c r="AX185" s="201" t="str">
        <f t="shared" si="40"/>
        <v/>
      </c>
    </row>
    <row r="186" spans="1:50" x14ac:dyDescent="0.25">
      <c r="AW186" s="1"/>
      <c r="AX186" s="1"/>
    </row>
    <row r="187" spans="1:50" x14ac:dyDescent="0.25">
      <c r="AR187" s="70" t="s">
        <v>38</v>
      </c>
      <c r="AS187" s="54">
        <f>SUMIF($AR$42:$AR$185,"Number",$C$42:$C$185)</f>
        <v>75</v>
      </c>
      <c r="AW187" s="1"/>
      <c r="AX187" s="1"/>
    </row>
    <row r="188" spans="1:50" x14ac:dyDescent="0.25">
      <c r="AR188" s="70" t="s">
        <v>39</v>
      </c>
      <c r="AS188" s="54">
        <f>SUMIF($AR$42:$AR$185,"Algebra",$C$42:$C$185)</f>
        <v>67</v>
      </c>
    </row>
    <row r="189" spans="1:50" x14ac:dyDescent="0.25">
      <c r="AR189" s="70" t="s">
        <v>40</v>
      </c>
      <c r="AS189" s="54">
        <f>SUMIF($AR$42:$AR$185,"RPR",$C$42:$C$185)</f>
        <v>73</v>
      </c>
    </row>
    <row r="190" spans="1:50" x14ac:dyDescent="0.25">
      <c r="AR190" s="70" t="s">
        <v>41</v>
      </c>
      <c r="AS190" s="54">
        <f>SUMIF($AR$42:$AR$185,"Geometry and measures",$C$42:$C$185)</f>
        <v>44</v>
      </c>
    </row>
    <row r="191" spans="1:50" x14ac:dyDescent="0.25">
      <c r="AR191" s="70" t="s">
        <v>42</v>
      </c>
      <c r="AS191" s="54">
        <f>SUMIF($AR$42:$AR$185,"Probability",$C$42:$C$185)</f>
        <v>24</v>
      </c>
    </row>
    <row r="192" spans="1:50" x14ac:dyDescent="0.25">
      <c r="AR192" s="70" t="s">
        <v>43</v>
      </c>
      <c r="AS192" s="54">
        <f>SUMIF($AR$42:$AR$185,"Statistics",$C$42:$C$185)</f>
        <v>17</v>
      </c>
    </row>
  </sheetData>
  <sheetProtection password="ECC0" sheet="1" objects="1" scenarios="1" formatCells="0" formatColumns="0" formatRows="0"/>
  <mergeCells count="34">
    <mergeCell ref="AW25:AW26"/>
    <mergeCell ref="AX25:AX26"/>
    <mergeCell ref="S10:T11"/>
    <mergeCell ref="B9:E9"/>
    <mergeCell ref="B27:B28"/>
    <mergeCell ref="K20:N20"/>
    <mergeCell ref="B2:Q2"/>
    <mergeCell ref="B19:E19"/>
    <mergeCell ref="B20:E20"/>
    <mergeCell ref="K11:N11"/>
    <mergeCell ref="K12:N12"/>
    <mergeCell ref="K13:N13"/>
    <mergeCell ref="K14:N14"/>
    <mergeCell ref="K15:N15"/>
    <mergeCell ref="K16:N16"/>
    <mergeCell ref="K18:N18"/>
    <mergeCell ref="K19:N19"/>
    <mergeCell ref="B12:E12"/>
    <mergeCell ref="B13:E13"/>
    <mergeCell ref="B4:I6"/>
    <mergeCell ref="K4:Q6"/>
    <mergeCell ref="A87:A136"/>
    <mergeCell ref="A138:A185"/>
    <mergeCell ref="B11:E11"/>
    <mergeCell ref="B14:E14"/>
    <mergeCell ref="B15:E15"/>
    <mergeCell ref="B16:E16"/>
    <mergeCell ref="B18:E18"/>
    <mergeCell ref="A42:A85"/>
    <mergeCell ref="B36:B39"/>
    <mergeCell ref="B33:B34"/>
    <mergeCell ref="B24:C24"/>
    <mergeCell ref="B29:B30"/>
    <mergeCell ref="B31:B32"/>
  </mergeCells>
  <conditionalFormatting sqref="M10">
    <cfRule type="cellIs" dxfId="1152" priority="1939" operator="equal">
      <formula>"Probability"</formula>
    </cfRule>
  </conditionalFormatting>
  <conditionalFormatting sqref="AR187:AR192">
    <cfRule type="cellIs" dxfId="1151" priority="1917" stopIfTrue="1" operator="equal">
      <formula>"Algebra"</formula>
    </cfRule>
    <cfRule type="cellIs" dxfId="1150" priority="1918" stopIfTrue="1" operator="equal">
      <formula>"Number"</formula>
    </cfRule>
    <cfRule type="cellIs" dxfId="1149" priority="1919" stopIfTrue="1" operator="equal">
      <formula>"Geometry and measures"</formula>
    </cfRule>
    <cfRule type="cellIs" dxfId="1148" priority="1920" stopIfTrue="1" operator="equal">
      <formula>"Statistics"</formula>
    </cfRule>
  </conditionalFormatting>
  <conditionalFormatting sqref="AR187:AR192">
    <cfRule type="cellIs" dxfId="1147" priority="1913" operator="equal">
      <formula>"RPR"</formula>
    </cfRule>
  </conditionalFormatting>
  <conditionalFormatting sqref="AR187:AR192">
    <cfRule type="cellIs" dxfId="1146" priority="1912" operator="equal">
      <formula>"Probability"</formula>
    </cfRule>
  </conditionalFormatting>
  <conditionalFormatting sqref="D17">
    <cfRule type="cellIs" dxfId="1145" priority="1911" operator="equal">
      <formula>"Probability"</formula>
    </cfRule>
  </conditionalFormatting>
  <conditionalFormatting sqref="M17">
    <cfRule type="cellIs" dxfId="1144" priority="1892" operator="equal">
      <formula>"Probability"</formula>
    </cfRule>
  </conditionalFormatting>
  <conditionalFormatting sqref="D10">
    <cfRule type="cellIs" dxfId="1143" priority="1876" operator="equal">
      <formula>"Probability"</formula>
    </cfRule>
  </conditionalFormatting>
  <conditionalFormatting sqref="K7">
    <cfRule type="expression" dxfId="1142" priority="1940">
      <formula>COUNTA(D24:AQ24)&gt;1</formula>
    </cfRule>
  </conditionalFormatting>
  <conditionalFormatting sqref="D23">
    <cfRule type="expression" dxfId="1141" priority="1941">
      <formula>COUNTA(D24:AQ24)&gt;1</formula>
    </cfRule>
  </conditionalFormatting>
  <conditionalFormatting sqref="E86 E137 G137:I137 G86:I86">
    <cfRule type="cellIs" dxfId="1140" priority="1559" operator="greaterThan">
      <formula>1</formula>
    </cfRule>
  </conditionalFormatting>
  <conditionalFormatting sqref="D174:E174 G174:AQ174">
    <cfRule type="cellIs" dxfId="1139" priority="1201" operator="greaterThan">
      <formula>2</formula>
    </cfRule>
  </conditionalFormatting>
  <conditionalFormatting sqref="D87:E87 D145:E145 D49:E49 D138:E139 D43:E44 G43:AQ44 G138:AQ139 G49:AQ49 G145:AQ145 G87:AQ87 F43:F46 F138:F140 F87:F92 D42:AQ42 F181 F83 F79 F70 F49:F51 F65:F68 F183:F184 F53:F55">
    <cfRule type="cellIs" dxfId="1138" priority="1200" operator="greaterThan">
      <formula>1</formula>
    </cfRule>
  </conditionalFormatting>
  <conditionalFormatting sqref="D111:E111 D100:E100 D94:E94 D46:E46 G46:AQ46 G94:AQ94 G100:AQ100 G111:AQ111">
    <cfRule type="cellIs" dxfId="1137" priority="552" operator="greaterThan">
      <formula>1</formula>
    </cfRule>
  </conditionalFormatting>
  <conditionalFormatting sqref="D152:E152 D146:E146 D118:E118 D115:E115 G115:AQ115 G118:AQ118 G146:AQ146 G152:AQ152">
    <cfRule type="cellIs" dxfId="1136" priority="551" operator="greaterThan">
      <formula>2</formula>
    </cfRule>
  </conditionalFormatting>
  <conditionalFormatting sqref="D163:E163 D150:E150 D143:E143 D132:E133 D120:E120 D96:E96 G96:AQ96 G120:AQ120 G132:AQ133 G143:AQ143 G150:AQ150 G163:AQ163">
    <cfRule type="cellIs" dxfId="1135" priority="541" operator="greaterThan">
      <formula>2</formula>
    </cfRule>
  </conditionalFormatting>
  <conditionalFormatting sqref="D45:E45 D50:E51 D54:E54 D67:E68 D79:E79 D92:E92 D107:E107 D110:E110 D119:E119 D168:E168 D170:E170 D183:E184 G183:AQ184 G170:AQ170 G168:AQ168 G119:AQ119 G110:AQ110 G107:AQ107 G92:AQ92 G79:AQ79 G67:AQ68 G54:AQ54 G50:AQ51 G45:AQ45">
    <cfRule type="cellIs" dxfId="1134" priority="540" operator="greaterThan">
      <formula>1</formula>
    </cfRule>
  </conditionalFormatting>
  <conditionalFormatting sqref="D88:E88 G88:AQ88">
    <cfRule type="cellIs" dxfId="1133" priority="538" operator="greaterThan">
      <formula>1</formula>
    </cfRule>
  </conditionalFormatting>
  <conditionalFormatting sqref="AR63:AR64 AR83 AR85 AR46:AR59 AR66:AR81">
    <cfRule type="cellIs" dxfId="1132" priority="534" stopIfTrue="1" operator="equal">
      <formula>"Algebra"</formula>
    </cfRule>
    <cfRule type="cellIs" dxfId="1131" priority="535" stopIfTrue="1" operator="equal">
      <formula>"Number"</formula>
    </cfRule>
    <cfRule type="cellIs" dxfId="1130" priority="536" stopIfTrue="1" operator="equal">
      <formula>"Geometry and measures"</formula>
    </cfRule>
    <cfRule type="cellIs" dxfId="1129" priority="537" stopIfTrue="1" operator="equal">
      <formula>"Statistics"</formula>
    </cfRule>
  </conditionalFormatting>
  <conditionalFormatting sqref="AS72:AS74 AS42:AS69">
    <cfRule type="cellIs" dxfId="1128" priority="531" stopIfTrue="1" operator="equal">
      <formula>"AO3"</formula>
    </cfRule>
    <cfRule type="cellIs" dxfId="1127" priority="532" stopIfTrue="1" operator="equal">
      <formula>"AO2"</formula>
    </cfRule>
    <cfRule type="cellIs" dxfId="1126" priority="533" stopIfTrue="1" operator="equal">
      <formula>"AO1"</formula>
    </cfRule>
  </conditionalFormatting>
  <conditionalFormatting sqref="AR63:AR64 AR83 AR85 AR46:AR59 AR66:AR81">
    <cfRule type="cellIs" dxfId="1125" priority="530" operator="equal">
      <formula>"RPR"</formula>
    </cfRule>
  </conditionalFormatting>
  <conditionalFormatting sqref="AR63:AR64 AR83 AR85 AR46:AR59 AR66:AR81">
    <cfRule type="cellIs" dxfId="1124" priority="529" operator="equal">
      <formula>"Probability"</formula>
    </cfRule>
  </conditionalFormatting>
  <conditionalFormatting sqref="AS70">
    <cfRule type="cellIs" dxfId="1123" priority="526" stopIfTrue="1" operator="equal">
      <formula>"AO3"</formula>
    </cfRule>
    <cfRule type="cellIs" dxfId="1122" priority="527" stopIfTrue="1" operator="equal">
      <formula>"AO2"</formula>
    </cfRule>
    <cfRule type="cellIs" dxfId="1121" priority="528" stopIfTrue="1" operator="equal">
      <formula>"AO1"</formula>
    </cfRule>
  </conditionalFormatting>
  <conditionalFormatting sqref="AS71">
    <cfRule type="cellIs" dxfId="1120" priority="523" stopIfTrue="1" operator="equal">
      <formula>"AO3"</formula>
    </cfRule>
    <cfRule type="cellIs" dxfId="1119" priority="524" stopIfTrue="1" operator="equal">
      <formula>"AO2"</formula>
    </cfRule>
    <cfRule type="cellIs" dxfId="1118" priority="525" stopIfTrue="1" operator="equal">
      <formula>"AO1"</formula>
    </cfRule>
  </conditionalFormatting>
  <conditionalFormatting sqref="AS84">
    <cfRule type="cellIs" dxfId="1117" priority="520" stopIfTrue="1" operator="equal">
      <formula>"AO3"</formula>
    </cfRule>
    <cfRule type="cellIs" dxfId="1116" priority="521" stopIfTrue="1" operator="equal">
      <formula>"AO2"</formula>
    </cfRule>
    <cfRule type="cellIs" dxfId="1115" priority="522" stopIfTrue="1" operator="equal">
      <formula>"AO1"</formula>
    </cfRule>
  </conditionalFormatting>
  <conditionalFormatting sqref="AR42:AR45">
    <cfRule type="cellIs" dxfId="1114" priority="516" stopIfTrue="1" operator="equal">
      <formula>"Algebra"</formula>
    </cfRule>
    <cfRule type="cellIs" dxfId="1113" priority="517" stopIfTrue="1" operator="equal">
      <formula>"Number"</formula>
    </cfRule>
    <cfRule type="cellIs" dxfId="1112" priority="518" stopIfTrue="1" operator="equal">
      <formula>"Geometry and measures"</formula>
    </cfRule>
    <cfRule type="cellIs" dxfId="1111" priority="519" stopIfTrue="1" operator="equal">
      <formula>"Statistics"</formula>
    </cfRule>
  </conditionalFormatting>
  <conditionalFormatting sqref="AR42:AR45">
    <cfRule type="cellIs" dxfId="1110" priority="515" operator="equal">
      <formula>"RPR"</formula>
    </cfRule>
  </conditionalFormatting>
  <conditionalFormatting sqref="AR42:AR45">
    <cfRule type="cellIs" dxfId="1109" priority="514" operator="equal">
      <formula>"Probability"</formula>
    </cfRule>
  </conditionalFormatting>
  <conditionalFormatting sqref="AR61">
    <cfRule type="cellIs" dxfId="1108" priority="510" stopIfTrue="1" operator="equal">
      <formula>"Algebra"</formula>
    </cfRule>
    <cfRule type="cellIs" dxfId="1107" priority="511" stopIfTrue="1" operator="equal">
      <formula>"Number"</formula>
    </cfRule>
    <cfRule type="cellIs" dxfId="1106" priority="512" stopIfTrue="1" operator="equal">
      <formula>"Geometry and measures"</formula>
    </cfRule>
    <cfRule type="cellIs" dxfId="1105" priority="513" stopIfTrue="1" operator="equal">
      <formula>"Statistics"</formula>
    </cfRule>
  </conditionalFormatting>
  <conditionalFormatting sqref="AR61">
    <cfRule type="cellIs" dxfId="1104" priority="509" operator="equal">
      <formula>"RPR"</formula>
    </cfRule>
  </conditionalFormatting>
  <conditionalFormatting sqref="AR61">
    <cfRule type="cellIs" dxfId="1103" priority="508" operator="equal">
      <formula>"Probability"</formula>
    </cfRule>
  </conditionalFormatting>
  <conditionalFormatting sqref="AR62">
    <cfRule type="cellIs" dxfId="1102" priority="504" stopIfTrue="1" operator="equal">
      <formula>"Algebra"</formula>
    </cfRule>
    <cfRule type="cellIs" dxfId="1101" priority="505" stopIfTrue="1" operator="equal">
      <formula>"Number"</formula>
    </cfRule>
    <cfRule type="cellIs" dxfId="1100" priority="506" stopIfTrue="1" operator="equal">
      <formula>"Geometry and measures"</formula>
    </cfRule>
    <cfRule type="cellIs" dxfId="1099" priority="507" stopIfTrue="1" operator="equal">
      <formula>"Statistics"</formula>
    </cfRule>
  </conditionalFormatting>
  <conditionalFormatting sqref="AR62">
    <cfRule type="cellIs" dxfId="1098" priority="503" operator="equal">
      <formula>"RPR"</formula>
    </cfRule>
  </conditionalFormatting>
  <conditionalFormatting sqref="AR62">
    <cfRule type="cellIs" dxfId="1097" priority="502" operator="equal">
      <formula>"Probability"</formula>
    </cfRule>
  </conditionalFormatting>
  <conditionalFormatting sqref="AR65">
    <cfRule type="cellIs" dxfId="1096" priority="498" stopIfTrue="1" operator="equal">
      <formula>"Algebra"</formula>
    </cfRule>
    <cfRule type="cellIs" dxfId="1095" priority="499" stopIfTrue="1" operator="equal">
      <formula>"Number"</formula>
    </cfRule>
    <cfRule type="cellIs" dxfId="1094" priority="500" stopIfTrue="1" operator="equal">
      <formula>"Geometry and measures"</formula>
    </cfRule>
    <cfRule type="cellIs" dxfId="1093" priority="501" stopIfTrue="1" operator="equal">
      <formula>"Statistics"</formula>
    </cfRule>
  </conditionalFormatting>
  <conditionalFormatting sqref="AR65">
    <cfRule type="cellIs" dxfId="1092" priority="497" operator="equal">
      <formula>"RPR"</formula>
    </cfRule>
  </conditionalFormatting>
  <conditionalFormatting sqref="AR65">
    <cfRule type="cellIs" dxfId="1091" priority="496" operator="equal">
      <formula>"Probability"</formula>
    </cfRule>
  </conditionalFormatting>
  <conditionalFormatting sqref="AR82">
    <cfRule type="cellIs" dxfId="1090" priority="492" stopIfTrue="1" operator="equal">
      <formula>"Algebra"</formula>
    </cfRule>
    <cfRule type="cellIs" dxfId="1089" priority="493" stopIfTrue="1" operator="equal">
      <formula>"Number"</formula>
    </cfRule>
    <cfRule type="cellIs" dxfId="1088" priority="494" stopIfTrue="1" operator="equal">
      <formula>"Geometry and measures"</formula>
    </cfRule>
    <cfRule type="cellIs" dxfId="1087" priority="495" stopIfTrue="1" operator="equal">
      <formula>"Statistics"</formula>
    </cfRule>
  </conditionalFormatting>
  <conditionalFormatting sqref="AR82">
    <cfRule type="cellIs" dxfId="1086" priority="491" operator="equal">
      <formula>"RPR"</formula>
    </cfRule>
  </conditionalFormatting>
  <conditionalFormatting sqref="AR82">
    <cfRule type="cellIs" dxfId="1085" priority="490" operator="equal">
      <formula>"Probability"</formula>
    </cfRule>
  </conditionalFormatting>
  <conditionalFormatting sqref="AR84">
    <cfRule type="cellIs" dxfId="1084" priority="486" stopIfTrue="1" operator="equal">
      <formula>"Algebra"</formula>
    </cfRule>
    <cfRule type="cellIs" dxfId="1083" priority="487" stopIfTrue="1" operator="equal">
      <formula>"Number"</formula>
    </cfRule>
    <cfRule type="cellIs" dxfId="1082" priority="488" stopIfTrue="1" operator="equal">
      <formula>"Geometry and measures"</formula>
    </cfRule>
    <cfRule type="cellIs" dxfId="1081" priority="489" stopIfTrue="1" operator="equal">
      <formula>"Statistics"</formula>
    </cfRule>
  </conditionalFormatting>
  <conditionalFormatting sqref="AR84">
    <cfRule type="cellIs" dxfId="1080" priority="485" operator="equal">
      <formula>"RPR"</formula>
    </cfRule>
  </conditionalFormatting>
  <conditionalFormatting sqref="AR84">
    <cfRule type="cellIs" dxfId="1079" priority="484" operator="equal">
      <formula>"Probability"</formula>
    </cfRule>
  </conditionalFormatting>
  <conditionalFormatting sqref="AR60">
    <cfRule type="cellIs" dxfId="1078" priority="480" stopIfTrue="1" operator="equal">
      <formula>"Algebra"</formula>
    </cfRule>
    <cfRule type="cellIs" dxfId="1077" priority="481" stopIfTrue="1" operator="equal">
      <formula>"Number"</formula>
    </cfRule>
    <cfRule type="cellIs" dxfId="1076" priority="482" stopIfTrue="1" operator="equal">
      <formula>"Geometry and measures"</formula>
    </cfRule>
    <cfRule type="cellIs" dxfId="1075" priority="483" stopIfTrue="1" operator="equal">
      <formula>"Statistics"</formula>
    </cfRule>
  </conditionalFormatting>
  <conditionalFormatting sqref="AR60">
    <cfRule type="cellIs" dxfId="1074" priority="479" operator="equal">
      <formula>"RPR"</formula>
    </cfRule>
  </conditionalFormatting>
  <conditionalFormatting sqref="AR60">
    <cfRule type="cellIs" dxfId="1073" priority="478" operator="equal">
      <formula>"Probability"</formula>
    </cfRule>
  </conditionalFormatting>
  <conditionalFormatting sqref="AS75">
    <cfRule type="cellIs" dxfId="1072" priority="475" stopIfTrue="1" operator="equal">
      <formula>"AO3"</formula>
    </cfRule>
    <cfRule type="cellIs" dxfId="1071" priority="476" stopIfTrue="1" operator="equal">
      <formula>"AO2"</formula>
    </cfRule>
    <cfRule type="cellIs" dxfId="1070" priority="477" stopIfTrue="1" operator="equal">
      <formula>"AO1"</formula>
    </cfRule>
  </conditionalFormatting>
  <conditionalFormatting sqref="AS76">
    <cfRule type="cellIs" dxfId="1069" priority="472" stopIfTrue="1" operator="equal">
      <formula>"AO3"</formula>
    </cfRule>
    <cfRule type="cellIs" dxfId="1068" priority="473" stopIfTrue="1" operator="equal">
      <formula>"AO2"</formula>
    </cfRule>
    <cfRule type="cellIs" dxfId="1067" priority="474" stopIfTrue="1" operator="equal">
      <formula>"AO1"</formula>
    </cfRule>
  </conditionalFormatting>
  <conditionalFormatting sqref="AS79 AS81">
    <cfRule type="cellIs" dxfId="1066" priority="469" stopIfTrue="1" operator="equal">
      <formula>"AO3"</formula>
    </cfRule>
    <cfRule type="cellIs" dxfId="1065" priority="470" stopIfTrue="1" operator="equal">
      <formula>"AO2"</formula>
    </cfRule>
    <cfRule type="cellIs" dxfId="1064" priority="471" stopIfTrue="1" operator="equal">
      <formula>"AO1"</formula>
    </cfRule>
  </conditionalFormatting>
  <conditionalFormatting sqref="AS83">
    <cfRule type="cellIs" dxfId="1063" priority="466" stopIfTrue="1" operator="equal">
      <formula>"AO3"</formula>
    </cfRule>
    <cfRule type="cellIs" dxfId="1062" priority="467" stopIfTrue="1" operator="equal">
      <formula>"AO2"</formula>
    </cfRule>
    <cfRule type="cellIs" dxfId="1061" priority="468" stopIfTrue="1" operator="equal">
      <formula>"AO1"</formula>
    </cfRule>
  </conditionalFormatting>
  <conditionalFormatting sqref="AS77">
    <cfRule type="cellIs" dxfId="1060" priority="463" stopIfTrue="1" operator="equal">
      <formula>"AO3"</formula>
    </cfRule>
    <cfRule type="cellIs" dxfId="1059" priority="464" stopIfTrue="1" operator="equal">
      <formula>"AO2"</formula>
    </cfRule>
    <cfRule type="cellIs" dxfId="1058" priority="465" stopIfTrue="1" operator="equal">
      <formula>"AO1"</formula>
    </cfRule>
  </conditionalFormatting>
  <conditionalFormatting sqref="AS78">
    <cfRule type="cellIs" dxfId="1057" priority="460" stopIfTrue="1" operator="equal">
      <formula>"AO3"</formula>
    </cfRule>
    <cfRule type="cellIs" dxfId="1056" priority="461" stopIfTrue="1" operator="equal">
      <formula>"AO2"</formula>
    </cfRule>
    <cfRule type="cellIs" dxfId="1055" priority="462" stopIfTrue="1" operator="equal">
      <formula>"AO1"</formula>
    </cfRule>
  </conditionalFormatting>
  <conditionalFormatting sqref="AS80">
    <cfRule type="cellIs" dxfId="1054" priority="457" stopIfTrue="1" operator="equal">
      <formula>"AO3"</formula>
    </cfRule>
    <cfRule type="cellIs" dxfId="1053" priority="458" stopIfTrue="1" operator="equal">
      <formula>"AO2"</formula>
    </cfRule>
    <cfRule type="cellIs" dxfId="1052" priority="459" stopIfTrue="1" operator="equal">
      <formula>"AO1"</formula>
    </cfRule>
  </conditionalFormatting>
  <conditionalFormatting sqref="AS82">
    <cfRule type="cellIs" dxfId="1051" priority="451" stopIfTrue="1" operator="equal">
      <formula>"AO3"</formula>
    </cfRule>
    <cfRule type="cellIs" dxfId="1050" priority="452" stopIfTrue="1" operator="equal">
      <formula>"AO2"</formula>
    </cfRule>
    <cfRule type="cellIs" dxfId="1049" priority="453" stopIfTrue="1" operator="equal">
      <formula>"AO1"</formula>
    </cfRule>
  </conditionalFormatting>
  <conditionalFormatting sqref="AS85">
    <cfRule type="cellIs" dxfId="1048" priority="448" stopIfTrue="1" operator="equal">
      <formula>"AO3"</formula>
    </cfRule>
    <cfRule type="cellIs" dxfId="1047" priority="449" stopIfTrue="1" operator="equal">
      <formula>"AO2"</formula>
    </cfRule>
    <cfRule type="cellIs" dxfId="1046" priority="450" stopIfTrue="1" operator="equal">
      <formula>"AO1"</formula>
    </cfRule>
  </conditionalFormatting>
  <conditionalFormatting sqref="AR114 AR116 AR118 AR120:AR121 AR103:AR104 AR127:AR129 AR131:AR132 AR87:AR93 AR95:AR99">
    <cfRule type="cellIs" dxfId="1045" priority="444" stopIfTrue="1" operator="equal">
      <formula>"Algebra"</formula>
    </cfRule>
    <cfRule type="cellIs" dxfId="1044" priority="445" stopIfTrue="1" operator="equal">
      <formula>"Number"</formula>
    </cfRule>
    <cfRule type="cellIs" dxfId="1043" priority="446" stopIfTrue="1" operator="equal">
      <formula>"Geometry and measures"</formula>
    </cfRule>
    <cfRule type="cellIs" dxfId="1042" priority="447" stopIfTrue="1" operator="equal">
      <formula>"Statistics"</formula>
    </cfRule>
  </conditionalFormatting>
  <conditionalFormatting sqref="AS87:AS90 AS92:AS98">
    <cfRule type="cellIs" dxfId="1041" priority="441" stopIfTrue="1" operator="equal">
      <formula>"AO3"</formula>
    </cfRule>
    <cfRule type="cellIs" dxfId="1040" priority="442" stopIfTrue="1" operator="equal">
      <formula>"AO2"</formula>
    </cfRule>
    <cfRule type="cellIs" dxfId="1039" priority="443" stopIfTrue="1" operator="equal">
      <formula>"AO1"</formula>
    </cfRule>
  </conditionalFormatting>
  <conditionalFormatting sqref="AR114 AR116 AR118 AR120:AR121 AR103:AR104 AR127:AR129 AR131:AR132 AR87:AR93 AR95:AR99">
    <cfRule type="cellIs" dxfId="1038" priority="440" operator="equal">
      <formula>"RPR"</formula>
    </cfRule>
  </conditionalFormatting>
  <conditionalFormatting sqref="AR114 AR116 AR118 AR120:AR121 AR103:AR104 AR127:AR129 AR131:AR132 AR87:AR93 AR95:AR99">
    <cfRule type="cellIs" dxfId="1037" priority="439" operator="equal">
      <formula>"Probability"</formula>
    </cfRule>
  </conditionalFormatting>
  <conditionalFormatting sqref="AS109:AS113">
    <cfRule type="cellIs" dxfId="1036" priority="436" stopIfTrue="1" operator="equal">
      <formula>"AO3"</formula>
    </cfRule>
    <cfRule type="cellIs" dxfId="1035" priority="437" stopIfTrue="1" operator="equal">
      <formula>"AO2"</formula>
    </cfRule>
    <cfRule type="cellIs" dxfId="1034" priority="438" stopIfTrue="1" operator="equal">
      <formula>"AO1"</formula>
    </cfRule>
  </conditionalFormatting>
  <conditionalFormatting sqref="AS115:AS119">
    <cfRule type="cellIs" dxfId="1033" priority="433" stopIfTrue="1" operator="equal">
      <formula>"AO3"</formula>
    </cfRule>
    <cfRule type="cellIs" dxfId="1032" priority="434" stopIfTrue="1" operator="equal">
      <formula>"AO2"</formula>
    </cfRule>
    <cfRule type="cellIs" dxfId="1031" priority="435" stopIfTrue="1" operator="equal">
      <formula>"AO1"</formula>
    </cfRule>
  </conditionalFormatting>
  <conditionalFormatting sqref="AS125">
    <cfRule type="cellIs" dxfId="1030" priority="430" stopIfTrue="1" operator="equal">
      <formula>"AO3"</formula>
    </cfRule>
    <cfRule type="cellIs" dxfId="1029" priority="431" stopIfTrue="1" operator="equal">
      <formula>"AO2"</formula>
    </cfRule>
    <cfRule type="cellIs" dxfId="1028" priority="432" stopIfTrue="1" operator="equal">
      <formula>"AO1"</formula>
    </cfRule>
  </conditionalFormatting>
  <conditionalFormatting sqref="AS129:AS132">
    <cfRule type="cellIs" dxfId="1027" priority="427" stopIfTrue="1" operator="equal">
      <formula>"AO3"</formula>
    </cfRule>
    <cfRule type="cellIs" dxfId="1026" priority="428" stopIfTrue="1" operator="equal">
      <formula>"AO2"</formula>
    </cfRule>
    <cfRule type="cellIs" dxfId="1025" priority="429" stopIfTrue="1" operator="equal">
      <formula>"AO1"</formula>
    </cfRule>
  </conditionalFormatting>
  <conditionalFormatting sqref="AR94">
    <cfRule type="cellIs" dxfId="1024" priority="423" stopIfTrue="1" operator="equal">
      <formula>"Algebra"</formula>
    </cfRule>
    <cfRule type="cellIs" dxfId="1023" priority="424" stopIfTrue="1" operator="equal">
      <formula>"Number"</formula>
    </cfRule>
    <cfRule type="cellIs" dxfId="1022" priority="425" stopIfTrue="1" operator="equal">
      <formula>"Geometry and measures"</formula>
    </cfRule>
    <cfRule type="cellIs" dxfId="1021" priority="426" stopIfTrue="1" operator="equal">
      <formula>"Statistics"</formula>
    </cfRule>
  </conditionalFormatting>
  <conditionalFormatting sqref="AR94">
    <cfRule type="cellIs" dxfId="1020" priority="422" operator="equal">
      <formula>"RPR"</formula>
    </cfRule>
  </conditionalFormatting>
  <conditionalFormatting sqref="AR94">
    <cfRule type="cellIs" dxfId="1019" priority="421" operator="equal">
      <formula>"Probability"</formula>
    </cfRule>
  </conditionalFormatting>
  <conditionalFormatting sqref="AR106">
    <cfRule type="cellIs" dxfId="1018" priority="417" stopIfTrue="1" operator="equal">
      <formula>"Algebra"</formula>
    </cfRule>
    <cfRule type="cellIs" dxfId="1017" priority="418" stopIfTrue="1" operator="equal">
      <formula>"Number"</formula>
    </cfRule>
    <cfRule type="cellIs" dxfId="1016" priority="419" stopIfTrue="1" operator="equal">
      <formula>"Geometry and measures"</formula>
    </cfRule>
    <cfRule type="cellIs" dxfId="1015" priority="420" stopIfTrue="1" operator="equal">
      <formula>"Statistics"</formula>
    </cfRule>
  </conditionalFormatting>
  <conditionalFormatting sqref="AR106">
    <cfRule type="cellIs" dxfId="1014" priority="416" operator="equal">
      <formula>"RPR"</formula>
    </cfRule>
  </conditionalFormatting>
  <conditionalFormatting sqref="AR106">
    <cfRule type="cellIs" dxfId="1013" priority="415" operator="equal">
      <formula>"Probability"</formula>
    </cfRule>
  </conditionalFormatting>
  <conditionalFormatting sqref="AR107">
    <cfRule type="cellIs" dxfId="1012" priority="411" stopIfTrue="1" operator="equal">
      <formula>"Algebra"</formula>
    </cfRule>
    <cfRule type="cellIs" dxfId="1011" priority="412" stopIfTrue="1" operator="equal">
      <formula>"Number"</formula>
    </cfRule>
    <cfRule type="cellIs" dxfId="1010" priority="413" stopIfTrue="1" operator="equal">
      <formula>"Geometry and measures"</formula>
    </cfRule>
    <cfRule type="cellIs" dxfId="1009" priority="414" stopIfTrue="1" operator="equal">
      <formula>"Statistics"</formula>
    </cfRule>
  </conditionalFormatting>
  <conditionalFormatting sqref="AR107">
    <cfRule type="cellIs" dxfId="1008" priority="410" operator="equal">
      <formula>"RPR"</formula>
    </cfRule>
  </conditionalFormatting>
  <conditionalFormatting sqref="AR107">
    <cfRule type="cellIs" dxfId="1007" priority="409" operator="equal">
      <formula>"Probability"</formula>
    </cfRule>
  </conditionalFormatting>
  <conditionalFormatting sqref="AR109:AR113">
    <cfRule type="cellIs" dxfId="1006" priority="405" stopIfTrue="1" operator="equal">
      <formula>"Algebra"</formula>
    </cfRule>
    <cfRule type="cellIs" dxfId="1005" priority="406" stopIfTrue="1" operator="equal">
      <formula>"Number"</formula>
    </cfRule>
    <cfRule type="cellIs" dxfId="1004" priority="407" stopIfTrue="1" operator="equal">
      <formula>"Geometry and measures"</formula>
    </cfRule>
    <cfRule type="cellIs" dxfId="1003" priority="408" stopIfTrue="1" operator="equal">
      <formula>"Statistics"</formula>
    </cfRule>
  </conditionalFormatting>
  <conditionalFormatting sqref="AR109:AR113">
    <cfRule type="cellIs" dxfId="1002" priority="404" operator="equal">
      <formula>"RPR"</formula>
    </cfRule>
  </conditionalFormatting>
  <conditionalFormatting sqref="AR109:AR113">
    <cfRule type="cellIs" dxfId="1001" priority="403" operator="equal">
      <formula>"Probability"</formula>
    </cfRule>
  </conditionalFormatting>
  <conditionalFormatting sqref="AR115">
    <cfRule type="cellIs" dxfId="1000" priority="399" stopIfTrue="1" operator="equal">
      <formula>"Algebra"</formula>
    </cfRule>
    <cfRule type="cellIs" dxfId="999" priority="400" stopIfTrue="1" operator="equal">
      <formula>"Number"</formula>
    </cfRule>
    <cfRule type="cellIs" dxfId="998" priority="401" stopIfTrue="1" operator="equal">
      <formula>"Geometry and measures"</formula>
    </cfRule>
    <cfRule type="cellIs" dxfId="997" priority="402" stopIfTrue="1" operator="equal">
      <formula>"Statistics"</formula>
    </cfRule>
  </conditionalFormatting>
  <conditionalFormatting sqref="AR115">
    <cfRule type="cellIs" dxfId="996" priority="398" operator="equal">
      <formula>"RPR"</formula>
    </cfRule>
  </conditionalFormatting>
  <conditionalFormatting sqref="AR115">
    <cfRule type="cellIs" dxfId="995" priority="397" operator="equal">
      <formula>"Probability"</formula>
    </cfRule>
  </conditionalFormatting>
  <conditionalFormatting sqref="AR117">
    <cfRule type="cellIs" dxfId="994" priority="393" stopIfTrue="1" operator="equal">
      <formula>"Algebra"</formula>
    </cfRule>
    <cfRule type="cellIs" dxfId="993" priority="394" stopIfTrue="1" operator="equal">
      <formula>"Number"</formula>
    </cfRule>
    <cfRule type="cellIs" dxfId="992" priority="395" stopIfTrue="1" operator="equal">
      <formula>"Geometry and measures"</formula>
    </cfRule>
    <cfRule type="cellIs" dxfId="991" priority="396" stopIfTrue="1" operator="equal">
      <formula>"Statistics"</formula>
    </cfRule>
  </conditionalFormatting>
  <conditionalFormatting sqref="AR117">
    <cfRule type="cellIs" dxfId="990" priority="392" operator="equal">
      <formula>"RPR"</formula>
    </cfRule>
  </conditionalFormatting>
  <conditionalFormatting sqref="AR117">
    <cfRule type="cellIs" dxfId="989" priority="391" operator="equal">
      <formula>"Probability"</formula>
    </cfRule>
  </conditionalFormatting>
  <conditionalFormatting sqref="AR119">
    <cfRule type="cellIs" dxfId="988" priority="387" stopIfTrue="1" operator="equal">
      <formula>"Algebra"</formula>
    </cfRule>
    <cfRule type="cellIs" dxfId="987" priority="388" stopIfTrue="1" operator="equal">
      <formula>"Number"</formula>
    </cfRule>
    <cfRule type="cellIs" dxfId="986" priority="389" stopIfTrue="1" operator="equal">
      <formula>"Geometry and measures"</formula>
    </cfRule>
    <cfRule type="cellIs" dxfId="985" priority="390" stopIfTrue="1" operator="equal">
      <formula>"Statistics"</formula>
    </cfRule>
  </conditionalFormatting>
  <conditionalFormatting sqref="AR119">
    <cfRule type="cellIs" dxfId="984" priority="386" operator="equal">
      <formula>"RPR"</formula>
    </cfRule>
  </conditionalFormatting>
  <conditionalFormatting sqref="AR119">
    <cfRule type="cellIs" dxfId="983" priority="385" operator="equal">
      <formula>"Probability"</formula>
    </cfRule>
  </conditionalFormatting>
  <conditionalFormatting sqref="AR100:AR102">
    <cfRule type="cellIs" dxfId="982" priority="381" stopIfTrue="1" operator="equal">
      <formula>"Algebra"</formula>
    </cfRule>
    <cfRule type="cellIs" dxfId="981" priority="382" stopIfTrue="1" operator="equal">
      <formula>"Number"</formula>
    </cfRule>
    <cfRule type="cellIs" dxfId="980" priority="383" stopIfTrue="1" operator="equal">
      <formula>"Geometry and measures"</formula>
    </cfRule>
    <cfRule type="cellIs" dxfId="979" priority="384" stopIfTrue="1" operator="equal">
      <formula>"Statistics"</formula>
    </cfRule>
  </conditionalFormatting>
  <conditionalFormatting sqref="AR100:AR102">
    <cfRule type="cellIs" dxfId="978" priority="380" operator="equal">
      <formula>"RPR"</formula>
    </cfRule>
  </conditionalFormatting>
  <conditionalFormatting sqref="AR100:AR102">
    <cfRule type="cellIs" dxfId="977" priority="379" operator="equal">
      <formula>"Probability"</formula>
    </cfRule>
  </conditionalFormatting>
  <conditionalFormatting sqref="AR105">
    <cfRule type="cellIs" dxfId="976" priority="375" stopIfTrue="1" operator="equal">
      <formula>"Algebra"</formula>
    </cfRule>
    <cfRule type="cellIs" dxfId="975" priority="376" stopIfTrue="1" operator="equal">
      <formula>"Number"</formula>
    </cfRule>
    <cfRule type="cellIs" dxfId="974" priority="377" stopIfTrue="1" operator="equal">
      <formula>"Geometry and measures"</formula>
    </cfRule>
    <cfRule type="cellIs" dxfId="973" priority="378" stopIfTrue="1" operator="equal">
      <formula>"Statistics"</formula>
    </cfRule>
  </conditionalFormatting>
  <conditionalFormatting sqref="AR105">
    <cfRule type="cellIs" dxfId="972" priority="374" operator="equal">
      <formula>"RPR"</formula>
    </cfRule>
  </conditionalFormatting>
  <conditionalFormatting sqref="AR105">
    <cfRule type="cellIs" dxfId="971" priority="373" operator="equal">
      <formula>"Probability"</formula>
    </cfRule>
  </conditionalFormatting>
  <conditionalFormatting sqref="AR122">
    <cfRule type="cellIs" dxfId="970" priority="369" stopIfTrue="1" operator="equal">
      <formula>"Algebra"</formula>
    </cfRule>
    <cfRule type="cellIs" dxfId="969" priority="370" stopIfTrue="1" operator="equal">
      <formula>"Number"</formula>
    </cfRule>
    <cfRule type="cellIs" dxfId="968" priority="371" stopIfTrue="1" operator="equal">
      <formula>"Geometry and measures"</formula>
    </cfRule>
    <cfRule type="cellIs" dxfId="967" priority="372" stopIfTrue="1" operator="equal">
      <formula>"Statistics"</formula>
    </cfRule>
  </conditionalFormatting>
  <conditionalFormatting sqref="AR122">
    <cfRule type="cellIs" dxfId="966" priority="368" operator="equal">
      <formula>"RPR"</formula>
    </cfRule>
  </conditionalFormatting>
  <conditionalFormatting sqref="AR122">
    <cfRule type="cellIs" dxfId="965" priority="367" operator="equal">
      <formula>"Probability"</formula>
    </cfRule>
  </conditionalFormatting>
  <conditionalFormatting sqref="AR123">
    <cfRule type="cellIs" dxfId="964" priority="363" stopIfTrue="1" operator="equal">
      <formula>"Algebra"</formula>
    </cfRule>
    <cfRule type="cellIs" dxfId="963" priority="364" stopIfTrue="1" operator="equal">
      <formula>"Number"</formula>
    </cfRule>
    <cfRule type="cellIs" dxfId="962" priority="365" stopIfTrue="1" operator="equal">
      <formula>"Geometry and measures"</formula>
    </cfRule>
    <cfRule type="cellIs" dxfId="961" priority="366" stopIfTrue="1" operator="equal">
      <formula>"Statistics"</formula>
    </cfRule>
  </conditionalFormatting>
  <conditionalFormatting sqref="AR123">
    <cfRule type="cellIs" dxfId="960" priority="362" operator="equal">
      <formula>"RPR"</formula>
    </cfRule>
  </conditionalFormatting>
  <conditionalFormatting sqref="AR123">
    <cfRule type="cellIs" dxfId="959" priority="361" operator="equal">
      <formula>"Probability"</formula>
    </cfRule>
  </conditionalFormatting>
  <conditionalFormatting sqref="AR124:AR125">
    <cfRule type="cellIs" dxfId="958" priority="357" stopIfTrue="1" operator="equal">
      <formula>"Algebra"</formula>
    </cfRule>
    <cfRule type="cellIs" dxfId="957" priority="358" stopIfTrue="1" operator="equal">
      <formula>"Number"</formula>
    </cfRule>
    <cfRule type="cellIs" dxfId="956" priority="359" stopIfTrue="1" operator="equal">
      <formula>"Geometry and measures"</formula>
    </cfRule>
    <cfRule type="cellIs" dxfId="955" priority="360" stopIfTrue="1" operator="equal">
      <formula>"Statistics"</formula>
    </cfRule>
  </conditionalFormatting>
  <conditionalFormatting sqref="AR124:AR125">
    <cfRule type="cellIs" dxfId="954" priority="356" operator="equal">
      <formula>"RPR"</formula>
    </cfRule>
  </conditionalFormatting>
  <conditionalFormatting sqref="AR124:AR125">
    <cfRule type="cellIs" dxfId="953" priority="355" operator="equal">
      <formula>"Probability"</formula>
    </cfRule>
  </conditionalFormatting>
  <conditionalFormatting sqref="AR130">
    <cfRule type="cellIs" dxfId="952" priority="351" stopIfTrue="1" operator="equal">
      <formula>"Algebra"</formula>
    </cfRule>
    <cfRule type="cellIs" dxfId="951" priority="352" stopIfTrue="1" operator="equal">
      <formula>"Number"</formula>
    </cfRule>
    <cfRule type="cellIs" dxfId="950" priority="353" stopIfTrue="1" operator="equal">
      <formula>"Geometry and measures"</formula>
    </cfRule>
    <cfRule type="cellIs" dxfId="949" priority="354" stopIfTrue="1" operator="equal">
      <formula>"Statistics"</formula>
    </cfRule>
  </conditionalFormatting>
  <conditionalFormatting sqref="AR130">
    <cfRule type="cellIs" dxfId="948" priority="350" operator="equal">
      <formula>"RPR"</formula>
    </cfRule>
  </conditionalFormatting>
  <conditionalFormatting sqref="AR130">
    <cfRule type="cellIs" dxfId="947" priority="349" operator="equal">
      <formula>"Probability"</formula>
    </cfRule>
  </conditionalFormatting>
  <conditionalFormatting sqref="AR134:AR135">
    <cfRule type="cellIs" dxfId="946" priority="345" stopIfTrue="1" operator="equal">
      <formula>"Algebra"</formula>
    </cfRule>
    <cfRule type="cellIs" dxfId="945" priority="346" stopIfTrue="1" operator="equal">
      <formula>"Number"</formula>
    </cfRule>
    <cfRule type="cellIs" dxfId="944" priority="347" stopIfTrue="1" operator="equal">
      <formula>"Geometry and measures"</formula>
    </cfRule>
    <cfRule type="cellIs" dxfId="943" priority="348" stopIfTrue="1" operator="equal">
      <formula>"Statistics"</formula>
    </cfRule>
  </conditionalFormatting>
  <conditionalFormatting sqref="AR134:AR135">
    <cfRule type="cellIs" dxfId="942" priority="344" operator="equal">
      <formula>"RPR"</formula>
    </cfRule>
  </conditionalFormatting>
  <conditionalFormatting sqref="AR134:AR135">
    <cfRule type="cellIs" dxfId="941" priority="343" operator="equal">
      <formula>"Probability"</formula>
    </cfRule>
  </conditionalFormatting>
  <conditionalFormatting sqref="AS99:AS101 AS103">
    <cfRule type="cellIs" dxfId="940" priority="340" stopIfTrue="1" operator="equal">
      <formula>"AO3"</formula>
    </cfRule>
    <cfRule type="cellIs" dxfId="939" priority="341" stopIfTrue="1" operator="equal">
      <formula>"AO2"</formula>
    </cfRule>
    <cfRule type="cellIs" dxfId="938" priority="342" stopIfTrue="1" operator="equal">
      <formula>"AO1"</formula>
    </cfRule>
  </conditionalFormatting>
  <conditionalFormatting sqref="AS105:AS107">
    <cfRule type="cellIs" dxfId="937" priority="337" stopIfTrue="1" operator="equal">
      <formula>"AO3"</formula>
    </cfRule>
    <cfRule type="cellIs" dxfId="936" priority="338" stopIfTrue="1" operator="equal">
      <formula>"AO2"</formula>
    </cfRule>
    <cfRule type="cellIs" dxfId="935" priority="339" stopIfTrue="1" operator="equal">
      <formula>"AO1"</formula>
    </cfRule>
  </conditionalFormatting>
  <conditionalFormatting sqref="AS121">
    <cfRule type="cellIs" dxfId="934" priority="334" stopIfTrue="1" operator="equal">
      <formula>"AO3"</formula>
    </cfRule>
    <cfRule type="cellIs" dxfId="933" priority="335" stopIfTrue="1" operator="equal">
      <formula>"AO2"</formula>
    </cfRule>
    <cfRule type="cellIs" dxfId="932" priority="336" stopIfTrue="1" operator="equal">
      <formula>"AO1"</formula>
    </cfRule>
  </conditionalFormatting>
  <conditionalFormatting sqref="AS123">
    <cfRule type="cellIs" dxfId="931" priority="331" stopIfTrue="1" operator="equal">
      <formula>"AO3"</formula>
    </cfRule>
    <cfRule type="cellIs" dxfId="930" priority="332" stopIfTrue="1" operator="equal">
      <formula>"AO2"</formula>
    </cfRule>
    <cfRule type="cellIs" dxfId="929" priority="333" stopIfTrue="1" operator="equal">
      <formula>"AO1"</formula>
    </cfRule>
  </conditionalFormatting>
  <conditionalFormatting sqref="AS124">
    <cfRule type="cellIs" dxfId="928" priority="328" stopIfTrue="1" operator="equal">
      <formula>"AO3"</formula>
    </cfRule>
    <cfRule type="cellIs" dxfId="927" priority="329" stopIfTrue="1" operator="equal">
      <formula>"AO2"</formula>
    </cfRule>
    <cfRule type="cellIs" dxfId="926" priority="330" stopIfTrue="1" operator="equal">
      <formula>"AO1"</formula>
    </cfRule>
  </conditionalFormatting>
  <conditionalFormatting sqref="AS127">
    <cfRule type="cellIs" dxfId="925" priority="325" stopIfTrue="1" operator="equal">
      <formula>"AO3"</formula>
    </cfRule>
    <cfRule type="cellIs" dxfId="924" priority="326" stopIfTrue="1" operator="equal">
      <formula>"AO2"</formula>
    </cfRule>
    <cfRule type="cellIs" dxfId="923" priority="327" stopIfTrue="1" operator="equal">
      <formula>"AO1"</formula>
    </cfRule>
  </conditionalFormatting>
  <conditionalFormatting sqref="AS134:AS135">
    <cfRule type="cellIs" dxfId="922" priority="322" stopIfTrue="1" operator="equal">
      <formula>"AO3"</formula>
    </cfRule>
    <cfRule type="cellIs" dxfId="921" priority="323" stopIfTrue="1" operator="equal">
      <formula>"AO2"</formula>
    </cfRule>
    <cfRule type="cellIs" dxfId="920" priority="324" stopIfTrue="1" operator="equal">
      <formula>"AO1"</formula>
    </cfRule>
  </conditionalFormatting>
  <conditionalFormatting sqref="AR108">
    <cfRule type="cellIs" dxfId="919" priority="318" stopIfTrue="1" operator="equal">
      <formula>"Algebra"</formula>
    </cfRule>
    <cfRule type="cellIs" dxfId="918" priority="319" stopIfTrue="1" operator="equal">
      <formula>"Number"</formula>
    </cfRule>
    <cfRule type="cellIs" dxfId="917" priority="320" stopIfTrue="1" operator="equal">
      <formula>"Geometry and measures"</formula>
    </cfRule>
    <cfRule type="cellIs" dxfId="916" priority="321" stopIfTrue="1" operator="equal">
      <formula>"Statistics"</formula>
    </cfRule>
  </conditionalFormatting>
  <conditionalFormatting sqref="AR108">
    <cfRule type="cellIs" dxfId="915" priority="317" operator="equal">
      <formula>"RPR"</formula>
    </cfRule>
  </conditionalFormatting>
  <conditionalFormatting sqref="AR108">
    <cfRule type="cellIs" dxfId="914" priority="316" operator="equal">
      <formula>"Probability"</formula>
    </cfRule>
  </conditionalFormatting>
  <conditionalFormatting sqref="AR126">
    <cfRule type="cellIs" dxfId="913" priority="312" stopIfTrue="1" operator="equal">
      <formula>"Algebra"</formula>
    </cfRule>
    <cfRule type="cellIs" dxfId="912" priority="313" stopIfTrue="1" operator="equal">
      <formula>"Number"</formula>
    </cfRule>
    <cfRule type="cellIs" dxfId="911" priority="314" stopIfTrue="1" operator="equal">
      <formula>"Geometry and measures"</formula>
    </cfRule>
    <cfRule type="cellIs" dxfId="910" priority="315" stopIfTrue="1" operator="equal">
      <formula>"Statistics"</formula>
    </cfRule>
  </conditionalFormatting>
  <conditionalFormatting sqref="AR126">
    <cfRule type="cellIs" dxfId="909" priority="311" operator="equal">
      <formula>"RPR"</formula>
    </cfRule>
  </conditionalFormatting>
  <conditionalFormatting sqref="AR126">
    <cfRule type="cellIs" dxfId="908" priority="310" operator="equal">
      <formula>"Probability"</formula>
    </cfRule>
  </conditionalFormatting>
  <conditionalFormatting sqref="AR133">
    <cfRule type="cellIs" dxfId="907" priority="306" stopIfTrue="1" operator="equal">
      <formula>"Algebra"</formula>
    </cfRule>
    <cfRule type="cellIs" dxfId="906" priority="307" stopIfTrue="1" operator="equal">
      <formula>"Number"</formula>
    </cfRule>
    <cfRule type="cellIs" dxfId="905" priority="308" stopIfTrue="1" operator="equal">
      <formula>"Geometry and measures"</formula>
    </cfRule>
    <cfRule type="cellIs" dxfId="904" priority="309" stopIfTrue="1" operator="equal">
      <formula>"Statistics"</formula>
    </cfRule>
  </conditionalFormatting>
  <conditionalFormatting sqref="AR133">
    <cfRule type="cellIs" dxfId="903" priority="305" operator="equal">
      <formula>"RPR"</formula>
    </cfRule>
  </conditionalFormatting>
  <conditionalFormatting sqref="AR133">
    <cfRule type="cellIs" dxfId="902" priority="304" operator="equal">
      <formula>"Probability"</formula>
    </cfRule>
  </conditionalFormatting>
  <conditionalFormatting sqref="AR136">
    <cfRule type="cellIs" dxfId="901" priority="300" stopIfTrue="1" operator="equal">
      <formula>"Algebra"</formula>
    </cfRule>
    <cfRule type="cellIs" dxfId="900" priority="301" stopIfTrue="1" operator="equal">
      <formula>"Number"</formula>
    </cfRule>
    <cfRule type="cellIs" dxfId="899" priority="302" stopIfTrue="1" operator="equal">
      <formula>"Geometry and measures"</formula>
    </cfRule>
    <cfRule type="cellIs" dxfId="898" priority="303" stopIfTrue="1" operator="equal">
      <formula>"Statistics"</formula>
    </cfRule>
  </conditionalFormatting>
  <conditionalFormatting sqref="AR136">
    <cfRule type="cellIs" dxfId="897" priority="299" operator="equal">
      <formula>"RPR"</formula>
    </cfRule>
  </conditionalFormatting>
  <conditionalFormatting sqref="AR136">
    <cfRule type="cellIs" dxfId="896" priority="298" operator="equal">
      <formula>"Probability"</formula>
    </cfRule>
  </conditionalFormatting>
  <conditionalFormatting sqref="AS91">
    <cfRule type="cellIs" dxfId="895" priority="295" stopIfTrue="1" operator="equal">
      <formula>"AO3"</formula>
    </cfRule>
    <cfRule type="cellIs" dxfId="894" priority="296" stopIfTrue="1" operator="equal">
      <formula>"AO2"</formula>
    </cfRule>
    <cfRule type="cellIs" dxfId="893" priority="297" stopIfTrue="1" operator="equal">
      <formula>"AO1"</formula>
    </cfRule>
  </conditionalFormatting>
  <conditionalFormatting sqref="AS102">
    <cfRule type="cellIs" dxfId="892" priority="292" stopIfTrue="1" operator="equal">
      <formula>"AO3"</formula>
    </cfRule>
    <cfRule type="cellIs" dxfId="891" priority="293" stopIfTrue="1" operator="equal">
      <formula>"AO2"</formula>
    </cfRule>
    <cfRule type="cellIs" dxfId="890" priority="294" stopIfTrue="1" operator="equal">
      <formula>"AO1"</formula>
    </cfRule>
  </conditionalFormatting>
  <conditionalFormatting sqref="AS104">
    <cfRule type="cellIs" dxfId="889" priority="289" stopIfTrue="1" operator="equal">
      <formula>"AO3"</formula>
    </cfRule>
    <cfRule type="cellIs" dxfId="888" priority="290" stopIfTrue="1" operator="equal">
      <formula>"AO2"</formula>
    </cfRule>
    <cfRule type="cellIs" dxfId="887" priority="291" stopIfTrue="1" operator="equal">
      <formula>"AO1"</formula>
    </cfRule>
  </conditionalFormatting>
  <conditionalFormatting sqref="AS108">
    <cfRule type="cellIs" dxfId="886" priority="286" stopIfTrue="1" operator="equal">
      <formula>"AO3"</formula>
    </cfRule>
    <cfRule type="cellIs" dxfId="885" priority="287" stopIfTrue="1" operator="equal">
      <formula>"AO2"</formula>
    </cfRule>
    <cfRule type="cellIs" dxfId="884" priority="288" stopIfTrue="1" operator="equal">
      <formula>"AO1"</formula>
    </cfRule>
  </conditionalFormatting>
  <conditionalFormatting sqref="AS114">
    <cfRule type="cellIs" dxfId="883" priority="283" stopIfTrue="1" operator="equal">
      <formula>"AO3"</formula>
    </cfRule>
    <cfRule type="cellIs" dxfId="882" priority="284" stopIfTrue="1" operator="equal">
      <formula>"AO2"</formula>
    </cfRule>
    <cfRule type="cellIs" dxfId="881" priority="285" stopIfTrue="1" operator="equal">
      <formula>"AO1"</formula>
    </cfRule>
  </conditionalFormatting>
  <conditionalFormatting sqref="AS120">
    <cfRule type="cellIs" dxfId="880" priority="280" stopIfTrue="1" operator="equal">
      <formula>"AO3"</formula>
    </cfRule>
    <cfRule type="cellIs" dxfId="879" priority="281" stopIfTrue="1" operator="equal">
      <formula>"AO2"</formula>
    </cfRule>
    <cfRule type="cellIs" dxfId="878" priority="282" stopIfTrue="1" operator="equal">
      <formula>"AO1"</formula>
    </cfRule>
  </conditionalFormatting>
  <conditionalFormatting sqref="AS122">
    <cfRule type="cellIs" dxfId="877" priority="277" stopIfTrue="1" operator="equal">
      <formula>"AO3"</formula>
    </cfRule>
    <cfRule type="cellIs" dxfId="876" priority="278" stopIfTrue="1" operator="equal">
      <formula>"AO2"</formula>
    </cfRule>
    <cfRule type="cellIs" dxfId="875" priority="279" stopIfTrue="1" operator="equal">
      <formula>"AO1"</formula>
    </cfRule>
  </conditionalFormatting>
  <conditionalFormatting sqref="AS126">
    <cfRule type="cellIs" dxfId="874" priority="274" stopIfTrue="1" operator="equal">
      <formula>"AO3"</formula>
    </cfRule>
    <cfRule type="cellIs" dxfId="873" priority="275" stopIfTrue="1" operator="equal">
      <formula>"AO2"</formula>
    </cfRule>
    <cfRule type="cellIs" dxfId="872" priority="276" stopIfTrue="1" operator="equal">
      <formula>"AO1"</formula>
    </cfRule>
  </conditionalFormatting>
  <conditionalFormatting sqref="AS128">
    <cfRule type="cellIs" dxfId="871" priority="271" stopIfTrue="1" operator="equal">
      <formula>"AO3"</formula>
    </cfRule>
    <cfRule type="cellIs" dxfId="870" priority="272" stopIfTrue="1" operator="equal">
      <formula>"AO2"</formula>
    </cfRule>
    <cfRule type="cellIs" dxfId="869" priority="273" stopIfTrue="1" operator="equal">
      <formula>"AO1"</formula>
    </cfRule>
  </conditionalFormatting>
  <conditionalFormatting sqref="AS133">
    <cfRule type="cellIs" dxfId="868" priority="268" stopIfTrue="1" operator="equal">
      <formula>"AO3"</formula>
    </cfRule>
    <cfRule type="cellIs" dxfId="867" priority="269" stopIfTrue="1" operator="equal">
      <formula>"AO2"</formula>
    </cfRule>
    <cfRule type="cellIs" dxfId="866" priority="270" stopIfTrue="1" operator="equal">
      <formula>"AO1"</formula>
    </cfRule>
  </conditionalFormatting>
  <conditionalFormatting sqref="AS136">
    <cfRule type="cellIs" dxfId="865" priority="265" stopIfTrue="1" operator="equal">
      <formula>"AO3"</formula>
    </cfRule>
    <cfRule type="cellIs" dxfId="864" priority="266" stopIfTrue="1" operator="equal">
      <formula>"AO2"</formula>
    </cfRule>
    <cfRule type="cellIs" dxfId="863" priority="267" stopIfTrue="1" operator="equal">
      <formula>"AO1"</formula>
    </cfRule>
  </conditionalFormatting>
  <conditionalFormatting sqref="AR165 AR168:AR171 AR177:AR178 AR181:AR182 AR159 AR157 AR161:AR162 AR151:AR153 AR141:AR142 AR144:AR149">
    <cfRule type="cellIs" dxfId="862" priority="261" stopIfTrue="1" operator="equal">
      <formula>"Algebra"</formula>
    </cfRule>
    <cfRule type="cellIs" dxfId="861" priority="262" stopIfTrue="1" operator="equal">
      <formula>"Number"</formula>
    </cfRule>
    <cfRule type="cellIs" dxfId="860" priority="263" stopIfTrue="1" operator="equal">
      <formula>"Geometry and measures"</formula>
    </cfRule>
    <cfRule type="cellIs" dxfId="859" priority="264" stopIfTrue="1" operator="equal">
      <formula>"Statistics"</formula>
    </cfRule>
  </conditionalFormatting>
  <conditionalFormatting sqref="AS138:AS139 AS141:AS143 AS145:AS147 AS149:AS152 AS155">
    <cfRule type="cellIs" dxfId="858" priority="258" stopIfTrue="1" operator="equal">
      <formula>"AO3"</formula>
    </cfRule>
    <cfRule type="cellIs" dxfId="857" priority="259" stopIfTrue="1" operator="equal">
      <formula>"AO2"</formula>
    </cfRule>
    <cfRule type="cellIs" dxfId="856" priority="260" stopIfTrue="1" operator="equal">
      <formula>"AO1"</formula>
    </cfRule>
  </conditionalFormatting>
  <conditionalFormatting sqref="AR165 AR168:AR171 AR177:AR178 AR181:AR182 AR159 AR157 AR161:AR162 AR151:AR153 AR141:AR142 AR144:AR149">
    <cfRule type="cellIs" dxfId="855" priority="257" operator="equal">
      <formula>"RPR"</formula>
    </cfRule>
  </conditionalFormatting>
  <conditionalFormatting sqref="AR165 AR168:AR171 AR177:AR178 AR181:AR182 AR159 AR157 AR161:AR162 AR151:AR153 AR141:AR142 AR144:AR149">
    <cfRule type="cellIs" dxfId="854" priority="256" operator="equal">
      <formula>"Probability"</formula>
    </cfRule>
  </conditionalFormatting>
  <conditionalFormatting sqref="AS178">
    <cfRule type="cellIs" dxfId="853" priority="253" stopIfTrue="1" operator="equal">
      <formula>"AO3"</formula>
    </cfRule>
    <cfRule type="cellIs" dxfId="852" priority="254" stopIfTrue="1" operator="equal">
      <formula>"AO2"</formula>
    </cfRule>
    <cfRule type="cellIs" dxfId="851" priority="255" stopIfTrue="1" operator="equal">
      <formula>"AO1"</formula>
    </cfRule>
  </conditionalFormatting>
  <conditionalFormatting sqref="AR158">
    <cfRule type="cellIs" dxfId="850" priority="249" stopIfTrue="1" operator="equal">
      <formula>"Algebra"</formula>
    </cfRule>
    <cfRule type="cellIs" dxfId="849" priority="250" stopIfTrue="1" operator="equal">
      <formula>"Number"</formula>
    </cfRule>
    <cfRule type="cellIs" dxfId="848" priority="251" stopIfTrue="1" operator="equal">
      <formula>"Geometry and measures"</formula>
    </cfRule>
    <cfRule type="cellIs" dxfId="847" priority="252" stopIfTrue="1" operator="equal">
      <formula>"Statistics"</formula>
    </cfRule>
  </conditionalFormatting>
  <conditionalFormatting sqref="AR158">
    <cfRule type="cellIs" dxfId="846" priority="248" operator="equal">
      <formula>"RPR"</formula>
    </cfRule>
  </conditionalFormatting>
  <conditionalFormatting sqref="AR158">
    <cfRule type="cellIs" dxfId="845" priority="247" operator="equal">
      <formula>"Probability"</formula>
    </cfRule>
  </conditionalFormatting>
  <conditionalFormatting sqref="AR166">
    <cfRule type="cellIs" dxfId="844" priority="243" stopIfTrue="1" operator="equal">
      <formula>"Algebra"</formula>
    </cfRule>
    <cfRule type="cellIs" dxfId="843" priority="244" stopIfTrue="1" operator="equal">
      <formula>"Number"</formula>
    </cfRule>
    <cfRule type="cellIs" dxfId="842" priority="245" stopIfTrue="1" operator="equal">
      <formula>"Geometry and measures"</formula>
    </cfRule>
    <cfRule type="cellIs" dxfId="841" priority="246" stopIfTrue="1" operator="equal">
      <formula>"Statistics"</formula>
    </cfRule>
  </conditionalFormatting>
  <conditionalFormatting sqref="AR166">
    <cfRule type="cellIs" dxfId="840" priority="242" operator="equal">
      <formula>"RPR"</formula>
    </cfRule>
  </conditionalFormatting>
  <conditionalFormatting sqref="AR166">
    <cfRule type="cellIs" dxfId="839" priority="241" operator="equal">
      <formula>"Probability"</formula>
    </cfRule>
  </conditionalFormatting>
  <conditionalFormatting sqref="AR173">
    <cfRule type="cellIs" dxfId="838" priority="237" stopIfTrue="1" operator="equal">
      <formula>"Algebra"</formula>
    </cfRule>
    <cfRule type="cellIs" dxfId="837" priority="238" stopIfTrue="1" operator="equal">
      <formula>"Number"</formula>
    </cfRule>
    <cfRule type="cellIs" dxfId="836" priority="239" stopIfTrue="1" operator="equal">
      <formula>"Geometry and measures"</formula>
    </cfRule>
    <cfRule type="cellIs" dxfId="835" priority="240" stopIfTrue="1" operator="equal">
      <formula>"Statistics"</formula>
    </cfRule>
  </conditionalFormatting>
  <conditionalFormatting sqref="AR173">
    <cfRule type="cellIs" dxfId="834" priority="236" operator="equal">
      <formula>"RPR"</formula>
    </cfRule>
  </conditionalFormatting>
  <conditionalFormatting sqref="AR173">
    <cfRule type="cellIs" dxfId="833" priority="235" operator="equal">
      <formula>"Probability"</formula>
    </cfRule>
  </conditionalFormatting>
  <conditionalFormatting sqref="AR180">
    <cfRule type="cellIs" dxfId="832" priority="231" stopIfTrue="1" operator="equal">
      <formula>"Algebra"</formula>
    </cfRule>
    <cfRule type="cellIs" dxfId="831" priority="232" stopIfTrue="1" operator="equal">
      <formula>"Number"</formula>
    </cfRule>
    <cfRule type="cellIs" dxfId="830" priority="233" stopIfTrue="1" operator="equal">
      <formula>"Geometry and measures"</formula>
    </cfRule>
    <cfRule type="cellIs" dxfId="829" priority="234" stopIfTrue="1" operator="equal">
      <formula>"Statistics"</formula>
    </cfRule>
  </conditionalFormatting>
  <conditionalFormatting sqref="AR180">
    <cfRule type="cellIs" dxfId="828" priority="230" operator="equal">
      <formula>"RPR"</formula>
    </cfRule>
  </conditionalFormatting>
  <conditionalFormatting sqref="AR180">
    <cfRule type="cellIs" dxfId="827" priority="229" operator="equal">
      <formula>"Probability"</formula>
    </cfRule>
  </conditionalFormatting>
  <conditionalFormatting sqref="AS158 AS160:AS162">
    <cfRule type="cellIs" dxfId="826" priority="226" stopIfTrue="1" operator="equal">
      <formula>"AO3"</formula>
    </cfRule>
    <cfRule type="cellIs" dxfId="825" priority="227" stopIfTrue="1" operator="equal">
      <formula>"AO2"</formula>
    </cfRule>
    <cfRule type="cellIs" dxfId="824" priority="228" stopIfTrue="1" operator="equal">
      <formula>"AO1"</formula>
    </cfRule>
  </conditionalFormatting>
  <conditionalFormatting sqref="AS173:AS174">
    <cfRule type="cellIs" dxfId="823" priority="223" stopIfTrue="1" operator="equal">
      <formula>"AO3"</formula>
    </cfRule>
    <cfRule type="cellIs" dxfId="822" priority="224" stopIfTrue="1" operator="equal">
      <formula>"AO2"</formula>
    </cfRule>
    <cfRule type="cellIs" dxfId="821" priority="225" stopIfTrue="1" operator="equal">
      <formula>"AO1"</formula>
    </cfRule>
  </conditionalFormatting>
  <conditionalFormatting sqref="AS184">
    <cfRule type="cellIs" dxfId="820" priority="217" stopIfTrue="1" operator="equal">
      <formula>"AO3"</formula>
    </cfRule>
    <cfRule type="cellIs" dxfId="819" priority="218" stopIfTrue="1" operator="equal">
      <formula>"AO2"</formula>
    </cfRule>
    <cfRule type="cellIs" dxfId="818" priority="219" stopIfTrue="1" operator="equal">
      <formula>"AO1"</formula>
    </cfRule>
  </conditionalFormatting>
  <conditionalFormatting sqref="AS183">
    <cfRule type="cellIs" dxfId="817" priority="220" stopIfTrue="1" operator="equal">
      <formula>"AO3"</formula>
    </cfRule>
    <cfRule type="cellIs" dxfId="816" priority="221" stopIfTrue="1" operator="equal">
      <formula>"AO2"</formula>
    </cfRule>
    <cfRule type="cellIs" dxfId="815" priority="222" stopIfTrue="1" operator="equal">
      <formula>"AO1"</formula>
    </cfRule>
  </conditionalFormatting>
  <conditionalFormatting sqref="AR154:AR156">
    <cfRule type="cellIs" dxfId="814" priority="213" stopIfTrue="1" operator="equal">
      <formula>"Algebra"</formula>
    </cfRule>
    <cfRule type="cellIs" dxfId="813" priority="214" stopIfTrue="1" operator="equal">
      <formula>"Number"</formula>
    </cfRule>
    <cfRule type="cellIs" dxfId="812" priority="215" stopIfTrue="1" operator="equal">
      <formula>"Geometry and measures"</formula>
    </cfRule>
    <cfRule type="cellIs" dxfId="811" priority="216" stopIfTrue="1" operator="equal">
      <formula>"Statistics"</formula>
    </cfRule>
  </conditionalFormatting>
  <conditionalFormatting sqref="AR154:AR156">
    <cfRule type="cellIs" dxfId="810" priority="212" operator="equal">
      <formula>"RPR"</formula>
    </cfRule>
  </conditionalFormatting>
  <conditionalFormatting sqref="AR154:AR156">
    <cfRule type="cellIs" dxfId="809" priority="211" operator="equal">
      <formula>"Probability"</formula>
    </cfRule>
  </conditionalFormatting>
  <conditionalFormatting sqref="AR160">
    <cfRule type="cellIs" dxfId="808" priority="207" stopIfTrue="1" operator="equal">
      <formula>"Algebra"</formula>
    </cfRule>
    <cfRule type="cellIs" dxfId="807" priority="208" stopIfTrue="1" operator="equal">
      <formula>"Number"</formula>
    </cfRule>
    <cfRule type="cellIs" dxfId="806" priority="209" stopIfTrue="1" operator="equal">
      <formula>"Geometry and measures"</formula>
    </cfRule>
    <cfRule type="cellIs" dxfId="805" priority="210" stopIfTrue="1" operator="equal">
      <formula>"Statistics"</formula>
    </cfRule>
  </conditionalFormatting>
  <conditionalFormatting sqref="AR160">
    <cfRule type="cellIs" dxfId="804" priority="206" operator="equal">
      <formula>"RPR"</formula>
    </cfRule>
  </conditionalFormatting>
  <conditionalFormatting sqref="AR160">
    <cfRule type="cellIs" dxfId="803" priority="205" operator="equal">
      <formula>"Probability"</formula>
    </cfRule>
  </conditionalFormatting>
  <conditionalFormatting sqref="AR174">
    <cfRule type="cellIs" dxfId="802" priority="201" stopIfTrue="1" operator="equal">
      <formula>"Algebra"</formula>
    </cfRule>
    <cfRule type="cellIs" dxfId="801" priority="202" stopIfTrue="1" operator="equal">
      <formula>"Number"</formula>
    </cfRule>
    <cfRule type="cellIs" dxfId="800" priority="203" stopIfTrue="1" operator="equal">
      <formula>"Geometry and measures"</formula>
    </cfRule>
    <cfRule type="cellIs" dxfId="799" priority="204" stopIfTrue="1" operator="equal">
      <formula>"Statistics"</formula>
    </cfRule>
  </conditionalFormatting>
  <conditionalFormatting sqref="AR174">
    <cfRule type="cellIs" dxfId="798" priority="200" operator="equal">
      <formula>"RPR"</formula>
    </cfRule>
  </conditionalFormatting>
  <conditionalFormatting sqref="AR174">
    <cfRule type="cellIs" dxfId="797" priority="199" operator="equal">
      <formula>"Probability"</formula>
    </cfRule>
  </conditionalFormatting>
  <conditionalFormatting sqref="AR175">
    <cfRule type="cellIs" dxfId="796" priority="195" stopIfTrue="1" operator="equal">
      <formula>"Algebra"</formula>
    </cfRule>
    <cfRule type="cellIs" dxfId="795" priority="196" stopIfTrue="1" operator="equal">
      <formula>"Number"</formula>
    </cfRule>
    <cfRule type="cellIs" dxfId="794" priority="197" stopIfTrue="1" operator="equal">
      <formula>"Geometry and measures"</formula>
    </cfRule>
    <cfRule type="cellIs" dxfId="793" priority="198" stopIfTrue="1" operator="equal">
      <formula>"Statistics"</formula>
    </cfRule>
  </conditionalFormatting>
  <conditionalFormatting sqref="AR175">
    <cfRule type="cellIs" dxfId="792" priority="194" operator="equal">
      <formula>"RPR"</formula>
    </cfRule>
  </conditionalFormatting>
  <conditionalFormatting sqref="AR175">
    <cfRule type="cellIs" dxfId="791" priority="193" operator="equal">
      <formula>"Probability"</formula>
    </cfRule>
  </conditionalFormatting>
  <conditionalFormatting sqref="AR176">
    <cfRule type="cellIs" dxfId="790" priority="189" stopIfTrue="1" operator="equal">
      <formula>"Algebra"</formula>
    </cfRule>
    <cfRule type="cellIs" dxfId="789" priority="190" stopIfTrue="1" operator="equal">
      <formula>"Number"</formula>
    </cfRule>
    <cfRule type="cellIs" dxfId="788" priority="191" stopIfTrue="1" operator="equal">
      <formula>"Geometry and measures"</formula>
    </cfRule>
    <cfRule type="cellIs" dxfId="787" priority="192" stopIfTrue="1" operator="equal">
      <formula>"Statistics"</formula>
    </cfRule>
  </conditionalFormatting>
  <conditionalFormatting sqref="AR176">
    <cfRule type="cellIs" dxfId="786" priority="188" operator="equal">
      <formula>"RPR"</formula>
    </cfRule>
  </conditionalFormatting>
  <conditionalFormatting sqref="AR176">
    <cfRule type="cellIs" dxfId="785" priority="187" operator="equal">
      <formula>"Probability"</formula>
    </cfRule>
  </conditionalFormatting>
  <conditionalFormatting sqref="AR183">
    <cfRule type="cellIs" dxfId="784" priority="183" stopIfTrue="1" operator="equal">
      <formula>"Algebra"</formula>
    </cfRule>
    <cfRule type="cellIs" dxfId="783" priority="184" stopIfTrue="1" operator="equal">
      <formula>"Number"</formula>
    </cfRule>
    <cfRule type="cellIs" dxfId="782" priority="185" stopIfTrue="1" operator="equal">
      <formula>"Geometry and measures"</formula>
    </cfRule>
    <cfRule type="cellIs" dxfId="781" priority="186" stopIfTrue="1" operator="equal">
      <formula>"Statistics"</formula>
    </cfRule>
  </conditionalFormatting>
  <conditionalFormatting sqref="AR183">
    <cfRule type="cellIs" dxfId="780" priority="182" operator="equal">
      <formula>"RPR"</formula>
    </cfRule>
  </conditionalFormatting>
  <conditionalFormatting sqref="AR183">
    <cfRule type="cellIs" dxfId="779" priority="181" operator="equal">
      <formula>"Probability"</formula>
    </cfRule>
  </conditionalFormatting>
  <conditionalFormatting sqref="AR184">
    <cfRule type="cellIs" dxfId="778" priority="177" stopIfTrue="1" operator="equal">
      <formula>"Algebra"</formula>
    </cfRule>
    <cfRule type="cellIs" dxfId="777" priority="178" stopIfTrue="1" operator="equal">
      <formula>"Number"</formula>
    </cfRule>
    <cfRule type="cellIs" dxfId="776" priority="179" stopIfTrue="1" operator="equal">
      <formula>"Geometry and measures"</formula>
    </cfRule>
    <cfRule type="cellIs" dxfId="775" priority="180" stopIfTrue="1" operator="equal">
      <formula>"Statistics"</formula>
    </cfRule>
  </conditionalFormatting>
  <conditionalFormatting sqref="AR184">
    <cfRule type="cellIs" dxfId="774" priority="176" operator="equal">
      <formula>"RPR"</formula>
    </cfRule>
  </conditionalFormatting>
  <conditionalFormatting sqref="AR184">
    <cfRule type="cellIs" dxfId="773" priority="175" operator="equal">
      <formula>"Probability"</formula>
    </cfRule>
  </conditionalFormatting>
  <conditionalFormatting sqref="AR138:AR140">
    <cfRule type="cellIs" dxfId="772" priority="171" stopIfTrue="1" operator="equal">
      <formula>"Algebra"</formula>
    </cfRule>
    <cfRule type="cellIs" dxfId="771" priority="172" stopIfTrue="1" operator="equal">
      <formula>"Number"</formula>
    </cfRule>
    <cfRule type="cellIs" dxfId="770" priority="173" stopIfTrue="1" operator="equal">
      <formula>"Geometry and measures"</formula>
    </cfRule>
    <cfRule type="cellIs" dxfId="769" priority="174" stopIfTrue="1" operator="equal">
      <formula>"Statistics"</formula>
    </cfRule>
  </conditionalFormatting>
  <conditionalFormatting sqref="AR138:AR140">
    <cfRule type="cellIs" dxfId="768" priority="170" operator="equal">
      <formula>"RPR"</formula>
    </cfRule>
  </conditionalFormatting>
  <conditionalFormatting sqref="AR138:AR140">
    <cfRule type="cellIs" dxfId="767" priority="169" operator="equal">
      <formula>"Probability"</formula>
    </cfRule>
  </conditionalFormatting>
  <conditionalFormatting sqref="AR150">
    <cfRule type="cellIs" dxfId="766" priority="165" stopIfTrue="1" operator="equal">
      <formula>"Algebra"</formula>
    </cfRule>
    <cfRule type="cellIs" dxfId="765" priority="166" stopIfTrue="1" operator="equal">
      <formula>"Number"</formula>
    </cfRule>
    <cfRule type="cellIs" dxfId="764" priority="167" stopIfTrue="1" operator="equal">
      <formula>"Geometry and measures"</formula>
    </cfRule>
    <cfRule type="cellIs" dxfId="763" priority="168" stopIfTrue="1" operator="equal">
      <formula>"Statistics"</formula>
    </cfRule>
  </conditionalFormatting>
  <conditionalFormatting sqref="AR150">
    <cfRule type="cellIs" dxfId="762" priority="164" operator="equal">
      <formula>"RPR"</formula>
    </cfRule>
  </conditionalFormatting>
  <conditionalFormatting sqref="AR150">
    <cfRule type="cellIs" dxfId="761" priority="163" operator="equal">
      <formula>"Probability"</formula>
    </cfRule>
  </conditionalFormatting>
  <conditionalFormatting sqref="AR163">
    <cfRule type="cellIs" dxfId="760" priority="159" stopIfTrue="1" operator="equal">
      <formula>"Algebra"</formula>
    </cfRule>
    <cfRule type="cellIs" dxfId="759" priority="160" stopIfTrue="1" operator="equal">
      <formula>"Number"</formula>
    </cfRule>
    <cfRule type="cellIs" dxfId="758" priority="161" stopIfTrue="1" operator="equal">
      <formula>"Geometry and measures"</formula>
    </cfRule>
    <cfRule type="cellIs" dxfId="757" priority="162" stopIfTrue="1" operator="equal">
      <formula>"Statistics"</formula>
    </cfRule>
  </conditionalFormatting>
  <conditionalFormatting sqref="AR163">
    <cfRule type="cellIs" dxfId="756" priority="158" operator="equal">
      <formula>"RPR"</formula>
    </cfRule>
  </conditionalFormatting>
  <conditionalFormatting sqref="AR163">
    <cfRule type="cellIs" dxfId="755" priority="157" operator="equal">
      <formula>"Probability"</formula>
    </cfRule>
  </conditionalFormatting>
  <conditionalFormatting sqref="AR172">
    <cfRule type="cellIs" dxfId="754" priority="153" stopIfTrue="1" operator="equal">
      <formula>"Algebra"</formula>
    </cfRule>
    <cfRule type="cellIs" dxfId="753" priority="154" stopIfTrue="1" operator="equal">
      <formula>"Number"</formula>
    </cfRule>
    <cfRule type="cellIs" dxfId="752" priority="155" stopIfTrue="1" operator="equal">
      <formula>"Geometry and measures"</formula>
    </cfRule>
    <cfRule type="cellIs" dxfId="751" priority="156" stopIfTrue="1" operator="equal">
      <formula>"Statistics"</formula>
    </cfRule>
  </conditionalFormatting>
  <conditionalFormatting sqref="AR172">
    <cfRule type="cellIs" dxfId="750" priority="152" operator="equal">
      <formula>"RPR"</formula>
    </cfRule>
  </conditionalFormatting>
  <conditionalFormatting sqref="AR172">
    <cfRule type="cellIs" dxfId="749" priority="151" operator="equal">
      <formula>"Probability"</formula>
    </cfRule>
  </conditionalFormatting>
  <conditionalFormatting sqref="AS157">
    <cfRule type="cellIs" dxfId="748" priority="148" stopIfTrue="1" operator="equal">
      <formula>"AO3"</formula>
    </cfRule>
    <cfRule type="cellIs" dxfId="747" priority="149" stopIfTrue="1" operator="equal">
      <formula>"AO2"</formula>
    </cfRule>
    <cfRule type="cellIs" dxfId="746" priority="150" stopIfTrue="1" operator="equal">
      <formula>"AO1"</formula>
    </cfRule>
  </conditionalFormatting>
  <conditionalFormatting sqref="AS165">
    <cfRule type="cellIs" dxfId="745" priority="145" stopIfTrue="1" operator="equal">
      <formula>"AO3"</formula>
    </cfRule>
    <cfRule type="cellIs" dxfId="744" priority="146" stopIfTrue="1" operator="equal">
      <formula>"AO2"</formula>
    </cfRule>
    <cfRule type="cellIs" dxfId="743" priority="147" stopIfTrue="1" operator="equal">
      <formula>"AO1"</formula>
    </cfRule>
  </conditionalFormatting>
  <conditionalFormatting sqref="AS166">
    <cfRule type="cellIs" dxfId="742" priority="142" stopIfTrue="1" operator="equal">
      <formula>"AO3"</formula>
    </cfRule>
    <cfRule type="cellIs" dxfId="741" priority="143" stopIfTrue="1" operator="equal">
      <formula>"AO2"</formula>
    </cfRule>
    <cfRule type="cellIs" dxfId="740" priority="144" stopIfTrue="1" operator="equal">
      <formula>"AO1"</formula>
    </cfRule>
  </conditionalFormatting>
  <conditionalFormatting sqref="AS168">
    <cfRule type="cellIs" dxfId="739" priority="139" stopIfTrue="1" operator="equal">
      <formula>"AO3"</formula>
    </cfRule>
    <cfRule type="cellIs" dxfId="738" priority="140" stopIfTrue="1" operator="equal">
      <formula>"AO2"</formula>
    </cfRule>
    <cfRule type="cellIs" dxfId="737" priority="141" stopIfTrue="1" operator="equal">
      <formula>"AO1"</formula>
    </cfRule>
  </conditionalFormatting>
  <conditionalFormatting sqref="AS170">
    <cfRule type="cellIs" dxfId="736" priority="136" stopIfTrue="1" operator="equal">
      <formula>"AO3"</formula>
    </cfRule>
    <cfRule type="cellIs" dxfId="735" priority="137" stopIfTrue="1" operator="equal">
      <formula>"AO2"</formula>
    </cfRule>
    <cfRule type="cellIs" dxfId="734" priority="138" stopIfTrue="1" operator="equal">
      <formula>"AO1"</formula>
    </cfRule>
  </conditionalFormatting>
  <conditionalFormatting sqref="AS177">
    <cfRule type="cellIs" dxfId="733" priority="133" stopIfTrue="1" operator="equal">
      <formula>"AO3"</formula>
    </cfRule>
    <cfRule type="cellIs" dxfId="732" priority="134" stopIfTrue="1" operator="equal">
      <formula>"AO2"</formula>
    </cfRule>
    <cfRule type="cellIs" dxfId="731" priority="135" stopIfTrue="1" operator="equal">
      <formula>"AO1"</formula>
    </cfRule>
  </conditionalFormatting>
  <conditionalFormatting sqref="AS179">
    <cfRule type="cellIs" dxfId="730" priority="130" stopIfTrue="1" operator="equal">
      <formula>"AO3"</formula>
    </cfRule>
    <cfRule type="cellIs" dxfId="729" priority="131" stopIfTrue="1" operator="equal">
      <formula>"AO2"</formula>
    </cfRule>
    <cfRule type="cellIs" dxfId="728" priority="132" stopIfTrue="1" operator="equal">
      <formula>"AO1"</formula>
    </cfRule>
  </conditionalFormatting>
  <conditionalFormatting sqref="AS181:AS182">
    <cfRule type="cellIs" dxfId="727" priority="127" stopIfTrue="1" operator="equal">
      <formula>"AO3"</formula>
    </cfRule>
    <cfRule type="cellIs" dxfId="726" priority="128" stopIfTrue="1" operator="equal">
      <formula>"AO2"</formula>
    </cfRule>
    <cfRule type="cellIs" dxfId="725" priority="129" stopIfTrue="1" operator="equal">
      <formula>"AO1"</formula>
    </cfRule>
  </conditionalFormatting>
  <conditionalFormatting sqref="AR143">
    <cfRule type="cellIs" dxfId="724" priority="123" stopIfTrue="1" operator="equal">
      <formula>"Algebra"</formula>
    </cfRule>
    <cfRule type="cellIs" dxfId="723" priority="124" stopIfTrue="1" operator="equal">
      <formula>"Number"</formula>
    </cfRule>
    <cfRule type="cellIs" dxfId="722" priority="125" stopIfTrue="1" operator="equal">
      <formula>"Geometry and measures"</formula>
    </cfRule>
    <cfRule type="cellIs" dxfId="721" priority="126" stopIfTrue="1" operator="equal">
      <formula>"Statistics"</formula>
    </cfRule>
  </conditionalFormatting>
  <conditionalFormatting sqref="AR143">
    <cfRule type="cellIs" dxfId="720" priority="122" operator="equal">
      <formula>"RPR"</formula>
    </cfRule>
  </conditionalFormatting>
  <conditionalFormatting sqref="AR143">
    <cfRule type="cellIs" dxfId="719" priority="121" operator="equal">
      <formula>"Probability"</formula>
    </cfRule>
  </conditionalFormatting>
  <conditionalFormatting sqref="AR164">
    <cfRule type="cellIs" dxfId="718" priority="117" stopIfTrue="1" operator="equal">
      <formula>"Algebra"</formula>
    </cfRule>
    <cfRule type="cellIs" dxfId="717" priority="118" stopIfTrue="1" operator="equal">
      <formula>"Number"</formula>
    </cfRule>
    <cfRule type="cellIs" dxfId="716" priority="119" stopIfTrue="1" operator="equal">
      <formula>"Geometry and measures"</formula>
    </cfRule>
    <cfRule type="cellIs" dxfId="715" priority="120" stopIfTrue="1" operator="equal">
      <formula>"Statistics"</formula>
    </cfRule>
  </conditionalFormatting>
  <conditionalFormatting sqref="AR164">
    <cfRule type="cellIs" dxfId="714" priority="116" operator="equal">
      <formula>"RPR"</formula>
    </cfRule>
  </conditionalFormatting>
  <conditionalFormatting sqref="AR164">
    <cfRule type="cellIs" dxfId="713" priority="115" operator="equal">
      <formula>"Probability"</formula>
    </cfRule>
  </conditionalFormatting>
  <conditionalFormatting sqref="AR167">
    <cfRule type="cellIs" dxfId="712" priority="111" stopIfTrue="1" operator="equal">
      <formula>"Algebra"</formula>
    </cfRule>
    <cfRule type="cellIs" dxfId="711" priority="112" stopIfTrue="1" operator="equal">
      <formula>"Number"</formula>
    </cfRule>
    <cfRule type="cellIs" dxfId="710" priority="113" stopIfTrue="1" operator="equal">
      <formula>"Geometry and measures"</formula>
    </cfRule>
    <cfRule type="cellIs" dxfId="709" priority="114" stopIfTrue="1" operator="equal">
      <formula>"Statistics"</formula>
    </cfRule>
  </conditionalFormatting>
  <conditionalFormatting sqref="AR167">
    <cfRule type="cellIs" dxfId="708" priority="110" operator="equal">
      <formula>"RPR"</formula>
    </cfRule>
  </conditionalFormatting>
  <conditionalFormatting sqref="AR167">
    <cfRule type="cellIs" dxfId="707" priority="109" operator="equal">
      <formula>"Probability"</formula>
    </cfRule>
  </conditionalFormatting>
  <conditionalFormatting sqref="AR179">
    <cfRule type="cellIs" dxfId="706" priority="105" stopIfTrue="1" operator="equal">
      <formula>"Algebra"</formula>
    </cfRule>
    <cfRule type="cellIs" dxfId="705" priority="106" stopIfTrue="1" operator="equal">
      <formula>"Number"</formula>
    </cfRule>
    <cfRule type="cellIs" dxfId="704" priority="107" stopIfTrue="1" operator="equal">
      <formula>"Geometry and measures"</formula>
    </cfRule>
    <cfRule type="cellIs" dxfId="703" priority="108" stopIfTrue="1" operator="equal">
      <formula>"Statistics"</formula>
    </cfRule>
  </conditionalFormatting>
  <conditionalFormatting sqref="AR179">
    <cfRule type="cellIs" dxfId="702" priority="104" operator="equal">
      <formula>"RPR"</formula>
    </cfRule>
  </conditionalFormatting>
  <conditionalFormatting sqref="AR179">
    <cfRule type="cellIs" dxfId="701" priority="103" operator="equal">
      <formula>"Probability"</formula>
    </cfRule>
  </conditionalFormatting>
  <conditionalFormatting sqref="AR185">
    <cfRule type="cellIs" dxfId="700" priority="99" stopIfTrue="1" operator="equal">
      <formula>"Algebra"</formula>
    </cfRule>
    <cfRule type="cellIs" dxfId="699" priority="100" stopIfTrue="1" operator="equal">
      <formula>"Number"</formula>
    </cfRule>
    <cfRule type="cellIs" dxfId="698" priority="101" stopIfTrue="1" operator="equal">
      <formula>"Geometry and measures"</formula>
    </cfRule>
    <cfRule type="cellIs" dxfId="697" priority="102" stopIfTrue="1" operator="equal">
      <formula>"Statistics"</formula>
    </cfRule>
  </conditionalFormatting>
  <conditionalFormatting sqref="AR185">
    <cfRule type="cellIs" dxfId="696" priority="98" operator="equal">
      <formula>"RPR"</formula>
    </cfRule>
  </conditionalFormatting>
  <conditionalFormatting sqref="AR185">
    <cfRule type="cellIs" dxfId="695" priority="97" operator="equal">
      <formula>"Probability"</formula>
    </cfRule>
  </conditionalFormatting>
  <conditionalFormatting sqref="AS140">
    <cfRule type="cellIs" dxfId="694" priority="94" stopIfTrue="1" operator="equal">
      <formula>"AO3"</formula>
    </cfRule>
    <cfRule type="cellIs" dxfId="693" priority="95" stopIfTrue="1" operator="equal">
      <formula>"AO2"</formula>
    </cfRule>
    <cfRule type="cellIs" dxfId="692" priority="96" stopIfTrue="1" operator="equal">
      <formula>"AO1"</formula>
    </cfRule>
  </conditionalFormatting>
  <conditionalFormatting sqref="AS144">
    <cfRule type="cellIs" dxfId="691" priority="91" stopIfTrue="1" operator="equal">
      <formula>"AO3"</formula>
    </cfRule>
    <cfRule type="cellIs" dxfId="690" priority="92" stopIfTrue="1" operator="equal">
      <formula>"AO2"</formula>
    </cfRule>
    <cfRule type="cellIs" dxfId="689" priority="93" stopIfTrue="1" operator="equal">
      <formula>"AO1"</formula>
    </cfRule>
  </conditionalFormatting>
  <conditionalFormatting sqref="AS148">
    <cfRule type="cellIs" dxfId="688" priority="88" stopIfTrue="1" operator="equal">
      <formula>"AO3"</formula>
    </cfRule>
    <cfRule type="cellIs" dxfId="687" priority="89" stopIfTrue="1" operator="equal">
      <formula>"AO2"</formula>
    </cfRule>
    <cfRule type="cellIs" dxfId="686" priority="90" stopIfTrue="1" operator="equal">
      <formula>"AO1"</formula>
    </cfRule>
  </conditionalFormatting>
  <conditionalFormatting sqref="AS153">
    <cfRule type="cellIs" dxfId="685" priority="85" stopIfTrue="1" operator="equal">
      <formula>"AO3"</formula>
    </cfRule>
    <cfRule type="cellIs" dxfId="684" priority="86" stopIfTrue="1" operator="equal">
      <formula>"AO2"</formula>
    </cfRule>
    <cfRule type="cellIs" dxfId="683" priority="87" stopIfTrue="1" operator="equal">
      <formula>"AO1"</formula>
    </cfRule>
  </conditionalFormatting>
  <conditionalFormatting sqref="AS154">
    <cfRule type="cellIs" dxfId="682" priority="82" stopIfTrue="1" operator="equal">
      <formula>"AO3"</formula>
    </cfRule>
    <cfRule type="cellIs" dxfId="681" priority="83" stopIfTrue="1" operator="equal">
      <formula>"AO2"</formula>
    </cfRule>
    <cfRule type="cellIs" dxfId="680" priority="84" stopIfTrue="1" operator="equal">
      <formula>"AO1"</formula>
    </cfRule>
  </conditionalFormatting>
  <conditionalFormatting sqref="AS156">
    <cfRule type="cellIs" dxfId="679" priority="79" stopIfTrue="1" operator="equal">
      <formula>"AO3"</formula>
    </cfRule>
    <cfRule type="cellIs" dxfId="678" priority="80" stopIfTrue="1" operator="equal">
      <formula>"AO2"</formula>
    </cfRule>
    <cfRule type="cellIs" dxfId="677" priority="81" stopIfTrue="1" operator="equal">
      <formula>"AO1"</formula>
    </cfRule>
  </conditionalFormatting>
  <conditionalFormatting sqref="AS159">
    <cfRule type="cellIs" dxfId="676" priority="76" stopIfTrue="1" operator="equal">
      <formula>"AO3"</formula>
    </cfRule>
    <cfRule type="cellIs" dxfId="675" priority="77" stopIfTrue="1" operator="equal">
      <formula>"AO2"</formula>
    </cfRule>
    <cfRule type="cellIs" dxfId="674" priority="78" stopIfTrue="1" operator="equal">
      <formula>"AO1"</formula>
    </cfRule>
  </conditionalFormatting>
  <conditionalFormatting sqref="AS163">
    <cfRule type="cellIs" dxfId="673" priority="73" stopIfTrue="1" operator="equal">
      <formula>"AO3"</formula>
    </cfRule>
    <cfRule type="cellIs" dxfId="672" priority="74" stopIfTrue="1" operator="equal">
      <formula>"AO2"</formula>
    </cfRule>
    <cfRule type="cellIs" dxfId="671" priority="75" stopIfTrue="1" operator="equal">
      <formula>"AO1"</formula>
    </cfRule>
  </conditionalFormatting>
  <conditionalFormatting sqref="AS164">
    <cfRule type="cellIs" dxfId="670" priority="70" stopIfTrue="1" operator="equal">
      <formula>"AO3"</formula>
    </cfRule>
    <cfRule type="cellIs" dxfId="669" priority="71" stopIfTrue="1" operator="equal">
      <formula>"AO2"</formula>
    </cfRule>
    <cfRule type="cellIs" dxfId="668" priority="72" stopIfTrue="1" operator="equal">
      <formula>"AO1"</formula>
    </cfRule>
  </conditionalFormatting>
  <conditionalFormatting sqref="AS167">
    <cfRule type="cellIs" dxfId="667" priority="67" stopIfTrue="1" operator="equal">
      <formula>"AO3"</formula>
    </cfRule>
    <cfRule type="cellIs" dxfId="666" priority="68" stopIfTrue="1" operator="equal">
      <formula>"AO2"</formula>
    </cfRule>
    <cfRule type="cellIs" dxfId="665" priority="69" stopIfTrue="1" operator="equal">
      <formula>"AO1"</formula>
    </cfRule>
  </conditionalFormatting>
  <conditionalFormatting sqref="AS169">
    <cfRule type="cellIs" dxfId="664" priority="64" stopIfTrue="1" operator="equal">
      <formula>"AO3"</formula>
    </cfRule>
    <cfRule type="cellIs" dxfId="663" priority="65" stopIfTrue="1" operator="equal">
      <formula>"AO2"</formula>
    </cfRule>
    <cfRule type="cellIs" dxfId="662" priority="66" stopIfTrue="1" operator="equal">
      <formula>"AO1"</formula>
    </cfRule>
  </conditionalFormatting>
  <conditionalFormatting sqref="AS171">
    <cfRule type="cellIs" dxfId="661" priority="61" stopIfTrue="1" operator="equal">
      <formula>"AO3"</formula>
    </cfRule>
    <cfRule type="cellIs" dxfId="660" priority="62" stopIfTrue="1" operator="equal">
      <formula>"AO2"</formula>
    </cfRule>
    <cfRule type="cellIs" dxfId="659" priority="63" stopIfTrue="1" operator="equal">
      <formula>"AO1"</formula>
    </cfRule>
  </conditionalFormatting>
  <conditionalFormatting sqref="AS172">
    <cfRule type="cellIs" dxfId="658" priority="58" stopIfTrue="1" operator="equal">
      <formula>"AO3"</formula>
    </cfRule>
    <cfRule type="cellIs" dxfId="657" priority="59" stopIfTrue="1" operator="equal">
      <formula>"AO2"</formula>
    </cfRule>
    <cfRule type="cellIs" dxfId="656" priority="60" stopIfTrue="1" operator="equal">
      <formula>"AO1"</formula>
    </cfRule>
  </conditionalFormatting>
  <conditionalFormatting sqref="AS175">
    <cfRule type="cellIs" dxfId="655" priority="55" stopIfTrue="1" operator="equal">
      <formula>"AO3"</formula>
    </cfRule>
    <cfRule type="cellIs" dxfId="654" priority="56" stopIfTrue="1" operator="equal">
      <formula>"AO2"</formula>
    </cfRule>
    <cfRule type="cellIs" dxfId="653" priority="57" stopIfTrue="1" operator="equal">
      <formula>"AO1"</formula>
    </cfRule>
  </conditionalFormatting>
  <conditionalFormatting sqref="AS176">
    <cfRule type="cellIs" dxfId="652" priority="52" stopIfTrue="1" operator="equal">
      <formula>"AO3"</formula>
    </cfRule>
    <cfRule type="cellIs" dxfId="651" priority="53" stopIfTrue="1" operator="equal">
      <formula>"AO2"</formula>
    </cfRule>
    <cfRule type="cellIs" dxfId="650" priority="54" stopIfTrue="1" operator="equal">
      <formula>"AO1"</formula>
    </cfRule>
  </conditionalFormatting>
  <conditionalFormatting sqref="AS180">
    <cfRule type="cellIs" dxfId="649" priority="49" stopIfTrue="1" operator="equal">
      <formula>"AO3"</formula>
    </cfRule>
    <cfRule type="cellIs" dxfId="648" priority="50" stopIfTrue="1" operator="equal">
      <formula>"AO2"</formula>
    </cfRule>
    <cfRule type="cellIs" dxfId="647" priority="51" stopIfTrue="1" operator="equal">
      <formula>"AO1"</formula>
    </cfRule>
  </conditionalFormatting>
  <conditionalFormatting sqref="AS185">
    <cfRule type="cellIs" dxfId="646" priority="46" stopIfTrue="1" operator="equal">
      <formula>"AO3"</formula>
    </cfRule>
    <cfRule type="cellIs" dxfId="645" priority="47" stopIfTrue="1" operator="equal">
      <formula>"AO2"</formula>
    </cfRule>
    <cfRule type="cellIs" dxfId="644" priority="48" stopIfTrue="1" operator="equal">
      <formula>"AO1"</formula>
    </cfRule>
  </conditionalFormatting>
  <conditionalFormatting sqref="D181:E181 D171:E171 D165:E165 D157:E157 D153:E154 D151:E151 D147:E149 D144:E144 D140:E140 D131:E131 D123:E123 D121:E121 D106:E106 D102:E102 D97:E99 D95:E95 D89:E91 D83:E83 D72:E72 D70:E70 D65:E66 D55:E55 D53:E53 G53:AQ53 G55:AQ55 G65:AQ66 G70:AQ70 G72:AQ72 G83:AQ83 G89:AQ91 G95:AQ95 G97:AQ99 G102:AQ102 G106:AQ106 G121:AQ121 G123:AQ123 G131:AQ131 G140:AQ140 G144:AQ144 G147:AQ149 G151:AQ151 G153:AQ154 G157:AQ157 G165:AQ165 G171:AQ171 G181:AQ181">
    <cfRule type="cellIs" dxfId="643" priority="45" operator="greaterThan">
      <formula>1</formula>
    </cfRule>
  </conditionalFormatting>
  <conditionalFormatting sqref="D47:E47 G47:AQ47">
    <cfRule type="cellIs" dxfId="642" priority="38" operator="greaterThan">
      <formula>2</formula>
    </cfRule>
  </conditionalFormatting>
  <conditionalFormatting sqref="D180:E180 D176:E177 D166:E167 D164:E164 D160:E160 D158:E158 D155:E155 D141:E142 D124:E124 D116:E117 D112:E112 D103:E105 D101:E101 D93:E93 D77:E77 D73:E73 D71:E71 D64:E64 D61:E62 D52:E52 G52:AQ52 G61:AQ62 G64:AQ64 G71:AQ71 G73:AQ73 G77:AQ77 G93:AQ93 G101:AQ101 G103:AQ105 G112:AQ112 G116:AQ117 G124:AQ124 G141:AQ142 G155:AQ155 G158:AQ158 G160:AQ160 G164:AQ164 G166:AQ167 G176:AQ177 G180:AQ180">
    <cfRule type="cellIs" dxfId="641" priority="37" operator="greaterThan">
      <formula>2</formula>
    </cfRule>
  </conditionalFormatting>
  <conditionalFormatting sqref="F137">
    <cfRule type="cellIs" dxfId="640" priority="35" operator="greaterThan">
      <formula>1</formula>
    </cfRule>
  </conditionalFormatting>
  <conditionalFormatting sqref="F86">
    <cfRule type="cellIs" dxfId="639" priority="34" operator="greaterThan">
      <formula>1</formula>
    </cfRule>
  </conditionalFormatting>
  <conditionalFormatting sqref="D108:E108 G108:AQ108">
    <cfRule type="cellIs" dxfId="638" priority="32" operator="greaterThan">
      <formula>1</formula>
    </cfRule>
  </conditionalFormatting>
  <conditionalFormatting sqref="D134:AQ134 D136:AQ136">
    <cfRule type="cellIs" dxfId="637" priority="31" operator="greaterThan">
      <formula>6</formula>
    </cfRule>
  </conditionalFormatting>
  <conditionalFormatting sqref="D85:AQ85 D57:AQ57">
    <cfRule type="cellIs" dxfId="636" priority="30" operator="greaterThan">
      <formula>6</formula>
    </cfRule>
  </conditionalFormatting>
  <conditionalFormatting sqref="D185:AQ185 D162:E162 D135:AQ135 D80:AQ80 G162:AQ162">
    <cfRule type="cellIs" dxfId="635" priority="29" operator="greaterThan">
      <formula>5</formula>
    </cfRule>
  </conditionalFormatting>
  <conditionalFormatting sqref="D58:AQ59 D69:AQ69 D78:AQ78 D81:AQ82 D122:E122 D156:E156 D161:E161 D169:E169 D172:E173 D175:E175 D178:E178 G122:AQ122 G178:AQ178 G175:AQ175 G172:AQ173 G169:AQ169 G161:AQ161 G156:AQ156">
    <cfRule type="cellIs" dxfId="634" priority="28" operator="greaterThan">
      <formula>4</formula>
    </cfRule>
  </conditionalFormatting>
  <conditionalFormatting sqref="D182:AQ182 D179:E179 D159:E159 D125:E130 D113:E114 D109:E109 D84:AQ84 D74:E76 D63:E63 D60:AQ60 D56:AQ56 D48:AQ48 G63:AQ63 G74:AQ76 G109:AQ109 G113:AQ114 G125:AQ130 G159:AQ159 G179:AQ179">
    <cfRule type="cellIs" dxfId="633" priority="27" operator="greaterThan">
      <formula>3</formula>
    </cfRule>
  </conditionalFormatting>
  <conditionalFormatting sqref="F47">
    <cfRule type="cellIs" dxfId="632" priority="26" operator="greaterThan">
      <formula>2</formula>
    </cfRule>
  </conditionalFormatting>
  <conditionalFormatting sqref="F52">
    <cfRule type="cellIs" dxfId="631" priority="25" operator="greaterThan">
      <formula>2</formula>
    </cfRule>
  </conditionalFormatting>
  <conditionalFormatting sqref="F64 F61:F62">
    <cfRule type="cellIs" dxfId="630" priority="24" operator="greaterThan">
      <formula>2</formula>
    </cfRule>
  </conditionalFormatting>
  <conditionalFormatting sqref="F63">
    <cfRule type="cellIs" dxfId="629" priority="23" operator="greaterThan">
      <formula>3</formula>
    </cfRule>
  </conditionalFormatting>
  <conditionalFormatting sqref="F72">
    <cfRule type="cellIs" dxfId="628" priority="22" operator="greaterThan">
      <formula>1</formula>
    </cfRule>
  </conditionalFormatting>
  <conditionalFormatting sqref="F77 F73 F71">
    <cfRule type="cellIs" dxfId="627" priority="21" operator="greaterThan">
      <formula>2</formula>
    </cfRule>
  </conditionalFormatting>
  <conditionalFormatting sqref="F74:F76">
    <cfRule type="cellIs" dxfId="626" priority="20" operator="greaterThan">
      <formula>3</formula>
    </cfRule>
  </conditionalFormatting>
  <conditionalFormatting sqref="F111 F100 F94">
    <cfRule type="cellIs" dxfId="625" priority="19" operator="greaterThan">
      <formula>1</formula>
    </cfRule>
  </conditionalFormatting>
  <conditionalFormatting sqref="F118 F115">
    <cfRule type="cellIs" dxfId="624" priority="18" operator="greaterThan">
      <formula>2</formula>
    </cfRule>
  </conditionalFormatting>
  <conditionalFormatting sqref="F132:F133 F120 F96">
    <cfRule type="cellIs" dxfId="623" priority="17" operator="greaterThan">
      <formula>2</formula>
    </cfRule>
  </conditionalFormatting>
  <conditionalFormatting sqref="F107 F110 F119">
    <cfRule type="cellIs" dxfId="622" priority="16" operator="greaterThan">
      <formula>1</formula>
    </cfRule>
  </conditionalFormatting>
  <conditionalFormatting sqref="F131 F123 F121 F106 F102 F97:F99 F95">
    <cfRule type="cellIs" dxfId="621" priority="15" operator="greaterThan">
      <formula>1</formula>
    </cfRule>
  </conditionalFormatting>
  <conditionalFormatting sqref="F124 F116:F117 F112 F103:F105 F101 F93">
    <cfRule type="cellIs" dxfId="620" priority="14" operator="greaterThan">
      <formula>2</formula>
    </cfRule>
  </conditionalFormatting>
  <conditionalFormatting sqref="F108">
    <cfRule type="cellIs" dxfId="619" priority="13" operator="greaterThan">
      <formula>1</formula>
    </cfRule>
  </conditionalFormatting>
  <conditionalFormatting sqref="F122">
    <cfRule type="cellIs" dxfId="618" priority="12" operator="greaterThan">
      <formula>4</formula>
    </cfRule>
  </conditionalFormatting>
  <conditionalFormatting sqref="F125:F130 F113:F114 F109">
    <cfRule type="cellIs" dxfId="617" priority="11" operator="greaterThan">
      <formula>3</formula>
    </cfRule>
  </conditionalFormatting>
  <conditionalFormatting sqref="F174">
    <cfRule type="cellIs" dxfId="616" priority="10" operator="greaterThan">
      <formula>2</formula>
    </cfRule>
  </conditionalFormatting>
  <conditionalFormatting sqref="F145">
    <cfRule type="cellIs" dxfId="615" priority="9" operator="greaterThan">
      <formula>1</formula>
    </cfRule>
  </conditionalFormatting>
  <conditionalFormatting sqref="F152 F146">
    <cfRule type="cellIs" dxfId="614" priority="8" operator="greaterThan">
      <formula>2</formula>
    </cfRule>
  </conditionalFormatting>
  <conditionalFormatting sqref="F163 F150 F143">
    <cfRule type="cellIs" dxfId="613" priority="7" operator="greaterThan">
      <formula>2</formula>
    </cfRule>
  </conditionalFormatting>
  <conditionalFormatting sqref="F168 F170">
    <cfRule type="cellIs" dxfId="612" priority="6" operator="greaterThan">
      <formula>1</formula>
    </cfRule>
  </conditionalFormatting>
  <conditionalFormatting sqref="F171 F165 F157 F153:F154 F151 F147:F149 F144">
    <cfRule type="cellIs" dxfId="611" priority="5" operator="greaterThan">
      <formula>1</formula>
    </cfRule>
  </conditionalFormatting>
  <conditionalFormatting sqref="F180 F176:F177 F166:F167 F164 F160 F158 F155 F141:F142">
    <cfRule type="cellIs" dxfId="610" priority="4" operator="greaterThan">
      <formula>2</formula>
    </cfRule>
  </conditionalFormatting>
  <conditionalFormatting sqref="F162">
    <cfRule type="cellIs" dxfId="609" priority="3" operator="greaterThan">
      <formula>5</formula>
    </cfRule>
  </conditionalFormatting>
  <conditionalFormatting sqref="F156 F161 F169 F172:F173 F175 F178">
    <cfRule type="cellIs" dxfId="608" priority="2" operator="greaterThan">
      <formula>4</formula>
    </cfRule>
  </conditionalFormatting>
  <conditionalFormatting sqref="F179 F159">
    <cfRule type="cellIs" dxfId="607" priority="1" operator="greaterThan">
      <formula>3</formula>
    </cfRule>
  </conditionalFormatting>
  <dataValidations disablePrompts="1" count="3">
    <dataValidation type="whole" operator="lessThanOrEqual" allowBlank="1" showInputMessage="1" showErrorMessage="1" errorTitle="Error" error="The maximum mark for this question is 3 marks." sqref="VID143:VJG143 D65656:AQ65656 JB65656:KE65656 SX65656:UA65656 ACT65656:ADW65656 AMP65656:ANS65656 AWL65656:AXO65656 BGH65656:BHK65656 BQD65656:BRG65656 BZZ65656:CBC65656 CJV65656:CKY65656 CTR65656:CUU65656 DDN65656:DEQ65656 DNJ65656:DOM65656 DXF65656:DYI65656 EHB65656:EIE65656 EQX65656:ESA65656 FAT65656:FBW65656 FKP65656:FLS65656 FUL65656:FVO65656 GEH65656:GFK65656 GOD65656:GPG65656 GXZ65656:GZC65656 HHV65656:HIY65656 HRR65656:HSU65656 IBN65656:ICQ65656 ILJ65656:IMM65656 IVF65656:IWI65656 JFB65656:JGE65656 JOX65656:JQA65656 JYT65656:JZW65656 KIP65656:KJS65656 KSL65656:KTO65656 LCH65656:LDK65656 LMD65656:LNG65656 LVZ65656:LXC65656 MFV65656:MGY65656 MPR65656:MQU65656 MZN65656:NAQ65656 NJJ65656:NKM65656 NTF65656:NUI65656 ODB65656:OEE65656 OMX65656:OOA65656 OWT65656:OXW65656 PGP65656:PHS65656 PQL65656:PRO65656 QAH65656:QBK65656 QKD65656:QLG65656 QTZ65656:QVC65656 RDV65656:REY65656 RNR65656:ROU65656 RXN65656:RYQ65656 SHJ65656:SIM65656 SRF65656:SSI65656 TBB65656:TCE65656 TKX65656:TMA65656 TUT65656:TVW65656 UEP65656:UFS65656 UOL65656:UPO65656 UYH65656:UZK65656 VID65656:VJG65656 VRZ65656:VTC65656 WBV65656:WCY65656 WLR65656:WMU65656 WVN65656:WWQ65656 D131192:AQ131192 JB131192:KE131192 SX131192:UA131192 ACT131192:ADW131192 AMP131192:ANS131192 AWL131192:AXO131192 BGH131192:BHK131192 BQD131192:BRG131192 BZZ131192:CBC131192 CJV131192:CKY131192 CTR131192:CUU131192 DDN131192:DEQ131192 DNJ131192:DOM131192 DXF131192:DYI131192 EHB131192:EIE131192 EQX131192:ESA131192 FAT131192:FBW131192 FKP131192:FLS131192 FUL131192:FVO131192 GEH131192:GFK131192 GOD131192:GPG131192 GXZ131192:GZC131192 HHV131192:HIY131192 HRR131192:HSU131192 IBN131192:ICQ131192 ILJ131192:IMM131192 IVF131192:IWI131192 JFB131192:JGE131192 JOX131192:JQA131192 JYT131192:JZW131192 KIP131192:KJS131192 KSL131192:KTO131192 LCH131192:LDK131192 LMD131192:LNG131192 LVZ131192:LXC131192 MFV131192:MGY131192 MPR131192:MQU131192 MZN131192:NAQ131192 NJJ131192:NKM131192 NTF131192:NUI131192 ODB131192:OEE131192 OMX131192:OOA131192 OWT131192:OXW131192 PGP131192:PHS131192 PQL131192:PRO131192 QAH131192:QBK131192 QKD131192:QLG131192 QTZ131192:QVC131192 RDV131192:REY131192 RNR131192:ROU131192 RXN131192:RYQ131192 SHJ131192:SIM131192 SRF131192:SSI131192 TBB131192:TCE131192 TKX131192:TMA131192 TUT131192:TVW131192 UEP131192:UFS131192 UOL131192:UPO131192 UYH131192:UZK131192 VID131192:VJG131192 VRZ131192:VTC131192 WBV131192:WCY131192 WLR131192:WMU131192 WVN131192:WWQ131192 D196728:AQ196728 JB196728:KE196728 SX196728:UA196728 ACT196728:ADW196728 AMP196728:ANS196728 AWL196728:AXO196728 BGH196728:BHK196728 BQD196728:BRG196728 BZZ196728:CBC196728 CJV196728:CKY196728 CTR196728:CUU196728 DDN196728:DEQ196728 DNJ196728:DOM196728 DXF196728:DYI196728 EHB196728:EIE196728 EQX196728:ESA196728 FAT196728:FBW196728 FKP196728:FLS196728 FUL196728:FVO196728 GEH196728:GFK196728 GOD196728:GPG196728 GXZ196728:GZC196728 HHV196728:HIY196728 HRR196728:HSU196728 IBN196728:ICQ196728 ILJ196728:IMM196728 IVF196728:IWI196728 JFB196728:JGE196728 JOX196728:JQA196728 JYT196728:JZW196728 KIP196728:KJS196728 KSL196728:KTO196728 LCH196728:LDK196728 LMD196728:LNG196728 LVZ196728:LXC196728 MFV196728:MGY196728 MPR196728:MQU196728 MZN196728:NAQ196728 NJJ196728:NKM196728 NTF196728:NUI196728 ODB196728:OEE196728 OMX196728:OOA196728 OWT196728:OXW196728 PGP196728:PHS196728 PQL196728:PRO196728 QAH196728:QBK196728 QKD196728:QLG196728 QTZ196728:QVC196728 RDV196728:REY196728 RNR196728:ROU196728 RXN196728:RYQ196728 SHJ196728:SIM196728 SRF196728:SSI196728 TBB196728:TCE196728 TKX196728:TMA196728 TUT196728:TVW196728 UEP196728:UFS196728 UOL196728:UPO196728 UYH196728:UZK196728 VID196728:VJG196728 VRZ196728:VTC196728 WBV196728:WCY196728 WLR196728:WMU196728 WVN196728:WWQ196728 D262264:AQ262264 JB262264:KE262264 SX262264:UA262264 ACT262264:ADW262264 AMP262264:ANS262264 AWL262264:AXO262264 BGH262264:BHK262264 BQD262264:BRG262264 BZZ262264:CBC262264 CJV262264:CKY262264 CTR262264:CUU262264 DDN262264:DEQ262264 DNJ262264:DOM262264 DXF262264:DYI262264 EHB262264:EIE262264 EQX262264:ESA262264 FAT262264:FBW262264 FKP262264:FLS262264 FUL262264:FVO262264 GEH262264:GFK262264 GOD262264:GPG262264 GXZ262264:GZC262264 HHV262264:HIY262264 HRR262264:HSU262264 IBN262264:ICQ262264 ILJ262264:IMM262264 IVF262264:IWI262264 JFB262264:JGE262264 JOX262264:JQA262264 JYT262264:JZW262264 KIP262264:KJS262264 KSL262264:KTO262264 LCH262264:LDK262264 LMD262264:LNG262264 LVZ262264:LXC262264 MFV262264:MGY262264 MPR262264:MQU262264 MZN262264:NAQ262264 NJJ262264:NKM262264 NTF262264:NUI262264 ODB262264:OEE262264 OMX262264:OOA262264 OWT262264:OXW262264 PGP262264:PHS262264 PQL262264:PRO262264 QAH262264:QBK262264 QKD262264:QLG262264 QTZ262264:QVC262264 RDV262264:REY262264 RNR262264:ROU262264 RXN262264:RYQ262264 SHJ262264:SIM262264 SRF262264:SSI262264 TBB262264:TCE262264 TKX262264:TMA262264 TUT262264:TVW262264 UEP262264:UFS262264 UOL262264:UPO262264 UYH262264:UZK262264 VID262264:VJG262264 VRZ262264:VTC262264 WBV262264:WCY262264 WLR262264:WMU262264 WVN262264:WWQ262264 D327800:AQ327800 JB327800:KE327800 SX327800:UA327800 ACT327800:ADW327800 AMP327800:ANS327800 AWL327800:AXO327800 BGH327800:BHK327800 BQD327800:BRG327800 BZZ327800:CBC327800 CJV327800:CKY327800 CTR327800:CUU327800 DDN327800:DEQ327800 DNJ327800:DOM327800 DXF327800:DYI327800 EHB327800:EIE327800 EQX327800:ESA327800 FAT327800:FBW327800 FKP327800:FLS327800 FUL327800:FVO327800 GEH327800:GFK327800 GOD327800:GPG327800 GXZ327800:GZC327800 HHV327800:HIY327800 HRR327800:HSU327800 IBN327800:ICQ327800 ILJ327800:IMM327800 IVF327800:IWI327800 JFB327800:JGE327800 JOX327800:JQA327800 JYT327800:JZW327800 KIP327800:KJS327800 KSL327800:KTO327800 LCH327800:LDK327800 LMD327800:LNG327800 LVZ327800:LXC327800 MFV327800:MGY327800 MPR327800:MQU327800 MZN327800:NAQ327800 NJJ327800:NKM327800 NTF327800:NUI327800 ODB327800:OEE327800 OMX327800:OOA327800 OWT327800:OXW327800 PGP327800:PHS327800 PQL327800:PRO327800 QAH327800:QBK327800 QKD327800:QLG327800 QTZ327800:QVC327800 RDV327800:REY327800 RNR327800:ROU327800 RXN327800:RYQ327800 SHJ327800:SIM327800 SRF327800:SSI327800 TBB327800:TCE327800 TKX327800:TMA327800 TUT327800:TVW327800 UEP327800:UFS327800 UOL327800:UPO327800 UYH327800:UZK327800 VID327800:VJG327800 VRZ327800:VTC327800 WBV327800:WCY327800 WLR327800:WMU327800 WVN327800:WWQ327800 D393336:AQ393336 JB393336:KE393336 SX393336:UA393336 ACT393336:ADW393336 AMP393336:ANS393336 AWL393336:AXO393336 BGH393336:BHK393336 BQD393336:BRG393336 BZZ393336:CBC393336 CJV393336:CKY393336 CTR393336:CUU393336 DDN393336:DEQ393336 DNJ393336:DOM393336 DXF393336:DYI393336 EHB393336:EIE393336 EQX393336:ESA393336 FAT393336:FBW393336 FKP393336:FLS393336 FUL393336:FVO393336 GEH393336:GFK393336 GOD393336:GPG393336 GXZ393336:GZC393336 HHV393336:HIY393336 HRR393336:HSU393336 IBN393336:ICQ393336 ILJ393336:IMM393336 IVF393336:IWI393336 JFB393336:JGE393336 JOX393336:JQA393336 JYT393336:JZW393336 KIP393336:KJS393336 KSL393336:KTO393336 LCH393336:LDK393336 LMD393336:LNG393336 LVZ393336:LXC393336 MFV393336:MGY393336 MPR393336:MQU393336 MZN393336:NAQ393336 NJJ393336:NKM393336 NTF393336:NUI393336 ODB393336:OEE393336 OMX393336:OOA393336 OWT393336:OXW393336 PGP393336:PHS393336 PQL393336:PRO393336 QAH393336:QBK393336 QKD393336:QLG393336 QTZ393336:QVC393336 RDV393336:REY393336 RNR393336:ROU393336 RXN393336:RYQ393336 SHJ393336:SIM393336 SRF393336:SSI393336 TBB393336:TCE393336 TKX393336:TMA393336 TUT393336:TVW393336 UEP393336:UFS393336 UOL393336:UPO393336 UYH393336:UZK393336 VID393336:VJG393336 VRZ393336:VTC393336 WBV393336:WCY393336 WLR393336:WMU393336 WVN393336:WWQ393336 D458872:AQ458872 JB458872:KE458872 SX458872:UA458872 ACT458872:ADW458872 AMP458872:ANS458872 AWL458872:AXO458872 BGH458872:BHK458872 BQD458872:BRG458872 BZZ458872:CBC458872 CJV458872:CKY458872 CTR458872:CUU458872 DDN458872:DEQ458872 DNJ458872:DOM458872 DXF458872:DYI458872 EHB458872:EIE458872 EQX458872:ESA458872 FAT458872:FBW458872 FKP458872:FLS458872 FUL458872:FVO458872 GEH458872:GFK458872 GOD458872:GPG458872 GXZ458872:GZC458872 HHV458872:HIY458872 HRR458872:HSU458872 IBN458872:ICQ458872 ILJ458872:IMM458872 IVF458872:IWI458872 JFB458872:JGE458872 JOX458872:JQA458872 JYT458872:JZW458872 KIP458872:KJS458872 KSL458872:KTO458872 LCH458872:LDK458872 LMD458872:LNG458872 LVZ458872:LXC458872 MFV458872:MGY458872 MPR458872:MQU458872 MZN458872:NAQ458872 NJJ458872:NKM458872 NTF458872:NUI458872 ODB458872:OEE458872 OMX458872:OOA458872 OWT458872:OXW458872 PGP458872:PHS458872 PQL458872:PRO458872 QAH458872:QBK458872 QKD458872:QLG458872 QTZ458872:QVC458872 RDV458872:REY458872 RNR458872:ROU458872 RXN458872:RYQ458872 SHJ458872:SIM458872 SRF458872:SSI458872 TBB458872:TCE458872 TKX458872:TMA458872 TUT458872:TVW458872 UEP458872:UFS458872 UOL458872:UPO458872 UYH458872:UZK458872 VID458872:VJG458872 VRZ458872:VTC458872 WBV458872:WCY458872 WLR458872:WMU458872 WVN458872:WWQ458872 D524408:AQ524408 JB524408:KE524408 SX524408:UA524408 ACT524408:ADW524408 AMP524408:ANS524408 AWL524408:AXO524408 BGH524408:BHK524408 BQD524408:BRG524408 BZZ524408:CBC524408 CJV524408:CKY524408 CTR524408:CUU524408 DDN524408:DEQ524408 DNJ524408:DOM524408 DXF524408:DYI524408 EHB524408:EIE524408 EQX524408:ESA524408 FAT524408:FBW524408 FKP524408:FLS524408 FUL524408:FVO524408 GEH524408:GFK524408 GOD524408:GPG524408 GXZ524408:GZC524408 HHV524408:HIY524408 HRR524408:HSU524408 IBN524408:ICQ524408 ILJ524408:IMM524408 IVF524408:IWI524408 JFB524408:JGE524408 JOX524408:JQA524408 JYT524408:JZW524408 KIP524408:KJS524408 KSL524408:KTO524408 LCH524408:LDK524408 LMD524408:LNG524408 LVZ524408:LXC524408 MFV524408:MGY524408 MPR524408:MQU524408 MZN524408:NAQ524408 NJJ524408:NKM524408 NTF524408:NUI524408 ODB524408:OEE524408 OMX524408:OOA524408 OWT524408:OXW524408 PGP524408:PHS524408 PQL524408:PRO524408 QAH524408:QBK524408 QKD524408:QLG524408 QTZ524408:QVC524408 RDV524408:REY524408 RNR524408:ROU524408 RXN524408:RYQ524408 SHJ524408:SIM524408 SRF524408:SSI524408 TBB524408:TCE524408 TKX524408:TMA524408 TUT524408:TVW524408 UEP524408:UFS524408 UOL524408:UPO524408 UYH524408:UZK524408 VID524408:VJG524408 VRZ524408:VTC524408 WBV524408:WCY524408 WLR524408:WMU524408 WVN524408:WWQ524408 D589944:AQ589944 JB589944:KE589944 SX589944:UA589944 ACT589944:ADW589944 AMP589944:ANS589944 AWL589944:AXO589944 BGH589944:BHK589944 BQD589944:BRG589944 BZZ589944:CBC589944 CJV589944:CKY589944 CTR589944:CUU589944 DDN589944:DEQ589944 DNJ589944:DOM589944 DXF589944:DYI589944 EHB589944:EIE589944 EQX589944:ESA589944 FAT589944:FBW589944 FKP589944:FLS589944 FUL589944:FVO589944 GEH589944:GFK589944 GOD589944:GPG589944 GXZ589944:GZC589944 HHV589944:HIY589944 HRR589944:HSU589944 IBN589944:ICQ589944 ILJ589944:IMM589944 IVF589944:IWI589944 JFB589944:JGE589944 JOX589944:JQA589944 JYT589944:JZW589944 KIP589944:KJS589944 KSL589944:KTO589944 LCH589944:LDK589944 LMD589944:LNG589944 LVZ589944:LXC589944 MFV589944:MGY589944 MPR589944:MQU589944 MZN589944:NAQ589944 NJJ589944:NKM589944 NTF589944:NUI589944 ODB589944:OEE589944 OMX589944:OOA589944 OWT589944:OXW589944 PGP589944:PHS589944 PQL589944:PRO589944 QAH589944:QBK589944 QKD589944:QLG589944 QTZ589944:QVC589944 RDV589944:REY589944 RNR589944:ROU589944 RXN589944:RYQ589944 SHJ589944:SIM589944 SRF589944:SSI589944 TBB589944:TCE589944 TKX589944:TMA589944 TUT589944:TVW589944 UEP589944:UFS589944 UOL589944:UPO589944 UYH589944:UZK589944 VID589944:VJG589944 VRZ589944:VTC589944 WBV589944:WCY589944 WLR589944:WMU589944 WVN589944:WWQ589944 D655480:AQ655480 JB655480:KE655480 SX655480:UA655480 ACT655480:ADW655480 AMP655480:ANS655480 AWL655480:AXO655480 BGH655480:BHK655480 BQD655480:BRG655480 BZZ655480:CBC655480 CJV655480:CKY655480 CTR655480:CUU655480 DDN655480:DEQ655480 DNJ655480:DOM655480 DXF655480:DYI655480 EHB655480:EIE655480 EQX655480:ESA655480 FAT655480:FBW655480 FKP655480:FLS655480 FUL655480:FVO655480 GEH655480:GFK655480 GOD655480:GPG655480 GXZ655480:GZC655480 HHV655480:HIY655480 HRR655480:HSU655480 IBN655480:ICQ655480 ILJ655480:IMM655480 IVF655480:IWI655480 JFB655480:JGE655480 JOX655480:JQA655480 JYT655480:JZW655480 KIP655480:KJS655480 KSL655480:KTO655480 LCH655480:LDK655480 LMD655480:LNG655480 LVZ655480:LXC655480 MFV655480:MGY655480 MPR655480:MQU655480 MZN655480:NAQ655480 NJJ655480:NKM655480 NTF655480:NUI655480 ODB655480:OEE655480 OMX655480:OOA655480 OWT655480:OXW655480 PGP655480:PHS655480 PQL655480:PRO655480 QAH655480:QBK655480 QKD655480:QLG655480 QTZ655480:QVC655480 RDV655480:REY655480 RNR655480:ROU655480 RXN655480:RYQ655480 SHJ655480:SIM655480 SRF655480:SSI655480 TBB655480:TCE655480 TKX655480:TMA655480 TUT655480:TVW655480 UEP655480:UFS655480 UOL655480:UPO655480 UYH655480:UZK655480 VID655480:VJG655480 VRZ655480:VTC655480 WBV655480:WCY655480 WLR655480:WMU655480 WVN655480:WWQ655480 D721016:AQ721016 JB721016:KE721016 SX721016:UA721016 ACT721016:ADW721016 AMP721016:ANS721016 AWL721016:AXO721016 BGH721016:BHK721016 BQD721016:BRG721016 BZZ721016:CBC721016 CJV721016:CKY721016 CTR721016:CUU721016 DDN721016:DEQ721016 DNJ721016:DOM721016 DXF721016:DYI721016 EHB721016:EIE721016 EQX721016:ESA721016 FAT721016:FBW721016 FKP721016:FLS721016 FUL721016:FVO721016 GEH721016:GFK721016 GOD721016:GPG721016 GXZ721016:GZC721016 HHV721016:HIY721016 HRR721016:HSU721016 IBN721016:ICQ721016 ILJ721016:IMM721016 IVF721016:IWI721016 JFB721016:JGE721016 JOX721016:JQA721016 JYT721016:JZW721016 KIP721016:KJS721016 KSL721016:KTO721016 LCH721016:LDK721016 LMD721016:LNG721016 LVZ721016:LXC721016 MFV721016:MGY721016 MPR721016:MQU721016 MZN721016:NAQ721016 NJJ721016:NKM721016 NTF721016:NUI721016 ODB721016:OEE721016 OMX721016:OOA721016 OWT721016:OXW721016 PGP721016:PHS721016 PQL721016:PRO721016 QAH721016:QBK721016 QKD721016:QLG721016 QTZ721016:QVC721016 RDV721016:REY721016 RNR721016:ROU721016 RXN721016:RYQ721016 SHJ721016:SIM721016 SRF721016:SSI721016 TBB721016:TCE721016 TKX721016:TMA721016 TUT721016:TVW721016 UEP721016:UFS721016 UOL721016:UPO721016 UYH721016:UZK721016 VID721016:VJG721016 VRZ721016:VTC721016 WBV721016:WCY721016 WLR721016:WMU721016 WVN721016:WWQ721016 D786552:AQ786552 JB786552:KE786552 SX786552:UA786552 ACT786552:ADW786552 AMP786552:ANS786552 AWL786552:AXO786552 BGH786552:BHK786552 BQD786552:BRG786552 BZZ786552:CBC786552 CJV786552:CKY786552 CTR786552:CUU786552 DDN786552:DEQ786552 DNJ786552:DOM786552 DXF786552:DYI786552 EHB786552:EIE786552 EQX786552:ESA786552 FAT786552:FBW786552 FKP786552:FLS786552 FUL786552:FVO786552 GEH786552:GFK786552 GOD786552:GPG786552 GXZ786552:GZC786552 HHV786552:HIY786552 HRR786552:HSU786552 IBN786552:ICQ786552 ILJ786552:IMM786552 IVF786552:IWI786552 JFB786552:JGE786552 JOX786552:JQA786552 JYT786552:JZW786552 KIP786552:KJS786552 KSL786552:KTO786552 LCH786552:LDK786552 LMD786552:LNG786552 LVZ786552:LXC786552 MFV786552:MGY786552 MPR786552:MQU786552 MZN786552:NAQ786552 NJJ786552:NKM786552 NTF786552:NUI786552 ODB786552:OEE786552 OMX786552:OOA786552 OWT786552:OXW786552 PGP786552:PHS786552 PQL786552:PRO786552 QAH786552:QBK786552 QKD786552:QLG786552 QTZ786552:QVC786552 RDV786552:REY786552 RNR786552:ROU786552 RXN786552:RYQ786552 SHJ786552:SIM786552 SRF786552:SSI786552 TBB786552:TCE786552 TKX786552:TMA786552 TUT786552:TVW786552 UEP786552:UFS786552 UOL786552:UPO786552 UYH786552:UZK786552 VID786552:VJG786552 VRZ786552:VTC786552 WBV786552:WCY786552 WLR786552:WMU786552 WVN786552:WWQ786552 D852088:AQ852088 JB852088:KE852088 SX852088:UA852088 ACT852088:ADW852088 AMP852088:ANS852088 AWL852088:AXO852088 BGH852088:BHK852088 BQD852088:BRG852088 BZZ852088:CBC852088 CJV852088:CKY852088 CTR852088:CUU852088 DDN852088:DEQ852088 DNJ852088:DOM852088 DXF852088:DYI852088 EHB852088:EIE852088 EQX852088:ESA852088 FAT852088:FBW852088 FKP852088:FLS852088 FUL852088:FVO852088 GEH852088:GFK852088 GOD852088:GPG852088 GXZ852088:GZC852088 HHV852088:HIY852088 HRR852088:HSU852088 IBN852088:ICQ852088 ILJ852088:IMM852088 IVF852088:IWI852088 JFB852088:JGE852088 JOX852088:JQA852088 JYT852088:JZW852088 KIP852088:KJS852088 KSL852088:KTO852088 LCH852088:LDK852088 LMD852088:LNG852088 LVZ852088:LXC852088 MFV852088:MGY852088 MPR852088:MQU852088 MZN852088:NAQ852088 NJJ852088:NKM852088 NTF852088:NUI852088 ODB852088:OEE852088 OMX852088:OOA852088 OWT852088:OXW852088 PGP852088:PHS852088 PQL852088:PRO852088 QAH852088:QBK852088 QKD852088:QLG852088 QTZ852088:QVC852088 RDV852088:REY852088 RNR852088:ROU852088 RXN852088:RYQ852088 SHJ852088:SIM852088 SRF852088:SSI852088 TBB852088:TCE852088 TKX852088:TMA852088 TUT852088:TVW852088 UEP852088:UFS852088 UOL852088:UPO852088 UYH852088:UZK852088 VID852088:VJG852088 VRZ852088:VTC852088 WBV852088:WCY852088 WLR852088:WMU852088 WVN852088:WWQ852088 D917624:AQ917624 JB917624:KE917624 SX917624:UA917624 ACT917624:ADW917624 AMP917624:ANS917624 AWL917624:AXO917624 BGH917624:BHK917624 BQD917624:BRG917624 BZZ917624:CBC917624 CJV917624:CKY917624 CTR917624:CUU917624 DDN917624:DEQ917624 DNJ917624:DOM917624 DXF917624:DYI917624 EHB917624:EIE917624 EQX917624:ESA917624 FAT917624:FBW917624 FKP917624:FLS917624 FUL917624:FVO917624 GEH917624:GFK917624 GOD917624:GPG917624 GXZ917624:GZC917624 HHV917624:HIY917624 HRR917624:HSU917624 IBN917624:ICQ917624 ILJ917624:IMM917624 IVF917624:IWI917624 JFB917624:JGE917624 JOX917624:JQA917624 JYT917624:JZW917624 KIP917624:KJS917624 KSL917624:KTO917624 LCH917624:LDK917624 LMD917624:LNG917624 LVZ917624:LXC917624 MFV917624:MGY917624 MPR917624:MQU917624 MZN917624:NAQ917624 NJJ917624:NKM917624 NTF917624:NUI917624 ODB917624:OEE917624 OMX917624:OOA917624 OWT917624:OXW917624 PGP917624:PHS917624 PQL917624:PRO917624 QAH917624:QBK917624 QKD917624:QLG917624 QTZ917624:QVC917624 RDV917624:REY917624 RNR917624:ROU917624 RXN917624:RYQ917624 SHJ917624:SIM917624 SRF917624:SSI917624 TBB917624:TCE917624 TKX917624:TMA917624 TUT917624:TVW917624 UEP917624:UFS917624 UOL917624:UPO917624 UYH917624:UZK917624 VID917624:VJG917624 VRZ917624:VTC917624 WBV917624:WCY917624 WLR917624:WMU917624 WVN917624:WWQ917624 D983160:AQ983160 JB983160:KE983160 SX983160:UA983160 ACT983160:ADW983160 AMP983160:ANS983160 AWL983160:AXO983160 BGH983160:BHK983160 BQD983160:BRG983160 BZZ983160:CBC983160 CJV983160:CKY983160 CTR983160:CUU983160 DDN983160:DEQ983160 DNJ983160:DOM983160 DXF983160:DYI983160 EHB983160:EIE983160 EQX983160:ESA983160 FAT983160:FBW983160 FKP983160:FLS983160 FUL983160:FVO983160 GEH983160:GFK983160 GOD983160:GPG983160 GXZ983160:GZC983160 HHV983160:HIY983160 HRR983160:HSU983160 IBN983160:ICQ983160 ILJ983160:IMM983160 IVF983160:IWI983160 JFB983160:JGE983160 JOX983160:JQA983160 JYT983160:JZW983160 KIP983160:KJS983160 KSL983160:KTO983160 LCH983160:LDK983160 LMD983160:LNG983160 LVZ983160:LXC983160 MFV983160:MGY983160 MPR983160:MQU983160 MZN983160:NAQ983160 NJJ983160:NKM983160 NTF983160:NUI983160 ODB983160:OEE983160 OMX983160:OOA983160 OWT983160:OXW983160 PGP983160:PHS983160 PQL983160:PRO983160 QAH983160:QBK983160 QKD983160:QLG983160 QTZ983160:QVC983160 RDV983160:REY983160 RNR983160:ROU983160 RXN983160:RYQ983160 SHJ983160:SIM983160 SRF983160:SSI983160 TBB983160:TCE983160 TKX983160:TMA983160 TUT983160:TVW983160 UEP983160:UFS983160 UOL983160:UPO983160 UYH983160:UZK983160 VID983160:VJG983160 VRZ983160:VTC983160 WBV983160:WCY983160 WLR983160:WMU983160 WVN983160:WWQ983160 WLR143:WMU143 JB119:KE120 SX119:UA120 ACT119:ADW120 AMP119:ANS120 AWL119:AXO120 BGH119:BHK120 BQD119:BRG120 BZZ119:CBC120 CJV119:CKY120 CTR119:CUU120 DDN119:DEQ120 DNJ119:DOM120 DXF119:DYI120 EHB119:EIE120 EQX119:ESA120 FAT119:FBW120 FKP119:FLS120 FUL119:FVO120 GEH119:GFK120 GOD119:GPG120 GXZ119:GZC120 HHV119:HIY120 HRR119:HSU120 IBN119:ICQ120 ILJ119:IMM120 IVF119:IWI120 JFB119:JGE120 JOX119:JQA120 JYT119:JZW120 KIP119:KJS120 KSL119:KTO120 LCH119:LDK120 LMD119:LNG120 LVZ119:LXC120 MFV119:MGY120 MPR119:MQU120 MZN119:NAQ120 NJJ119:NKM120 NTF119:NUI120 ODB119:OEE120 OMX119:OOA120 OWT119:OXW120 PGP119:PHS120 PQL119:PRO120 QAH119:QBK120 QKD119:QLG120 QTZ119:QVC120 RDV119:REY120 RNR119:ROU120 RXN119:RYQ120 SHJ119:SIM120 SRF119:SSI120 TBB119:TCE120 TKX119:TMA120 TUT119:TVW120 UEP119:UFS120 UOL119:UPO120 UYH119:UZK120 VID119:VJG120 VRZ119:VTC120 WBV119:WCY120 WLR119:WMU120 WVN119:WWQ120 D65639:AQ65640 JB65639:KE65640 SX65639:UA65640 ACT65639:ADW65640 AMP65639:ANS65640 AWL65639:AXO65640 BGH65639:BHK65640 BQD65639:BRG65640 BZZ65639:CBC65640 CJV65639:CKY65640 CTR65639:CUU65640 DDN65639:DEQ65640 DNJ65639:DOM65640 DXF65639:DYI65640 EHB65639:EIE65640 EQX65639:ESA65640 FAT65639:FBW65640 FKP65639:FLS65640 FUL65639:FVO65640 GEH65639:GFK65640 GOD65639:GPG65640 GXZ65639:GZC65640 HHV65639:HIY65640 HRR65639:HSU65640 IBN65639:ICQ65640 ILJ65639:IMM65640 IVF65639:IWI65640 JFB65639:JGE65640 JOX65639:JQA65640 JYT65639:JZW65640 KIP65639:KJS65640 KSL65639:KTO65640 LCH65639:LDK65640 LMD65639:LNG65640 LVZ65639:LXC65640 MFV65639:MGY65640 MPR65639:MQU65640 MZN65639:NAQ65640 NJJ65639:NKM65640 NTF65639:NUI65640 ODB65639:OEE65640 OMX65639:OOA65640 OWT65639:OXW65640 PGP65639:PHS65640 PQL65639:PRO65640 QAH65639:QBK65640 QKD65639:QLG65640 QTZ65639:QVC65640 RDV65639:REY65640 RNR65639:ROU65640 RXN65639:RYQ65640 SHJ65639:SIM65640 SRF65639:SSI65640 TBB65639:TCE65640 TKX65639:TMA65640 TUT65639:TVW65640 UEP65639:UFS65640 UOL65639:UPO65640 UYH65639:UZK65640 VID65639:VJG65640 VRZ65639:VTC65640 WBV65639:WCY65640 WLR65639:WMU65640 WVN65639:WWQ65640 D131175:AQ131176 JB131175:KE131176 SX131175:UA131176 ACT131175:ADW131176 AMP131175:ANS131176 AWL131175:AXO131176 BGH131175:BHK131176 BQD131175:BRG131176 BZZ131175:CBC131176 CJV131175:CKY131176 CTR131175:CUU131176 DDN131175:DEQ131176 DNJ131175:DOM131176 DXF131175:DYI131176 EHB131175:EIE131176 EQX131175:ESA131176 FAT131175:FBW131176 FKP131175:FLS131176 FUL131175:FVO131176 GEH131175:GFK131176 GOD131175:GPG131176 GXZ131175:GZC131176 HHV131175:HIY131176 HRR131175:HSU131176 IBN131175:ICQ131176 ILJ131175:IMM131176 IVF131175:IWI131176 JFB131175:JGE131176 JOX131175:JQA131176 JYT131175:JZW131176 KIP131175:KJS131176 KSL131175:KTO131176 LCH131175:LDK131176 LMD131175:LNG131176 LVZ131175:LXC131176 MFV131175:MGY131176 MPR131175:MQU131176 MZN131175:NAQ131176 NJJ131175:NKM131176 NTF131175:NUI131176 ODB131175:OEE131176 OMX131175:OOA131176 OWT131175:OXW131176 PGP131175:PHS131176 PQL131175:PRO131176 QAH131175:QBK131176 QKD131175:QLG131176 QTZ131175:QVC131176 RDV131175:REY131176 RNR131175:ROU131176 RXN131175:RYQ131176 SHJ131175:SIM131176 SRF131175:SSI131176 TBB131175:TCE131176 TKX131175:TMA131176 TUT131175:TVW131176 UEP131175:UFS131176 UOL131175:UPO131176 UYH131175:UZK131176 VID131175:VJG131176 VRZ131175:VTC131176 WBV131175:WCY131176 WLR131175:WMU131176 WVN131175:WWQ131176 D196711:AQ196712 JB196711:KE196712 SX196711:UA196712 ACT196711:ADW196712 AMP196711:ANS196712 AWL196711:AXO196712 BGH196711:BHK196712 BQD196711:BRG196712 BZZ196711:CBC196712 CJV196711:CKY196712 CTR196711:CUU196712 DDN196711:DEQ196712 DNJ196711:DOM196712 DXF196711:DYI196712 EHB196711:EIE196712 EQX196711:ESA196712 FAT196711:FBW196712 FKP196711:FLS196712 FUL196711:FVO196712 GEH196711:GFK196712 GOD196711:GPG196712 GXZ196711:GZC196712 HHV196711:HIY196712 HRR196711:HSU196712 IBN196711:ICQ196712 ILJ196711:IMM196712 IVF196711:IWI196712 JFB196711:JGE196712 JOX196711:JQA196712 JYT196711:JZW196712 KIP196711:KJS196712 KSL196711:KTO196712 LCH196711:LDK196712 LMD196711:LNG196712 LVZ196711:LXC196712 MFV196711:MGY196712 MPR196711:MQU196712 MZN196711:NAQ196712 NJJ196711:NKM196712 NTF196711:NUI196712 ODB196711:OEE196712 OMX196711:OOA196712 OWT196711:OXW196712 PGP196711:PHS196712 PQL196711:PRO196712 QAH196711:QBK196712 QKD196711:QLG196712 QTZ196711:QVC196712 RDV196711:REY196712 RNR196711:ROU196712 RXN196711:RYQ196712 SHJ196711:SIM196712 SRF196711:SSI196712 TBB196711:TCE196712 TKX196711:TMA196712 TUT196711:TVW196712 UEP196711:UFS196712 UOL196711:UPO196712 UYH196711:UZK196712 VID196711:VJG196712 VRZ196711:VTC196712 WBV196711:WCY196712 WLR196711:WMU196712 WVN196711:WWQ196712 D262247:AQ262248 JB262247:KE262248 SX262247:UA262248 ACT262247:ADW262248 AMP262247:ANS262248 AWL262247:AXO262248 BGH262247:BHK262248 BQD262247:BRG262248 BZZ262247:CBC262248 CJV262247:CKY262248 CTR262247:CUU262248 DDN262247:DEQ262248 DNJ262247:DOM262248 DXF262247:DYI262248 EHB262247:EIE262248 EQX262247:ESA262248 FAT262247:FBW262248 FKP262247:FLS262248 FUL262247:FVO262248 GEH262247:GFK262248 GOD262247:GPG262248 GXZ262247:GZC262248 HHV262247:HIY262248 HRR262247:HSU262248 IBN262247:ICQ262248 ILJ262247:IMM262248 IVF262247:IWI262248 JFB262247:JGE262248 JOX262247:JQA262248 JYT262247:JZW262248 KIP262247:KJS262248 KSL262247:KTO262248 LCH262247:LDK262248 LMD262247:LNG262248 LVZ262247:LXC262248 MFV262247:MGY262248 MPR262247:MQU262248 MZN262247:NAQ262248 NJJ262247:NKM262248 NTF262247:NUI262248 ODB262247:OEE262248 OMX262247:OOA262248 OWT262247:OXW262248 PGP262247:PHS262248 PQL262247:PRO262248 QAH262247:QBK262248 QKD262247:QLG262248 QTZ262247:QVC262248 RDV262247:REY262248 RNR262247:ROU262248 RXN262247:RYQ262248 SHJ262247:SIM262248 SRF262247:SSI262248 TBB262247:TCE262248 TKX262247:TMA262248 TUT262247:TVW262248 UEP262247:UFS262248 UOL262247:UPO262248 UYH262247:UZK262248 VID262247:VJG262248 VRZ262247:VTC262248 WBV262247:WCY262248 WLR262247:WMU262248 WVN262247:WWQ262248 D327783:AQ327784 JB327783:KE327784 SX327783:UA327784 ACT327783:ADW327784 AMP327783:ANS327784 AWL327783:AXO327784 BGH327783:BHK327784 BQD327783:BRG327784 BZZ327783:CBC327784 CJV327783:CKY327784 CTR327783:CUU327784 DDN327783:DEQ327784 DNJ327783:DOM327784 DXF327783:DYI327784 EHB327783:EIE327784 EQX327783:ESA327784 FAT327783:FBW327784 FKP327783:FLS327784 FUL327783:FVO327784 GEH327783:GFK327784 GOD327783:GPG327784 GXZ327783:GZC327784 HHV327783:HIY327784 HRR327783:HSU327784 IBN327783:ICQ327784 ILJ327783:IMM327784 IVF327783:IWI327784 JFB327783:JGE327784 JOX327783:JQA327784 JYT327783:JZW327784 KIP327783:KJS327784 KSL327783:KTO327784 LCH327783:LDK327784 LMD327783:LNG327784 LVZ327783:LXC327784 MFV327783:MGY327784 MPR327783:MQU327784 MZN327783:NAQ327784 NJJ327783:NKM327784 NTF327783:NUI327784 ODB327783:OEE327784 OMX327783:OOA327784 OWT327783:OXW327784 PGP327783:PHS327784 PQL327783:PRO327784 QAH327783:QBK327784 QKD327783:QLG327784 QTZ327783:QVC327784 RDV327783:REY327784 RNR327783:ROU327784 RXN327783:RYQ327784 SHJ327783:SIM327784 SRF327783:SSI327784 TBB327783:TCE327784 TKX327783:TMA327784 TUT327783:TVW327784 UEP327783:UFS327784 UOL327783:UPO327784 UYH327783:UZK327784 VID327783:VJG327784 VRZ327783:VTC327784 WBV327783:WCY327784 WLR327783:WMU327784 WVN327783:WWQ327784 D393319:AQ393320 JB393319:KE393320 SX393319:UA393320 ACT393319:ADW393320 AMP393319:ANS393320 AWL393319:AXO393320 BGH393319:BHK393320 BQD393319:BRG393320 BZZ393319:CBC393320 CJV393319:CKY393320 CTR393319:CUU393320 DDN393319:DEQ393320 DNJ393319:DOM393320 DXF393319:DYI393320 EHB393319:EIE393320 EQX393319:ESA393320 FAT393319:FBW393320 FKP393319:FLS393320 FUL393319:FVO393320 GEH393319:GFK393320 GOD393319:GPG393320 GXZ393319:GZC393320 HHV393319:HIY393320 HRR393319:HSU393320 IBN393319:ICQ393320 ILJ393319:IMM393320 IVF393319:IWI393320 JFB393319:JGE393320 JOX393319:JQA393320 JYT393319:JZW393320 KIP393319:KJS393320 KSL393319:KTO393320 LCH393319:LDK393320 LMD393319:LNG393320 LVZ393319:LXC393320 MFV393319:MGY393320 MPR393319:MQU393320 MZN393319:NAQ393320 NJJ393319:NKM393320 NTF393319:NUI393320 ODB393319:OEE393320 OMX393319:OOA393320 OWT393319:OXW393320 PGP393319:PHS393320 PQL393319:PRO393320 QAH393319:QBK393320 QKD393319:QLG393320 QTZ393319:QVC393320 RDV393319:REY393320 RNR393319:ROU393320 RXN393319:RYQ393320 SHJ393319:SIM393320 SRF393319:SSI393320 TBB393319:TCE393320 TKX393319:TMA393320 TUT393319:TVW393320 UEP393319:UFS393320 UOL393319:UPO393320 UYH393319:UZK393320 VID393319:VJG393320 VRZ393319:VTC393320 WBV393319:WCY393320 WLR393319:WMU393320 WVN393319:WWQ393320 D458855:AQ458856 JB458855:KE458856 SX458855:UA458856 ACT458855:ADW458856 AMP458855:ANS458856 AWL458855:AXO458856 BGH458855:BHK458856 BQD458855:BRG458856 BZZ458855:CBC458856 CJV458855:CKY458856 CTR458855:CUU458856 DDN458855:DEQ458856 DNJ458855:DOM458856 DXF458855:DYI458856 EHB458855:EIE458856 EQX458855:ESA458856 FAT458855:FBW458856 FKP458855:FLS458856 FUL458855:FVO458856 GEH458855:GFK458856 GOD458855:GPG458856 GXZ458855:GZC458856 HHV458855:HIY458856 HRR458855:HSU458856 IBN458855:ICQ458856 ILJ458855:IMM458856 IVF458855:IWI458856 JFB458855:JGE458856 JOX458855:JQA458856 JYT458855:JZW458856 KIP458855:KJS458856 KSL458855:KTO458856 LCH458855:LDK458856 LMD458855:LNG458856 LVZ458855:LXC458856 MFV458855:MGY458856 MPR458855:MQU458856 MZN458855:NAQ458856 NJJ458855:NKM458856 NTF458855:NUI458856 ODB458855:OEE458856 OMX458855:OOA458856 OWT458855:OXW458856 PGP458855:PHS458856 PQL458855:PRO458856 QAH458855:QBK458856 QKD458855:QLG458856 QTZ458855:QVC458856 RDV458855:REY458856 RNR458855:ROU458856 RXN458855:RYQ458856 SHJ458855:SIM458856 SRF458855:SSI458856 TBB458855:TCE458856 TKX458855:TMA458856 TUT458855:TVW458856 UEP458855:UFS458856 UOL458855:UPO458856 UYH458855:UZK458856 VID458855:VJG458856 VRZ458855:VTC458856 WBV458855:WCY458856 WLR458855:WMU458856 WVN458855:WWQ458856 D524391:AQ524392 JB524391:KE524392 SX524391:UA524392 ACT524391:ADW524392 AMP524391:ANS524392 AWL524391:AXO524392 BGH524391:BHK524392 BQD524391:BRG524392 BZZ524391:CBC524392 CJV524391:CKY524392 CTR524391:CUU524392 DDN524391:DEQ524392 DNJ524391:DOM524392 DXF524391:DYI524392 EHB524391:EIE524392 EQX524391:ESA524392 FAT524391:FBW524392 FKP524391:FLS524392 FUL524391:FVO524392 GEH524391:GFK524392 GOD524391:GPG524392 GXZ524391:GZC524392 HHV524391:HIY524392 HRR524391:HSU524392 IBN524391:ICQ524392 ILJ524391:IMM524392 IVF524391:IWI524392 JFB524391:JGE524392 JOX524391:JQA524392 JYT524391:JZW524392 KIP524391:KJS524392 KSL524391:KTO524392 LCH524391:LDK524392 LMD524391:LNG524392 LVZ524391:LXC524392 MFV524391:MGY524392 MPR524391:MQU524392 MZN524391:NAQ524392 NJJ524391:NKM524392 NTF524391:NUI524392 ODB524391:OEE524392 OMX524391:OOA524392 OWT524391:OXW524392 PGP524391:PHS524392 PQL524391:PRO524392 QAH524391:QBK524392 QKD524391:QLG524392 QTZ524391:QVC524392 RDV524391:REY524392 RNR524391:ROU524392 RXN524391:RYQ524392 SHJ524391:SIM524392 SRF524391:SSI524392 TBB524391:TCE524392 TKX524391:TMA524392 TUT524391:TVW524392 UEP524391:UFS524392 UOL524391:UPO524392 UYH524391:UZK524392 VID524391:VJG524392 VRZ524391:VTC524392 WBV524391:WCY524392 WLR524391:WMU524392 WVN524391:WWQ524392 D589927:AQ589928 JB589927:KE589928 SX589927:UA589928 ACT589927:ADW589928 AMP589927:ANS589928 AWL589927:AXO589928 BGH589927:BHK589928 BQD589927:BRG589928 BZZ589927:CBC589928 CJV589927:CKY589928 CTR589927:CUU589928 DDN589927:DEQ589928 DNJ589927:DOM589928 DXF589927:DYI589928 EHB589927:EIE589928 EQX589927:ESA589928 FAT589927:FBW589928 FKP589927:FLS589928 FUL589927:FVO589928 GEH589927:GFK589928 GOD589927:GPG589928 GXZ589927:GZC589928 HHV589927:HIY589928 HRR589927:HSU589928 IBN589927:ICQ589928 ILJ589927:IMM589928 IVF589927:IWI589928 JFB589927:JGE589928 JOX589927:JQA589928 JYT589927:JZW589928 KIP589927:KJS589928 KSL589927:KTO589928 LCH589927:LDK589928 LMD589927:LNG589928 LVZ589927:LXC589928 MFV589927:MGY589928 MPR589927:MQU589928 MZN589927:NAQ589928 NJJ589927:NKM589928 NTF589927:NUI589928 ODB589927:OEE589928 OMX589927:OOA589928 OWT589927:OXW589928 PGP589927:PHS589928 PQL589927:PRO589928 QAH589927:QBK589928 QKD589927:QLG589928 QTZ589927:QVC589928 RDV589927:REY589928 RNR589927:ROU589928 RXN589927:RYQ589928 SHJ589927:SIM589928 SRF589927:SSI589928 TBB589927:TCE589928 TKX589927:TMA589928 TUT589927:TVW589928 UEP589927:UFS589928 UOL589927:UPO589928 UYH589927:UZK589928 VID589927:VJG589928 VRZ589927:VTC589928 WBV589927:WCY589928 WLR589927:WMU589928 WVN589927:WWQ589928 D655463:AQ655464 JB655463:KE655464 SX655463:UA655464 ACT655463:ADW655464 AMP655463:ANS655464 AWL655463:AXO655464 BGH655463:BHK655464 BQD655463:BRG655464 BZZ655463:CBC655464 CJV655463:CKY655464 CTR655463:CUU655464 DDN655463:DEQ655464 DNJ655463:DOM655464 DXF655463:DYI655464 EHB655463:EIE655464 EQX655463:ESA655464 FAT655463:FBW655464 FKP655463:FLS655464 FUL655463:FVO655464 GEH655463:GFK655464 GOD655463:GPG655464 GXZ655463:GZC655464 HHV655463:HIY655464 HRR655463:HSU655464 IBN655463:ICQ655464 ILJ655463:IMM655464 IVF655463:IWI655464 JFB655463:JGE655464 JOX655463:JQA655464 JYT655463:JZW655464 KIP655463:KJS655464 KSL655463:KTO655464 LCH655463:LDK655464 LMD655463:LNG655464 LVZ655463:LXC655464 MFV655463:MGY655464 MPR655463:MQU655464 MZN655463:NAQ655464 NJJ655463:NKM655464 NTF655463:NUI655464 ODB655463:OEE655464 OMX655463:OOA655464 OWT655463:OXW655464 PGP655463:PHS655464 PQL655463:PRO655464 QAH655463:QBK655464 QKD655463:QLG655464 QTZ655463:QVC655464 RDV655463:REY655464 RNR655463:ROU655464 RXN655463:RYQ655464 SHJ655463:SIM655464 SRF655463:SSI655464 TBB655463:TCE655464 TKX655463:TMA655464 TUT655463:TVW655464 UEP655463:UFS655464 UOL655463:UPO655464 UYH655463:UZK655464 VID655463:VJG655464 VRZ655463:VTC655464 WBV655463:WCY655464 WLR655463:WMU655464 WVN655463:WWQ655464 D720999:AQ721000 JB720999:KE721000 SX720999:UA721000 ACT720999:ADW721000 AMP720999:ANS721000 AWL720999:AXO721000 BGH720999:BHK721000 BQD720999:BRG721000 BZZ720999:CBC721000 CJV720999:CKY721000 CTR720999:CUU721000 DDN720999:DEQ721000 DNJ720999:DOM721000 DXF720999:DYI721000 EHB720999:EIE721000 EQX720999:ESA721000 FAT720999:FBW721000 FKP720999:FLS721000 FUL720999:FVO721000 GEH720999:GFK721000 GOD720999:GPG721000 GXZ720999:GZC721000 HHV720999:HIY721000 HRR720999:HSU721000 IBN720999:ICQ721000 ILJ720999:IMM721000 IVF720999:IWI721000 JFB720999:JGE721000 JOX720999:JQA721000 JYT720999:JZW721000 KIP720999:KJS721000 KSL720999:KTO721000 LCH720999:LDK721000 LMD720999:LNG721000 LVZ720999:LXC721000 MFV720999:MGY721000 MPR720999:MQU721000 MZN720999:NAQ721000 NJJ720999:NKM721000 NTF720999:NUI721000 ODB720999:OEE721000 OMX720999:OOA721000 OWT720999:OXW721000 PGP720999:PHS721000 PQL720999:PRO721000 QAH720999:QBK721000 QKD720999:QLG721000 QTZ720999:QVC721000 RDV720999:REY721000 RNR720999:ROU721000 RXN720999:RYQ721000 SHJ720999:SIM721000 SRF720999:SSI721000 TBB720999:TCE721000 TKX720999:TMA721000 TUT720999:TVW721000 UEP720999:UFS721000 UOL720999:UPO721000 UYH720999:UZK721000 VID720999:VJG721000 VRZ720999:VTC721000 WBV720999:WCY721000 WLR720999:WMU721000 WVN720999:WWQ721000 D786535:AQ786536 JB786535:KE786536 SX786535:UA786536 ACT786535:ADW786536 AMP786535:ANS786536 AWL786535:AXO786536 BGH786535:BHK786536 BQD786535:BRG786536 BZZ786535:CBC786536 CJV786535:CKY786536 CTR786535:CUU786536 DDN786535:DEQ786536 DNJ786535:DOM786536 DXF786535:DYI786536 EHB786535:EIE786536 EQX786535:ESA786536 FAT786535:FBW786536 FKP786535:FLS786536 FUL786535:FVO786536 GEH786535:GFK786536 GOD786535:GPG786536 GXZ786535:GZC786536 HHV786535:HIY786536 HRR786535:HSU786536 IBN786535:ICQ786536 ILJ786535:IMM786536 IVF786535:IWI786536 JFB786535:JGE786536 JOX786535:JQA786536 JYT786535:JZW786536 KIP786535:KJS786536 KSL786535:KTO786536 LCH786535:LDK786536 LMD786535:LNG786536 LVZ786535:LXC786536 MFV786535:MGY786536 MPR786535:MQU786536 MZN786535:NAQ786536 NJJ786535:NKM786536 NTF786535:NUI786536 ODB786535:OEE786536 OMX786535:OOA786536 OWT786535:OXW786536 PGP786535:PHS786536 PQL786535:PRO786536 QAH786535:QBK786536 QKD786535:QLG786536 QTZ786535:QVC786536 RDV786535:REY786536 RNR786535:ROU786536 RXN786535:RYQ786536 SHJ786535:SIM786536 SRF786535:SSI786536 TBB786535:TCE786536 TKX786535:TMA786536 TUT786535:TVW786536 UEP786535:UFS786536 UOL786535:UPO786536 UYH786535:UZK786536 VID786535:VJG786536 VRZ786535:VTC786536 WBV786535:WCY786536 WLR786535:WMU786536 WVN786535:WWQ786536 D852071:AQ852072 JB852071:KE852072 SX852071:UA852072 ACT852071:ADW852072 AMP852071:ANS852072 AWL852071:AXO852072 BGH852071:BHK852072 BQD852071:BRG852072 BZZ852071:CBC852072 CJV852071:CKY852072 CTR852071:CUU852072 DDN852071:DEQ852072 DNJ852071:DOM852072 DXF852071:DYI852072 EHB852071:EIE852072 EQX852071:ESA852072 FAT852071:FBW852072 FKP852071:FLS852072 FUL852071:FVO852072 GEH852071:GFK852072 GOD852071:GPG852072 GXZ852071:GZC852072 HHV852071:HIY852072 HRR852071:HSU852072 IBN852071:ICQ852072 ILJ852071:IMM852072 IVF852071:IWI852072 JFB852071:JGE852072 JOX852071:JQA852072 JYT852071:JZW852072 KIP852071:KJS852072 KSL852071:KTO852072 LCH852071:LDK852072 LMD852071:LNG852072 LVZ852071:LXC852072 MFV852071:MGY852072 MPR852071:MQU852072 MZN852071:NAQ852072 NJJ852071:NKM852072 NTF852071:NUI852072 ODB852071:OEE852072 OMX852071:OOA852072 OWT852071:OXW852072 PGP852071:PHS852072 PQL852071:PRO852072 QAH852071:QBK852072 QKD852071:QLG852072 QTZ852071:QVC852072 RDV852071:REY852072 RNR852071:ROU852072 RXN852071:RYQ852072 SHJ852071:SIM852072 SRF852071:SSI852072 TBB852071:TCE852072 TKX852071:TMA852072 TUT852071:TVW852072 UEP852071:UFS852072 UOL852071:UPO852072 UYH852071:UZK852072 VID852071:VJG852072 VRZ852071:VTC852072 WBV852071:WCY852072 WLR852071:WMU852072 WVN852071:WWQ852072 D917607:AQ917608 JB917607:KE917608 SX917607:UA917608 ACT917607:ADW917608 AMP917607:ANS917608 AWL917607:AXO917608 BGH917607:BHK917608 BQD917607:BRG917608 BZZ917607:CBC917608 CJV917607:CKY917608 CTR917607:CUU917608 DDN917607:DEQ917608 DNJ917607:DOM917608 DXF917607:DYI917608 EHB917607:EIE917608 EQX917607:ESA917608 FAT917607:FBW917608 FKP917607:FLS917608 FUL917607:FVO917608 GEH917607:GFK917608 GOD917607:GPG917608 GXZ917607:GZC917608 HHV917607:HIY917608 HRR917607:HSU917608 IBN917607:ICQ917608 ILJ917607:IMM917608 IVF917607:IWI917608 JFB917607:JGE917608 JOX917607:JQA917608 JYT917607:JZW917608 KIP917607:KJS917608 KSL917607:KTO917608 LCH917607:LDK917608 LMD917607:LNG917608 LVZ917607:LXC917608 MFV917607:MGY917608 MPR917607:MQU917608 MZN917607:NAQ917608 NJJ917607:NKM917608 NTF917607:NUI917608 ODB917607:OEE917608 OMX917607:OOA917608 OWT917607:OXW917608 PGP917607:PHS917608 PQL917607:PRO917608 QAH917607:QBK917608 QKD917607:QLG917608 QTZ917607:QVC917608 RDV917607:REY917608 RNR917607:ROU917608 RXN917607:RYQ917608 SHJ917607:SIM917608 SRF917607:SSI917608 TBB917607:TCE917608 TKX917607:TMA917608 TUT917607:TVW917608 UEP917607:UFS917608 UOL917607:UPO917608 UYH917607:UZK917608 VID917607:VJG917608 VRZ917607:VTC917608 WBV917607:WCY917608 WLR917607:WMU917608 WVN917607:WWQ917608 D983143:AQ983144 JB983143:KE983144 SX983143:UA983144 ACT983143:ADW983144 AMP983143:ANS983144 AWL983143:AXO983144 BGH983143:BHK983144 BQD983143:BRG983144 BZZ983143:CBC983144 CJV983143:CKY983144 CTR983143:CUU983144 DDN983143:DEQ983144 DNJ983143:DOM983144 DXF983143:DYI983144 EHB983143:EIE983144 EQX983143:ESA983144 FAT983143:FBW983144 FKP983143:FLS983144 FUL983143:FVO983144 GEH983143:GFK983144 GOD983143:GPG983144 GXZ983143:GZC983144 HHV983143:HIY983144 HRR983143:HSU983144 IBN983143:ICQ983144 ILJ983143:IMM983144 IVF983143:IWI983144 JFB983143:JGE983144 JOX983143:JQA983144 JYT983143:JZW983144 KIP983143:KJS983144 KSL983143:KTO983144 LCH983143:LDK983144 LMD983143:LNG983144 LVZ983143:LXC983144 MFV983143:MGY983144 MPR983143:MQU983144 MZN983143:NAQ983144 NJJ983143:NKM983144 NTF983143:NUI983144 ODB983143:OEE983144 OMX983143:OOA983144 OWT983143:OXW983144 PGP983143:PHS983144 PQL983143:PRO983144 QAH983143:QBK983144 QKD983143:QLG983144 QTZ983143:QVC983144 RDV983143:REY983144 RNR983143:ROU983144 RXN983143:RYQ983144 SHJ983143:SIM983144 SRF983143:SSI983144 TBB983143:TCE983144 TKX983143:TMA983144 TUT983143:TVW983144 UEP983143:UFS983144 UOL983143:UPO983144 UYH983143:UZK983144 VID983143:VJG983144 VRZ983143:VTC983144 WBV983143:WCY983144 WLR983143:WMU983144 WVN983143:WWQ983144 WVN143:WWQ143 JB92:KE92 SX92:UA92 ACT92:ADW92 AMP92:ANS92 AWL92:AXO92 BGH92:BHK92 BQD92:BRG92 BZZ92:CBC92 CJV92:CKY92 CTR92:CUU92 DDN92:DEQ92 DNJ92:DOM92 DXF92:DYI92 EHB92:EIE92 EQX92:ESA92 FAT92:FBW92 FKP92:FLS92 FUL92:FVO92 GEH92:GFK92 GOD92:GPG92 GXZ92:GZC92 HHV92:HIY92 HRR92:HSU92 IBN92:ICQ92 ILJ92:IMM92 IVF92:IWI92 JFB92:JGE92 JOX92:JQA92 JYT92:JZW92 KIP92:KJS92 KSL92:KTO92 LCH92:LDK92 LMD92:LNG92 LVZ92:LXC92 MFV92:MGY92 MPR92:MQU92 MZN92:NAQ92 NJJ92:NKM92 NTF92:NUI92 ODB92:OEE92 OMX92:OOA92 OWT92:OXW92 PGP92:PHS92 PQL92:PRO92 QAH92:QBK92 QKD92:QLG92 QTZ92:QVC92 RDV92:REY92 RNR92:ROU92 RXN92:RYQ92 SHJ92:SIM92 SRF92:SSI92 TBB92:TCE92 TKX92:TMA92 TUT92:TVW92 UEP92:UFS92 UOL92:UPO92 UYH92:UZK92 VID92:VJG92 VRZ92:VTC92 WBV92:WCY92 WLR92:WMU92 WVN92:WWQ92 D65615:AQ65615 JB65615:KE65615 SX65615:UA65615 ACT65615:ADW65615 AMP65615:ANS65615 AWL65615:AXO65615 BGH65615:BHK65615 BQD65615:BRG65615 BZZ65615:CBC65615 CJV65615:CKY65615 CTR65615:CUU65615 DDN65615:DEQ65615 DNJ65615:DOM65615 DXF65615:DYI65615 EHB65615:EIE65615 EQX65615:ESA65615 FAT65615:FBW65615 FKP65615:FLS65615 FUL65615:FVO65615 GEH65615:GFK65615 GOD65615:GPG65615 GXZ65615:GZC65615 HHV65615:HIY65615 HRR65615:HSU65615 IBN65615:ICQ65615 ILJ65615:IMM65615 IVF65615:IWI65615 JFB65615:JGE65615 JOX65615:JQA65615 JYT65615:JZW65615 KIP65615:KJS65615 KSL65615:KTO65615 LCH65615:LDK65615 LMD65615:LNG65615 LVZ65615:LXC65615 MFV65615:MGY65615 MPR65615:MQU65615 MZN65615:NAQ65615 NJJ65615:NKM65615 NTF65615:NUI65615 ODB65615:OEE65615 OMX65615:OOA65615 OWT65615:OXW65615 PGP65615:PHS65615 PQL65615:PRO65615 QAH65615:QBK65615 QKD65615:QLG65615 QTZ65615:QVC65615 RDV65615:REY65615 RNR65615:ROU65615 RXN65615:RYQ65615 SHJ65615:SIM65615 SRF65615:SSI65615 TBB65615:TCE65615 TKX65615:TMA65615 TUT65615:TVW65615 UEP65615:UFS65615 UOL65615:UPO65615 UYH65615:UZK65615 VID65615:VJG65615 VRZ65615:VTC65615 WBV65615:WCY65615 WLR65615:WMU65615 WVN65615:WWQ65615 D131151:AQ131151 JB131151:KE131151 SX131151:UA131151 ACT131151:ADW131151 AMP131151:ANS131151 AWL131151:AXO131151 BGH131151:BHK131151 BQD131151:BRG131151 BZZ131151:CBC131151 CJV131151:CKY131151 CTR131151:CUU131151 DDN131151:DEQ131151 DNJ131151:DOM131151 DXF131151:DYI131151 EHB131151:EIE131151 EQX131151:ESA131151 FAT131151:FBW131151 FKP131151:FLS131151 FUL131151:FVO131151 GEH131151:GFK131151 GOD131151:GPG131151 GXZ131151:GZC131151 HHV131151:HIY131151 HRR131151:HSU131151 IBN131151:ICQ131151 ILJ131151:IMM131151 IVF131151:IWI131151 JFB131151:JGE131151 JOX131151:JQA131151 JYT131151:JZW131151 KIP131151:KJS131151 KSL131151:KTO131151 LCH131151:LDK131151 LMD131151:LNG131151 LVZ131151:LXC131151 MFV131151:MGY131151 MPR131151:MQU131151 MZN131151:NAQ131151 NJJ131151:NKM131151 NTF131151:NUI131151 ODB131151:OEE131151 OMX131151:OOA131151 OWT131151:OXW131151 PGP131151:PHS131151 PQL131151:PRO131151 QAH131151:QBK131151 QKD131151:QLG131151 QTZ131151:QVC131151 RDV131151:REY131151 RNR131151:ROU131151 RXN131151:RYQ131151 SHJ131151:SIM131151 SRF131151:SSI131151 TBB131151:TCE131151 TKX131151:TMA131151 TUT131151:TVW131151 UEP131151:UFS131151 UOL131151:UPO131151 UYH131151:UZK131151 VID131151:VJG131151 VRZ131151:VTC131151 WBV131151:WCY131151 WLR131151:WMU131151 WVN131151:WWQ131151 D196687:AQ196687 JB196687:KE196687 SX196687:UA196687 ACT196687:ADW196687 AMP196687:ANS196687 AWL196687:AXO196687 BGH196687:BHK196687 BQD196687:BRG196687 BZZ196687:CBC196687 CJV196687:CKY196687 CTR196687:CUU196687 DDN196687:DEQ196687 DNJ196687:DOM196687 DXF196687:DYI196687 EHB196687:EIE196687 EQX196687:ESA196687 FAT196687:FBW196687 FKP196687:FLS196687 FUL196687:FVO196687 GEH196687:GFK196687 GOD196687:GPG196687 GXZ196687:GZC196687 HHV196687:HIY196687 HRR196687:HSU196687 IBN196687:ICQ196687 ILJ196687:IMM196687 IVF196687:IWI196687 JFB196687:JGE196687 JOX196687:JQA196687 JYT196687:JZW196687 KIP196687:KJS196687 KSL196687:KTO196687 LCH196687:LDK196687 LMD196687:LNG196687 LVZ196687:LXC196687 MFV196687:MGY196687 MPR196687:MQU196687 MZN196687:NAQ196687 NJJ196687:NKM196687 NTF196687:NUI196687 ODB196687:OEE196687 OMX196687:OOA196687 OWT196687:OXW196687 PGP196687:PHS196687 PQL196687:PRO196687 QAH196687:QBK196687 QKD196687:QLG196687 QTZ196687:QVC196687 RDV196687:REY196687 RNR196687:ROU196687 RXN196687:RYQ196687 SHJ196687:SIM196687 SRF196687:SSI196687 TBB196687:TCE196687 TKX196687:TMA196687 TUT196687:TVW196687 UEP196687:UFS196687 UOL196687:UPO196687 UYH196687:UZK196687 VID196687:VJG196687 VRZ196687:VTC196687 WBV196687:WCY196687 WLR196687:WMU196687 WVN196687:WWQ196687 D262223:AQ262223 JB262223:KE262223 SX262223:UA262223 ACT262223:ADW262223 AMP262223:ANS262223 AWL262223:AXO262223 BGH262223:BHK262223 BQD262223:BRG262223 BZZ262223:CBC262223 CJV262223:CKY262223 CTR262223:CUU262223 DDN262223:DEQ262223 DNJ262223:DOM262223 DXF262223:DYI262223 EHB262223:EIE262223 EQX262223:ESA262223 FAT262223:FBW262223 FKP262223:FLS262223 FUL262223:FVO262223 GEH262223:GFK262223 GOD262223:GPG262223 GXZ262223:GZC262223 HHV262223:HIY262223 HRR262223:HSU262223 IBN262223:ICQ262223 ILJ262223:IMM262223 IVF262223:IWI262223 JFB262223:JGE262223 JOX262223:JQA262223 JYT262223:JZW262223 KIP262223:KJS262223 KSL262223:KTO262223 LCH262223:LDK262223 LMD262223:LNG262223 LVZ262223:LXC262223 MFV262223:MGY262223 MPR262223:MQU262223 MZN262223:NAQ262223 NJJ262223:NKM262223 NTF262223:NUI262223 ODB262223:OEE262223 OMX262223:OOA262223 OWT262223:OXW262223 PGP262223:PHS262223 PQL262223:PRO262223 QAH262223:QBK262223 QKD262223:QLG262223 QTZ262223:QVC262223 RDV262223:REY262223 RNR262223:ROU262223 RXN262223:RYQ262223 SHJ262223:SIM262223 SRF262223:SSI262223 TBB262223:TCE262223 TKX262223:TMA262223 TUT262223:TVW262223 UEP262223:UFS262223 UOL262223:UPO262223 UYH262223:UZK262223 VID262223:VJG262223 VRZ262223:VTC262223 WBV262223:WCY262223 WLR262223:WMU262223 WVN262223:WWQ262223 D327759:AQ327759 JB327759:KE327759 SX327759:UA327759 ACT327759:ADW327759 AMP327759:ANS327759 AWL327759:AXO327759 BGH327759:BHK327759 BQD327759:BRG327759 BZZ327759:CBC327759 CJV327759:CKY327759 CTR327759:CUU327759 DDN327759:DEQ327759 DNJ327759:DOM327759 DXF327759:DYI327759 EHB327759:EIE327759 EQX327759:ESA327759 FAT327759:FBW327759 FKP327759:FLS327759 FUL327759:FVO327759 GEH327759:GFK327759 GOD327759:GPG327759 GXZ327759:GZC327759 HHV327759:HIY327759 HRR327759:HSU327759 IBN327759:ICQ327759 ILJ327759:IMM327759 IVF327759:IWI327759 JFB327759:JGE327759 JOX327759:JQA327759 JYT327759:JZW327759 KIP327759:KJS327759 KSL327759:KTO327759 LCH327759:LDK327759 LMD327759:LNG327759 LVZ327759:LXC327759 MFV327759:MGY327759 MPR327759:MQU327759 MZN327759:NAQ327759 NJJ327759:NKM327759 NTF327759:NUI327759 ODB327759:OEE327759 OMX327759:OOA327759 OWT327759:OXW327759 PGP327759:PHS327759 PQL327759:PRO327759 QAH327759:QBK327759 QKD327759:QLG327759 QTZ327759:QVC327759 RDV327759:REY327759 RNR327759:ROU327759 RXN327759:RYQ327759 SHJ327759:SIM327759 SRF327759:SSI327759 TBB327759:TCE327759 TKX327759:TMA327759 TUT327759:TVW327759 UEP327759:UFS327759 UOL327759:UPO327759 UYH327759:UZK327759 VID327759:VJG327759 VRZ327759:VTC327759 WBV327759:WCY327759 WLR327759:WMU327759 WVN327759:WWQ327759 D393295:AQ393295 JB393295:KE393295 SX393295:UA393295 ACT393295:ADW393295 AMP393295:ANS393295 AWL393295:AXO393295 BGH393295:BHK393295 BQD393295:BRG393295 BZZ393295:CBC393295 CJV393295:CKY393295 CTR393295:CUU393295 DDN393295:DEQ393295 DNJ393295:DOM393295 DXF393295:DYI393295 EHB393295:EIE393295 EQX393295:ESA393295 FAT393295:FBW393295 FKP393295:FLS393295 FUL393295:FVO393295 GEH393295:GFK393295 GOD393295:GPG393295 GXZ393295:GZC393295 HHV393295:HIY393295 HRR393295:HSU393295 IBN393295:ICQ393295 ILJ393295:IMM393295 IVF393295:IWI393295 JFB393295:JGE393295 JOX393295:JQA393295 JYT393295:JZW393295 KIP393295:KJS393295 KSL393295:KTO393295 LCH393295:LDK393295 LMD393295:LNG393295 LVZ393295:LXC393295 MFV393295:MGY393295 MPR393295:MQU393295 MZN393295:NAQ393295 NJJ393295:NKM393295 NTF393295:NUI393295 ODB393295:OEE393295 OMX393295:OOA393295 OWT393295:OXW393295 PGP393295:PHS393295 PQL393295:PRO393295 QAH393295:QBK393295 QKD393295:QLG393295 QTZ393295:QVC393295 RDV393295:REY393295 RNR393295:ROU393295 RXN393295:RYQ393295 SHJ393295:SIM393295 SRF393295:SSI393295 TBB393295:TCE393295 TKX393295:TMA393295 TUT393295:TVW393295 UEP393295:UFS393295 UOL393295:UPO393295 UYH393295:UZK393295 VID393295:VJG393295 VRZ393295:VTC393295 WBV393295:WCY393295 WLR393295:WMU393295 WVN393295:WWQ393295 D458831:AQ458831 JB458831:KE458831 SX458831:UA458831 ACT458831:ADW458831 AMP458831:ANS458831 AWL458831:AXO458831 BGH458831:BHK458831 BQD458831:BRG458831 BZZ458831:CBC458831 CJV458831:CKY458831 CTR458831:CUU458831 DDN458831:DEQ458831 DNJ458831:DOM458831 DXF458831:DYI458831 EHB458831:EIE458831 EQX458831:ESA458831 FAT458831:FBW458831 FKP458831:FLS458831 FUL458831:FVO458831 GEH458831:GFK458831 GOD458831:GPG458831 GXZ458831:GZC458831 HHV458831:HIY458831 HRR458831:HSU458831 IBN458831:ICQ458831 ILJ458831:IMM458831 IVF458831:IWI458831 JFB458831:JGE458831 JOX458831:JQA458831 JYT458831:JZW458831 KIP458831:KJS458831 KSL458831:KTO458831 LCH458831:LDK458831 LMD458831:LNG458831 LVZ458831:LXC458831 MFV458831:MGY458831 MPR458831:MQU458831 MZN458831:NAQ458831 NJJ458831:NKM458831 NTF458831:NUI458831 ODB458831:OEE458831 OMX458831:OOA458831 OWT458831:OXW458831 PGP458831:PHS458831 PQL458831:PRO458831 QAH458831:QBK458831 QKD458831:QLG458831 QTZ458831:QVC458831 RDV458831:REY458831 RNR458831:ROU458831 RXN458831:RYQ458831 SHJ458831:SIM458831 SRF458831:SSI458831 TBB458831:TCE458831 TKX458831:TMA458831 TUT458831:TVW458831 UEP458831:UFS458831 UOL458831:UPO458831 UYH458831:UZK458831 VID458831:VJG458831 VRZ458831:VTC458831 WBV458831:WCY458831 WLR458831:WMU458831 WVN458831:WWQ458831 D524367:AQ524367 JB524367:KE524367 SX524367:UA524367 ACT524367:ADW524367 AMP524367:ANS524367 AWL524367:AXO524367 BGH524367:BHK524367 BQD524367:BRG524367 BZZ524367:CBC524367 CJV524367:CKY524367 CTR524367:CUU524367 DDN524367:DEQ524367 DNJ524367:DOM524367 DXF524367:DYI524367 EHB524367:EIE524367 EQX524367:ESA524367 FAT524367:FBW524367 FKP524367:FLS524367 FUL524367:FVO524367 GEH524367:GFK524367 GOD524367:GPG524367 GXZ524367:GZC524367 HHV524367:HIY524367 HRR524367:HSU524367 IBN524367:ICQ524367 ILJ524367:IMM524367 IVF524367:IWI524367 JFB524367:JGE524367 JOX524367:JQA524367 JYT524367:JZW524367 KIP524367:KJS524367 KSL524367:KTO524367 LCH524367:LDK524367 LMD524367:LNG524367 LVZ524367:LXC524367 MFV524367:MGY524367 MPR524367:MQU524367 MZN524367:NAQ524367 NJJ524367:NKM524367 NTF524367:NUI524367 ODB524367:OEE524367 OMX524367:OOA524367 OWT524367:OXW524367 PGP524367:PHS524367 PQL524367:PRO524367 QAH524367:QBK524367 QKD524367:QLG524367 QTZ524367:QVC524367 RDV524367:REY524367 RNR524367:ROU524367 RXN524367:RYQ524367 SHJ524367:SIM524367 SRF524367:SSI524367 TBB524367:TCE524367 TKX524367:TMA524367 TUT524367:TVW524367 UEP524367:UFS524367 UOL524367:UPO524367 UYH524367:UZK524367 VID524367:VJG524367 VRZ524367:VTC524367 WBV524367:WCY524367 WLR524367:WMU524367 WVN524367:WWQ524367 D589903:AQ589903 JB589903:KE589903 SX589903:UA589903 ACT589903:ADW589903 AMP589903:ANS589903 AWL589903:AXO589903 BGH589903:BHK589903 BQD589903:BRG589903 BZZ589903:CBC589903 CJV589903:CKY589903 CTR589903:CUU589903 DDN589903:DEQ589903 DNJ589903:DOM589903 DXF589903:DYI589903 EHB589903:EIE589903 EQX589903:ESA589903 FAT589903:FBW589903 FKP589903:FLS589903 FUL589903:FVO589903 GEH589903:GFK589903 GOD589903:GPG589903 GXZ589903:GZC589903 HHV589903:HIY589903 HRR589903:HSU589903 IBN589903:ICQ589903 ILJ589903:IMM589903 IVF589903:IWI589903 JFB589903:JGE589903 JOX589903:JQA589903 JYT589903:JZW589903 KIP589903:KJS589903 KSL589903:KTO589903 LCH589903:LDK589903 LMD589903:LNG589903 LVZ589903:LXC589903 MFV589903:MGY589903 MPR589903:MQU589903 MZN589903:NAQ589903 NJJ589903:NKM589903 NTF589903:NUI589903 ODB589903:OEE589903 OMX589903:OOA589903 OWT589903:OXW589903 PGP589903:PHS589903 PQL589903:PRO589903 QAH589903:QBK589903 QKD589903:QLG589903 QTZ589903:QVC589903 RDV589903:REY589903 RNR589903:ROU589903 RXN589903:RYQ589903 SHJ589903:SIM589903 SRF589903:SSI589903 TBB589903:TCE589903 TKX589903:TMA589903 TUT589903:TVW589903 UEP589903:UFS589903 UOL589903:UPO589903 UYH589903:UZK589903 VID589903:VJG589903 VRZ589903:VTC589903 WBV589903:WCY589903 WLR589903:WMU589903 WVN589903:WWQ589903 D655439:AQ655439 JB655439:KE655439 SX655439:UA655439 ACT655439:ADW655439 AMP655439:ANS655439 AWL655439:AXO655439 BGH655439:BHK655439 BQD655439:BRG655439 BZZ655439:CBC655439 CJV655439:CKY655439 CTR655439:CUU655439 DDN655439:DEQ655439 DNJ655439:DOM655439 DXF655439:DYI655439 EHB655439:EIE655439 EQX655439:ESA655439 FAT655439:FBW655439 FKP655439:FLS655439 FUL655439:FVO655439 GEH655439:GFK655439 GOD655439:GPG655439 GXZ655439:GZC655439 HHV655439:HIY655439 HRR655439:HSU655439 IBN655439:ICQ655439 ILJ655439:IMM655439 IVF655439:IWI655439 JFB655439:JGE655439 JOX655439:JQA655439 JYT655439:JZW655439 KIP655439:KJS655439 KSL655439:KTO655439 LCH655439:LDK655439 LMD655439:LNG655439 LVZ655439:LXC655439 MFV655439:MGY655439 MPR655439:MQU655439 MZN655439:NAQ655439 NJJ655439:NKM655439 NTF655439:NUI655439 ODB655439:OEE655439 OMX655439:OOA655439 OWT655439:OXW655439 PGP655439:PHS655439 PQL655439:PRO655439 QAH655439:QBK655439 QKD655439:QLG655439 QTZ655439:QVC655439 RDV655439:REY655439 RNR655439:ROU655439 RXN655439:RYQ655439 SHJ655439:SIM655439 SRF655439:SSI655439 TBB655439:TCE655439 TKX655439:TMA655439 TUT655439:TVW655439 UEP655439:UFS655439 UOL655439:UPO655439 UYH655439:UZK655439 VID655439:VJG655439 VRZ655439:VTC655439 WBV655439:WCY655439 WLR655439:WMU655439 WVN655439:WWQ655439 D720975:AQ720975 JB720975:KE720975 SX720975:UA720975 ACT720975:ADW720975 AMP720975:ANS720975 AWL720975:AXO720975 BGH720975:BHK720975 BQD720975:BRG720975 BZZ720975:CBC720975 CJV720975:CKY720975 CTR720975:CUU720975 DDN720975:DEQ720975 DNJ720975:DOM720975 DXF720975:DYI720975 EHB720975:EIE720975 EQX720975:ESA720975 FAT720975:FBW720975 FKP720975:FLS720975 FUL720975:FVO720975 GEH720975:GFK720975 GOD720975:GPG720975 GXZ720975:GZC720975 HHV720975:HIY720975 HRR720975:HSU720975 IBN720975:ICQ720975 ILJ720975:IMM720975 IVF720975:IWI720975 JFB720975:JGE720975 JOX720975:JQA720975 JYT720975:JZW720975 KIP720975:KJS720975 KSL720975:KTO720975 LCH720975:LDK720975 LMD720975:LNG720975 LVZ720975:LXC720975 MFV720975:MGY720975 MPR720975:MQU720975 MZN720975:NAQ720975 NJJ720975:NKM720975 NTF720975:NUI720975 ODB720975:OEE720975 OMX720975:OOA720975 OWT720975:OXW720975 PGP720975:PHS720975 PQL720975:PRO720975 QAH720975:QBK720975 QKD720975:QLG720975 QTZ720975:QVC720975 RDV720975:REY720975 RNR720975:ROU720975 RXN720975:RYQ720975 SHJ720975:SIM720975 SRF720975:SSI720975 TBB720975:TCE720975 TKX720975:TMA720975 TUT720975:TVW720975 UEP720975:UFS720975 UOL720975:UPO720975 UYH720975:UZK720975 VID720975:VJG720975 VRZ720975:VTC720975 WBV720975:WCY720975 WLR720975:WMU720975 WVN720975:WWQ720975 D786511:AQ786511 JB786511:KE786511 SX786511:UA786511 ACT786511:ADW786511 AMP786511:ANS786511 AWL786511:AXO786511 BGH786511:BHK786511 BQD786511:BRG786511 BZZ786511:CBC786511 CJV786511:CKY786511 CTR786511:CUU786511 DDN786511:DEQ786511 DNJ786511:DOM786511 DXF786511:DYI786511 EHB786511:EIE786511 EQX786511:ESA786511 FAT786511:FBW786511 FKP786511:FLS786511 FUL786511:FVO786511 GEH786511:GFK786511 GOD786511:GPG786511 GXZ786511:GZC786511 HHV786511:HIY786511 HRR786511:HSU786511 IBN786511:ICQ786511 ILJ786511:IMM786511 IVF786511:IWI786511 JFB786511:JGE786511 JOX786511:JQA786511 JYT786511:JZW786511 KIP786511:KJS786511 KSL786511:KTO786511 LCH786511:LDK786511 LMD786511:LNG786511 LVZ786511:LXC786511 MFV786511:MGY786511 MPR786511:MQU786511 MZN786511:NAQ786511 NJJ786511:NKM786511 NTF786511:NUI786511 ODB786511:OEE786511 OMX786511:OOA786511 OWT786511:OXW786511 PGP786511:PHS786511 PQL786511:PRO786511 QAH786511:QBK786511 QKD786511:QLG786511 QTZ786511:QVC786511 RDV786511:REY786511 RNR786511:ROU786511 RXN786511:RYQ786511 SHJ786511:SIM786511 SRF786511:SSI786511 TBB786511:TCE786511 TKX786511:TMA786511 TUT786511:TVW786511 UEP786511:UFS786511 UOL786511:UPO786511 UYH786511:UZK786511 VID786511:VJG786511 VRZ786511:VTC786511 WBV786511:WCY786511 WLR786511:WMU786511 WVN786511:WWQ786511 D852047:AQ852047 JB852047:KE852047 SX852047:UA852047 ACT852047:ADW852047 AMP852047:ANS852047 AWL852047:AXO852047 BGH852047:BHK852047 BQD852047:BRG852047 BZZ852047:CBC852047 CJV852047:CKY852047 CTR852047:CUU852047 DDN852047:DEQ852047 DNJ852047:DOM852047 DXF852047:DYI852047 EHB852047:EIE852047 EQX852047:ESA852047 FAT852047:FBW852047 FKP852047:FLS852047 FUL852047:FVO852047 GEH852047:GFK852047 GOD852047:GPG852047 GXZ852047:GZC852047 HHV852047:HIY852047 HRR852047:HSU852047 IBN852047:ICQ852047 ILJ852047:IMM852047 IVF852047:IWI852047 JFB852047:JGE852047 JOX852047:JQA852047 JYT852047:JZW852047 KIP852047:KJS852047 KSL852047:KTO852047 LCH852047:LDK852047 LMD852047:LNG852047 LVZ852047:LXC852047 MFV852047:MGY852047 MPR852047:MQU852047 MZN852047:NAQ852047 NJJ852047:NKM852047 NTF852047:NUI852047 ODB852047:OEE852047 OMX852047:OOA852047 OWT852047:OXW852047 PGP852047:PHS852047 PQL852047:PRO852047 QAH852047:QBK852047 QKD852047:QLG852047 QTZ852047:QVC852047 RDV852047:REY852047 RNR852047:ROU852047 RXN852047:RYQ852047 SHJ852047:SIM852047 SRF852047:SSI852047 TBB852047:TCE852047 TKX852047:TMA852047 TUT852047:TVW852047 UEP852047:UFS852047 UOL852047:UPO852047 UYH852047:UZK852047 VID852047:VJG852047 VRZ852047:VTC852047 WBV852047:WCY852047 WLR852047:WMU852047 WVN852047:WWQ852047 D917583:AQ917583 JB917583:KE917583 SX917583:UA917583 ACT917583:ADW917583 AMP917583:ANS917583 AWL917583:AXO917583 BGH917583:BHK917583 BQD917583:BRG917583 BZZ917583:CBC917583 CJV917583:CKY917583 CTR917583:CUU917583 DDN917583:DEQ917583 DNJ917583:DOM917583 DXF917583:DYI917583 EHB917583:EIE917583 EQX917583:ESA917583 FAT917583:FBW917583 FKP917583:FLS917583 FUL917583:FVO917583 GEH917583:GFK917583 GOD917583:GPG917583 GXZ917583:GZC917583 HHV917583:HIY917583 HRR917583:HSU917583 IBN917583:ICQ917583 ILJ917583:IMM917583 IVF917583:IWI917583 JFB917583:JGE917583 JOX917583:JQA917583 JYT917583:JZW917583 KIP917583:KJS917583 KSL917583:KTO917583 LCH917583:LDK917583 LMD917583:LNG917583 LVZ917583:LXC917583 MFV917583:MGY917583 MPR917583:MQU917583 MZN917583:NAQ917583 NJJ917583:NKM917583 NTF917583:NUI917583 ODB917583:OEE917583 OMX917583:OOA917583 OWT917583:OXW917583 PGP917583:PHS917583 PQL917583:PRO917583 QAH917583:QBK917583 QKD917583:QLG917583 QTZ917583:QVC917583 RDV917583:REY917583 RNR917583:ROU917583 RXN917583:RYQ917583 SHJ917583:SIM917583 SRF917583:SSI917583 TBB917583:TCE917583 TKX917583:TMA917583 TUT917583:TVW917583 UEP917583:UFS917583 UOL917583:UPO917583 UYH917583:UZK917583 VID917583:VJG917583 VRZ917583:VTC917583 WBV917583:WCY917583 WLR917583:WMU917583 WVN917583:WWQ917583 D983119:AQ983119 JB983119:KE983119 SX983119:UA983119 ACT983119:ADW983119 AMP983119:ANS983119 AWL983119:AXO983119 BGH983119:BHK983119 BQD983119:BRG983119 BZZ983119:CBC983119 CJV983119:CKY983119 CTR983119:CUU983119 DDN983119:DEQ983119 DNJ983119:DOM983119 DXF983119:DYI983119 EHB983119:EIE983119 EQX983119:ESA983119 FAT983119:FBW983119 FKP983119:FLS983119 FUL983119:FVO983119 GEH983119:GFK983119 GOD983119:GPG983119 GXZ983119:GZC983119 HHV983119:HIY983119 HRR983119:HSU983119 IBN983119:ICQ983119 ILJ983119:IMM983119 IVF983119:IWI983119 JFB983119:JGE983119 JOX983119:JQA983119 JYT983119:JZW983119 KIP983119:KJS983119 KSL983119:KTO983119 LCH983119:LDK983119 LMD983119:LNG983119 LVZ983119:LXC983119 MFV983119:MGY983119 MPR983119:MQU983119 MZN983119:NAQ983119 NJJ983119:NKM983119 NTF983119:NUI983119 ODB983119:OEE983119 OMX983119:OOA983119 OWT983119:OXW983119 PGP983119:PHS983119 PQL983119:PRO983119 QAH983119:QBK983119 QKD983119:QLG983119 QTZ983119:QVC983119 RDV983119:REY983119 RNR983119:ROU983119 RXN983119:RYQ983119 SHJ983119:SIM983119 SRF983119:SSI983119 TBB983119:TCE983119 TKX983119:TMA983119 TUT983119:TVW983119 UEP983119:UFS983119 UOL983119:UPO983119 UYH983119:UZK983119 VID983119:VJG983119 VRZ983119:VTC983119 WBV983119:WCY983119 WLR983119:WMU983119 WVN983119:WWQ983119 UYH143:UZK143 VRZ143:VTC143 JB169:KE170 SX169:UA170 ACT169:ADW170 AMP169:ANS170 AWL169:AXO170 BGH169:BHK170 BQD169:BRG170 BZZ169:CBC170 CJV169:CKY170 CTR169:CUU170 DDN169:DEQ170 DNJ169:DOM170 DXF169:DYI170 EHB169:EIE170 EQX169:ESA170 FAT169:FBW170 FKP169:FLS170 FUL169:FVO170 GEH169:GFK170 GOD169:GPG170 GXZ169:GZC170 HHV169:HIY170 HRR169:HSU170 IBN169:ICQ170 ILJ169:IMM170 IVF169:IWI170 JFB169:JGE170 JOX169:JQA170 JYT169:JZW170 KIP169:KJS170 KSL169:KTO170 LCH169:LDK170 LMD169:LNG170 LVZ169:LXC170 MFV169:MGY170 MPR169:MQU170 MZN169:NAQ170 NJJ169:NKM170 NTF169:NUI170 ODB169:OEE170 OMX169:OOA170 OWT169:OXW170 PGP169:PHS170 PQL169:PRO170 QAH169:QBK170 QKD169:QLG170 QTZ169:QVC170 RDV169:REY170 RNR169:ROU170 RXN169:RYQ170 SHJ169:SIM170 SRF169:SSI170 TBB169:TCE170 TKX169:TMA170 TUT169:TVW170 UEP169:UFS170 UOL169:UPO170 UYH169:UZK170 VID169:VJG170 VRZ169:VTC170 WBV169:WCY170 WLR169:WMU170 WVN169:WWQ170 WBV143:WCY143 JB143:KE143 SX143:UA143 ACT143:ADW143 AMP143:ANS143 AWL143:AXO143 BGH143:BHK143 BQD143:BRG143 BZZ143:CBC143 CJV143:CKY143 CTR143:CUU143 DDN143:DEQ143 DNJ143:DOM143 DXF143:DYI143 EHB143:EIE143 EQX143:ESA143 FAT143:FBW143 FKP143:FLS143 FUL143:FVO143 GEH143:GFK143 GOD143:GPG143 GXZ143:GZC143 HHV143:HIY143 HRR143:HSU143 IBN143:ICQ143 ILJ143:IMM143 IVF143:IWI143 JFB143:JGE143 JOX143:JQA143 JYT143:JZW143 KIP143:KJS143 KSL143:KTO143 LCH143:LDK143 LMD143:LNG143 LVZ143:LXC143 MFV143:MGY143 MPR143:MQU143 MZN143:NAQ143 NJJ143:NKM143 NTF143:NUI143 ODB143:OEE143 OMX143:OOA143 OWT143:OXW143 PGP143:PHS143 PQL143:PRO143 QAH143:QBK143 QKD143:QLG143 QTZ143:QVC143 RDV143:REY143 RNR143:ROU143 RXN143:RYQ143 SHJ143:SIM143 SRF143:SSI143 TBB143:TCE143 TKX143:TMA143 TUT143:TVW143 UEP143:UFS143 UOL143:UPO143">
      <formula1>3</formula1>
    </dataValidation>
    <dataValidation type="whole" operator="lessThanOrEqual" allowBlank="1" showInputMessage="1" showErrorMessage="1" errorTitle="Error" error="The maximum mark for this question is 4 marks." sqref="VRZ164:VTC164 D65655:AQ65655 JB65655:KE65655 SX65655:UA65655 ACT65655:ADW65655 AMP65655:ANS65655 AWL65655:AXO65655 BGH65655:BHK65655 BQD65655:BRG65655 BZZ65655:CBC65655 CJV65655:CKY65655 CTR65655:CUU65655 DDN65655:DEQ65655 DNJ65655:DOM65655 DXF65655:DYI65655 EHB65655:EIE65655 EQX65655:ESA65655 FAT65655:FBW65655 FKP65655:FLS65655 FUL65655:FVO65655 GEH65655:GFK65655 GOD65655:GPG65655 GXZ65655:GZC65655 HHV65655:HIY65655 HRR65655:HSU65655 IBN65655:ICQ65655 ILJ65655:IMM65655 IVF65655:IWI65655 JFB65655:JGE65655 JOX65655:JQA65655 JYT65655:JZW65655 KIP65655:KJS65655 KSL65655:KTO65655 LCH65655:LDK65655 LMD65655:LNG65655 LVZ65655:LXC65655 MFV65655:MGY65655 MPR65655:MQU65655 MZN65655:NAQ65655 NJJ65655:NKM65655 NTF65655:NUI65655 ODB65655:OEE65655 OMX65655:OOA65655 OWT65655:OXW65655 PGP65655:PHS65655 PQL65655:PRO65655 QAH65655:QBK65655 QKD65655:QLG65655 QTZ65655:QVC65655 RDV65655:REY65655 RNR65655:ROU65655 RXN65655:RYQ65655 SHJ65655:SIM65655 SRF65655:SSI65655 TBB65655:TCE65655 TKX65655:TMA65655 TUT65655:TVW65655 UEP65655:UFS65655 UOL65655:UPO65655 UYH65655:UZK65655 VID65655:VJG65655 VRZ65655:VTC65655 WBV65655:WCY65655 WLR65655:WMU65655 WVN65655:WWQ65655 D131191:AQ131191 JB131191:KE131191 SX131191:UA131191 ACT131191:ADW131191 AMP131191:ANS131191 AWL131191:AXO131191 BGH131191:BHK131191 BQD131191:BRG131191 BZZ131191:CBC131191 CJV131191:CKY131191 CTR131191:CUU131191 DDN131191:DEQ131191 DNJ131191:DOM131191 DXF131191:DYI131191 EHB131191:EIE131191 EQX131191:ESA131191 FAT131191:FBW131191 FKP131191:FLS131191 FUL131191:FVO131191 GEH131191:GFK131191 GOD131191:GPG131191 GXZ131191:GZC131191 HHV131191:HIY131191 HRR131191:HSU131191 IBN131191:ICQ131191 ILJ131191:IMM131191 IVF131191:IWI131191 JFB131191:JGE131191 JOX131191:JQA131191 JYT131191:JZW131191 KIP131191:KJS131191 KSL131191:KTO131191 LCH131191:LDK131191 LMD131191:LNG131191 LVZ131191:LXC131191 MFV131191:MGY131191 MPR131191:MQU131191 MZN131191:NAQ131191 NJJ131191:NKM131191 NTF131191:NUI131191 ODB131191:OEE131191 OMX131191:OOA131191 OWT131191:OXW131191 PGP131191:PHS131191 PQL131191:PRO131191 QAH131191:QBK131191 QKD131191:QLG131191 QTZ131191:QVC131191 RDV131191:REY131191 RNR131191:ROU131191 RXN131191:RYQ131191 SHJ131191:SIM131191 SRF131191:SSI131191 TBB131191:TCE131191 TKX131191:TMA131191 TUT131191:TVW131191 UEP131191:UFS131191 UOL131191:UPO131191 UYH131191:UZK131191 VID131191:VJG131191 VRZ131191:VTC131191 WBV131191:WCY131191 WLR131191:WMU131191 WVN131191:WWQ131191 D196727:AQ196727 JB196727:KE196727 SX196727:UA196727 ACT196727:ADW196727 AMP196727:ANS196727 AWL196727:AXO196727 BGH196727:BHK196727 BQD196727:BRG196727 BZZ196727:CBC196727 CJV196727:CKY196727 CTR196727:CUU196727 DDN196727:DEQ196727 DNJ196727:DOM196727 DXF196727:DYI196727 EHB196727:EIE196727 EQX196727:ESA196727 FAT196727:FBW196727 FKP196727:FLS196727 FUL196727:FVO196727 GEH196727:GFK196727 GOD196727:GPG196727 GXZ196727:GZC196727 HHV196727:HIY196727 HRR196727:HSU196727 IBN196727:ICQ196727 ILJ196727:IMM196727 IVF196727:IWI196727 JFB196727:JGE196727 JOX196727:JQA196727 JYT196727:JZW196727 KIP196727:KJS196727 KSL196727:KTO196727 LCH196727:LDK196727 LMD196727:LNG196727 LVZ196727:LXC196727 MFV196727:MGY196727 MPR196727:MQU196727 MZN196727:NAQ196727 NJJ196727:NKM196727 NTF196727:NUI196727 ODB196727:OEE196727 OMX196727:OOA196727 OWT196727:OXW196727 PGP196727:PHS196727 PQL196727:PRO196727 QAH196727:QBK196727 QKD196727:QLG196727 QTZ196727:QVC196727 RDV196727:REY196727 RNR196727:ROU196727 RXN196727:RYQ196727 SHJ196727:SIM196727 SRF196727:SSI196727 TBB196727:TCE196727 TKX196727:TMA196727 TUT196727:TVW196727 UEP196727:UFS196727 UOL196727:UPO196727 UYH196727:UZK196727 VID196727:VJG196727 VRZ196727:VTC196727 WBV196727:WCY196727 WLR196727:WMU196727 WVN196727:WWQ196727 D262263:AQ262263 JB262263:KE262263 SX262263:UA262263 ACT262263:ADW262263 AMP262263:ANS262263 AWL262263:AXO262263 BGH262263:BHK262263 BQD262263:BRG262263 BZZ262263:CBC262263 CJV262263:CKY262263 CTR262263:CUU262263 DDN262263:DEQ262263 DNJ262263:DOM262263 DXF262263:DYI262263 EHB262263:EIE262263 EQX262263:ESA262263 FAT262263:FBW262263 FKP262263:FLS262263 FUL262263:FVO262263 GEH262263:GFK262263 GOD262263:GPG262263 GXZ262263:GZC262263 HHV262263:HIY262263 HRR262263:HSU262263 IBN262263:ICQ262263 ILJ262263:IMM262263 IVF262263:IWI262263 JFB262263:JGE262263 JOX262263:JQA262263 JYT262263:JZW262263 KIP262263:KJS262263 KSL262263:KTO262263 LCH262263:LDK262263 LMD262263:LNG262263 LVZ262263:LXC262263 MFV262263:MGY262263 MPR262263:MQU262263 MZN262263:NAQ262263 NJJ262263:NKM262263 NTF262263:NUI262263 ODB262263:OEE262263 OMX262263:OOA262263 OWT262263:OXW262263 PGP262263:PHS262263 PQL262263:PRO262263 QAH262263:QBK262263 QKD262263:QLG262263 QTZ262263:QVC262263 RDV262263:REY262263 RNR262263:ROU262263 RXN262263:RYQ262263 SHJ262263:SIM262263 SRF262263:SSI262263 TBB262263:TCE262263 TKX262263:TMA262263 TUT262263:TVW262263 UEP262263:UFS262263 UOL262263:UPO262263 UYH262263:UZK262263 VID262263:VJG262263 VRZ262263:VTC262263 WBV262263:WCY262263 WLR262263:WMU262263 WVN262263:WWQ262263 D327799:AQ327799 JB327799:KE327799 SX327799:UA327799 ACT327799:ADW327799 AMP327799:ANS327799 AWL327799:AXO327799 BGH327799:BHK327799 BQD327799:BRG327799 BZZ327799:CBC327799 CJV327799:CKY327799 CTR327799:CUU327799 DDN327799:DEQ327799 DNJ327799:DOM327799 DXF327799:DYI327799 EHB327799:EIE327799 EQX327799:ESA327799 FAT327799:FBW327799 FKP327799:FLS327799 FUL327799:FVO327799 GEH327799:GFK327799 GOD327799:GPG327799 GXZ327799:GZC327799 HHV327799:HIY327799 HRR327799:HSU327799 IBN327799:ICQ327799 ILJ327799:IMM327799 IVF327799:IWI327799 JFB327799:JGE327799 JOX327799:JQA327799 JYT327799:JZW327799 KIP327799:KJS327799 KSL327799:KTO327799 LCH327799:LDK327799 LMD327799:LNG327799 LVZ327799:LXC327799 MFV327799:MGY327799 MPR327799:MQU327799 MZN327799:NAQ327799 NJJ327799:NKM327799 NTF327799:NUI327799 ODB327799:OEE327799 OMX327799:OOA327799 OWT327799:OXW327799 PGP327799:PHS327799 PQL327799:PRO327799 QAH327799:QBK327799 QKD327799:QLG327799 QTZ327799:QVC327799 RDV327799:REY327799 RNR327799:ROU327799 RXN327799:RYQ327799 SHJ327799:SIM327799 SRF327799:SSI327799 TBB327799:TCE327799 TKX327799:TMA327799 TUT327799:TVW327799 UEP327799:UFS327799 UOL327799:UPO327799 UYH327799:UZK327799 VID327799:VJG327799 VRZ327799:VTC327799 WBV327799:WCY327799 WLR327799:WMU327799 WVN327799:WWQ327799 D393335:AQ393335 JB393335:KE393335 SX393335:UA393335 ACT393335:ADW393335 AMP393335:ANS393335 AWL393335:AXO393335 BGH393335:BHK393335 BQD393335:BRG393335 BZZ393335:CBC393335 CJV393335:CKY393335 CTR393335:CUU393335 DDN393335:DEQ393335 DNJ393335:DOM393335 DXF393335:DYI393335 EHB393335:EIE393335 EQX393335:ESA393335 FAT393335:FBW393335 FKP393335:FLS393335 FUL393335:FVO393335 GEH393335:GFK393335 GOD393335:GPG393335 GXZ393335:GZC393335 HHV393335:HIY393335 HRR393335:HSU393335 IBN393335:ICQ393335 ILJ393335:IMM393335 IVF393335:IWI393335 JFB393335:JGE393335 JOX393335:JQA393335 JYT393335:JZW393335 KIP393335:KJS393335 KSL393335:KTO393335 LCH393335:LDK393335 LMD393335:LNG393335 LVZ393335:LXC393335 MFV393335:MGY393335 MPR393335:MQU393335 MZN393335:NAQ393335 NJJ393335:NKM393335 NTF393335:NUI393335 ODB393335:OEE393335 OMX393335:OOA393335 OWT393335:OXW393335 PGP393335:PHS393335 PQL393335:PRO393335 QAH393335:QBK393335 QKD393335:QLG393335 QTZ393335:QVC393335 RDV393335:REY393335 RNR393335:ROU393335 RXN393335:RYQ393335 SHJ393335:SIM393335 SRF393335:SSI393335 TBB393335:TCE393335 TKX393335:TMA393335 TUT393335:TVW393335 UEP393335:UFS393335 UOL393335:UPO393335 UYH393335:UZK393335 VID393335:VJG393335 VRZ393335:VTC393335 WBV393335:WCY393335 WLR393335:WMU393335 WVN393335:WWQ393335 D458871:AQ458871 JB458871:KE458871 SX458871:UA458871 ACT458871:ADW458871 AMP458871:ANS458871 AWL458871:AXO458871 BGH458871:BHK458871 BQD458871:BRG458871 BZZ458871:CBC458871 CJV458871:CKY458871 CTR458871:CUU458871 DDN458871:DEQ458871 DNJ458871:DOM458871 DXF458871:DYI458871 EHB458871:EIE458871 EQX458871:ESA458871 FAT458871:FBW458871 FKP458871:FLS458871 FUL458871:FVO458871 GEH458871:GFK458871 GOD458871:GPG458871 GXZ458871:GZC458871 HHV458871:HIY458871 HRR458871:HSU458871 IBN458871:ICQ458871 ILJ458871:IMM458871 IVF458871:IWI458871 JFB458871:JGE458871 JOX458871:JQA458871 JYT458871:JZW458871 KIP458871:KJS458871 KSL458871:KTO458871 LCH458871:LDK458871 LMD458871:LNG458871 LVZ458871:LXC458871 MFV458871:MGY458871 MPR458871:MQU458871 MZN458871:NAQ458871 NJJ458871:NKM458871 NTF458871:NUI458871 ODB458871:OEE458871 OMX458871:OOA458871 OWT458871:OXW458871 PGP458871:PHS458871 PQL458871:PRO458871 QAH458871:QBK458871 QKD458871:QLG458871 QTZ458871:QVC458871 RDV458871:REY458871 RNR458871:ROU458871 RXN458871:RYQ458871 SHJ458871:SIM458871 SRF458871:SSI458871 TBB458871:TCE458871 TKX458871:TMA458871 TUT458871:TVW458871 UEP458871:UFS458871 UOL458871:UPO458871 UYH458871:UZK458871 VID458871:VJG458871 VRZ458871:VTC458871 WBV458871:WCY458871 WLR458871:WMU458871 WVN458871:WWQ458871 D524407:AQ524407 JB524407:KE524407 SX524407:UA524407 ACT524407:ADW524407 AMP524407:ANS524407 AWL524407:AXO524407 BGH524407:BHK524407 BQD524407:BRG524407 BZZ524407:CBC524407 CJV524407:CKY524407 CTR524407:CUU524407 DDN524407:DEQ524407 DNJ524407:DOM524407 DXF524407:DYI524407 EHB524407:EIE524407 EQX524407:ESA524407 FAT524407:FBW524407 FKP524407:FLS524407 FUL524407:FVO524407 GEH524407:GFK524407 GOD524407:GPG524407 GXZ524407:GZC524407 HHV524407:HIY524407 HRR524407:HSU524407 IBN524407:ICQ524407 ILJ524407:IMM524407 IVF524407:IWI524407 JFB524407:JGE524407 JOX524407:JQA524407 JYT524407:JZW524407 KIP524407:KJS524407 KSL524407:KTO524407 LCH524407:LDK524407 LMD524407:LNG524407 LVZ524407:LXC524407 MFV524407:MGY524407 MPR524407:MQU524407 MZN524407:NAQ524407 NJJ524407:NKM524407 NTF524407:NUI524407 ODB524407:OEE524407 OMX524407:OOA524407 OWT524407:OXW524407 PGP524407:PHS524407 PQL524407:PRO524407 QAH524407:QBK524407 QKD524407:QLG524407 QTZ524407:QVC524407 RDV524407:REY524407 RNR524407:ROU524407 RXN524407:RYQ524407 SHJ524407:SIM524407 SRF524407:SSI524407 TBB524407:TCE524407 TKX524407:TMA524407 TUT524407:TVW524407 UEP524407:UFS524407 UOL524407:UPO524407 UYH524407:UZK524407 VID524407:VJG524407 VRZ524407:VTC524407 WBV524407:WCY524407 WLR524407:WMU524407 WVN524407:WWQ524407 D589943:AQ589943 JB589943:KE589943 SX589943:UA589943 ACT589943:ADW589943 AMP589943:ANS589943 AWL589943:AXO589943 BGH589943:BHK589943 BQD589943:BRG589943 BZZ589943:CBC589943 CJV589943:CKY589943 CTR589943:CUU589943 DDN589943:DEQ589943 DNJ589943:DOM589943 DXF589943:DYI589943 EHB589943:EIE589943 EQX589943:ESA589943 FAT589943:FBW589943 FKP589943:FLS589943 FUL589943:FVO589943 GEH589943:GFK589943 GOD589943:GPG589943 GXZ589943:GZC589943 HHV589943:HIY589943 HRR589943:HSU589943 IBN589943:ICQ589943 ILJ589943:IMM589943 IVF589943:IWI589943 JFB589943:JGE589943 JOX589943:JQA589943 JYT589943:JZW589943 KIP589943:KJS589943 KSL589943:KTO589943 LCH589943:LDK589943 LMD589943:LNG589943 LVZ589943:LXC589943 MFV589943:MGY589943 MPR589943:MQU589943 MZN589943:NAQ589943 NJJ589943:NKM589943 NTF589943:NUI589943 ODB589943:OEE589943 OMX589943:OOA589943 OWT589943:OXW589943 PGP589943:PHS589943 PQL589943:PRO589943 QAH589943:QBK589943 QKD589943:QLG589943 QTZ589943:QVC589943 RDV589943:REY589943 RNR589943:ROU589943 RXN589943:RYQ589943 SHJ589943:SIM589943 SRF589943:SSI589943 TBB589943:TCE589943 TKX589943:TMA589943 TUT589943:TVW589943 UEP589943:UFS589943 UOL589943:UPO589943 UYH589943:UZK589943 VID589943:VJG589943 VRZ589943:VTC589943 WBV589943:WCY589943 WLR589943:WMU589943 WVN589943:WWQ589943 D655479:AQ655479 JB655479:KE655479 SX655479:UA655479 ACT655479:ADW655479 AMP655479:ANS655479 AWL655479:AXO655479 BGH655479:BHK655479 BQD655479:BRG655479 BZZ655479:CBC655479 CJV655479:CKY655479 CTR655479:CUU655479 DDN655479:DEQ655479 DNJ655479:DOM655479 DXF655479:DYI655479 EHB655479:EIE655479 EQX655479:ESA655479 FAT655479:FBW655479 FKP655479:FLS655479 FUL655479:FVO655479 GEH655479:GFK655479 GOD655479:GPG655479 GXZ655479:GZC655479 HHV655479:HIY655479 HRR655479:HSU655479 IBN655479:ICQ655479 ILJ655479:IMM655479 IVF655479:IWI655479 JFB655479:JGE655479 JOX655479:JQA655479 JYT655479:JZW655479 KIP655479:KJS655479 KSL655479:KTO655479 LCH655479:LDK655479 LMD655479:LNG655479 LVZ655479:LXC655479 MFV655479:MGY655479 MPR655479:MQU655479 MZN655479:NAQ655479 NJJ655479:NKM655479 NTF655479:NUI655479 ODB655479:OEE655479 OMX655479:OOA655479 OWT655479:OXW655479 PGP655479:PHS655479 PQL655479:PRO655479 QAH655479:QBK655479 QKD655479:QLG655479 QTZ655479:QVC655479 RDV655479:REY655479 RNR655479:ROU655479 RXN655479:RYQ655479 SHJ655479:SIM655479 SRF655479:SSI655479 TBB655479:TCE655479 TKX655479:TMA655479 TUT655479:TVW655479 UEP655479:UFS655479 UOL655479:UPO655479 UYH655479:UZK655479 VID655479:VJG655479 VRZ655479:VTC655479 WBV655479:WCY655479 WLR655479:WMU655479 WVN655479:WWQ655479 D721015:AQ721015 JB721015:KE721015 SX721015:UA721015 ACT721015:ADW721015 AMP721015:ANS721015 AWL721015:AXO721015 BGH721015:BHK721015 BQD721015:BRG721015 BZZ721015:CBC721015 CJV721015:CKY721015 CTR721015:CUU721015 DDN721015:DEQ721015 DNJ721015:DOM721015 DXF721015:DYI721015 EHB721015:EIE721015 EQX721015:ESA721015 FAT721015:FBW721015 FKP721015:FLS721015 FUL721015:FVO721015 GEH721015:GFK721015 GOD721015:GPG721015 GXZ721015:GZC721015 HHV721015:HIY721015 HRR721015:HSU721015 IBN721015:ICQ721015 ILJ721015:IMM721015 IVF721015:IWI721015 JFB721015:JGE721015 JOX721015:JQA721015 JYT721015:JZW721015 KIP721015:KJS721015 KSL721015:KTO721015 LCH721015:LDK721015 LMD721015:LNG721015 LVZ721015:LXC721015 MFV721015:MGY721015 MPR721015:MQU721015 MZN721015:NAQ721015 NJJ721015:NKM721015 NTF721015:NUI721015 ODB721015:OEE721015 OMX721015:OOA721015 OWT721015:OXW721015 PGP721015:PHS721015 PQL721015:PRO721015 QAH721015:QBK721015 QKD721015:QLG721015 QTZ721015:QVC721015 RDV721015:REY721015 RNR721015:ROU721015 RXN721015:RYQ721015 SHJ721015:SIM721015 SRF721015:SSI721015 TBB721015:TCE721015 TKX721015:TMA721015 TUT721015:TVW721015 UEP721015:UFS721015 UOL721015:UPO721015 UYH721015:UZK721015 VID721015:VJG721015 VRZ721015:VTC721015 WBV721015:WCY721015 WLR721015:WMU721015 WVN721015:WWQ721015 D786551:AQ786551 JB786551:KE786551 SX786551:UA786551 ACT786551:ADW786551 AMP786551:ANS786551 AWL786551:AXO786551 BGH786551:BHK786551 BQD786551:BRG786551 BZZ786551:CBC786551 CJV786551:CKY786551 CTR786551:CUU786551 DDN786551:DEQ786551 DNJ786551:DOM786551 DXF786551:DYI786551 EHB786551:EIE786551 EQX786551:ESA786551 FAT786551:FBW786551 FKP786551:FLS786551 FUL786551:FVO786551 GEH786551:GFK786551 GOD786551:GPG786551 GXZ786551:GZC786551 HHV786551:HIY786551 HRR786551:HSU786551 IBN786551:ICQ786551 ILJ786551:IMM786551 IVF786551:IWI786551 JFB786551:JGE786551 JOX786551:JQA786551 JYT786551:JZW786551 KIP786551:KJS786551 KSL786551:KTO786551 LCH786551:LDK786551 LMD786551:LNG786551 LVZ786551:LXC786551 MFV786551:MGY786551 MPR786551:MQU786551 MZN786551:NAQ786551 NJJ786551:NKM786551 NTF786551:NUI786551 ODB786551:OEE786551 OMX786551:OOA786551 OWT786551:OXW786551 PGP786551:PHS786551 PQL786551:PRO786551 QAH786551:QBK786551 QKD786551:QLG786551 QTZ786551:QVC786551 RDV786551:REY786551 RNR786551:ROU786551 RXN786551:RYQ786551 SHJ786551:SIM786551 SRF786551:SSI786551 TBB786551:TCE786551 TKX786551:TMA786551 TUT786551:TVW786551 UEP786551:UFS786551 UOL786551:UPO786551 UYH786551:UZK786551 VID786551:VJG786551 VRZ786551:VTC786551 WBV786551:WCY786551 WLR786551:WMU786551 WVN786551:WWQ786551 D852087:AQ852087 JB852087:KE852087 SX852087:UA852087 ACT852087:ADW852087 AMP852087:ANS852087 AWL852087:AXO852087 BGH852087:BHK852087 BQD852087:BRG852087 BZZ852087:CBC852087 CJV852087:CKY852087 CTR852087:CUU852087 DDN852087:DEQ852087 DNJ852087:DOM852087 DXF852087:DYI852087 EHB852087:EIE852087 EQX852087:ESA852087 FAT852087:FBW852087 FKP852087:FLS852087 FUL852087:FVO852087 GEH852087:GFK852087 GOD852087:GPG852087 GXZ852087:GZC852087 HHV852087:HIY852087 HRR852087:HSU852087 IBN852087:ICQ852087 ILJ852087:IMM852087 IVF852087:IWI852087 JFB852087:JGE852087 JOX852087:JQA852087 JYT852087:JZW852087 KIP852087:KJS852087 KSL852087:KTO852087 LCH852087:LDK852087 LMD852087:LNG852087 LVZ852087:LXC852087 MFV852087:MGY852087 MPR852087:MQU852087 MZN852087:NAQ852087 NJJ852087:NKM852087 NTF852087:NUI852087 ODB852087:OEE852087 OMX852087:OOA852087 OWT852087:OXW852087 PGP852087:PHS852087 PQL852087:PRO852087 QAH852087:QBK852087 QKD852087:QLG852087 QTZ852087:QVC852087 RDV852087:REY852087 RNR852087:ROU852087 RXN852087:RYQ852087 SHJ852087:SIM852087 SRF852087:SSI852087 TBB852087:TCE852087 TKX852087:TMA852087 TUT852087:TVW852087 UEP852087:UFS852087 UOL852087:UPO852087 UYH852087:UZK852087 VID852087:VJG852087 VRZ852087:VTC852087 WBV852087:WCY852087 WLR852087:WMU852087 WVN852087:WWQ852087 D917623:AQ917623 JB917623:KE917623 SX917623:UA917623 ACT917623:ADW917623 AMP917623:ANS917623 AWL917623:AXO917623 BGH917623:BHK917623 BQD917623:BRG917623 BZZ917623:CBC917623 CJV917623:CKY917623 CTR917623:CUU917623 DDN917623:DEQ917623 DNJ917623:DOM917623 DXF917623:DYI917623 EHB917623:EIE917623 EQX917623:ESA917623 FAT917623:FBW917623 FKP917623:FLS917623 FUL917623:FVO917623 GEH917623:GFK917623 GOD917623:GPG917623 GXZ917623:GZC917623 HHV917623:HIY917623 HRR917623:HSU917623 IBN917623:ICQ917623 ILJ917623:IMM917623 IVF917623:IWI917623 JFB917623:JGE917623 JOX917623:JQA917623 JYT917623:JZW917623 KIP917623:KJS917623 KSL917623:KTO917623 LCH917623:LDK917623 LMD917623:LNG917623 LVZ917623:LXC917623 MFV917623:MGY917623 MPR917623:MQU917623 MZN917623:NAQ917623 NJJ917623:NKM917623 NTF917623:NUI917623 ODB917623:OEE917623 OMX917623:OOA917623 OWT917623:OXW917623 PGP917623:PHS917623 PQL917623:PRO917623 QAH917623:QBK917623 QKD917623:QLG917623 QTZ917623:QVC917623 RDV917623:REY917623 RNR917623:ROU917623 RXN917623:RYQ917623 SHJ917623:SIM917623 SRF917623:SSI917623 TBB917623:TCE917623 TKX917623:TMA917623 TUT917623:TVW917623 UEP917623:UFS917623 UOL917623:UPO917623 UYH917623:UZK917623 VID917623:VJG917623 VRZ917623:VTC917623 WBV917623:WCY917623 WLR917623:WMU917623 WVN917623:WWQ917623 D983159:AQ983159 JB983159:KE983159 SX983159:UA983159 ACT983159:ADW983159 AMP983159:ANS983159 AWL983159:AXO983159 BGH983159:BHK983159 BQD983159:BRG983159 BZZ983159:CBC983159 CJV983159:CKY983159 CTR983159:CUU983159 DDN983159:DEQ983159 DNJ983159:DOM983159 DXF983159:DYI983159 EHB983159:EIE983159 EQX983159:ESA983159 FAT983159:FBW983159 FKP983159:FLS983159 FUL983159:FVO983159 GEH983159:GFK983159 GOD983159:GPG983159 GXZ983159:GZC983159 HHV983159:HIY983159 HRR983159:HSU983159 IBN983159:ICQ983159 ILJ983159:IMM983159 IVF983159:IWI983159 JFB983159:JGE983159 JOX983159:JQA983159 JYT983159:JZW983159 KIP983159:KJS983159 KSL983159:KTO983159 LCH983159:LDK983159 LMD983159:LNG983159 LVZ983159:LXC983159 MFV983159:MGY983159 MPR983159:MQU983159 MZN983159:NAQ983159 NJJ983159:NKM983159 NTF983159:NUI983159 ODB983159:OEE983159 OMX983159:OOA983159 OWT983159:OXW983159 PGP983159:PHS983159 PQL983159:PRO983159 QAH983159:QBK983159 QKD983159:QLG983159 QTZ983159:QVC983159 RDV983159:REY983159 RNR983159:ROU983159 RXN983159:RYQ983159 SHJ983159:SIM983159 SRF983159:SSI983159 TBB983159:TCE983159 TKX983159:TMA983159 TUT983159:TVW983159 UEP983159:UFS983159 UOL983159:UPO983159 UYH983159:UZK983159 VID983159:VJG983159 VRZ983159:VTC983159 WBV983159:WCY983159 WLR983159:WMU983159 WVN983159:WWQ983159 WVN164:WWQ164 JB121:KE121 SX121:UA121 ACT121:ADW121 AMP121:ANS121 AWL121:AXO121 BGH121:BHK121 BQD121:BRG121 BZZ121:CBC121 CJV121:CKY121 CTR121:CUU121 DDN121:DEQ121 DNJ121:DOM121 DXF121:DYI121 EHB121:EIE121 EQX121:ESA121 FAT121:FBW121 FKP121:FLS121 FUL121:FVO121 GEH121:GFK121 GOD121:GPG121 GXZ121:GZC121 HHV121:HIY121 HRR121:HSU121 IBN121:ICQ121 ILJ121:IMM121 IVF121:IWI121 JFB121:JGE121 JOX121:JQA121 JYT121:JZW121 KIP121:KJS121 KSL121:KTO121 LCH121:LDK121 LMD121:LNG121 LVZ121:LXC121 MFV121:MGY121 MPR121:MQU121 MZN121:NAQ121 NJJ121:NKM121 NTF121:NUI121 ODB121:OEE121 OMX121:OOA121 OWT121:OXW121 PGP121:PHS121 PQL121:PRO121 QAH121:QBK121 QKD121:QLG121 QTZ121:QVC121 RDV121:REY121 RNR121:ROU121 RXN121:RYQ121 SHJ121:SIM121 SRF121:SSI121 TBB121:TCE121 TKX121:TMA121 TUT121:TVW121 UEP121:UFS121 UOL121:UPO121 UYH121:UZK121 VID121:VJG121 VRZ121:VTC121 WBV121:WCY121 WLR121:WMU121 WVN121:WWQ121 D65641:AQ65641 JB65641:KE65641 SX65641:UA65641 ACT65641:ADW65641 AMP65641:ANS65641 AWL65641:AXO65641 BGH65641:BHK65641 BQD65641:BRG65641 BZZ65641:CBC65641 CJV65641:CKY65641 CTR65641:CUU65641 DDN65641:DEQ65641 DNJ65641:DOM65641 DXF65641:DYI65641 EHB65641:EIE65641 EQX65641:ESA65641 FAT65641:FBW65641 FKP65641:FLS65641 FUL65641:FVO65641 GEH65641:GFK65641 GOD65641:GPG65641 GXZ65641:GZC65641 HHV65641:HIY65641 HRR65641:HSU65641 IBN65641:ICQ65641 ILJ65641:IMM65641 IVF65641:IWI65641 JFB65641:JGE65641 JOX65641:JQA65641 JYT65641:JZW65641 KIP65641:KJS65641 KSL65641:KTO65641 LCH65641:LDK65641 LMD65641:LNG65641 LVZ65641:LXC65641 MFV65641:MGY65641 MPR65641:MQU65641 MZN65641:NAQ65641 NJJ65641:NKM65641 NTF65641:NUI65641 ODB65641:OEE65641 OMX65641:OOA65641 OWT65641:OXW65641 PGP65641:PHS65641 PQL65641:PRO65641 QAH65641:QBK65641 QKD65641:QLG65641 QTZ65641:QVC65641 RDV65641:REY65641 RNR65641:ROU65641 RXN65641:RYQ65641 SHJ65641:SIM65641 SRF65641:SSI65641 TBB65641:TCE65641 TKX65641:TMA65641 TUT65641:TVW65641 UEP65641:UFS65641 UOL65641:UPO65641 UYH65641:UZK65641 VID65641:VJG65641 VRZ65641:VTC65641 WBV65641:WCY65641 WLR65641:WMU65641 WVN65641:WWQ65641 D131177:AQ131177 JB131177:KE131177 SX131177:UA131177 ACT131177:ADW131177 AMP131177:ANS131177 AWL131177:AXO131177 BGH131177:BHK131177 BQD131177:BRG131177 BZZ131177:CBC131177 CJV131177:CKY131177 CTR131177:CUU131177 DDN131177:DEQ131177 DNJ131177:DOM131177 DXF131177:DYI131177 EHB131177:EIE131177 EQX131177:ESA131177 FAT131177:FBW131177 FKP131177:FLS131177 FUL131177:FVO131177 GEH131177:GFK131177 GOD131177:GPG131177 GXZ131177:GZC131177 HHV131177:HIY131177 HRR131177:HSU131177 IBN131177:ICQ131177 ILJ131177:IMM131177 IVF131177:IWI131177 JFB131177:JGE131177 JOX131177:JQA131177 JYT131177:JZW131177 KIP131177:KJS131177 KSL131177:KTO131177 LCH131177:LDK131177 LMD131177:LNG131177 LVZ131177:LXC131177 MFV131177:MGY131177 MPR131177:MQU131177 MZN131177:NAQ131177 NJJ131177:NKM131177 NTF131177:NUI131177 ODB131177:OEE131177 OMX131177:OOA131177 OWT131177:OXW131177 PGP131177:PHS131177 PQL131177:PRO131177 QAH131177:QBK131177 QKD131177:QLG131177 QTZ131177:QVC131177 RDV131177:REY131177 RNR131177:ROU131177 RXN131177:RYQ131177 SHJ131177:SIM131177 SRF131177:SSI131177 TBB131177:TCE131177 TKX131177:TMA131177 TUT131177:TVW131177 UEP131177:UFS131177 UOL131177:UPO131177 UYH131177:UZK131177 VID131177:VJG131177 VRZ131177:VTC131177 WBV131177:WCY131177 WLR131177:WMU131177 WVN131177:WWQ131177 D196713:AQ196713 JB196713:KE196713 SX196713:UA196713 ACT196713:ADW196713 AMP196713:ANS196713 AWL196713:AXO196713 BGH196713:BHK196713 BQD196713:BRG196713 BZZ196713:CBC196713 CJV196713:CKY196713 CTR196713:CUU196713 DDN196713:DEQ196713 DNJ196713:DOM196713 DXF196713:DYI196713 EHB196713:EIE196713 EQX196713:ESA196713 FAT196713:FBW196713 FKP196713:FLS196713 FUL196713:FVO196713 GEH196713:GFK196713 GOD196713:GPG196713 GXZ196713:GZC196713 HHV196713:HIY196713 HRR196713:HSU196713 IBN196713:ICQ196713 ILJ196713:IMM196713 IVF196713:IWI196713 JFB196713:JGE196713 JOX196713:JQA196713 JYT196713:JZW196713 KIP196713:KJS196713 KSL196713:KTO196713 LCH196713:LDK196713 LMD196713:LNG196713 LVZ196713:LXC196713 MFV196713:MGY196713 MPR196713:MQU196713 MZN196713:NAQ196713 NJJ196713:NKM196713 NTF196713:NUI196713 ODB196713:OEE196713 OMX196713:OOA196713 OWT196713:OXW196713 PGP196713:PHS196713 PQL196713:PRO196713 QAH196713:QBK196713 QKD196713:QLG196713 QTZ196713:QVC196713 RDV196713:REY196713 RNR196713:ROU196713 RXN196713:RYQ196713 SHJ196713:SIM196713 SRF196713:SSI196713 TBB196713:TCE196713 TKX196713:TMA196713 TUT196713:TVW196713 UEP196713:UFS196713 UOL196713:UPO196713 UYH196713:UZK196713 VID196713:VJG196713 VRZ196713:VTC196713 WBV196713:WCY196713 WLR196713:WMU196713 WVN196713:WWQ196713 D262249:AQ262249 JB262249:KE262249 SX262249:UA262249 ACT262249:ADW262249 AMP262249:ANS262249 AWL262249:AXO262249 BGH262249:BHK262249 BQD262249:BRG262249 BZZ262249:CBC262249 CJV262249:CKY262249 CTR262249:CUU262249 DDN262249:DEQ262249 DNJ262249:DOM262249 DXF262249:DYI262249 EHB262249:EIE262249 EQX262249:ESA262249 FAT262249:FBW262249 FKP262249:FLS262249 FUL262249:FVO262249 GEH262249:GFK262249 GOD262249:GPG262249 GXZ262249:GZC262249 HHV262249:HIY262249 HRR262249:HSU262249 IBN262249:ICQ262249 ILJ262249:IMM262249 IVF262249:IWI262249 JFB262249:JGE262249 JOX262249:JQA262249 JYT262249:JZW262249 KIP262249:KJS262249 KSL262249:KTO262249 LCH262249:LDK262249 LMD262249:LNG262249 LVZ262249:LXC262249 MFV262249:MGY262249 MPR262249:MQU262249 MZN262249:NAQ262249 NJJ262249:NKM262249 NTF262249:NUI262249 ODB262249:OEE262249 OMX262249:OOA262249 OWT262249:OXW262249 PGP262249:PHS262249 PQL262249:PRO262249 QAH262249:QBK262249 QKD262249:QLG262249 QTZ262249:QVC262249 RDV262249:REY262249 RNR262249:ROU262249 RXN262249:RYQ262249 SHJ262249:SIM262249 SRF262249:SSI262249 TBB262249:TCE262249 TKX262249:TMA262249 TUT262249:TVW262249 UEP262249:UFS262249 UOL262249:UPO262249 UYH262249:UZK262249 VID262249:VJG262249 VRZ262249:VTC262249 WBV262249:WCY262249 WLR262249:WMU262249 WVN262249:WWQ262249 D327785:AQ327785 JB327785:KE327785 SX327785:UA327785 ACT327785:ADW327785 AMP327785:ANS327785 AWL327785:AXO327785 BGH327785:BHK327785 BQD327785:BRG327785 BZZ327785:CBC327785 CJV327785:CKY327785 CTR327785:CUU327785 DDN327785:DEQ327785 DNJ327785:DOM327785 DXF327785:DYI327785 EHB327785:EIE327785 EQX327785:ESA327785 FAT327785:FBW327785 FKP327785:FLS327785 FUL327785:FVO327785 GEH327785:GFK327785 GOD327785:GPG327785 GXZ327785:GZC327785 HHV327785:HIY327785 HRR327785:HSU327785 IBN327785:ICQ327785 ILJ327785:IMM327785 IVF327785:IWI327785 JFB327785:JGE327785 JOX327785:JQA327785 JYT327785:JZW327785 KIP327785:KJS327785 KSL327785:KTO327785 LCH327785:LDK327785 LMD327785:LNG327785 LVZ327785:LXC327785 MFV327785:MGY327785 MPR327785:MQU327785 MZN327785:NAQ327785 NJJ327785:NKM327785 NTF327785:NUI327785 ODB327785:OEE327785 OMX327785:OOA327785 OWT327785:OXW327785 PGP327785:PHS327785 PQL327785:PRO327785 QAH327785:QBK327785 QKD327785:QLG327785 QTZ327785:QVC327785 RDV327785:REY327785 RNR327785:ROU327785 RXN327785:RYQ327785 SHJ327785:SIM327785 SRF327785:SSI327785 TBB327785:TCE327785 TKX327785:TMA327785 TUT327785:TVW327785 UEP327785:UFS327785 UOL327785:UPO327785 UYH327785:UZK327785 VID327785:VJG327785 VRZ327785:VTC327785 WBV327785:WCY327785 WLR327785:WMU327785 WVN327785:WWQ327785 D393321:AQ393321 JB393321:KE393321 SX393321:UA393321 ACT393321:ADW393321 AMP393321:ANS393321 AWL393321:AXO393321 BGH393321:BHK393321 BQD393321:BRG393321 BZZ393321:CBC393321 CJV393321:CKY393321 CTR393321:CUU393321 DDN393321:DEQ393321 DNJ393321:DOM393321 DXF393321:DYI393321 EHB393321:EIE393321 EQX393321:ESA393321 FAT393321:FBW393321 FKP393321:FLS393321 FUL393321:FVO393321 GEH393321:GFK393321 GOD393321:GPG393321 GXZ393321:GZC393321 HHV393321:HIY393321 HRR393321:HSU393321 IBN393321:ICQ393321 ILJ393321:IMM393321 IVF393321:IWI393321 JFB393321:JGE393321 JOX393321:JQA393321 JYT393321:JZW393321 KIP393321:KJS393321 KSL393321:KTO393321 LCH393321:LDK393321 LMD393321:LNG393321 LVZ393321:LXC393321 MFV393321:MGY393321 MPR393321:MQU393321 MZN393321:NAQ393321 NJJ393321:NKM393321 NTF393321:NUI393321 ODB393321:OEE393321 OMX393321:OOA393321 OWT393321:OXW393321 PGP393321:PHS393321 PQL393321:PRO393321 QAH393321:QBK393321 QKD393321:QLG393321 QTZ393321:QVC393321 RDV393321:REY393321 RNR393321:ROU393321 RXN393321:RYQ393321 SHJ393321:SIM393321 SRF393321:SSI393321 TBB393321:TCE393321 TKX393321:TMA393321 TUT393321:TVW393321 UEP393321:UFS393321 UOL393321:UPO393321 UYH393321:UZK393321 VID393321:VJG393321 VRZ393321:VTC393321 WBV393321:WCY393321 WLR393321:WMU393321 WVN393321:WWQ393321 D458857:AQ458857 JB458857:KE458857 SX458857:UA458857 ACT458857:ADW458857 AMP458857:ANS458857 AWL458857:AXO458857 BGH458857:BHK458857 BQD458857:BRG458857 BZZ458857:CBC458857 CJV458857:CKY458857 CTR458857:CUU458857 DDN458857:DEQ458857 DNJ458857:DOM458857 DXF458857:DYI458857 EHB458857:EIE458857 EQX458857:ESA458857 FAT458857:FBW458857 FKP458857:FLS458857 FUL458857:FVO458857 GEH458857:GFK458857 GOD458857:GPG458857 GXZ458857:GZC458857 HHV458857:HIY458857 HRR458857:HSU458857 IBN458857:ICQ458857 ILJ458857:IMM458857 IVF458857:IWI458857 JFB458857:JGE458857 JOX458857:JQA458857 JYT458857:JZW458857 KIP458857:KJS458857 KSL458857:KTO458857 LCH458857:LDK458857 LMD458857:LNG458857 LVZ458857:LXC458857 MFV458857:MGY458857 MPR458857:MQU458857 MZN458857:NAQ458857 NJJ458857:NKM458857 NTF458857:NUI458857 ODB458857:OEE458857 OMX458857:OOA458857 OWT458857:OXW458857 PGP458857:PHS458857 PQL458857:PRO458857 QAH458857:QBK458857 QKD458857:QLG458857 QTZ458857:QVC458857 RDV458857:REY458857 RNR458857:ROU458857 RXN458857:RYQ458857 SHJ458857:SIM458857 SRF458857:SSI458857 TBB458857:TCE458857 TKX458857:TMA458857 TUT458857:TVW458857 UEP458857:UFS458857 UOL458857:UPO458857 UYH458857:UZK458857 VID458857:VJG458857 VRZ458857:VTC458857 WBV458857:WCY458857 WLR458857:WMU458857 WVN458857:WWQ458857 D524393:AQ524393 JB524393:KE524393 SX524393:UA524393 ACT524393:ADW524393 AMP524393:ANS524393 AWL524393:AXO524393 BGH524393:BHK524393 BQD524393:BRG524393 BZZ524393:CBC524393 CJV524393:CKY524393 CTR524393:CUU524393 DDN524393:DEQ524393 DNJ524393:DOM524393 DXF524393:DYI524393 EHB524393:EIE524393 EQX524393:ESA524393 FAT524393:FBW524393 FKP524393:FLS524393 FUL524393:FVO524393 GEH524393:GFK524393 GOD524393:GPG524393 GXZ524393:GZC524393 HHV524393:HIY524393 HRR524393:HSU524393 IBN524393:ICQ524393 ILJ524393:IMM524393 IVF524393:IWI524393 JFB524393:JGE524393 JOX524393:JQA524393 JYT524393:JZW524393 KIP524393:KJS524393 KSL524393:KTO524393 LCH524393:LDK524393 LMD524393:LNG524393 LVZ524393:LXC524393 MFV524393:MGY524393 MPR524393:MQU524393 MZN524393:NAQ524393 NJJ524393:NKM524393 NTF524393:NUI524393 ODB524393:OEE524393 OMX524393:OOA524393 OWT524393:OXW524393 PGP524393:PHS524393 PQL524393:PRO524393 QAH524393:QBK524393 QKD524393:QLG524393 QTZ524393:QVC524393 RDV524393:REY524393 RNR524393:ROU524393 RXN524393:RYQ524393 SHJ524393:SIM524393 SRF524393:SSI524393 TBB524393:TCE524393 TKX524393:TMA524393 TUT524393:TVW524393 UEP524393:UFS524393 UOL524393:UPO524393 UYH524393:UZK524393 VID524393:VJG524393 VRZ524393:VTC524393 WBV524393:WCY524393 WLR524393:WMU524393 WVN524393:WWQ524393 D589929:AQ589929 JB589929:KE589929 SX589929:UA589929 ACT589929:ADW589929 AMP589929:ANS589929 AWL589929:AXO589929 BGH589929:BHK589929 BQD589929:BRG589929 BZZ589929:CBC589929 CJV589929:CKY589929 CTR589929:CUU589929 DDN589929:DEQ589929 DNJ589929:DOM589929 DXF589929:DYI589929 EHB589929:EIE589929 EQX589929:ESA589929 FAT589929:FBW589929 FKP589929:FLS589929 FUL589929:FVO589929 GEH589929:GFK589929 GOD589929:GPG589929 GXZ589929:GZC589929 HHV589929:HIY589929 HRR589929:HSU589929 IBN589929:ICQ589929 ILJ589929:IMM589929 IVF589929:IWI589929 JFB589929:JGE589929 JOX589929:JQA589929 JYT589929:JZW589929 KIP589929:KJS589929 KSL589929:KTO589929 LCH589929:LDK589929 LMD589929:LNG589929 LVZ589929:LXC589929 MFV589929:MGY589929 MPR589929:MQU589929 MZN589929:NAQ589929 NJJ589929:NKM589929 NTF589929:NUI589929 ODB589929:OEE589929 OMX589929:OOA589929 OWT589929:OXW589929 PGP589929:PHS589929 PQL589929:PRO589929 QAH589929:QBK589929 QKD589929:QLG589929 QTZ589929:QVC589929 RDV589929:REY589929 RNR589929:ROU589929 RXN589929:RYQ589929 SHJ589929:SIM589929 SRF589929:SSI589929 TBB589929:TCE589929 TKX589929:TMA589929 TUT589929:TVW589929 UEP589929:UFS589929 UOL589929:UPO589929 UYH589929:UZK589929 VID589929:VJG589929 VRZ589929:VTC589929 WBV589929:WCY589929 WLR589929:WMU589929 WVN589929:WWQ589929 D655465:AQ655465 JB655465:KE655465 SX655465:UA655465 ACT655465:ADW655465 AMP655465:ANS655465 AWL655465:AXO655465 BGH655465:BHK655465 BQD655465:BRG655465 BZZ655465:CBC655465 CJV655465:CKY655465 CTR655465:CUU655465 DDN655465:DEQ655465 DNJ655465:DOM655465 DXF655465:DYI655465 EHB655465:EIE655465 EQX655465:ESA655465 FAT655465:FBW655465 FKP655465:FLS655465 FUL655465:FVO655465 GEH655465:GFK655465 GOD655465:GPG655465 GXZ655465:GZC655465 HHV655465:HIY655465 HRR655465:HSU655465 IBN655465:ICQ655465 ILJ655465:IMM655465 IVF655465:IWI655465 JFB655465:JGE655465 JOX655465:JQA655465 JYT655465:JZW655465 KIP655465:KJS655465 KSL655465:KTO655465 LCH655465:LDK655465 LMD655465:LNG655465 LVZ655465:LXC655465 MFV655465:MGY655465 MPR655465:MQU655465 MZN655465:NAQ655465 NJJ655465:NKM655465 NTF655465:NUI655465 ODB655465:OEE655465 OMX655465:OOA655465 OWT655465:OXW655465 PGP655465:PHS655465 PQL655465:PRO655465 QAH655465:QBK655465 QKD655465:QLG655465 QTZ655465:QVC655465 RDV655465:REY655465 RNR655465:ROU655465 RXN655465:RYQ655465 SHJ655465:SIM655465 SRF655465:SSI655465 TBB655465:TCE655465 TKX655465:TMA655465 TUT655465:TVW655465 UEP655465:UFS655465 UOL655465:UPO655465 UYH655465:UZK655465 VID655465:VJG655465 VRZ655465:VTC655465 WBV655465:WCY655465 WLR655465:WMU655465 WVN655465:WWQ655465 D721001:AQ721001 JB721001:KE721001 SX721001:UA721001 ACT721001:ADW721001 AMP721001:ANS721001 AWL721001:AXO721001 BGH721001:BHK721001 BQD721001:BRG721001 BZZ721001:CBC721001 CJV721001:CKY721001 CTR721001:CUU721001 DDN721001:DEQ721001 DNJ721001:DOM721001 DXF721001:DYI721001 EHB721001:EIE721001 EQX721001:ESA721001 FAT721001:FBW721001 FKP721001:FLS721001 FUL721001:FVO721001 GEH721001:GFK721001 GOD721001:GPG721001 GXZ721001:GZC721001 HHV721001:HIY721001 HRR721001:HSU721001 IBN721001:ICQ721001 ILJ721001:IMM721001 IVF721001:IWI721001 JFB721001:JGE721001 JOX721001:JQA721001 JYT721001:JZW721001 KIP721001:KJS721001 KSL721001:KTO721001 LCH721001:LDK721001 LMD721001:LNG721001 LVZ721001:LXC721001 MFV721001:MGY721001 MPR721001:MQU721001 MZN721001:NAQ721001 NJJ721001:NKM721001 NTF721001:NUI721001 ODB721001:OEE721001 OMX721001:OOA721001 OWT721001:OXW721001 PGP721001:PHS721001 PQL721001:PRO721001 QAH721001:QBK721001 QKD721001:QLG721001 QTZ721001:QVC721001 RDV721001:REY721001 RNR721001:ROU721001 RXN721001:RYQ721001 SHJ721001:SIM721001 SRF721001:SSI721001 TBB721001:TCE721001 TKX721001:TMA721001 TUT721001:TVW721001 UEP721001:UFS721001 UOL721001:UPO721001 UYH721001:UZK721001 VID721001:VJG721001 VRZ721001:VTC721001 WBV721001:WCY721001 WLR721001:WMU721001 WVN721001:WWQ721001 D786537:AQ786537 JB786537:KE786537 SX786537:UA786537 ACT786537:ADW786537 AMP786537:ANS786537 AWL786537:AXO786537 BGH786537:BHK786537 BQD786537:BRG786537 BZZ786537:CBC786537 CJV786537:CKY786537 CTR786537:CUU786537 DDN786537:DEQ786537 DNJ786537:DOM786537 DXF786537:DYI786537 EHB786537:EIE786537 EQX786537:ESA786537 FAT786537:FBW786537 FKP786537:FLS786537 FUL786537:FVO786537 GEH786537:GFK786537 GOD786537:GPG786537 GXZ786537:GZC786537 HHV786537:HIY786537 HRR786537:HSU786537 IBN786537:ICQ786537 ILJ786537:IMM786537 IVF786537:IWI786537 JFB786537:JGE786537 JOX786537:JQA786537 JYT786537:JZW786537 KIP786537:KJS786537 KSL786537:KTO786537 LCH786537:LDK786537 LMD786537:LNG786537 LVZ786537:LXC786537 MFV786537:MGY786537 MPR786537:MQU786537 MZN786537:NAQ786537 NJJ786537:NKM786537 NTF786537:NUI786537 ODB786537:OEE786537 OMX786537:OOA786537 OWT786537:OXW786537 PGP786537:PHS786537 PQL786537:PRO786537 QAH786537:QBK786537 QKD786537:QLG786537 QTZ786537:QVC786537 RDV786537:REY786537 RNR786537:ROU786537 RXN786537:RYQ786537 SHJ786537:SIM786537 SRF786537:SSI786537 TBB786537:TCE786537 TKX786537:TMA786537 TUT786537:TVW786537 UEP786537:UFS786537 UOL786537:UPO786537 UYH786537:UZK786537 VID786537:VJG786537 VRZ786537:VTC786537 WBV786537:WCY786537 WLR786537:WMU786537 WVN786537:WWQ786537 D852073:AQ852073 JB852073:KE852073 SX852073:UA852073 ACT852073:ADW852073 AMP852073:ANS852073 AWL852073:AXO852073 BGH852073:BHK852073 BQD852073:BRG852073 BZZ852073:CBC852073 CJV852073:CKY852073 CTR852073:CUU852073 DDN852073:DEQ852073 DNJ852073:DOM852073 DXF852073:DYI852073 EHB852073:EIE852073 EQX852073:ESA852073 FAT852073:FBW852073 FKP852073:FLS852073 FUL852073:FVO852073 GEH852073:GFK852073 GOD852073:GPG852073 GXZ852073:GZC852073 HHV852073:HIY852073 HRR852073:HSU852073 IBN852073:ICQ852073 ILJ852073:IMM852073 IVF852073:IWI852073 JFB852073:JGE852073 JOX852073:JQA852073 JYT852073:JZW852073 KIP852073:KJS852073 KSL852073:KTO852073 LCH852073:LDK852073 LMD852073:LNG852073 LVZ852073:LXC852073 MFV852073:MGY852073 MPR852073:MQU852073 MZN852073:NAQ852073 NJJ852073:NKM852073 NTF852073:NUI852073 ODB852073:OEE852073 OMX852073:OOA852073 OWT852073:OXW852073 PGP852073:PHS852073 PQL852073:PRO852073 QAH852073:QBK852073 QKD852073:QLG852073 QTZ852073:QVC852073 RDV852073:REY852073 RNR852073:ROU852073 RXN852073:RYQ852073 SHJ852073:SIM852073 SRF852073:SSI852073 TBB852073:TCE852073 TKX852073:TMA852073 TUT852073:TVW852073 UEP852073:UFS852073 UOL852073:UPO852073 UYH852073:UZK852073 VID852073:VJG852073 VRZ852073:VTC852073 WBV852073:WCY852073 WLR852073:WMU852073 WVN852073:WWQ852073 D917609:AQ917609 JB917609:KE917609 SX917609:UA917609 ACT917609:ADW917609 AMP917609:ANS917609 AWL917609:AXO917609 BGH917609:BHK917609 BQD917609:BRG917609 BZZ917609:CBC917609 CJV917609:CKY917609 CTR917609:CUU917609 DDN917609:DEQ917609 DNJ917609:DOM917609 DXF917609:DYI917609 EHB917609:EIE917609 EQX917609:ESA917609 FAT917609:FBW917609 FKP917609:FLS917609 FUL917609:FVO917609 GEH917609:GFK917609 GOD917609:GPG917609 GXZ917609:GZC917609 HHV917609:HIY917609 HRR917609:HSU917609 IBN917609:ICQ917609 ILJ917609:IMM917609 IVF917609:IWI917609 JFB917609:JGE917609 JOX917609:JQA917609 JYT917609:JZW917609 KIP917609:KJS917609 KSL917609:KTO917609 LCH917609:LDK917609 LMD917609:LNG917609 LVZ917609:LXC917609 MFV917609:MGY917609 MPR917609:MQU917609 MZN917609:NAQ917609 NJJ917609:NKM917609 NTF917609:NUI917609 ODB917609:OEE917609 OMX917609:OOA917609 OWT917609:OXW917609 PGP917609:PHS917609 PQL917609:PRO917609 QAH917609:QBK917609 QKD917609:QLG917609 QTZ917609:QVC917609 RDV917609:REY917609 RNR917609:ROU917609 RXN917609:RYQ917609 SHJ917609:SIM917609 SRF917609:SSI917609 TBB917609:TCE917609 TKX917609:TMA917609 TUT917609:TVW917609 UEP917609:UFS917609 UOL917609:UPO917609 UYH917609:UZK917609 VID917609:VJG917609 VRZ917609:VTC917609 WBV917609:WCY917609 WLR917609:WMU917609 WVN917609:WWQ917609 D983145:AQ983145 JB983145:KE983145 SX983145:UA983145 ACT983145:ADW983145 AMP983145:ANS983145 AWL983145:AXO983145 BGH983145:BHK983145 BQD983145:BRG983145 BZZ983145:CBC983145 CJV983145:CKY983145 CTR983145:CUU983145 DDN983145:DEQ983145 DNJ983145:DOM983145 DXF983145:DYI983145 EHB983145:EIE983145 EQX983145:ESA983145 FAT983145:FBW983145 FKP983145:FLS983145 FUL983145:FVO983145 GEH983145:GFK983145 GOD983145:GPG983145 GXZ983145:GZC983145 HHV983145:HIY983145 HRR983145:HSU983145 IBN983145:ICQ983145 ILJ983145:IMM983145 IVF983145:IWI983145 JFB983145:JGE983145 JOX983145:JQA983145 JYT983145:JZW983145 KIP983145:KJS983145 KSL983145:KTO983145 LCH983145:LDK983145 LMD983145:LNG983145 LVZ983145:LXC983145 MFV983145:MGY983145 MPR983145:MQU983145 MZN983145:NAQ983145 NJJ983145:NKM983145 NTF983145:NUI983145 ODB983145:OEE983145 OMX983145:OOA983145 OWT983145:OXW983145 PGP983145:PHS983145 PQL983145:PRO983145 QAH983145:QBK983145 QKD983145:QLG983145 QTZ983145:QVC983145 RDV983145:REY983145 RNR983145:ROU983145 RXN983145:RYQ983145 SHJ983145:SIM983145 SRF983145:SSI983145 TBB983145:TCE983145 TKX983145:TMA983145 TUT983145:TVW983145 UEP983145:UFS983145 UOL983145:UPO983145 UYH983145:UZK983145 VID983145:VJG983145 VRZ983145:VTC983145 WBV983145:WCY983145 WLR983145:WMU983145 WVN983145:WWQ983145 WBV164:WCY164 JB114:KE114 SX114:UA114 ACT114:ADW114 AMP114:ANS114 AWL114:AXO114 BGH114:BHK114 BQD114:BRG114 BZZ114:CBC114 CJV114:CKY114 CTR114:CUU114 DDN114:DEQ114 DNJ114:DOM114 DXF114:DYI114 EHB114:EIE114 EQX114:ESA114 FAT114:FBW114 FKP114:FLS114 FUL114:FVO114 GEH114:GFK114 GOD114:GPG114 GXZ114:GZC114 HHV114:HIY114 HRR114:HSU114 IBN114:ICQ114 ILJ114:IMM114 IVF114:IWI114 JFB114:JGE114 JOX114:JQA114 JYT114:JZW114 KIP114:KJS114 KSL114:KTO114 LCH114:LDK114 LMD114:LNG114 LVZ114:LXC114 MFV114:MGY114 MPR114:MQU114 MZN114:NAQ114 NJJ114:NKM114 NTF114:NUI114 ODB114:OEE114 OMX114:OOA114 OWT114:OXW114 PGP114:PHS114 PQL114:PRO114 QAH114:QBK114 QKD114:QLG114 QTZ114:QVC114 RDV114:REY114 RNR114:ROU114 RXN114:RYQ114 SHJ114:SIM114 SRF114:SSI114 TBB114:TCE114 TKX114:TMA114 TUT114:TVW114 UEP114:UFS114 UOL114:UPO114 UYH114:UZK114 VID114:VJG114 VRZ114:VTC114 WBV114:WCY114 WLR114:WMU114 WVN114:WWQ114 D65634:AQ65634 JB65634:KE65634 SX65634:UA65634 ACT65634:ADW65634 AMP65634:ANS65634 AWL65634:AXO65634 BGH65634:BHK65634 BQD65634:BRG65634 BZZ65634:CBC65634 CJV65634:CKY65634 CTR65634:CUU65634 DDN65634:DEQ65634 DNJ65634:DOM65634 DXF65634:DYI65634 EHB65634:EIE65634 EQX65634:ESA65634 FAT65634:FBW65634 FKP65634:FLS65634 FUL65634:FVO65634 GEH65634:GFK65634 GOD65634:GPG65634 GXZ65634:GZC65634 HHV65634:HIY65634 HRR65634:HSU65634 IBN65634:ICQ65634 ILJ65634:IMM65634 IVF65634:IWI65634 JFB65634:JGE65634 JOX65634:JQA65634 JYT65634:JZW65634 KIP65634:KJS65634 KSL65634:KTO65634 LCH65634:LDK65634 LMD65634:LNG65634 LVZ65634:LXC65634 MFV65634:MGY65634 MPR65634:MQU65634 MZN65634:NAQ65634 NJJ65634:NKM65634 NTF65634:NUI65634 ODB65634:OEE65634 OMX65634:OOA65634 OWT65634:OXW65634 PGP65634:PHS65634 PQL65634:PRO65634 QAH65634:QBK65634 QKD65634:QLG65634 QTZ65634:QVC65634 RDV65634:REY65634 RNR65634:ROU65634 RXN65634:RYQ65634 SHJ65634:SIM65634 SRF65634:SSI65634 TBB65634:TCE65634 TKX65634:TMA65634 TUT65634:TVW65634 UEP65634:UFS65634 UOL65634:UPO65634 UYH65634:UZK65634 VID65634:VJG65634 VRZ65634:VTC65634 WBV65634:WCY65634 WLR65634:WMU65634 WVN65634:WWQ65634 D131170:AQ131170 JB131170:KE131170 SX131170:UA131170 ACT131170:ADW131170 AMP131170:ANS131170 AWL131170:AXO131170 BGH131170:BHK131170 BQD131170:BRG131170 BZZ131170:CBC131170 CJV131170:CKY131170 CTR131170:CUU131170 DDN131170:DEQ131170 DNJ131170:DOM131170 DXF131170:DYI131170 EHB131170:EIE131170 EQX131170:ESA131170 FAT131170:FBW131170 FKP131170:FLS131170 FUL131170:FVO131170 GEH131170:GFK131170 GOD131170:GPG131170 GXZ131170:GZC131170 HHV131170:HIY131170 HRR131170:HSU131170 IBN131170:ICQ131170 ILJ131170:IMM131170 IVF131170:IWI131170 JFB131170:JGE131170 JOX131170:JQA131170 JYT131170:JZW131170 KIP131170:KJS131170 KSL131170:KTO131170 LCH131170:LDK131170 LMD131170:LNG131170 LVZ131170:LXC131170 MFV131170:MGY131170 MPR131170:MQU131170 MZN131170:NAQ131170 NJJ131170:NKM131170 NTF131170:NUI131170 ODB131170:OEE131170 OMX131170:OOA131170 OWT131170:OXW131170 PGP131170:PHS131170 PQL131170:PRO131170 QAH131170:QBK131170 QKD131170:QLG131170 QTZ131170:QVC131170 RDV131170:REY131170 RNR131170:ROU131170 RXN131170:RYQ131170 SHJ131170:SIM131170 SRF131170:SSI131170 TBB131170:TCE131170 TKX131170:TMA131170 TUT131170:TVW131170 UEP131170:UFS131170 UOL131170:UPO131170 UYH131170:UZK131170 VID131170:VJG131170 VRZ131170:VTC131170 WBV131170:WCY131170 WLR131170:WMU131170 WVN131170:WWQ131170 D196706:AQ196706 JB196706:KE196706 SX196706:UA196706 ACT196706:ADW196706 AMP196706:ANS196706 AWL196706:AXO196706 BGH196706:BHK196706 BQD196706:BRG196706 BZZ196706:CBC196706 CJV196706:CKY196706 CTR196706:CUU196706 DDN196706:DEQ196706 DNJ196706:DOM196706 DXF196706:DYI196706 EHB196706:EIE196706 EQX196706:ESA196706 FAT196706:FBW196706 FKP196706:FLS196706 FUL196706:FVO196706 GEH196706:GFK196706 GOD196706:GPG196706 GXZ196706:GZC196706 HHV196706:HIY196706 HRR196706:HSU196706 IBN196706:ICQ196706 ILJ196706:IMM196706 IVF196706:IWI196706 JFB196706:JGE196706 JOX196706:JQA196706 JYT196706:JZW196706 KIP196706:KJS196706 KSL196706:KTO196706 LCH196706:LDK196706 LMD196706:LNG196706 LVZ196706:LXC196706 MFV196706:MGY196706 MPR196706:MQU196706 MZN196706:NAQ196706 NJJ196706:NKM196706 NTF196706:NUI196706 ODB196706:OEE196706 OMX196706:OOA196706 OWT196706:OXW196706 PGP196706:PHS196706 PQL196706:PRO196706 QAH196706:QBK196706 QKD196706:QLG196706 QTZ196706:QVC196706 RDV196706:REY196706 RNR196706:ROU196706 RXN196706:RYQ196706 SHJ196706:SIM196706 SRF196706:SSI196706 TBB196706:TCE196706 TKX196706:TMA196706 TUT196706:TVW196706 UEP196706:UFS196706 UOL196706:UPO196706 UYH196706:UZK196706 VID196706:VJG196706 VRZ196706:VTC196706 WBV196706:WCY196706 WLR196706:WMU196706 WVN196706:WWQ196706 D262242:AQ262242 JB262242:KE262242 SX262242:UA262242 ACT262242:ADW262242 AMP262242:ANS262242 AWL262242:AXO262242 BGH262242:BHK262242 BQD262242:BRG262242 BZZ262242:CBC262242 CJV262242:CKY262242 CTR262242:CUU262242 DDN262242:DEQ262242 DNJ262242:DOM262242 DXF262242:DYI262242 EHB262242:EIE262242 EQX262242:ESA262242 FAT262242:FBW262242 FKP262242:FLS262242 FUL262242:FVO262242 GEH262242:GFK262242 GOD262242:GPG262242 GXZ262242:GZC262242 HHV262242:HIY262242 HRR262242:HSU262242 IBN262242:ICQ262242 ILJ262242:IMM262242 IVF262242:IWI262242 JFB262242:JGE262242 JOX262242:JQA262242 JYT262242:JZW262242 KIP262242:KJS262242 KSL262242:KTO262242 LCH262242:LDK262242 LMD262242:LNG262242 LVZ262242:LXC262242 MFV262242:MGY262242 MPR262242:MQU262242 MZN262242:NAQ262242 NJJ262242:NKM262242 NTF262242:NUI262242 ODB262242:OEE262242 OMX262242:OOA262242 OWT262242:OXW262242 PGP262242:PHS262242 PQL262242:PRO262242 QAH262242:QBK262242 QKD262242:QLG262242 QTZ262242:QVC262242 RDV262242:REY262242 RNR262242:ROU262242 RXN262242:RYQ262242 SHJ262242:SIM262242 SRF262242:SSI262242 TBB262242:TCE262242 TKX262242:TMA262242 TUT262242:TVW262242 UEP262242:UFS262242 UOL262242:UPO262242 UYH262242:UZK262242 VID262242:VJG262242 VRZ262242:VTC262242 WBV262242:WCY262242 WLR262242:WMU262242 WVN262242:WWQ262242 D327778:AQ327778 JB327778:KE327778 SX327778:UA327778 ACT327778:ADW327778 AMP327778:ANS327778 AWL327778:AXO327778 BGH327778:BHK327778 BQD327778:BRG327778 BZZ327778:CBC327778 CJV327778:CKY327778 CTR327778:CUU327778 DDN327778:DEQ327778 DNJ327778:DOM327778 DXF327778:DYI327778 EHB327778:EIE327778 EQX327778:ESA327778 FAT327778:FBW327778 FKP327778:FLS327778 FUL327778:FVO327778 GEH327778:GFK327778 GOD327778:GPG327778 GXZ327778:GZC327778 HHV327778:HIY327778 HRR327778:HSU327778 IBN327778:ICQ327778 ILJ327778:IMM327778 IVF327778:IWI327778 JFB327778:JGE327778 JOX327778:JQA327778 JYT327778:JZW327778 KIP327778:KJS327778 KSL327778:KTO327778 LCH327778:LDK327778 LMD327778:LNG327778 LVZ327778:LXC327778 MFV327778:MGY327778 MPR327778:MQU327778 MZN327778:NAQ327778 NJJ327778:NKM327778 NTF327778:NUI327778 ODB327778:OEE327778 OMX327778:OOA327778 OWT327778:OXW327778 PGP327778:PHS327778 PQL327778:PRO327778 QAH327778:QBK327778 QKD327778:QLG327778 QTZ327778:QVC327778 RDV327778:REY327778 RNR327778:ROU327778 RXN327778:RYQ327778 SHJ327778:SIM327778 SRF327778:SSI327778 TBB327778:TCE327778 TKX327778:TMA327778 TUT327778:TVW327778 UEP327778:UFS327778 UOL327778:UPO327778 UYH327778:UZK327778 VID327778:VJG327778 VRZ327778:VTC327778 WBV327778:WCY327778 WLR327778:WMU327778 WVN327778:WWQ327778 D393314:AQ393314 JB393314:KE393314 SX393314:UA393314 ACT393314:ADW393314 AMP393314:ANS393314 AWL393314:AXO393314 BGH393314:BHK393314 BQD393314:BRG393314 BZZ393314:CBC393314 CJV393314:CKY393314 CTR393314:CUU393314 DDN393314:DEQ393314 DNJ393314:DOM393314 DXF393314:DYI393314 EHB393314:EIE393314 EQX393314:ESA393314 FAT393314:FBW393314 FKP393314:FLS393314 FUL393314:FVO393314 GEH393314:GFK393314 GOD393314:GPG393314 GXZ393314:GZC393314 HHV393314:HIY393314 HRR393314:HSU393314 IBN393314:ICQ393314 ILJ393314:IMM393314 IVF393314:IWI393314 JFB393314:JGE393314 JOX393314:JQA393314 JYT393314:JZW393314 KIP393314:KJS393314 KSL393314:KTO393314 LCH393314:LDK393314 LMD393314:LNG393314 LVZ393314:LXC393314 MFV393314:MGY393314 MPR393314:MQU393314 MZN393314:NAQ393314 NJJ393314:NKM393314 NTF393314:NUI393314 ODB393314:OEE393314 OMX393314:OOA393314 OWT393314:OXW393314 PGP393314:PHS393314 PQL393314:PRO393314 QAH393314:QBK393314 QKD393314:QLG393314 QTZ393314:QVC393314 RDV393314:REY393314 RNR393314:ROU393314 RXN393314:RYQ393314 SHJ393314:SIM393314 SRF393314:SSI393314 TBB393314:TCE393314 TKX393314:TMA393314 TUT393314:TVW393314 UEP393314:UFS393314 UOL393314:UPO393314 UYH393314:UZK393314 VID393314:VJG393314 VRZ393314:VTC393314 WBV393314:WCY393314 WLR393314:WMU393314 WVN393314:WWQ393314 D458850:AQ458850 JB458850:KE458850 SX458850:UA458850 ACT458850:ADW458850 AMP458850:ANS458850 AWL458850:AXO458850 BGH458850:BHK458850 BQD458850:BRG458850 BZZ458850:CBC458850 CJV458850:CKY458850 CTR458850:CUU458850 DDN458850:DEQ458850 DNJ458850:DOM458850 DXF458850:DYI458850 EHB458850:EIE458850 EQX458850:ESA458850 FAT458850:FBW458850 FKP458850:FLS458850 FUL458850:FVO458850 GEH458850:GFK458850 GOD458850:GPG458850 GXZ458850:GZC458850 HHV458850:HIY458850 HRR458850:HSU458850 IBN458850:ICQ458850 ILJ458850:IMM458850 IVF458850:IWI458850 JFB458850:JGE458850 JOX458850:JQA458850 JYT458850:JZW458850 KIP458850:KJS458850 KSL458850:KTO458850 LCH458850:LDK458850 LMD458850:LNG458850 LVZ458850:LXC458850 MFV458850:MGY458850 MPR458850:MQU458850 MZN458850:NAQ458850 NJJ458850:NKM458850 NTF458850:NUI458850 ODB458850:OEE458850 OMX458850:OOA458850 OWT458850:OXW458850 PGP458850:PHS458850 PQL458850:PRO458850 QAH458850:QBK458850 QKD458850:QLG458850 QTZ458850:QVC458850 RDV458850:REY458850 RNR458850:ROU458850 RXN458850:RYQ458850 SHJ458850:SIM458850 SRF458850:SSI458850 TBB458850:TCE458850 TKX458850:TMA458850 TUT458850:TVW458850 UEP458850:UFS458850 UOL458850:UPO458850 UYH458850:UZK458850 VID458850:VJG458850 VRZ458850:VTC458850 WBV458850:WCY458850 WLR458850:WMU458850 WVN458850:WWQ458850 D524386:AQ524386 JB524386:KE524386 SX524386:UA524386 ACT524386:ADW524386 AMP524386:ANS524386 AWL524386:AXO524386 BGH524386:BHK524386 BQD524386:BRG524386 BZZ524386:CBC524386 CJV524386:CKY524386 CTR524386:CUU524386 DDN524386:DEQ524386 DNJ524386:DOM524386 DXF524386:DYI524386 EHB524386:EIE524386 EQX524386:ESA524386 FAT524386:FBW524386 FKP524386:FLS524386 FUL524386:FVO524386 GEH524386:GFK524386 GOD524386:GPG524386 GXZ524386:GZC524386 HHV524386:HIY524386 HRR524386:HSU524386 IBN524386:ICQ524386 ILJ524386:IMM524386 IVF524386:IWI524386 JFB524386:JGE524386 JOX524386:JQA524386 JYT524386:JZW524386 KIP524386:KJS524386 KSL524386:KTO524386 LCH524386:LDK524386 LMD524386:LNG524386 LVZ524386:LXC524386 MFV524386:MGY524386 MPR524386:MQU524386 MZN524386:NAQ524386 NJJ524386:NKM524386 NTF524386:NUI524386 ODB524386:OEE524386 OMX524386:OOA524386 OWT524386:OXW524386 PGP524386:PHS524386 PQL524386:PRO524386 QAH524386:QBK524386 QKD524386:QLG524386 QTZ524386:QVC524386 RDV524386:REY524386 RNR524386:ROU524386 RXN524386:RYQ524386 SHJ524386:SIM524386 SRF524386:SSI524386 TBB524386:TCE524386 TKX524386:TMA524386 TUT524386:TVW524386 UEP524386:UFS524386 UOL524386:UPO524386 UYH524386:UZK524386 VID524386:VJG524386 VRZ524386:VTC524386 WBV524386:WCY524386 WLR524386:WMU524386 WVN524386:WWQ524386 D589922:AQ589922 JB589922:KE589922 SX589922:UA589922 ACT589922:ADW589922 AMP589922:ANS589922 AWL589922:AXO589922 BGH589922:BHK589922 BQD589922:BRG589922 BZZ589922:CBC589922 CJV589922:CKY589922 CTR589922:CUU589922 DDN589922:DEQ589922 DNJ589922:DOM589922 DXF589922:DYI589922 EHB589922:EIE589922 EQX589922:ESA589922 FAT589922:FBW589922 FKP589922:FLS589922 FUL589922:FVO589922 GEH589922:GFK589922 GOD589922:GPG589922 GXZ589922:GZC589922 HHV589922:HIY589922 HRR589922:HSU589922 IBN589922:ICQ589922 ILJ589922:IMM589922 IVF589922:IWI589922 JFB589922:JGE589922 JOX589922:JQA589922 JYT589922:JZW589922 KIP589922:KJS589922 KSL589922:KTO589922 LCH589922:LDK589922 LMD589922:LNG589922 LVZ589922:LXC589922 MFV589922:MGY589922 MPR589922:MQU589922 MZN589922:NAQ589922 NJJ589922:NKM589922 NTF589922:NUI589922 ODB589922:OEE589922 OMX589922:OOA589922 OWT589922:OXW589922 PGP589922:PHS589922 PQL589922:PRO589922 QAH589922:QBK589922 QKD589922:QLG589922 QTZ589922:QVC589922 RDV589922:REY589922 RNR589922:ROU589922 RXN589922:RYQ589922 SHJ589922:SIM589922 SRF589922:SSI589922 TBB589922:TCE589922 TKX589922:TMA589922 TUT589922:TVW589922 UEP589922:UFS589922 UOL589922:UPO589922 UYH589922:UZK589922 VID589922:VJG589922 VRZ589922:VTC589922 WBV589922:WCY589922 WLR589922:WMU589922 WVN589922:WWQ589922 D655458:AQ655458 JB655458:KE655458 SX655458:UA655458 ACT655458:ADW655458 AMP655458:ANS655458 AWL655458:AXO655458 BGH655458:BHK655458 BQD655458:BRG655458 BZZ655458:CBC655458 CJV655458:CKY655458 CTR655458:CUU655458 DDN655458:DEQ655458 DNJ655458:DOM655458 DXF655458:DYI655458 EHB655458:EIE655458 EQX655458:ESA655458 FAT655458:FBW655458 FKP655458:FLS655458 FUL655458:FVO655458 GEH655458:GFK655458 GOD655458:GPG655458 GXZ655458:GZC655458 HHV655458:HIY655458 HRR655458:HSU655458 IBN655458:ICQ655458 ILJ655458:IMM655458 IVF655458:IWI655458 JFB655458:JGE655458 JOX655458:JQA655458 JYT655458:JZW655458 KIP655458:KJS655458 KSL655458:KTO655458 LCH655458:LDK655458 LMD655458:LNG655458 LVZ655458:LXC655458 MFV655458:MGY655458 MPR655458:MQU655458 MZN655458:NAQ655458 NJJ655458:NKM655458 NTF655458:NUI655458 ODB655458:OEE655458 OMX655458:OOA655458 OWT655458:OXW655458 PGP655458:PHS655458 PQL655458:PRO655458 QAH655458:QBK655458 QKD655458:QLG655458 QTZ655458:QVC655458 RDV655458:REY655458 RNR655458:ROU655458 RXN655458:RYQ655458 SHJ655458:SIM655458 SRF655458:SSI655458 TBB655458:TCE655458 TKX655458:TMA655458 TUT655458:TVW655458 UEP655458:UFS655458 UOL655458:UPO655458 UYH655458:UZK655458 VID655458:VJG655458 VRZ655458:VTC655458 WBV655458:WCY655458 WLR655458:WMU655458 WVN655458:WWQ655458 D720994:AQ720994 JB720994:KE720994 SX720994:UA720994 ACT720994:ADW720994 AMP720994:ANS720994 AWL720994:AXO720994 BGH720994:BHK720994 BQD720994:BRG720994 BZZ720994:CBC720994 CJV720994:CKY720994 CTR720994:CUU720994 DDN720994:DEQ720994 DNJ720994:DOM720994 DXF720994:DYI720994 EHB720994:EIE720994 EQX720994:ESA720994 FAT720994:FBW720994 FKP720994:FLS720994 FUL720994:FVO720994 GEH720994:GFK720994 GOD720994:GPG720994 GXZ720994:GZC720994 HHV720994:HIY720994 HRR720994:HSU720994 IBN720994:ICQ720994 ILJ720994:IMM720994 IVF720994:IWI720994 JFB720994:JGE720994 JOX720994:JQA720994 JYT720994:JZW720994 KIP720994:KJS720994 KSL720994:KTO720994 LCH720994:LDK720994 LMD720994:LNG720994 LVZ720994:LXC720994 MFV720994:MGY720994 MPR720994:MQU720994 MZN720994:NAQ720994 NJJ720994:NKM720994 NTF720994:NUI720994 ODB720994:OEE720994 OMX720994:OOA720994 OWT720994:OXW720994 PGP720994:PHS720994 PQL720994:PRO720994 QAH720994:QBK720994 QKD720994:QLG720994 QTZ720994:QVC720994 RDV720994:REY720994 RNR720994:ROU720994 RXN720994:RYQ720994 SHJ720994:SIM720994 SRF720994:SSI720994 TBB720994:TCE720994 TKX720994:TMA720994 TUT720994:TVW720994 UEP720994:UFS720994 UOL720994:UPO720994 UYH720994:UZK720994 VID720994:VJG720994 VRZ720994:VTC720994 WBV720994:WCY720994 WLR720994:WMU720994 WVN720994:WWQ720994 D786530:AQ786530 JB786530:KE786530 SX786530:UA786530 ACT786530:ADW786530 AMP786530:ANS786530 AWL786530:AXO786530 BGH786530:BHK786530 BQD786530:BRG786530 BZZ786530:CBC786530 CJV786530:CKY786530 CTR786530:CUU786530 DDN786530:DEQ786530 DNJ786530:DOM786530 DXF786530:DYI786530 EHB786530:EIE786530 EQX786530:ESA786530 FAT786530:FBW786530 FKP786530:FLS786530 FUL786530:FVO786530 GEH786530:GFK786530 GOD786530:GPG786530 GXZ786530:GZC786530 HHV786530:HIY786530 HRR786530:HSU786530 IBN786530:ICQ786530 ILJ786530:IMM786530 IVF786530:IWI786530 JFB786530:JGE786530 JOX786530:JQA786530 JYT786530:JZW786530 KIP786530:KJS786530 KSL786530:KTO786530 LCH786530:LDK786530 LMD786530:LNG786530 LVZ786530:LXC786530 MFV786530:MGY786530 MPR786530:MQU786530 MZN786530:NAQ786530 NJJ786530:NKM786530 NTF786530:NUI786530 ODB786530:OEE786530 OMX786530:OOA786530 OWT786530:OXW786530 PGP786530:PHS786530 PQL786530:PRO786530 QAH786530:QBK786530 QKD786530:QLG786530 QTZ786530:QVC786530 RDV786530:REY786530 RNR786530:ROU786530 RXN786530:RYQ786530 SHJ786530:SIM786530 SRF786530:SSI786530 TBB786530:TCE786530 TKX786530:TMA786530 TUT786530:TVW786530 UEP786530:UFS786530 UOL786530:UPO786530 UYH786530:UZK786530 VID786530:VJG786530 VRZ786530:VTC786530 WBV786530:WCY786530 WLR786530:WMU786530 WVN786530:WWQ786530 D852066:AQ852066 JB852066:KE852066 SX852066:UA852066 ACT852066:ADW852066 AMP852066:ANS852066 AWL852066:AXO852066 BGH852066:BHK852066 BQD852066:BRG852066 BZZ852066:CBC852066 CJV852066:CKY852066 CTR852066:CUU852066 DDN852066:DEQ852066 DNJ852066:DOM852066 DXF852066:DYI852066 EHB852066:EIE852066 EQX852066:ESA852066 FAT852066:FBW852066 FKP852066:FLS852066 FUL852066:FVO852066 GEH852066:GFK852066 GOD852066:GPG852066 GXZ852066:GZC852066 HHV852066:HIY852066 HRR852066:HSU852066 IBN852066:ICQ852066 ILJ852066:IMM852066 IVF852066:IWI852066 JFB852066:JGE852066 JOX852066:JQA852066 JYT852066:JZW852066 KIP852066:KJS852066 KSL852066:KTO852066 LCH852066:LDK852066 LMD852066:LNG852066 LVZ852066:LXC852066 MFV852066:MGY852066 MPR852066:MQU852066 MZN852066:NAQ852066 NJJ852066:NKM852066 NTF852066:NUI852066 ODB852066:OEE852066 OMX852066:OOA852066 OWT852066:OXW852066 PGP852066:PHS852066 PQL852066:PRO852066 QAH852066:QBK852066 QKD852066:QLG852066 QTZ852066:QVC852066 RDV852066:REY852066 RNR852066:ROU852066 RXN852066:RYQ852066 SHJ852066:SIM852066 SRF852066:SSI852066 TBB852066:TCE852066 TKX852066:TMA852066 TUT852066:TVW852066 UEP852066:UFS852066 UOL852066:UPO852066 UYH852066:UZK852066 VID852066:VJG852066 VRZ852066:VTC852066 WBV852066:WCY852066 WLR852066:WMU852066 WVN852066:WWQ852066 D917602:AQ917602 JB917602:KE917602 SX917602:UA917602 ACT917602:ADW917602 AMP917602:ANS917602 AWL917602:AXO917602 BGH917602:BHK917602 BQD917602:BRG917602 BZZ917602:CBC917602 CJV917602:CKY917602 CTR917602:CUU917602 DDN917602:DEQ917602 DNJ917602:DOM917602 DXF917602:DYI917602 EHB917602:EIE917602 EQX917602:ESA917602 FAT917602:FBW917602 FKP917602:FLS917602 FUL917602:FVO917602 GEH917602:GFK917602 GOD917602:GPG917602 GXZ917602:GZC917602 HHV917602:HIY917602 HRR917602:HSU917602 IBN917602:ICQ917602 ILJ917602:IMM917602 IVF917602:IWI917602 JFB917602:JGE917602 JOX917602:JQA917602 JYT917602:JZW917602 KIP917602:KJS917602 KSL917602:KTO917602 LCH917602:LDK917602 LMD917602:LNG917602 LVZ917602:LXC917602 MFV917602:MGY917602 MPR917602:MQU917602 MZN917602:NAQ917602 NJJ917602:NKM917602 NTF917602:NUI917602 ODB917602:OEE917602 OMX917602:OOA917602 OWT917602:OXW917602 PGP917602:PHS917602 PQL917602:PRO917602 QAH917602:QBK917602 QKD917602:QLG917602 QTZ917602:QVC917602 RDV917602:REY917602 RNR917602:ROU917602 RXN917602:RYQ917602 SHJ917602:SIM917602 SRF917602:SSI917602 TBB917602:TCE917602 TKX917602:TMA917602 TUT917602:TVW917602 UEP917602:UFS917602 UOL917602:UPO917602 UYH917602:UZK917602 VID917602:VJG917602 VRZ917602:VTC917602 WBV917602:WCY917602 WLR917602:WMU917602 WVN917602:WWQ917602 D983138:AQ983138 JB983138:KE983138 SX983138:UA983138 ACT983138:ADW983138 AMP983138:ANS983138 AWL983138:AXO983138 BGH983138:BHK983138 BQD983138:BRG983138 BZZ983138:CBC983138 CJV983138:CKY983138 CTR983138:CUU983138 DDN983138:DEQ983138 DNJ983138:DOM983138 DXF983138:DYI983138 EHB983138:EIE983138 EQX983138:ESA983138 FAT983138:FBW983138 FKP983138:FLS983138 FUL983138:FVO983138 GEH983138:GFK983138 GOD983138:GPG983138 GXZ983138:GZC983138 HHV983138:HIY983138 HRR983138:HSU983138 IBN983138:ICQ983138 ILJ983138:IMM983138 IVF983138:IWI983138 JFB983138:JGE983138 JOX983138:JQA983138 JYT983138:JZW983138 KIP983138:KJS983138 KSL983138:KTO983138 LCH983138:LDK983138 LMD983138:LNG983138 LVZ983138:LXC983138 MFV983138:MGY983138 MPR983138:MQU983138 MZN983138:NAQ983138 NJJ983138:NKM983138 NTF983138:NUI983138 ODB983138:OEE983138 OMX983138:OOA983138 OWT983138:OXW983138 PGP983138:PHS983138 PQL983138:PRO983138 QAH983138:QBK983138 QKD983138:QLG983138 QTZ983138:QVC983138 RDV983138:REY983138 RNR983138:ROU983138 RXN983138:RYQ983138 SHJ983138:SIM983138 SRF983138:SSI983138 TBB983138:TCE983138 TKX983138:TMA983138 TUT983138:TVW983138 UEP983138:UFS983138 UOL983138:UPO983138 UYH983138:UZK983138 VID983138:VJG983138 VRZ983138:VTC983138 WBV983138:WCY983138 WLR983138:WMU983138 WVN983138:WWQ983138 D65663:AQ65664 JB65663:KE65664 SX65663:UA65664 ACT65663:ADW65664 AMP65663:ANS65664 AWL65663:AXO65664 BGH65663:BHK65664 BQD65663:BRG65664 BZZ65663:CBC65664 CJV65663:CKY65664 CTR65663:CUU65664 DDN65663:DEQ65664 DNJ65663:DOM65664 DXF65663:DYI65664 EHB65663:EIE65664 EQX65663:ESA65664 FAT65663:FBW65664 FKP65663:FLS65664 FUL65663:FVO65664 GEH65663:GFK65664 GOD65663:GPG65664 GXZ65663:GZC65664 HHV65663:HIY65664 HRR65663:HSU65664 IBN65663:ICQ65664 ILJ65663:IMM65664 IVF65663:IWI65664 JFB65663:JGE65664 JOX65663:JQA65664 JYT65663:JZW65664 KIP65663:KJS65664 KSL65663:KTO65664 LCH65663:LDK65664 LMD65663:LNG65664 LVZ65663:LXC65664 MFV65663:MGY65664 MPR65663:MQU65664 MZN65663:NAQ65664 NJJ65663:NKM65664 NTF65663:NUI65664 ODB65663:OEE65664 OMX65663:OOA65664 OWT65663:OXW65664 PGP65663:PHS65664 PQL65663:PRO65664 QAH65663:QBK65664 QKD65663:QLG65664 QTZ65663:QVC65664 RDV65663:REY65664 RNR65663:ROU65664 RXN65663:RYQ65664 SHJ65663:SIM65664 SRF65663:SSI65664 TBB65663:TCE65664 TKX65663:TMA65664 TUT65663:TVW65664 UEP65663:UFS65664 UOL65663:UPO65664 UYH65663:UZK65664 VID65663:VJG65664 VRZ65663:VTC65664 WBV65663:WCY65664 WLR65663:WMU65664 WVN65663:WWQ65664 D131199:AQ131200 JB131199:KE131200 SX131199:UA131200 ACT131199:ADW131200 AMP131199:ANS131200 AWL131199:AXO131200 BGH131199:BHK131200 BQD131199:BRG131200 BZZ131199:CBC131200 CJV131199:CKY131200 CTR131199:CUU131200 DDN131199:DEQ131200 DNJ131199:DOM131200 DXF131199:DYI131200 EHB131199:EIE131200 EQX131199:ESA131200 FAT131199:FBW131200 FKP131199:FLS131200 FUL131199:FVO131200 GEH131199:GFK131200 GOD131199:GPG131200 GXZ131199:GZC131200 HHV131199:HIY131200 HRR131199:HSU131200 IBN131199:ICQ131200 ILJ131199:IMM131200 IVF131199:IWI131200 JFB131199:JGE131200 JOX131199:JQA131200 JYT131199:JZW131200 KIP131199:KJS131200 KSL131199:KTO131200 LCH131199:LDK131200 LMD131199:LNG131200 LVZ131199:LXC131200 MFV131199:MGY131200 MPR131199:MQU131200 MZN131199:NAQ131200 NJJ131199:NKM131200 NTF131199:NUI131200 ODB131199:OEE131200 OMX131199:OOA131200 OWT131199:OXW131200 PGP131199:PHS131200 PQL131199:PRO131200 QAH131199:QBK131200 QKD131199:QLG131200 QTZ131199:QVC131200 RDV131199:REY131200 RNR131199:ROU131200 RXN131199:RYQ131200 SHJ131199:SIM131200 SRF131199:SSI131200 TBB131199:TCE131200 TKX131199:TMA131200 TUT131199:TVW131200 UEP131199:UFS131200 UOL131199:UPO131200 UYH131199:UZK131200 VID131199:VJG131200 VRZ131199:VTC131200 WBV131199:WCY131200 WLR131199:WMU131200 WVN131199:WWQ131200 D196735:AQ196736 JB196735:KE196736 SX196735:UA196736 ACT196735:ADW196736 AMP196735:ANS196736 AWL196735:AXO196736 BGH196735:BHK196736 BQD196735:BRG196736 BZZ196735:CBC196736 CJV196735:CKY196736 CTR196735:CUU196736 DDN196735:DEQ196736 DNJ196735:DOM196736 DXF196735:DYI196736 EHB196735:EIE196736 EQX196735:ESA196736 FAT196735:FBW196736 FKP196735:FLS196736 FUL196735:FVO196736 GEH196735:GFK196736 GOD196735:GPG196736 GXZ196735:GZC196736 HHV196735:HIY196736 HRR196735:HSU196736 IBN196735:ICQ196736 ILJ196735:IMM196736 IVF196735:IWI196736 JFB196735:JGE196736 JOX196735:JQA196736 JYT196735:JZW196736 KIP196735:KJS196736 KSL196735:KTO196736 LCH196735:LDK196736 LMD196735:LNG196736 LVZ196735:LXC196736 MFV196735:MGY196736 MPR196735:MQU196736 MZN196735:NAQ196736 NJJ196735:NKM196736 NTF196735:NUI196736 ODB196735:OEE196736 OMX196735:OOA196736 OWT196735:OXW196736 PGP196735:PHS196736 PQL196735:PRO196736 QAH196735:QBK196736 QKD196735:QLG196736 QTZ196735:QVC196736 RDV196735:REY196736 RNR196735:ROU196736 RXN196735:RYQ196736 SHJ196735:SIM196736 SRF196735:SSI196736 TBB196735:TCE196736 TKX196735:TMA196736 TUT196735:TVW196736 UEP196735:UFS196736 UOL196735:UPO196736 UYH196735:UZK196736 VID196735:VJG196736 VRZ196735:VTC196736 WBV196735:WCY196736 WLR196735:WMU196736 WVN196735:WWQ196736 D262271:AQ262272 JB262271:KE262272 SX262271:UA262272 ACT262271:ADW262272 AMP262271:ANS262272 AWL262271:AXO262272 BGH262271:BHK262272 BQD262271:BRG262272 BZZ262271:CBC262272 CJV262271:CKY262272 CTR262271:CUU262272 DDN262271:DEQ262272 DNJ262271:DOM262272 DXF262271:DYI262272 EHB262271:EIE262272 EQX262271:ESA262272 FAT262271:FBW262272 FKP262271:FLS262272 FUL262271:FVO262272 GEH262271:GFK262272 GOD262271:GPG262272 GXZ262271:GZC262272 HHV262271:HIY262272 HRR262271:HSU262272 IBN262271:ICQ262272 ILJ262271:IMM262272 IVF262271:IWI262272 JFB262271:JGE262272 JOX262271:JQA262272 JYT262271:JZW262272 KIP262271:KJS262272 KSL262271:KTO262272 LCH262271:LDK262272 LMD262271:LNG262272 LVZ262271:LXC262272 MFV262271:MGY262272 MPR262271:MQU262272 MZN262271:NAQ262272 NJJ262271:NKM262272 NTF262271:NUI262272 ODB262271:OEE262272 OMX262271:OOA262272 OWT262271:OXW262272 PGP262271:PHS262272 PQL262271:PRO262272 QAH262271:QBK262272 QKD262271:QLG262272 QTZ262271:QVC262272 RDV262271:REY262272 RNR262271:ROU262272 RXN262271:RYQ262272 SHJ262271:SIM262272 SRF262271:SSI262272 TBB262271:TCE262272 TKX262271:TMA262272 TUT262271:TVW262272 UEP262271:UFS262272 UOL262271:UPO262272 UYH262271:UZK262272 VID262271:VJG262272 VRZ262271:VTC262272 WBV262271:WCY262272 WLR262271:WMU262272 WVN262271:WWQ262272 D327807:AQ327808 JB327807:KE327808 SX327807:UA327808 ACT327807:ADW327808 AMP327807:ANS327808 AWL327807:AXO327808 BGH327807:BHK327808 BQD327807:BRG327808 BZZ327807:CBC327808 CJV327807:CKY327808 CTR327807:CUU327808 DDN327807:DEQ327808 DNJ327807:DOM327808 DXF327807:DYI327808 EHB327807:EIE327808 EQX327807:ESA327808 FAT327807:FBW327808 FKP327807:FLS327808 FUL327807:FVO327808 GEH327807:GFK327808 GOD327807:GPG327808 GXZ327807:GZC327808 HHV327807:HIY327808 HRR327807:HSU327808 IBN327807:ICQ327808 ILJ327807:IMM327808 IVF327807:IWI327808 JFB327807:JGE327808 JOX327807:JQA327808 JYT327807:JZW327808 KIP327807:KJS327808 KSL327807:KTO327808 LCH327807:LDK327808 LMD327807:LNG327808 LVZ327807:LXC327808 MFV327807:MGY327808 MPR327807:MQU327808 MZN327807:NAQ327808 NJJ327807:NKM327808 NTF327807:NUI327808 ODB327807:OEE327808 OMX327807:OOA327808 OWT327807:OXW327808 PGP327807:PHS327808 PQL327807:PRO327808 QAH327807:QBK327808 QKD327807:QLG327808 QTZ327807:QVC327808 RDV327807:REY327808 RNR327807:ROU327808 RXN327807:RYQ327808 SHJ327807:SIM327808 SRF327807:SSI327808 TBB327807:TCE327808 TKX327807:TMA327808 TUT327807:TVW327808 UEP327807:UFS327808 UOL327807:UPO327808 UYH327807:UZK327808 VID327807:VJG327808 VRZ327807:VTC327808 WBV327807:WCY327808 WLR327807:WMU327808 WVN327807:WWQ327808 D393343:AQ393344 JB393343:KE393344 SX393343:UA393344 ACT393343:ADW393344 AMP393343:ANS393344 AWL393343:AXO393344 BGH393343:BHK393344 BQD393343:BRG393344 BZZ393343:CBC393344 CJV393343:CKY393344 CTR393343:CUU393344 DDN393343:DEQ393344 DNJ393343:DOM393344 DXF393343:DYI393344 EHB393343:EIE393344 EQX393343:ESA393344 FAT393343:FBW393344 FKP393343:FLS393344 FUL393343:FVO393344 GEH393343:GFK393344 GOD393343:GPG393344 GXZ393343:GZC393344 HHV393343:HIY393344 HRR393343:HSU393344 IBN393343:ICQ393344 ILJ393343:IMM393344 IVF393343:IWI393344 JFB393343:JGE393344 JOX393343:JQA393344 JYT393343:JZW393344 KIP393343:KJS393344 KSL393343:KTO393344 LCH393343:LDK393344 LMD393343:LNG393344 LVZ393343:LXC393344 MFV393343:MGY393344 MPR393343:MQU393344 MZN393343:NAQ393344 NJJ393343:NKM393344 NTF393343:NUI393344 ODB393343:OEE393344 OMX393343:OOA393344 OWT393343:OXW393344 PGP393343:PHS393344 PQL393343:PRO393344 QAH393343:QBK393344 QKD393343:QLG393344 QTZ393343:QVC393344 RDV393343:REY393344 RNR393343:ROU393344 RXN393343:RYQ393344 SHJ393343:SIM393344 SRF393343:SSI393344 TBB393343:TCE393344 TKX393343:TMA393344 TUT393343:TVW393344 UEP393343:UFS393344 UOL393343:UPO393344 UYH393343:UZK393344 VID393343:VJG393344 VRZ393343:VTC393344 WBV393343:WCY393344 WLR393343:WMU393344 WVN393343:WWQ393344 D458879:AQ458880 JB458879:KE458880 SX458879:UA458880 ACT458879:ADW458880 AMP458879:ANS458880 AWL458879:AXO458880 BGH458879:BHK458880 BQD458879:BRG458880 BZZ458879:CBC458880 CJV458879:CKY458880 CTR458879:CUU458880 DDN458879:DEQ458880 DNJ458879:DOM458880 DXF458879:DYI458880 EHB458879:EIE458880 EQX458879:ESA458880 FAT458879:FBW458880 FKP458879:FLS458880 FUL458879:FVO458880 GEH458879:GFK458880 GOD458879:GPG458880 GXZ458879:GZC458880 HHV458879:HIY458880 HRR458879:HSU458880 IBN458879:ICQ458880 ILJ458879:IMM458880 IVF458879:IWI458880 JFB458879:JGE458880 JOX458879:JQA458880 JYT458879:JZW458880 KIP458879:KJS458880 KSL458879:KTO458880 LCH458879:LDK458880 LMD458879:LNG458880 LVZ458879:LXC458880 MFV458879:MGY458880 MPR458879:MQU458880 MZN458879:NAQ458880 NJJ458879:NKM458880 NTF458879:NUI458880 ODB458879:OEE458880 OMX458879:OOA458880 OWT458879:OXW458880 PGP458879:PHS458880 PQL458879:PRO458880 QAH458879:QBK458880 QKD458879:QLG458880 QTZ458879:QVC458880 RDV458879:REY458880 RNR458879:ROU458880 RXN458879:RYQ458880 SHJ458879:SIM458880 SRF458879:SSI458880 TBB458879:TCE458880 TKX458879:TMA458880 TUT458879:TVW458880 UEP458879:UFS458880 UOL458879:UPO458880 UYH458879:UZK458880 VID458879:VJG458880 VRZ458879:VTC458880 WBV458879:WCY458880 WLR458879:WMU458880 WVN458879:WWQ458880 D524415:AQ524416 JB524415:KE524416 SX524415:UA524416 ACT524415:ADW524416 AMP524415:ANS524416 AWL524415:AXO524416 BGH524415:BHK524416 BQD524415:BRG524416 BZZ524415:CBC524416 CJV524415:CKY524416 CTR524415:CUU524416 DDN524415:DEQ524416 DNJ524415:DOM524416 DXF524415:DYI524416 EHB524415:EIE524416 EQX524415:ESA524416 FAT524415:FBW524416 FKP524415:FLS524416 FUL524415:FVO524416 GEH524415:GFK524416 GOD524415:GPG524416 GXZ524415:GZC524416 HHV524415:HIY524416 HRR524415:HSU524416 IBN524415:ICQ524416 ILJ524415:IMM524416 IVF524415:IWI524416 JFB524415:JGE524416 JOX524415:JQA524416 JYT524415:JZW524416 KIP524415:KJS524416 KSL524415:KTO524416 LCH524415:LDK524416 LMD524415:LNG524416 LVZ524415:LXC524416 MFV524415:MGY524416 MPR524415:MQU524416 MZN524415:NAQ524416 NJJ524415:NKM524416 NTF524415:NUI524416 ODB524415:OEE524416 OMX524415:OOA524416 OWT524415:OXW524416 PGP524415:PHS524416 PQL524415:PRO524416 QAH524415:QBK524416 QKD524415:QLG524416 QTZ524415:QVC524416 RDV524415:REY524416 RNR524415:ROU524416 RXN524415:RYQ524416 SHJ524415:SIM524416 SRF524415:SSI524416 TBB524415:TCE524416 TKX524415:TMA524416 TUT524415:TVW524416 UEP524415:UFS524416 UOL524415:UPO524416 UYH524415:UZK524416 VID524415:VJG524416 VRZ524415:VTC524416 WBV524415:WCY524416 WLR524415:WMU524416 WVN524415:WWQ524416 D589951:AQ589952 JB589951:KE589952 SX589951:UA589952 ACT589951:ADW589952 AMP589951:ANS589952 AWL589951:AXO589952 BGH589951:BHK589952 BQD589951:BRG589952 BZZ589951:CBC589952 CJV589951:CKY589952 CTR589951:CUU589952 DDN589951:DEQ589952 DNJ589951:DOM589952 DXF589951:DYI589952 EHB589951:EIE589952 EQX589951:ESA589952 FAT589951:FBW589952 FKP589951:FLS589952 FUL589951:FVO589952 GEH589951:GFK589952 GOD589951:GPG589952 GXZ589951:GZC589952 HHV589951:HIY589952 HRR589951:HSU589952 IBN589951:ICQ589952 ILJ589951:IMM589952 IVF589951:IWI589952 JFB589951:JGE589952 JOX589951:JQA589952 JYT589951:JZW589952 KIP589951:KJS589952 KSL589951:KTO589952 LCH589951:LDK589952 LMD589951:LNG589952 LVZ589951:LXC589952 MFV589951:MGY589952 MPR589951:MQU589952 MZN589951:NAQ589952 NJJ589951:NKM589952 NTF589951:NUI589952 ODB589951:OEE589952 OMX589951:OOA589952 OWT589951:OXW589952 PGP589951:PHS589952 PQL589951:PRO589952 QAH589951:QBK589952 QKD589951:QLG589952 QTZ589951:QVC589952 RDV589951:REY589952 RNR589951:ROU589952 RXN589951:RYQ589952 SHJ589951:SIM589952 SRF589951:SSI589952 TBB589951:TCE589952 TKX589951:TMA589952 TUT589951:TVW589952 UEP589951:UFS589952 UOL589951:UPO589952 UYH589951:UZK589952 VID589951:VJG589952 VRZ589951:VTC589952 WBV589951:WCY589952 WLR589951:WMU589952 WVN589951:WWQ589952 D655487:AQ655488 JB655487:KE655488 SX655487:UA655488 ACT655487:ADW655488 AMP655487:ANS655488 AWL655487:AXO655488 BGH655487:BHK655488 BQD655487:BRG655488 BZZ655487:CBC655488 CJV655487:CKY655488 CTR655487:CUU655488 DDN655487:DEQ655488 DNJ655487:DOM655488 DXF655487:DYI655488 EHB655487:EIE655488 EQX655487:ESA655488 FAT655487:FBW655488 FKP655487:FLS655488 FUL655487:FVO655488 GEH655487:GFK655488 GOD655487:GPG655488 GXZ655487:GZC655488 HHV655487:HIY655488 HRR655487:HSU655488 IBN655487:ICQ655488 ILJ655487:IMM655488 IVF655487:IWI655488 JFB655487:JGE655488 JOX655487:JQA655488 JYT655487:JZW655488 KIP655487:KJS655488 KSL655487:KTO655488 LCH655487:LDK655488 LMD655487:LNG655488 LVZ655487:LXC655488 MFV655487:MGY655488 MPR655487:MQU655488 MZN655487:NAQ655488 NJJ655487:NKM655488 NTF655487:NUI655488 ODB655487:OEE655488 OMX655487:OOA655488 OWT655487:OXW655488 PGP655487:PHS655488 PQL655487:PRO655488 QAH655487:QBK655488 QKD655487:QLG655488 QTZ655487:QVC655488 RDV655487:REY655488 RNR655487:ROU655488 RXN655487:RYQ655488 SHJ655487:SIM655488 SRF655487:SSI655488 TBB655487:TCE655488 TKX655487:TMA655488 TUT655487:TVW655488 UEP655487:UFS655488 UOL655487:UPO655488 UYH655487:UZK655488 VID655487:VJG655488 VRZ655487:VTC655488 WBV655487:WCY655488 WLR655487:WMU655488 WVN655487:WWQ655488 D721023:AQ721024 JB721023:KE721024 SX721023:UA721024 ACT721023:ADW721024 AMP721023:ANS721024 AWL721023:AXO721024 BGH721023:BHK721024 BQD721023:BRG721024 BZZ721023:CBC721024 CJV721023:CKY721024 CTR721023:CUU721024 DDN721023:DEQ721024 DNJ721023:DOM721024 DXF721023:DYI721024 EHB721023:EIE721024 EQX721023:ESA721024 FAT721023:FBW721024 FKP721023:FLS721024 FUL721023:FVO721024 GEH721023:GFK721024 GOD721023:GPG721024 GXZ721023:GZC721024 HHV721023:HIY721024 HRR721023:HSU721024 IBN721023:ICQ721024 ILJ721023:IMM721024 IVF721023:IWI721024 JFB721023:JGE721024 JOX721023:JQA721024 JYT721023:JZW721024 KIP721023:KJS721024 KSL721023:KTO721024 LCH721023:LDK721024 LMD721023:LNG721024 LVZ721023:LXC721024 MFV721023:MGY721024 MPR721023:MQU721024 MZN721023:NAQ721024 NJJ721023:NKM721024 NTF721023:NUI721024 ODB721023:OEE721024 OMX721023:OOA721024 OWT721023:OXW721024 PGP721023:PHS721024 PQL721023:PRO721024 QAH721023:QBK721024 QKD721023:QLG721024 QTZ721023:QVC721024 RDV721023:REY721024 RNR721023:ROU721024 RXN721023:RYQ721024 SHJ721023:SIM721024 SRF721023:SSI721024 TBB721023:TCE721024 TKX721023:TMA721024 TUT721023:TVW721024 UEP721023:UFS721024 UOL721023:UPO721024 UYH721023:UZK721024 VID721023:VJG721024 VRZ721023:VTC721024 WBV721023:WCY721024 WLR721023:WMU721024 WVN721023:WWQ721024 D786559:AQ786560 JB786559:KE786560 SX786559:UA786560 ACT786559:ADW786560 AMP786559:ANS786560 AWL786559:AXO786560 BGH786559:BHK786560 BQD786559:BRG786560 BZZ786559:CBC786560 CJV786559:CKY786560 CTR786559:CUU786560 DDN786559:DEQ786560 DNJ786559:DOM786560 DXF786559:DYI786560 EHB786559:EIE786560 EQX786559:ESA786560 FAT786559:FBW786560 FKP786559:FLS786560 FUL786559:FVO786560 GEH786559:GFK786560 GOD786559:GPG786560 GXZ786559:GZC786560 HHV786559:HIY786560 HRR786559:HSU786560 IBN786559:ICQ786560 ILJ786559:IMM786560 IVF786559:IWI786560 JFB786559:JGE786560 JOX786559:JQA786560 JYT786559:JZW786560 KIP786559:KJS786560 KSL786559:KTO786560 LCH786559:LDK786560 LMD786559:LNG786560 LVZ786559:LXC786560 MFV786559:MGY786560 MPR786559:MQU786560 MZN786559:NAQ786560 NJJ786559:NKM786560 NTF786559:NUI786560 ODB786559:OEE786560 OMX786559:OOA786560 OWT786559:OXW786560 PGP786559:PHS786560 PQL786559:PRO786560 QAH786559:QBK786560 QKD786559:QLG786560 QTZ786559:QVC786560 RDV786559:REY786560 RNR786559:ROU786560 RXN786559:RYQ786560 SHJ786559:SIM786560 SRF786559:SSI786560 TBB786559:TCE786560 TKX786559:TMA786560 TUT786559:TVW786560 UEP786559:UFS786560 UOL786559:UPO786560 UYH786559:UZK786560 VID786559:VJG786560 VRZ786559:VTC786560 WBV786559:WCY786560 WLR786559:WMU786560 WVN786559:WWQ786560 D852095:AQ852096 JB852095:KE852096 SX852095:UA852096 ACT852095:ADW852096 AMP852095:ANS852096 AWL852095:AXO852096 BGH852095:BHK852096 BQD852095:BRG852096 BZZ852095:CBC852096 CJV852095:CKY852096 CTR852095:CUU852096 DDN852095:DEQ852096 DNJ852095:DOM852096 DXF852095:DYI852096 EHB852095:EIE852096 EQX852095:ESA852096 FAT852095:FBW852096 FKP852095:FLS852096 FUL852095:FVO852096 GEH852095:GFK852096 GOD852095:GPG852096 GXZ852095:GZC852096 HHV852095:HIY852096 HRR852095:HSU852096 IBN852095:ICQ852096 ILJ852095:IMM852096 IVF852095:IWI852096 JFB852095:JGE852096 JOX852095:JQA852096 JYT852095:JZW852096 KIP852095:KJS852096 KSL852095:KTO852096 LCH852095:LDK852096 LMD852095:LNG852096 LVZ852095:LXC852096 MFV852095:MGY852096 MPR852095:MQU852096 MZN852095:NAQ852096 NJJ852095:NKM852096 NTF852095:NUI852096 ODB852095:OEE852096 OMX852095:OOA852096 OWT852095:OXW852096 PGP852095:PHS852096 PQL852095:PRO852096 QAH852095:QBK852096 QKD852095:QLG852096 QTZ852095:QVC852096 RDV852095:REY852096 RNR852095:ROU852096 RXN852095:RYQ852096 SHJ852095:SIM852096 SRF852095:SSI852096 TBB852095:TCE852096 TKX852095:TMA852096 TUT852095:TVW852096 UEP852095:UFS852096 UOL852095:UPO852096 UYH852095:UZK852096 VID852095:VJG852096 VRZ852095:VTC852096 WBV852095:WCY852096 WLR852095:WMU852096 WVN852095:WWQ852096 D917631:AQ917632 JB917631:KE917632 SX917631:UA917632 ACT917631:ADW917632 AMP917631:ANS917632 AWL917631:AXO917632 BGH917631:BHK917632 BQD917631:BRG917632 BZZ917631:CBC917632 CJV917631:CKY917632 CTR917631:CUU917632 DDN917631:DEQ917632 DNJ917631:DOM917632 DXF917631:DYI917632 EHB917631:EIE917632 EQX917631:ESA917632 FAT917631:FBW917632 FKP917631:FLS917632 FUL917631:FVO917632 GEH917631:GFK917632 GOD917631:GPG917632 GXZ917631:GZC917632 HHV917631:HIY917632 HRR917631:HSU917632 IBN917631:ICQ917632 ILJ917631:IMM917632 IVF917631:IWI917632 JFB917631:JGE917632 JOX917631:JQA917632 JYT917631:JZW917632 KIP917631:KJS917632 KSL917631:KTO917632 LCH917631:LDK917632 LMD917631:LNG917632 LVZ917631:LXC917632 MFV917631:MGY917632 MPR917631:MQU917632 MZN917631:NAQ917632 NJJ917631:NKM917632 NTF917631:NUI917632 ODB917631:OEE917632 OMX917631:OOA917632 OWT917631:OXW917632 PGP917631:PHS917632 PQL917631:PRO917632 QAH917631:QBK917632 QKD917631:QLG917632 QTZ917631:QVC917632 RDV917631:REY917632 RNR917631:ROU917632 RXN917631:RYQ917632 SHJ917631:SIM917632 SRF917631:SSI917632 TBB917631:TCE917632 TKX917631:TMA917632 TUT917631:TVW917632 UEP917631:UFS917632 UOL917631:UPO917632 UYH917631:UZK917632 VID917631:VJG917632 VRZ917631:VTC917632 WBV917631:WCY917632 WLR917631:WMU917632 WVN917631:WWQ917632 D983167:AQ983168 JB983167:KE983168 SX983167:UA983168 ACT983167:ADW983168 AMP983167:ANS983168 AWL983167:AXO983168 BGH983167:BHK983168 BQD983167:BRG983168 BZZ983167:CBC983168 CJV983167:CKY983168 CTR983167:CUU983168 DDN983167:DEQ983168 DNJ983167:DOM983168 DXF983167:DYI983168 EHB983167:EIE983168 EQX983167:ESA983168 FAT983167:FBW983168 FKP983167:FLS983168 FUL983167:FVO983168 GEH983167:GFK983168 GOD983167:GPG983168 GXZ983167:GZC983168 HHV983167:HIY983168 HRR983167:HSU983168 IBN983167:ICQ983168 ILJ983167:IMM983168 IVF983167:IWI983168 JFB983167:JGE983168 JOX983167:JQA983168 JYT983167:JZW983168 KIP983167:KJS983168 KSL983167:KTO983168 LCH983167:LDK983168 LMD983167:LNG983168 LVZ983167:LXC983168 MFV983167:MGY983168 MPR983167:MQU983168 MZN983167:NAQ983168 NJJ983167:NKM983168 NTF983167:NUI983168 ODB983167:OEE983168 OMX983167:OOA983168 OWT983167:OXW983168 PGP983167:PHS983168 PQL983167:PRO983168 QAH983167:QBK983168 QKD983167:QLG983168 QTZ983167:QVC983168 RDV983167:REY983168 RNR983167:ROU983168 RXN983167:RYQ983168 SHJ983167:SIM983168 SRF983167:SSI983168 TBB983167:TCE983168 TKX983167:TMA983168 TUT983167:TVW983168 UEP983167:UFS983168 UOL983167:UPO983168 UYH983167:UZK983168 VID983167:VJG983168 VRZ983167:VTC983168 WBV983167:WCY983168 WLR983167:WMU983168 WVN983167:WWQ983168 WLR164:WMU164 UYH164:UZK164 JB171:KE171 SX171:UA171 ACT171:ADW171 AMP171:ANS171 AWL171:AXO171 BGH171:BHK171 BQD171:BRG171 BZZ171:CBC171 CJV171:CKY171 CTR171:CUU171 DDN171:DEQ171 DNJ171:DOM171 DXF171:DYI171 EHB171:EIE171 EQX171:ESA171 FAT171:FBW171 FKP171:FLS171 FUL171:FVO171 GEH171:GFK171 GOD171:GPG171 GXZ171:GZC171 HHV171:HIY171 HRR171:HSU171 IBN171:ICQ171 ILJ171:IMM171 IVF171:IWI171 JFB171:JGE171 JOX171:JQA171 JYT171:JZW171 KIP171:KJS171 KSL171:KTO171 LCH171:LDK171 LMD171:LNG171 LVZ171:LXC171 MFV171:MGY171 MPR171:MQU171 MZN171:NAQ171 NJJ171:NKM171 NTF171:NUI171 ODB171:OEE171 OMX171:OOA171 OWT171:OXW171 PGP171:PHS171 PQL171:PRO171 QAH171:QBK171 QKD171:QLG171 QTZ171:QVC171 RDV171:REY171 RNR171:ROU171 RXN171:RYQ171 SHJ171:SIM171 SRF171:SSI171 TBB171:TCE171 TKX171:TMA171 TUT171:TVW171 UEP171:UFS171 UOL171:UPO171 UYH171:UZK171 VID171:VJG171 VRZ171:VTC171 WBV171:WCY171 WLR171:WMU171 WVN171:WWQ171 VID164:VJG164 JB164:KE164 SX164:UA164 ACT164:ADW164 AMP164:ANS164 AWL164:AXO164 BGH164:BHK164 BQD164:BRG164 BZZ164:CBC164 CJV164:CKY164 CTR164:CUU164 DDN164:DEQ164 DNJ164:DOM164 DXF164:DYI164 EHB164:EIE164 EQX164:ESA164 FAT164:FBW164 FKP164:FLS164 FUL164:FVO164 GEH164:GFK164 GOD164:GPG164 GXZ164:GZC164 HHV164:HIY164 HRR164:HSU164 IBN164:ICQ164 ILJ164:IMM164 IVF164:IWI164 JFB164:JGE164 JOX164:JQA164 JYT164:JZW164 KIP164:KJS164 KSL164:KTO164 LCH164:LDK164 LMD164:LNG164 LVZ164:LXC164 MFV164:MGY164 MPR164:MQU164 MZN164:NAQ164 NJJ164:NKM164 NTF164:NUI164 ODB164:OEE164 OMX164:OOA164 OWT164:OXW164 PGP164:PHS164 PQL164:PRO164 QAH164:QBK164 QKD164:QLG164 QTZ164:QVC164 RDV164:REY164 RNR164:ROU164 RXN164:RYQ164 SHJ164:SIM164 SRF164:SSI164 TBB164:TCE164 TKX164:TMA164 TUT164:TVW164 UEP164:UFS164 UOL164:UPO164">
      <formula1>4</formula1>
    </dataValidation>
    <dataValidation type="list" allowBlank="1" showInputMessage="1" showErrorMessage="1" sqref="D24:AQ24">
      <formula1>"x"</formula1>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disablePrompts="1" count="2">
        <x14:dataValidation type="whole" operator="lessThanOrEqual" allowBlank="1" showInputMessage="1" showErrorMessage="1" errorTitle="Error" error="The maximum mark for this question is 1 mark.">
          <x14:formula1>
            <xm:f>1</xm:f>
          </x14:formula1>
          <xm:sqref>SHJ138:SIM142 D65616:AQ65627 JB65616:KE65627 SX65616:UA65627 ACT65616:ADW65627 AMP65616:ANS65627 AWL65616:AXO65627 BGH65616:BHK65627 BQD65616:BRG65627 BZZ65616:CBC65627 CJV65616:CKY65627 CTR65616:CUU65627 DDN65616:DEQ65627 DNJ65616:DOM65627 DXF65616:DYI65627 EHB65616:EIE65627 EQX65616:ESA65627 FAT65616:FBW65627 FKP65616:FLS65627 FUL65616:FVO65627 GEH65616:GFK65627 GOD65616:GPG65627 GXZ65616:GZC65627 HHV65616:HIY65627 HRR65616:HSU65627 IBN65616:ICQ65627 ILJ65616:IMM65627 IVF65616:IWI65627 JFB65616:JGE65627 JOX65616:JQA65627 JYT65616:JZW65627 KIP65616:KJS65627 KSL65616:KTO65627 LCH65616:LDK65627 LMD65616:LNG65627 LVZ65616:LXC65627 MFV65616:MGY65627 MPR65616:MQU65627 MZN65616:NAQ65627 NJJ65616:NKM65627 NTF65616:NUI65627 ODB65616:OEE65627 OMX65616:OOA65627 OWT65616:OXW65627 PGP65616:PHS65627 PQL65616:PRO65627 QAH65616:QBK65627 QKD65616:QLG65627 QTZ65616:QVC65627 RDV65616:REY65627 RNR65616:ROU65627 RXN65616:RYQ65627 SHJ65616:SIM65627 SRF65616:SSI65627 TBB65616:TCE65627 TKX65616:TMA65627 TUT65616:TVW65627 UEP65616:UFS65627 UOL65616:UPO65627 UYH65616:UZK65627 VID65616:VJG65627 VRZ65616:VTC65627 WBV65616:WCY65627 WLR65616:WMU65627 WVN65616:WWQ65627 D131152:AQ131163 JB131152:KE131163 SX131152:UA131163 ACT131152:ADW131163 AMP131152:ANS131163 AWL131152:AXO131163 BGH131152:BHK131163 BQD131152:BRG131163 BZZ131152:CBC131163 CJV131152:CKY131163 CTR131152:CUU131163 DDN131152:DEQ131163 DNJ131152:DOM131163 DXF131152:DYI131163 EHB131152:EIE131163 EQX131152:ESA131163 FAT131152:FBW131163 FKP131152:FLS131163 FUL131152:FVO131163 GEH131152:GFK131163 GOD131152:GPG131163 GXZ131152:GZC131163 HHV131152:HIY131163 HRR131152:HSU131163 IBN131152:ICQ131163 ILJ131152:IMM131163 IVF131152:IWI131163 JFB131152:JGE131163 JOX131152:JQA131163 JYT131152:JZW131163 KIP131152:KJS131163 KSL131152:KTO131163 LCH131152:LDK131163 LMD131152:LNG131163 LVZ131152:LXC131163 MFV131152:MGY131163 MPR131152:MQU131163 MZN131152:NAQ131163 NJJ131152:NKM131163 NTF131152:NUI131163 ODB131152:OEE131163 OMX131152:OOA131163 OWT131152:OXW131163 PGP131152:PHS131163 PQL131152:PRO131163 QAH131152:QBK131163 QKD131152:QLG131163 QTZ131152:QVC131163 RDV131152:REY131163 RNR131152:ROU131163 RXN131152:RYQ131163 SHJ131152:SIM131163 SRF131152:SSI131163 TBB131152:TCE131163 TKX131152:TMA131163 TUT131152:TVW131163 UEP131152:UFS131163 UOL131152:UPO131163 UYH131152:UZK131163 VID131152:VJG131163 VRZ131152:VTC131163 WBV131152:WCY131163 WLR131152:WMU131163 WVN131152:WWQ131163 D196688:AQ196699 JB196688:KE196699 SX196688:UA196699 ACT196688:ADW196699 AMP196688:ANS196699 AWL196688:AXO196699 BGH196688:BHK196699 BQD196688:BRG196699 BZZ196688:CBC196699 CJV196688:CKY196699 CTR196688:CUU196699 DDN196688:DEQ196699 DNJ196688:DOM196699 DXF196688:DYI196699 EHB196688:EIE196699 EQX196688:ESA196699 FAT196688:FBW196699 FKP196688:FLS196699 FUL196688:FVO196699 GEH196688:GFK196699 GOD196688:GPG196699 GXZ196688:GZC196699 HHV196688:HIY196699 HRR196688:HSU196699 IBN196688:ICQ196699 ILJ196688:IMM196699 IVF196688:IWI196699 JFB196688:JGE196699 JOX196688:JQA196699 JYT196688:JZW196699 KIP196688:KJS196699 KSL196688:KTO196699 LCH196688:LDK196699 LMD196688:LNG196699 LVZ196688:LXC196699 MFV196688:MGY196699 MPR196688:MQU196699 MZN196688:NAQ196699 NJJ196688:NKM196699 NTF196688:NUI196699 ODB196688:OEE196699 OMX196688:OOA196699 OWT196688:OXW196699 PGP196688:PHS196699 PQL196688:PRO196699 QAH196688:QBK196699 QKD196688:QLG196699 QTZ196688:QVC196699 RDV196688:REY196699 RNR196688:ROU196699 RXN196688:RYQ196699 SHJ196688:SIM196699 SRF196688:SSI196699 TBB196688:TCE196699 TKX196688:TMA196699 TUT196688:TVW196699 UEP196688:UFS196699 UOL196688:UPO196699 UYH196688:UZK196699 VID196688:VJG196699 VRZ196688:VTC196699 WBV196688:WCY196699 WLR196688:WMU196699 WVN196688:WWQ196699 D262224:AQ262235 JB262224:KE262235 SX262224:UA262235 ACT262224:ADW262235 AMP262224:ANS262235 AWL262224:AXO262235 BGH262224:BHK262235 BQD262224:BRG262235 BZZ262224:CBC262235 CJV262224:CKY262235 CTR262224:CUU262235 DDN262224:DEQ262235 DNJ262224:DOM262235 DXF262224:DYI262235 EHB262224:EIE262235 EQX262224:ESA262235 FAT262224:FBW262235 FKP262224:FLS262235 FUL262224:FVO262235 GEH262224:GFK262235 GOD262224:GPG262235 GXZ262224:GZC262235 HHV262224:HIY262235 HRR262224:HSU262235 IBN262224:ICQ262235 ILJ262224:IMM262235 IVF262224:IWI262235 JFB262224:JGE262235 JOX262224:JQA262235 JYT262224:JZW262235 KIP262224:KJS262235 KSL262224:KTO262235 LCH262224:LDK262235 LMD262224:LNG262235 LVZ262224:LXC262235 MFV262224:MGY262235 MPR262224:MQU262235 MZN262224:NAQ262235 NJJ262224:NKM262235 NTF262224:NUI262235 ODB262224:OEE262235 OMX262224:OOA262235 OWT262224:OXW262235 PGP262224:PHS262235 PQL262224:PRO262235 QAH262224:QBK262235 QKD262224:QLG262235 QTZ262224:QVC262235 RDV262224:REY262235 RNR262224:ROU262235 RXN262224:RYQ262235 SHJ262224:SIM262235 SRF262224:SSI262235 TBB262224:TCE262235 TKX262224:TMA262235 TUT262224:TVW262235 UEP262224:UFS262235 UOL262224:UPO262235 UYH262224:UZK262235 VID262224:VJG262235 VRZ262224:VTC262235 WBV262224:WCY262235 WLR262224:WMU262235 WVN262224:WWQ262235 D327760:AQ327771 JB327760:KE327771 SX327760:UA327771 ACT327760:ADW327771 AMP327760:ANS327771 AWL327760:AXO327771 BGH327760:BHK327771 BQD327760:BRG327771 BZZ327760:CBC327771 CJV327760:CKY327771 CTR327760:CUU327771 DDN327760:DEQ327771 DNJ327760:DOM327771 DXF327760:DYI327771 EHB327760:EIE327771 EQX327760:ESA327771 FAT327760:FBW327771 FKP327760:FLS327771 FUL327760:FVO327771 GEH327760:GFK327771 GOD327760:GPG327771 GXZ327760:GZC327771 HHV327760:HIY327771 HRR327760:HSU327771 IBN327760:ICQ327771 ILJ327760:IMM327771 IVF327760:IWI327771 JFB327760:JGE327771 JOX327760:JQA327771 JYT327760:JZW327771 KIP327760:KJS327771 KSL327760:KTO327771 LCH327760:LDK327771 LMD327760:LNG327771 LVZ327760:LXC327771 MFV327760:MGY327771 MPR327760:MQU327771 MZN327760:NAQ327771 NJJ327760:NKM327771 NTF327760:NUI327771 ODB327760:OEE327771 OMX327760:OOA327771 OWT327760:OXW327771 PGP327760:PHS327771 PQL327760:PRO327771 QAH327760:QBK327771 QKD327760:QLG327771 QTZ327760:QVC327771 RDV327760:REY327771 RNR327760:ROU327771 RXN327760:RYQ327771 SHJ327760:SIM327771 SRF327760:SSI327771 TBB327760:TCE327771 TKX327760:TMA327771 TUT327760:TVW327771 UEP327760:UFS327771 UOL327760:UPO327771 UYH327760:UZK327771 VID327760:VJG327771 VRZ327760:VTC327771 WBV327760:WCY327771 WLR327760:WMU327771 WVN327760:WWQ327771 D393296:AQ393307 JB393296:KE393307 SX393296:UA393307 ACT393296:ADW393307 AMP393296:ANS393307 AWL393296:AXO393307 BGH393296:BHK393307 BQD393296:BRG393307 BZZ393296:CBC393307 CJV393296:CKY393307 CTR393296:CUU393307 DDN393296:DEQ393307 DNJ393296:DOM393307 DXF393296:DYI393307 EHB393296:EIE393307 EQX393296:ESA393307 FAT393296:FBW393307 FKP393296:FLS393307 FUL393296:FVO393307 GEH393296:GFK393307 GOD393296:GPG393307 GXZ393296:GZC393307 HHV393296:HIY393307 HRR393296:HSU393307 IBN393296:ICQ393307 ILJ393296:IMM393307 IVF393296:IWI393307 JFB393296:JGE393307 JOX393296:JQA393307 JYT393296:JZW393307 KIP393296:KJS393307 KSL393296:KTO393307 LCH393296:LDK393307 LMD393296:LNG393307 LVZ393296:LXC393307 MFV393296:MGY393307 MPR393296:MQU393307 MZN393296:NAQ393307 NJJ393296:NKM393307 NTF393296:NUI393307 ODB393296:OEE393307 OMX393296:OOA393307 OWT393296:OXW393307 PGP393296:PHS393307 PQL393296:PRO393307 QAH393296:QBK393307 QKD393296:QLG393307 QTZ393296:QVC393307 RDV393296:REY393307 RNR393296:ROU393307 RXN393296:RYQ393307 SHJ393296:SIM393307 SRF393296:SSI393307 TBB393296:TCE393307 TKX393296:TMA393307 TUT393296:TVW393307 UEP393296:UFS393307 UOL393296:UPO393307 UYH393296:UZK393307 VID393296:VJG393307 VRZ393296:VTC393307 WBV393296:WCY393307 WLR393296:WMU393307 WVN393296:WWQ393307 D458832:AQ458843 JB458832:KE458843 SX458832:UA458843 ACT458832:ADW458843 AMP458832:ANS458843 AWL458832:AXO458843 BGH458832:BHK458843 BQD458832:BRG458843 BZZ458832:CBC458843 CJV458832:CKY458843 CTR458832:CUU458843 DDN458832:DEQ458843 DNJ458832:DOM458843 DXF458832:DYI458843 EHB458832:EIE458843 EQX458832:ESA458843 FAT458832:FBW458843 FKP458832:FLS458843 FUL458832:FVO458843 GEH458832:GFK458843 GOD458832:GPG458843 GXZ458832:GZC458843 HHV458832:HIY458843 HRR458832:HSU458843 IBN458832:ICQ458843 ILJ458832:IMM458843 IVF458832:IWI458843 JFB458832:JGE458843 JOX458832:JQA458843 JYT458832:JZW458843 KIP458832:KJS458843 KSL458832:KTO458843 LCH458832:LDK458843 LMD458832:LNG458843 LVZ458832:LXC458843 MFV458832:MGY458843 MPR458832:MQU458843 MZN458832:NAQ458843 NJJ458832:NKM458843 NTF458832:NUI458843 ODB458832:OEE458843 OMX458832:OOA458843 OWT458832:OXW458843 PGP458832:PHS458843 PQL458832:PRO458843 QAH458832:QBK458843 QKD458832:QLG458843 QTZ458832:QVC458843 RDV458832:REY458843 RNR458832:ROU458843 RXN458832:RYQ458843 SHJ458832:SIM458843 SRF458832:SSI458843 TBB458832:TCE458843 TKX458832:TMA458843 TUT458832:TVW458843 UEP458832:UFS458843 UOL458832:UPO458843 UYH458832:UZK458843 VID458832:VJG458843 VRZ458832:VTC458843 WBV458832:WCY458843 WLR458832:WMU458843 WVN458832:WWQ458843 D524368:AQ524379 JB524368:KE524379 SX524368:UA524379 ACT524368:ADW524379 AMP524368:ANS524379 AWL524368:AXO524379 BGH524368:BHK524379 BQD524368:BRG524379 BZZ524368:CBC524379 CJV524368:CKY524379 CTR524368:CUU524379 DDN524368:DEQ524379 DNJ524368:DOM524379 DXF524368:DYI524379 EHB524368:EIE524379 EQX524368:ESA524379 FAT524368:FBW524379 FKP524368:FLS524379 FUL524368:FVO524379 GEH524368:GFK524379 GOD524368:GPG524379 GXZ524368:GZC524379 HHV524368:HIY524379 HRR524368:HSU524379 IBN524368:ICQ524379 ILJ524368:IMM524379 IVF524368:IWI524379 JFB524368:JGE524379 JOX524368:JQA524379 JYT524368:JZW524379 KIP524368:KJS524379 KSL524368:KTO524379 LCH524368:LDK524379 LMD524368:LNG524379 LVZ524368:LXC524379 MFV524368:MGY524379 MPR524368:MQU524379 MZN524368:NAQ524379 NJJ524368:NKM524379 NTF524368:NUI524379 ODB524368:OEE524379 OMX524368:OOA524379 OWT524368:OXW524379 PGP524368:PHS524379 PQL524368:PRO524379 QAH524368:QBK524379 QKD524368:QLG524379 QTZ524368:QVC524379 RDV524368:REY524379 RNR524368:ROU524379 RXN524368:RYQ524379 SHJ524368:SIM524379 SRF524368:SSI524379 TBB524368:TCE524379 TKX524368:TMA524379 TUT524368:TVW524379 UEP524368:UFS524379 UOL524368:UPO524379 UYH524368:UZK524379 VID524368:VJG524379 VRZ524368:VTC524379 WBV524368:WCY524379 WLR524368:WMU524379 WVN524368:WWQ524379 D589904:AQ589915 JB589904:KE589915 SX589904:UA589915 ACT589904:ADW589915 AMP589904:ANS589915 AWL589904:AXO589915 BGH589904:BHK589915 BQD589904:BRG589915 BZZ589904:CBC589915 CJV589904:CKY589915 CTR589904:CUU589915 DDN589904:DEQ589915 DNJ589904:DOM589915 DXF589904:DYI589915 EHB589904:EIE589915 EQX589904:ESA589915 FAT589904:FBW589915 FKP589904:FLS589915 FUL589904:FVO589915 GEH589904:GFK589915 GOD589904:GPG589915 GXZ589904:GZC589915 HHV589904:HIY589915 HRR589904:HSU589915 IBN589904:ICQ589915 ILJ589904:IMM589915 IVF589904:IWI589915 JFB589904:JGE589915 JOX589904:JQA589915 JYT589904:JZW589915 KIP589904:KJS589915 KSL589904:KTO589915 LCH589904:LDK589915 LMD589904:LNG589915 LVZ589904:LXC589915 MFV589904:MGY589915 MPR589904:MQU589915 MZN589904:NAQ589915 NJJ589904:NKM589915 NTF589904:NUI589915 ODB589904:OEE589915 OMX589904:OOA589915 OWT589904:OXW589915 PGP589904:PHS589915 PQL589904:PRO589915 QAH589904:QBK589915 QKD589904:QLG589915 QTZ589904:QVC589915 RDV589904:REY589915 RNR589904:ROU589915 RXN589904:RYQ589915 SHJ589904:SIM589915 SRF589904:SSI589915 TBB589904:TCE589915 TKX589904:TMA589915 TUT589904:TVW589915 UEP589904:UFS589915 UOL589904:UPO589915 UYH589904:UZK589915 VID589904:VJG589915 VRZ589904:VTC589915 WBV589904:WCY589915 WLR589904:WMU589915 WVN589904:WWQ589915 D655440:AQ655451 JB655440:KE655451 SX655440:UA655451 ACT655440:ADW655451 AMP655440:ANS655451 AWL655440:AXO655451 BGH655440:BHK655451 BQD655440:BRG655451 BZZ655440:CBC655451 CJV655440:CKY655451 CTR655440:CUU655451 DDN655440:DEQ655451 DNJ655440:DOM655451 DXF655440:DYI655451 EHB655440:EIE655451 EQX655440:ESA655451 FAT655440:FBW655451 FKP655440:FLS655451 FUL655440:FVO655451 GEH655440:GFK655451 GOD655440:GPG655451 GXZ655440:GZC655451 HHV655440:HIY655451 HRR655440:HSU655451 IBN655440:ICQ655451 ILJ655440:IMM655451 IVF655440:IWI655451 JFB655440:JGE655451 JOX655440:JQA655451 JYT655440:JZW655451 KIP655440:KJS655451 KSL655440:KTO655451 LCH655440:LDK655451 LMD655440:LNG655451 LVZ655440:LXC655451 MFV655440:MGY655451 MPR655440:MQU655451 MZN655440:NAQ655451 NJJ655440:NKM655451 NTF655440:NUI655451 ODB655440:OEE655451 OMX655440:OOA655451 OWT655440:OXW655451 PGP655440:PHS655451 PQL655440:PRO655451 QAH655440:QBK655451 QKD655440:QLG655451 QTZ655440:QVC655451 RDV655440:REY655451 RNR655440:ROU655451 RXN655440:RYQ655451 SHJ655440:SIM655451 SRF655440:SSI655451 TBB655440:TCE655451 TKX655440:TMA655451 TUT655440:TVW655451 UEP655440:UFS655451 UOL655440:UPO655451 UYH655440:UZK655451 VID655440:VJG655451 VRZ655440:VTC655451 WBV655440:WCY655451 WLR655440:WMU655451 WVN655440:WWQ655451 D720976:AQ720987 JB720976:KE720987 SX720976:UA720987 ACT720976:ADW720987 AMP720976:ANS720987 AWL720976:AXO720987 BGH720976:BHK720987 BQD720976:BRG720987 BZZ720976:CBC720987 CJV720976:CKY720987 CTR720976:CUU720987 DDN720976:DEQ720987 DNJ720976:DOM720987 DXF720976:DYI720987 EHB720976:EIE720987 EQX720976:ESA720987 FAT720976:FBW720987 FKP720976:FLS720987 FUL720976:FVO720987 GEH720976:GFK720987 GOD720976:GPG720987 GXZ720976:GZC720987 HHV720976:HIY720987 HRR720976:HSU720987 IBN720976:ICQ720987 ILJ720976:IMM720987 IVF720976:IWI720987 JFB720976:JGE720987 JOX720976:JQA720987 JYT720976:JZW720987 KIP720976:KJS720987 KSL720976:KTO720987 LCH720976:LDK720987 LMD720976:LNG720987 LVZ720976:LXC720987 MFV720976:MGY720987 MPR720976:MQU720987 MZN720976:NAQ720987 NJJ720976:NKM720987 NTF720976:NUI720987 ODB720976:OEE720987 OMX720976:OOA720987 OWT720976:OXW720987 PGP720976:PHS720987 PQL720976:PRO720987 QAH720976:QBK720987 QKD720976:QLG720987 QTZ720976:QVC720987 RDV720976:REY720987 RNR720976:ROU720987 RXN720976:RYQ720987 SHJ720976:SIM720987 SRF720976:SSI720987 TBB720976:TCE720987 TKX720976:TMA720987 TUT720976:TVW720987 UEP720976:UFS720987 UOL720976:UPO720987 UYH720976:UZK720987 VID720976:VJG720987 VRZ720976:VTC720987 WBV720976:WCY720987 WLR720976:WMU720987 WVN720976:WWQ720987 D786512:AQ786523 JB786512:KE786523 SX786512:UA786523 ACT786512:ADW786523 AMP786512:ANS786523 AWL786512:AXO786523 BGH786512:BHK786523 BQD786512:BRG786523 BZZ786512:CBC786523 CJV786512:CKY786523 CTR786512:CUU786523 DDN786512:DEQ786523 DNJ786512:DOM786523 DXF786512:DYI786523 EHB786512:EIE786523 EQX786512:ESA786523 FAT786512:FBW786523 FKP786512:FLS786523 FUL786512:FVO786523 GEH786512:GFK786523 GOD786512:GPG786523 GXZ786512:GZC786523 HHV786512:HIY786523 HRR786512:HSU786523 IBN786512:ICQ786523 ILJ786512:IMM786523 IVF786512:IWI786523 JFB786512:JGE786523 JOX786512:JQA786523 JYT786512:JZW786523 KIP786512:KJS786523 KSL786512:KTO786523 LCH786512:LDK786523 LMD786512:LNG786523 LVZ786512:LXC786523 MFV786512:MGY786523 MPR786512:MQU786523 MZN786512:NAQ786523 NJJ786512:NKM786523 NTF786512:NUI786523 ODB786512:OEE786523 OMX786512:OOA786523 OWT786512:OXW786523 PGP786512:PHS786523 PQL786512:PRO786523 QAH786512:QBK786523 QKD786512:QLG786523 QTZ786512:QVC786523 RDV786512:REY786523 RNR786512:ROU786523 RXN786512:RYQ786523 SHJ786512:SIM786523 SRF786512:SSI786523 TBB786512:TCE786523 TKX786512:TMA786523 TUT786512:TVW786523 UEP786512:UFS786523 UOL786512:UPO786523 UYH786512:UZK786523 VID786512:VJG786523 VRZ786512:VTC786523 WBV786512:WCY786523 WLR786512:WMU786523 WVN786512:WWQ786523 D852048:AQ852059 JB852048:KE852059 SX852048:UA852059 ACT852048:ADW852059 AMP852048:ANS852059 AWL852048:AXO852059 BGH852048:BHK852059 BQD852048:BRG852059 BZZ852048:CBC852059 CJV852048:CKY852059 CTR852048:CUU852059 DDN852048:DEQ852059 DNJ852048:DOM852059 DXF852048:DYI852059 EHB852048:EIE852059 EQX852048:ESA852059 FAT852048:FBW852059 FKP852048:FLS852059 FUL852048:FVO852059 GEH852048:GFK852059 GOD852048:GPG852059 GXZ852048:GZC852059 HHV852048:HIY852059 HRR852048:HSU852059 IBN852048:ICQ852059 ILJ852048:IMM852059 IVF852048:IWI852059 JFB852048:JGE852059 JOX852048:JQA852059 JYT852048:JZW852059 KIP852048:KJS852059 KSL852048:KTO852059 LCH852048:LDK852059 LMD852048:LNG852059 LVZ852048:LXC852059 MFV852048:MGY852059 MPR852048:MQU852059 MZN852048:NAQ852059 NJJ852048:NKM852059 NTF852048:NUI852059 ODB852048:OEE852059 OMX852048:OOA852059 OWT852048:OXW852059 PGP852048:PHS852059 PQL852048:PRO852059 QAH852048:QBK852059 QKD852048:QLG852059 QTZ852048:QVC852059 RDV852048:REY852059 RNR852048:ROU852059 RXN852048:RYQ852059 SHJ852048:SIM852059 SRF852048:SSI852059 TBB852048:TCE852059 TKX852048:TMA852059 TUT852048:TVW852059 UEP852048:UFS852059 UOL852048:UPO852059 UYH852048:UZK852059 VID852048:VJG852059 VRZ852048:VTC852059 WBV852048:WCY852059 WLR852048:WMU852059 WVN852048:WWQ852059 D917584:AQ917595 JB917584:KE917595 SX917584:UA917595 ACT917584:ADW917595 AMP917584:ANS917595 AWL917584:AXO917595 BGH917584:BHK917595 BQD917584:BRG917595 BZZ917584:CBC917595 CJV917584:CKY917595 CTR917584:CUU917595 DDN917584:DEQ917595 DNJ917584:DOM917595 DXF917584:DYI917595 EHB917584:EIE917595 EQX917584:ESA917595 FAT917584:FBW917595 FKP917584:FLS917595 FUL917584:FVO917595 GEH917584:GFK917595 GOD917584:GPG917595 GXZ917584:GZC917595 HHV917584:HIY917595 HRR917584:HSU917595 IBN917584:ICQ917595 ILJ917584:IMM917595 IVF917584:IWI917595 JFB917584:JGE917595 JOX917584:JQA917595 JYT917584:JZW917595 KIP917584:KJS917595 KSL917584:KTO917595 LCH917584:LDK917595 LMD917584:LNG917595 LVZ917584:LXC917595 MFV917584:MGY917595 MPR917584:MQU917595 MZN917584:NAQ917595 NJJ917584:NKM917595 NTF917584:NUI917595 ODB917584:OEE917595 OMX917584:OOA917595 OWT917584:OXW917595 PGP917584:PHS917595 PQL917584:PRO917595 QAH917584:QBK917595 QKD917584:QLG917595 QTZ917584:QVC917595 RDV917584:REY917595 RNR917584:ROU917595 RXN917584:RYQ917595 SHJ917584:SIM917595 SRF917584:SSI917595 TBB917584:TCE917595 TKX917584:TMA917595 TUT917584:TVW917595 UEP917584:UFS917595 UOL917584:UPO917595 UYH917584:UZK917595 VID917584:VJG917595 VRZ917584:VTC917595 WBV917584:WCY917595 WLR917584:WMU917595 WVN917584:WWQ917595 D983120:AQ983131 JB983120:KE983131 SX983120:UA983131 ACT983120:ADW983131 AMP983120:ANS983131 AWL983120:AXO983131 BGH983120:BHK983131 BQD983120:BRG983131 BZZ983120:CBC983131 CJV983120:CKY983131 CTR983120:CUU983131 DDN983120:DEQ983131 DNJ983120:DOM983131 DXF983120:DYI983131 EHB983120:EIE983131 EQX983120:ESA983131 FAT983120:FBW983131 FKP983120:FLS983131 FUL983120:FVO983131 GEH983120:GFK983131 GOD983120:GPG983131 GXZ983120:GZC983131 HHV983120:HIY983131 HRR983120:HSU983131 IBN983120:ICQ983131 ILJ983120:IMM983131 IVF983120:IWI983131 JFB983120:JGE983131 JOX983120:JQA983131 JYT983120:JZW983131 KIP983120:KJS983131 KSL983120:KTO983131 LCH983120:LDK983131 LMD983120:LNG983131 LVZ983120:LXC983131 MFV983120:MGY983131 MPR983120:MQU983131 MZN983120:NAQ983131 NJJ983120:NKM983131 NTF983120:NUI983131 ODB983120:OEE983131 OMX983120:OOA983131 OWT983120:OXW983131 PGP983120:PHS983131 PQL983120:PRO983131 QAH983120:QBK983131 QKD983120:QLG983131 QTZ983120:QVC983131 RDV983120:REY983131 RNR983120:ROU983131 RXN983120:RYQ983131 SHJ983120:SIM983131 SRF983120:SSI983131 TBB983120:TCE983131 TKX983120:TMA983131 TUT983120:TVW983131 UEP983120:UFS983131 UOL983120:UPO983131 UYH983120:UZK983131 VID983120:VJG983131 VRZ983120:VTC983131 WBV983120:WCY983131 WLR983120:WMU983131 WVN983120:WWQ983131 WBV138:WCY142 JB109:KE111 SX109:UA111 ACT109:ADW111 AMP109:ANS111 AWL109:AXO111 BGH109:BHK111 BQD109:BRG111 BZZ109:CBC111 CJV109:CKY111 CTR109:CUU111 DDN109:DEQ111 DNJ109:DOM111 DXF109:DYI111 EHB109:EIE111 EQX109:ESA111 FAT109:FBW111 FKP109:FLS111 FUL109:FVO111 GEH109:GFK111 GOD109:GPG111 GXZ109:GZC111 HHV109:HIY111 HRR109:HSU111 IBN109:ICQ111 ILJ109:IMM111 IVF109:IWI111 JFB109:JGE111 JOX109:JQA111 JYT109:JZW111 KIP109:KJS111 KSL109:KTO111 LCH109:LDK111 LMD109:LNG111 LVZ109:LXC111 MFV109:MGY111 MPR109:MQU111 MZN109:NAQ111 NJJ109:NKM111 NTF109:NUI111 ODB109:OEE111 OMX109:OOA111 OWT109:OXW111 PGP109:PHS111 PQL109:PRO111 QAH109:QBK111 QKD109:QLG111 QTZ109:QVC111 RDV109:REY111 RNR109:ROU111 RXN109:RYQ111 SHJ109:SIM111 SRF109:SSI111 TBB109:TCE111 TKX109:TMA111 TUT109:TVW111 UEP109:UFS111 UOL109:UPO111 UYH109:UZK111 VID109:VJG111 VRZ109:VTC111 WBV109:WCY111 WLR109:WMU111 WVN109:WWQ111 D65629:AQ65631 JB65629:KE65631 SX65629:UA65631 ACT65629:ADW65631 AMP65629:ANS65631 AWL65629:AXO65631 BGH65629:BHK65631 BQD65629:BRG65631 BZZ65629:CBC65631 CJV65629:CKY65631 CTR65629:CUU65631 DDN65629:DEQ65631 DNJ65629:DOM65631 DXF65629:DYI65631 EHB65629:EIE65631 EQX65629:ESA65631 FAT65629:FBW65631 FKP65629:FLS65631 FUL65629:FVO65631 GEH65629:GFK65631 GOD65629:GPG65631 GXZ65629:GZC65631 HHV65629:HIY65631 HRR65629:HSU65631 IBN65629:ICQ65631 ILJ65629:IMM65631 IVF65629:IWI65631 JFB65629:JGE65631 JOX65629:JQA65631 JYT65629:JZW65631 KIP65629:KJS65631 KSL65629:KTO65631 LCH65629:LDK65631 LMD65629:LNG65631 LVZ65629:LXC65631 MFV65629:MGY65631 MPR65629:MQU65631 MZN65629:NAQ65631 NJJ65629:NKM65631 NTF65629:NUI65631 ODB65629:OEE65631 OMX65629:OOA65631 OWT65629:OXW65631 PGP65629:PHS65631 PQL65629:PRO65631 QAH65629:QBK65631 QKD65629:QLG65631 QTZ65629:QVC65631 RDV65629:REY65631 RNR65629:ROU65631 RXN65629:RYQ65631 SHJ65629:SIM65631 SRF65629:SSI65631 TBB65629:TCE65631 TKX65629:TMA65631 TUT65629:TVW65631 UEP65629:UFS65631 UOL65629:UPO65631 UYH65629:UZK65631 VID65629:VJG65631 VRZ65629:VTC65631 WBV65629:WCY65631 WLR65629:WMU65631 WVN65629:WWQ65631 D131165:AQ131167 JB131165:KE131167 SX131165:UA131167 ACT131165:ADW131167 AMP131165:ANS131167 AWL131165:AXO131167 BGH131165:BHK131167 BQD131165:BRG131167 BZZ131165:CBC131167 CJV131165:CKY131167 CTR131165:CUU131167 DDN131165:DEQ131167 DNJ131165:DOM131167 DXF131165:DYI131167 EHB131165:EIE131167 EQX131165:ESA131167 FAT131165:FBW131167 FKP131165:FLS131167 FUL131165:FVO131167 GEH131165:GFK131167 GOD131165:GPG131167 GXZ131165:GZC131167 HHV131165:HIY131167 HRR131165:HSU131167 IBN131165:ICQ131167 ILJ131165:IMM131167 IVF131165:IWI131167 JFB131165:JGE131167 JOX131165:JQA131167 JYT131165:JZW131167 KIP131165:KJS131167 KSL131165:KTO131167 LCH131165:LDK131167 LMD131165:LNG131167 LVZ131165:LXC131167 MFV131165:MGY131167 MPR131165:MQU131167 MZN131165:NAQ131167 NJJ131165:NKM131167 NTF131165:NUI131167 ODB131165:OEE131167 OMX131165:OOA131167 OWT131165:OXW131167 PGP131165:PHS131167 PQL131165:PRO131167 QAH131165:QBK131167 QKD131165:QLG131167 QTZ131165:QVC131167 RDV131165:REY131167 RNR131165:ROU131167 RXN131165:RYQ131167 SHJ131165:SIM131167 SRF131165:SSI131167 TBB131165:TCE131167 TKX131165:TMA131167 TUT131165:TVW131167 UEP131165:UFS131167 UOL131165:UPO131167 UYH131165:UZK131167 VID131165:VJG131167 VRZ131165:VTC131167 WBV131165:WCY131167 WLR131165:WMU131167 WVN131165:WWQ131167 D196701:AQ196703 JB196701:KE196703 SX196701:UA196703 ACT196701:ADW196703 AMP196701:ANS196703 AWL196701:AXO196703 BGH196701:BHK196703 BQD196701:BRG196703 BZZ196701:CBC196703 CJV196701:CKY196703 CTR196701:CUU196703 DDN196701:DEQ196703 DNJ196701:DOM196703 DXF196701:DYI196703 EHB196701:EIE196703 EQX196701:ESA196703 FAT196701:FBW196703 FKP196701:FLS196703 FUL196701:FVO196703 GEH196701:GFK196703 GOD196701:GPG196703 GXZ196701:GZC196703 HHV196701:HIY196703 HRR196701:HSU196703 IBN196701:ICQ196703 ILJ196701:IMM196703 IVF196701:IWI196703 JFB196701:JGE196703 JOX196701:JQA196703 JYT196701:JZW196703 KIP196701:KJS196703 KSL196701:KTO196703 LCH196701:LDK196703 LMD196701:LNG196703 LVZ196701:LXC196703 MFV196701:MGY196703 MPR196701:MQU196703 MZN196701:NAQ196703 NJJ196701:NKM196703 NTF196701:NUI196703 ODB196701:OEE196703 OMX196701:OOA196703 OWT196701:OXW196703 PGP196701:PHS196703 PQL196701:PRO196703 QAH196701:QBK196703 QKD196701:QLG196703 QTZ196701:QVC196703 RDV196701:REY196703 RNR196701:ROU196703 RXN196701:RYQ196703 SHJ196701:SIM196703 SRF196701:SSI196703 TBB196701:TCE196703 TKX196701:TMA196703 TUT196701:TVW196703 UEP196701:UFS196703 UOL196701:UPO196703 UYH196701:UZK196703 VID196701:VJG196703 VRZ196701:VTC196703 WBV196701:WCY196703 WLR196701:WMU196703 WVN196701:WWQ196703 D262237:AQ262239 JB262237:KE262239 SX262237:UA262239 ACT262237:ADW262239 AMP262237:ANS262239 AWL262237:AXO262239 BGH262237:BHK262239 BQD262237:BRG262239 BZZ262237:CBC262239 CJV262237:CKY262239 CTR262237:CUU262239 DDN262237:DEQ262239 DNJ262237:DOM262239 DXF262237:DYI262239 EHB262237:EIE262239 EQX262237:ESA262239 FAT262237:FBW262239 FKP262237:FLS262239 FUL262237:FVO262239 GEH262237:GFK262239 GOD262237:GPG262239 GXZ262237:GZC262239 HHV262237:HIY262239 HRR262237:HSU262239 IBN262237:ICQ262239 ILJ262237:IMM262239 IVF262237:IWI262239 JFB262237:JGE262239 JOX262237:JQA262239 JYT262237:JZW262239 KIP262237:KJS262239 KSL262237:KTO262239 LCH262237:LDK262239 LMD262237:LNG262239 LVZ262237:LXC262239 MFV262237:MGY262239 MPR262237:MQU262239 MZN262237:NAQ262239 NJJ262237:NKM262239 NTF262237:NUI262239 ODB262237:OEE262239 OMX262237:OOA262239 OWT262237:OXW262239 PGP262237:PHS262239 PQL262237:PRO262239 QAH262237:QBK262239 QKD262237:QLG262239 QTZ262237:QVC262239 RDV262237:REY262239 RNR262237:ROU262239 RXN262237:RYQ262239 SHJ262237:SIM262239 SRF262237:SSI262239 TBB262237:TCE262239 TKX262237:TMA262239 TUT262237:TVW262239 UEP262237:UFS262239 UOL262237:UPO262239 UYH262237:UZK262239 VID262237:VJG262239 VRZ262237:VTC262239 WBV262237:WCY262239 WLR262237:WMU262239 WVN262237:WWQ262239 D327773:AQ327775 JB327773:KE327775 SX327773:UA327775 ACT327773:ADW327775 AMP327773:ANS327775 AWL327773:AXO327775 BGH327773:BHK327775 BQD327773:BRG327775 BZZ327773:CBC327775 CJV327773:CKY327775 CTR327773:CUU327775 DDN327773:DEQ327775 DNJ327773:DOM327775 DXF327773:DYI327775 EHB327773:EIE327775 EQX327773:ESA327775 FAT327773:FBW327775 FKP327773:FLS327775 FUL327773:FVO327775 GEH327773:GFK327775 GOD327773:GPG327775 GXZ327773:GZC327775 HHV327773:HIY327775 HRR327773:HSU327775 IBN327773:ICQ327775 ILJ327773:IMM327775 IVF327773:IWI327775 JFB327773:JGE327775 JOX327773:JQA327775 JYT327773:JZW327775 KIP327773:KJS327775 KSL327773:KTO327775 LCH327773:LDK327775 LMD327773:LNG327775 LVZ327773:LXC327775 MFV327773:MGY327775 MPR327773:MQU327775 MZN327773:NAQ327775 NJJ327773:NKM327775 NTF327773:NUI327775 ODB327773:OEE327775 OMX327773:OOA327775 OWT327773:OXW327775 PGP327773:PHS327775 PQL327773:PRO327775 QAH327773:QBK327775 QKD327773:QLG327775 QTZ327773:QVC327775 RDV327773:REY327775 RNR327773:ROU327775 RXN327773:RYQ327775 SHJ327773:SIM327775 SRF327773:SSI327775 TBB327773:TCE327775 TKX327773:TMA327775 TUT327773:TVW327775 UEP327773:UFS327775 UOL327773:UPO327775 UYH327773:UZK327775 VID327773:VJG327775 VRZ327773:VTC327775 WBV327773:WCY327775 WLR327773:WMU327775 WVN327773:WWQ327775 D393309:AQ393311 JB393309:KE393311 SX393309:UA393311 ACT393309:ADW393311 AMP393309:ANS393311 AWL393309:AXO393311 BGH393309:BHK393311 BQD393309:BRG393311 BZZ393309:CBC393311 CJV393309:CKY393311 CTR393309:CUU393311 DDN393309:DEQ393311 DNJ393309:DOM393311 DXF393309:DYI393311 EHB393309:EIE393311 EQX393309:ESA393311 FAT393309:FBW393311 FKP393309:FLS393311 FUL393309:FVO393311 GEH393309:GFK393311 GOD393309:GPG393311 GXZ393309:GZC393311 HHV393309:HIY393311 HRR393309:HSU393311 IBN393309:ICQ393311 ILJ393309:IMM393311 IVF393309:IWI393311 JFB393309:JGE393311 JOX393309:JQA393311 JYT393309:JZW393311 KIP393309:KJS393311 KSL393309:KTO393311 LCH393309:LDK393311 LMD393309:LNG393311 LVZ393309:LXC393311 MFV393309:MGY393311 MPR393309:MQU393311 MZN393309:NAQ393311 NJJ393309:NKM393311 NTF393309:NUI393311 ODB393309:OEE393311 OMX393309:OOA393311 OWT393309:OXW393311 PGP393309:PHS393311 PQL393309:PRO393311 QAH393309:QBK393311 QKD393309:QLG393311 QTZ393309:QVC393311 RDV393309:REY393311 RNR393309:ROU393311 RXN393309:RYQ393311 SHJ393309:SIM393311 SRF393309:SSI393311 TBB393309:TCE393311 TKX393309:TMA393311 TUT393309:TVW393311 UEP393309:UFS393311 UOL393309:UPO393311 UYH393309:UZK393311 VID393309:VJG393311 VRZ393309:VTC393311 WBV393309:WCY393311 WLR393309:WMU393311 WVN393309:WWQ393311 D458845:AQ458847 JB458845:KE458847 SX458845:UA458847 ACT458845:ADW458847 AMP458845:ANS458847 AWL458845:AXO458847 BGH458845:BHK458847 BQD458845:BRG458847 BZZ458845:CBC458847 CJV458845:CKY458847 CTR458845:CUU458847 DDN458845:DEQ458847 DNJ458845:DOM458847 DXF458845:DYI458847 EHB458845:EIE458847 EQX458845:ESA458847 FAT458845:FBW458847 FKP458845:FLS458847 FUL458845:FVO458847 GEH458845:GFK458847 GOD458845:GPG458847 GXZ458845:GZC458847 HHV458845:HIY458847 HRR458845:HSU458847 IBN458845:ICQ458847 ILJ458845:IMM458847 IVF458845:IWI458847 JFB458845:JGE458847 JOX458845:JQA458847 JYT458845:JZW458847 KIP458845:KJS458847 KSL458845:KTO458847 LCH458845:LDK458847 LMD458845:LNG458847 LVZ458845:LXC458847 MFV458845:MGY458847 MPR458845:MQU458847 MZN458845:NAQ458847 NJJ458845:NKM458847 NTF458845:NUI458847 ODB458845:OEE458847 OMX458845:OOA458847 OWT458845:OXW458847 PGP458845:PHS458847 PQL458845:PRO458847 QAH458845:QBK458847 QKD458845:QLG458847 QTZ458845:QVC458847 RDV458845:REY458847 RNR458845:ROU458847 RXN458845:RYQ458847 SHJ458845:SIM458847 SRF458845:SSI458847 TBB458845:TCE458847 TKX458845:TMA458847 TUT458845:TVW458847 UEP458845:UFS458847 UOL458845:UPO458847 UYH458845:UZK458847 VID458845:VJG458847 VRZ458845:VTC458847 WBV458845:WCY458847 WLR458845:WMU458847 WVN458845:WWQ458847 D524381:AQ524383 JB524381:KE524383 SX524381:UA524383 ACT524381:ADW524383 AMP524381:ANS524383 AWL524381:AXO524383 BGH524381:BHK524383 BQD524381:BRG524383 BZZ524381:CBC524383 CJV524381:CKY524383 CTR524381:CUU524383 DDN524381:DEQ524383 DNJ524381:DOM524383 DXF524381:DYI524383 EHB524381:EIE524383 EQX524381:ESA524383 FAT524381:FBW524383 FKP524381:FLS524383 FUL524381:FVO524383 GEH524381:GFK524383 GOD524381:GPG524383 GXZ524381:GZC524383 HHV524381:HIY524383 HRR524381:HSU524383 IBN524381:ICQ524383 ILJ524381:IMM524383 IVF524381:IWI524383 JFB524381:JGE524383 JOX524381:JQA524383 JYT524381:JZW524383 KIP524381:KJS524383 KSL524381:KTO524383 LCH524381:LDK524383 LMD524381:LNG524383 LVZ524381:LXC524383 MFV524381:MGY524383 MPR524381:MQU524383 MZN524381:NAQ524383 NJJ524381:NKM524383 NTF524381:NUI524383 ODB524381:OEE524383 OMX524381:OOA524383 OWT524381:OXW524383 PGP524381:PHS524383 PQL524381:PRO524383 QAH524381:QBK524383 QKD524381:QLG524383 QTZ524381:QVC524383 RDV524381:REY524383 RNR524381:ROU524383 RXN524381:RYQ524383 SHJ524381:SIM524383 SRF524381:SSI524383 TBB524381:TCE524383 TKX524381:TMA524383 TUT524381:TVW524383 UEP524381:UFS524383 UOL524381:UPO524383 UYH524381:UZK524383 VID524381:VJG524383 VRZ524381:VTC524383 WBV524381:WCY524383 WLR524381:WMU524383 WVN524381:WWQ524383 D589917:AQ589919 JB589917:KE589919 SX589917:UA589919 ACT589917:ADW589919 AMP589917:ANS589919 AWL589917:AXO589919 BGH589917:BHK589919 BQD589917:BRG589919 BZZ589917:CBC589919 CJV589917:CKY589919 CTR589917:CUU589919 DDN589917:DEQ589919 DNJ589917:DOM589919 DXF589917:DYI589919 EHB589917:EIE589919 EQX589917:ESA589919 FAT589917:FBW589919 FKP589917:FLS589919 FUL589917:FVO589919 GEH589917:GFK589919 GOD589917:GPG589919 GXZ589917:GZC589919 HHV589917:HIY589919 HRR589917:HSU589919 IBN589917:ICQ589919 ILJ589917:IMM589919 IVF589917:IWI589919 JFB589917:JGE589919 JOX589917:JQA589919 JYT589917:JZW589919 KIP589917:KJS589919 KSL589917:KTO589919 LCH589917:LDK589919 LMD589917:LNG589919 LVZ589917:LXC589919 MFV589917:MGY589919 MPR589917:MQU589919 MZN589917:NAQ589919 NJJ589917:NKM589919 NTF589917:NUI589919 ODB589917:OEE589919 OMX589917:OOA589919 OWT589917:OXW589919 PGP589917:PHS589919 PQL589917:PRO589919 QAH589917:QBK589919 QKD589917:QLG589919 QTZ589917:QVC589919 RDV589917:REY589919 RNR589917:ROU589919 RXN589917:RYQ589919 SHJ589917:SIM589919 SRF589917:SSI589919 TBB589917:TCE589919 TKX589917:TMA589919 TUT589917:TVW589919 UEP589917:UFS589919 UOL589917:UPO589919 UYH589917:UZK589919 VID589917:VJG589919 VRZ589917:VTC589919 WBV589917:WCY589919 WLR589917:WMU589919 WVN589917:WWQ589919 D655453:AQ655455 JB655453:KE655455 SX655453:UA655455 ACT655453:ADW655455 AMP655453:ANS655455 AWL655453:AXO655455 BGH655453:BHK655455 BQD655453:BRG655455 BZZ655453:CBC655455 CJV655453:CKY655455 CTR655453:CUU655455 DDN655453:DEQ655455 DNJ655453:DOM655455 DXF655453:DYI655455 EHB655453:EIE655455 EQX655453:ESA655455 FAT655453:FBW655455 FKP655453:FLS655455 FUL655453:FVO655455 GEH655453:GFK655455 GOD655453:GPG655455 GXZ655453:GZC655455 HHV655453:HIY655455 HRR655453:HSU655455 IBN655453:ICQ655455 ILJ655453:IMM655455 IVF655453:IWI655455 JFB655453:JGE655455 JOX655453:JQA655455 JYT655453:JZW655455 KIP655453:KJS655455 KSL655453:KTO655455 LCH655453:LDK655455 LMD655453:LNG655455 LVZ655453:LXC655455 MFV655453:MGY655455 MPR655453:MQU655455 MZN655453:NAQ655455 NJJ655453:NKM655455 NTF655453:NUI655455 ODB655453:OEE655455 OMX655453:OOA655455 OWT655453:OXW655455 PGP655453:PHS655455 PQL655453:PRO655455 QAH655453:QBK655455 QKD655453:QLG655455 QTZ655453:QVC655455 RDV655453:REY655455 RNR655453:ROU655455 RXN655453:RYQ655455 SHJ655453:SIM655455 SRF655453:SSI655455 TBB655453:TCE655455 TKX655453:TMA655455 TUT655453:TVW655455 UEP655453:UFS655455 UOL655453:UPO655455 UYH655453:UZK655455 VID655453:VJG655455 VRZ655453:VTC655455 WBV655453:WCY655455 WLR655453:WMU655455 WVN655453:WWQ655455 D720989:AQ720991 JB720989:KE720991 SX720989:UA720991 ACT720989:ADW720991 AMP720989:ANS720991 AWL720989:AXO720991 BGH720989:BHK720991 BQD720989:BRG720991 BZZ720989:CBC720991 CJV720989:CKY720991 CTR720989:CUU720991 DDN720989:DEQ720991 DNJ720989:DOM720991 DXF720989:DYI720991 EHB720989:EIE720991 EQX720989:ESA720991 FAT720989:FBW720991 FKP720989:FLS720991 FUL720989:FVO720991 GEH720989:GFK720991 GOD720989:GPG720991 GXZ720989:GZC720991 HHV720989:HIY720991 HRR720989:HSU720991 IBN720989:ICQ720991 ILJ720989:IMM720991 IVF720989:IWI720991 JFB720989:JGE720991 JOX720989:JQA720991 JYT720989:JZW720991 KIP720989:KJS720991 KSL720989:KTO720991 LCH720989:LDK720991 LMD720989:LNG720991 LVZ720989:LXC720991 MFV720989:MGY720991 MPR720989:MQU720991 MZN720989:NAQ720991 NJJ720989:NKM720991 NTF720989:NUI720991 ODB720989:OEE720991 OMX720989:OOA720991 OWT720989:OXW720991 PGP720989:PHS720991 PQL720989:PRO720991 QAH720989:QBK720991 QKD720989:QLG720991 QTZ720989:QVC720991 RDV720989:REY720991 RNR720989:ROU720991 RXN720989:RYQ720991 SHJ720989:SIM720991 SRF720989:SSI720991 TBB720989:TCE720991 TKX720989:TMA720991 TUT720989:TVW720991 UEP720989:UFS720991 UOL720989:UPO720991 UYH720989:UZK720991 VID720989:VJG720991 VRZ720989:VTC720991 WBV720989:WCY720991 WLR720989:WMU720991 WVN720989:WWQ720991 D786525:AQ786527 JB786525:KE786527 SX786525:UA786527 ACT786525:ADW786527 AMP786525:ANS786527 AWL786525:AXO786527 BGH786525:BHK786527 BQD786525:BRG786527 BZZ786525:CBC786527 CJV786525:CKY786527 CTR786525:CUU786527 DDN786525:DEQ786527 DNJ786525:DOM786527 DXF786525:DYI786527 EHB786525:EIE786527 EQX786525:ESA786527 FAT786525:FBW786527 FKP786525:FLS786527 FUL786525:FVO786527 GEH786525:GFK786527 GOD786525:GPG786527 GXZ786525:GZC786527 HHV786525:HIY786527 HRR786525:HSU786527 IBN786525:ICQ786527 ILJ786525:IMM786527 IVF786525:IWI786527 JFB786525:JGE786527 JOX786525:JQA786527 JYT786525:JZW786527 KIP786525:KJS786527 KSL786525:KTO786527 LCH786525:LDK786527 LMD786525:LNG786527 LVZ786525:LXC786527 MFV786525:MGY786527 MPR786525:MQU786527 MZN786525:NAQ786527 NJJ786525:NKM786527 NTF786525:NUI786527 ODB786525:OEE786527 OMX786525:OOA786527 OWT786525:OXW786527 PGP786525:PHS786527 PQL786525:PRO786527 QAH786525:QBK786527 QKD786525:QLG786527 QTZ786525:QVC786527 RDV786525:REY786527 RNR786525:ROU786527 RXN786525:RYQ786527 SHJ786525:SIM786527 SRF786525:SSI786527 TBB786525:TCE786527 TKX786525:TMA786527 TUT786525:TVW786527 UEP786525:UFS786527 UOL786525:UPO786527 UYH786525:UZK786527 VID786525:VJG786527 VRZ786525:VTC786527 WBV786525:WCY786527 WLR786525:WMU786527 WVN786525:WWQ786527 D852061:AQ852063 JB852061:KE852063 SX852061:UA852063 ACT852061:ADW852063 AMP852061:ANS852063 AWL852061:AXO852063 BGH852061:BHK852063 BQD852061:BRG852063 BZZ852061:CBC852063 CJV852061:CKY852063 CTR852061:CUU852063 DDN852061:DEQ852063 DNJ852061:DOM852063 DXF852061:DYI852063 EHB852061:EIE852063 EQX852061:ESA852063 FAT852061:FBW852063 FKP852061:FLS852063 FUL852061:FVO852063 GEH852061:GFK852063 GOD852061:GPG852063 GXZ852061:GZC852063 HHV852061:HIY852063 HRR852061:HSU852063 IBN852061:ICQ852063 ILJ852061:IMM852063 IVF852061:IWI852063 JFB852061:JGE852063 JOX852061:JQA852063 JYT852061:JZW852063 KIP852061:KJS852063 KSL852061:KTO852063 LCH852061:LDK852063 LMD852061:LNG852063 LVZ852061:LXC852063 MFV852061:MGY852063 MPR852061:MQU852063 MZN852061:NAQ852063 NJJ852061:NKM852063 NTF852061:NUI852063 ODB852061:OEE852063 OMX852061:OOA852063 OWT852061:OXW852063 PGP852061:PHS852063 PQL852061:PRO852063 QAH852061:QBK852063 QKD852061:QLG852063 QTZ852061:QVC852063 RDV852061:REY852063 RNR852061:ROU852063 RXN852061:RYQ852063 SHJ852061:SIM852063 SRF852061:SSI852063 TBB852061:TCE852063 TKX852061:TMA852063 TUT852061:TVW852063 UEP852061:UFS852063 UOL852061:UPO852063 UYH852061:UZK852063 VID852061:VJG852063 VRZ852061:VTC852063 WBV852061:WCY852063 WLR852061:WMU852063 WVN852061:WWQ852063 D917597:AQ917599 JB917597:KE917599 SX917597:UA917599 ACT917597:ADW917599 AMP917597:ANS917599 AWL917597:AXO917599 BGH917597:BHK917599 BQD917597:BRG917599 BZZ917597:CBC917599 CJV917597:CKY917599 CTR917597:CUU917599 DDN917597:DEQ917599 DNJ917597:DOM917599 DXF917597:DYI917599 EHB917597:EIE917599 EQX917597:ESA917599 FAT917597:FBW917599 FKP917597:FLS917599 FUL917597:FVO917599 GEH917597:GFK917599 GOD917597:GPG917599 GXZ917597:GZC917599 HHV917597:HIY917599 HRR917597:HSU917599 IBN917597:ICQ917599 ILJ917597:IMM917599 IVF917597:IWI917599 JFB917597:JGE917599 JOX917597:JQA917599 JYT917597:JZW917599 KIP917597:KJS917599 KSL917597:KTO917599 LCH917597:LDK917599 LMD917597:LNG917599 LVZ917597:LXC917599 MFV917597:MGY917599 MPR917597:MQU917599 MZN917597:NAQ917599 NJJ917597:NKM917599 NTF917597:NUI917599 ODB917597:OEE917599 OMX917597:OOA917599 OWT917597:OXW917599 PGP917597:PHS917599 PQL917597:PRO917599 QAH917597:QBK917599 QKD917597:QLG917599 QTZ917597:QVC917599 RDV917597:REY917599 RNR917597:ROU917599 RXN917597:RYQ917599 SHJ917597:SIM917599 SRF917597:SSI917599 TBB917597:TCE917599 TKX917597:TMA917599 TUT917597:TVW917599 UEP917597:UFS917599 UOL917597:UPO917599 UYH917597:UZK917599 VID917597:VJG917599 VRZ917597:VTC917599 WBV917597:WCY917599 WLR917597:WMU917599 WVN917597:WWQ917599 D983133:AQ983135 JB983133:KE983135 SX983133:UA983135 ACT983133:ADW983135 AMP983133:ANS983135 AWL983133:AXO983135 BGH983133:BHK983135 BQD983133:BRG983135 BZZ983133:CBC983135 CJV983133:CKY983135 CTR983133:CUU983135 DDN983133:DEQ983135 DNJ983133:DOM983135 DXF983133:DYI983135 EHB983133:EIE983135 EQX983133:ESA983135 FAT983133:FBW983135 FKP983133:FLS983135 FUL983133:FVO983135 GEH983133:GFK983135 GOD983133:GPG983135 GXZ983133:GZC983135 HHV983133:HIY983135 HRR983133:HSU983135 IBN983133:ICQ983135 ILJ983133:IMM983135 IVF983133:IWI983135 JFB983133:JGE983135 JOX983133:JQA983135 JYT983133:JZW983135 KIP983133:KJS983135 KSL983133:KTO983135 LCH983133:LDK983135 LMD983133:LNG983135 LVZ983133:LXC983135 MFV983133:MGY983135 MPR983133:MQU983135 MZN983133:NAQ983135 NJJ983133:NKM983135 NTF983133:NUI983135 ODB983133:OEE983135 OMX983133:OOA983135 OWT983133:OXW983135 PGP983133:PHS983135 PQL983133:PRO983135 QAH983133:QBK983135 QKD983133:QLG983135 QTZ983133:QVC983135 RDV983133:REY983135 RNR983133:ROU983135 RXN983133:RYQ983135 SHJ983133:SIM983135 SRF983133:SSI983135 TBB983133:TCE983135 TKX983133:TMA983135 TUT983133:TVW983135 UEP983133:UFS983135 UOL983133:UPO983135 UYH983133:UZK983135 VID983133:VJG983135 VRZ983133:VTC983135 WBV983133:WCY983135 WLR983133:WMU983135 WVN983133:WWQ983135 VRZ138:VTC142 JB115:KE115 SX115:UA115 ACT115:ADW115 AMP115:ANS115 AWL115:AXO115 BGH115:BHK115 BQD115:BRG115 BZZ115:CBC115 CJV115:CKY115 CTR115:CUU115 DDN115:DEQ115 DNJ115:DOM115 DXF115:DYI115 EHB115:EIE115 EQX115:ESA115 FAT115:FBW115 FKP115:FLS115 FUL115:FVO115 GEH115:GFK115 GOD115:GPG115 GXZ115:GZC115 HHV115:HIY115 HRR115:HSU115 IBN115:ICQ115 ILJ115:IMM115 IVF115:IWI115 JFB115:JGE115 JOX115:JQA115 JYT115:JZW115 KIP115:KJS115 KSL115:KTO115 LCH115:LDK115 LMD115:LNG115 LVZ115:LXC115 MFV115:MGY115 MPR115:MQU115 MZN115:NAQ115 NJJ115:NKM115 NTF115:NUI115 ODB115:OEE115 OMX115:OOA115 OWT115:OXW115 PGP115:PHS115 PQL115:PRO115 QAH115:QBK115 QKD115:QLG115 QTZ115:QVC115 RDV115:REY115 RNR115:ROU115 RXN115:RYQ115 SHJ115:SIM115 SRF115:SSI115 TBB115:TCE115 TKX115:TMA115 TUT115:TVW115 UEP115:UFS115 UOL115:UPO115 UYH115:UZK115 VID115:VJG115 VRZ115:VTC115 WBV115:WCY115 WLR115:WMU115 WVN115:WWQ115 D65635:AQ65635 JB65635:KE65635 SX65635:UA65635 ACT65635:ADW65635 AMP65635:ANS65635 AWL65635:AXO65635 BGH65635:BHK65635 BQD65635:BRG65635 BZZ65635:CBC65635 CJV65635:CKY65635 CTR65635:CUU65635 DDN65635:DEQ65635 DNJ65635:DOM65635 DXF65635:DYI65635 EHB65635:EIE65635 EQX65635:ESA65635 FAT65635:FBW65635 FKP65635:FLS65635 FUL65635:FVO65635 GEH65635:GFK65635 GOD65635:GPG65635 GXZ65635:GZC65635 HHV65635:HIY65635 HRR65635:HSU65635 IBN65635:ICQ65635 ILJ65635:IMM65635 IVF65635:IWI65635 JFB65635:JGE65635 JOX65635:JQA65635 JYT65635:JZW65635 KIP65635:KJS65635 KSL65635:KTO65635 LCH65635:LDK65635 LMD65635:LNG65635 LVZ65635:LXC65635 MFV65635:MGY65635 MPR65635:MQU65635 MZN65635:NAQ65635 NJJ65635:NKM65635 NTF65635:NUI65635 ODB65635:OEE65635 OMX65635:OOA65635 OWT65635:OXW65635 PGP65635:PHS65635 PQL65635:PRO65635 QAH65635:QBK65635 QKD65635:QLG65635 QTZ65635:QVC65635 RDV65635:REY65635 RNR65635:ROU65635 RXN65635:RYQ65635 SHJ65635:SIM65635 SRF65635:SSI65635 TBB65635:TCE65635 TKX65635:TMA65635 TUT65635:TVW65635 UEP65635:UFS65635 UOL65635:UPO65635 UYH65635:UZK65635 VID65635:VJG65635 VRZ65635:VTC65635 WBV65635:WCY65635 WLR65635:WMU65635 WVN65635:WWQ65635 D131171:AQ131171 JB131171:KE131171 SX131171:UA131171 ACT131171:ADW131171 AMP131171:ANS131171 AWL131171:AXO131171 BGH131171:BHK131171 BQD131171:BRG131171 BZZ131171:CBC131171 CJV131171:CKY131171 CTR131171:CUU131171 DDN131171:DEQ131171 DNJ131171:DOM131171 DXF131171:DYI131171 EHB131171:EIE131171 EQX131171:ESA131171 FAT131171:FBW131171 FKP131171:FLS131171 FUL131171:FVO131171 GEH131171:GFK131171 GOD131171:GPG131171 GXZ131171:GZC131171 HHV131171:HIY131171 HRR131171:HSU131171 IBN131171:ICQ131171 ILJ131171:IMM131171 IVF131171:IWI131171 JFB131171:JGE131171 JOX131171:JQA131171 JYT131171:JZW131171 KIP131171:KJS131171 KSL131171:KTO131171 LCH131171:LDK131171 LMD131171:LNG131171 LVZ131171:LXC131171 MFV131171:MGY131171 MPR131171:MQU131171 MZN131171:NAQ131171 NJJ131171:NKM131171 NTF131171:NUI131171 ODB131171:OEE131171 OMX131171:OOA131171 OWT131171:OXW131171 PGP131171:PHS131171 PQL131171:PRO131171 QAH131171:QBK131171 QKD131171:QLG131171 QTZ131171:QVC131171 RDV131171:REY131171 RNR131171:ROU131171 RXN131171:RYQ131171 SHJ131171:SIM131171 SRF131171:SSI131171 TBB131171:TCE131171 TKX131171:TMA131171 TUT131171:TVW131171 UEP131171:UFS131171 UOL131171:UPO131171 UYH131171:UZK131171 VID131171:VJG131171 VRZ131171:VTC131171 WBV131171:WCY131171 WLR131171:WMU131171 WVN131171:WWQ131171 D196707:AQ196707 JB196707:KE196707 SX196707:UA196707 ACT196707:ADW196707 AMP196707:ANS196707 AWL196707:AXO196707 BGH196707:BHK196707 BQD196707:BRG196707 BZZ196707:CBC196707 CJV196707:CKY196707 CTR196707:CUU196707 DDN196707:DEQ196707 DNJ196707:DOM196707 DXF196707:DYI196707 EHB196707:EIE196707 EQX196707:ESA196707 FAT196707:FBW196707 FKP196707:FLS196707 FUL196707:FVO196707 GEH196707:GFK196707 GOD196707:GPG196707 GXZ196707:GZC196707 HHV196707:HIY196707 HRR196707:HSU196707 IBN196707:ICQ196707 ILJ196707:IMM196707 IVF196707:IWI196707 JFB196707:JGE196707 JOX196707:JQA196707 JYT196707:JZW196707 KIP196707:KJS196707 KSL196707:KTO196707 LCH196707:LDK196707 LMD196707:LNG196707 LVZ196707:LXC196707 MFV196707:MGY196707 MPR196707:MQU196707 MZN196707:NAQ196707 NJJ196707:NKM196707 NTF196707:NUI196707 ODB196707:OEE196707 OMX196707:OOA196707 OWT196707:OXW196707 PGP196707:PHS196707 PQL196707:PRO196707 QAH196707:QBK196707 QKD196707:QLG196707 QTZ196707:QVC196707 RDV196707:REY196707 RNR196707:ROU196707 RXN196707:RYQ196707 SHJ196707:SIM196707 SRF196707:SSI196707 TBB196707:TCE196707 TKX196707:TMA196707 TUT196707:TVW196707 UEP196707:UFS196707 UOL196707:UPO196707 UYH196707:UZK196707 VID196707:VJG196707 VRZ196707:VTC196707 WBV196707:WCY196707 WLR196707:WMU196707 WVN196707:WWQ196707 D262243:AQ262243 JB262243:KE262243 SX262243:UA262243 ACT262243:ADW262243 AMP262243:ANS262243 AWL262243:AXO262243 BGH262243:BHK262243 BQD262243:BRG262243 BZZ262243:CBC262243 CJV262243:CKY262243 CTR262243:CUU262243 DDN262243:DEQ262243 DNJ262243:DOM262243 DXF262243:DYI262243 EHB262243:EIE262243 EQX262243:ESA262243 FAT262243:FBW262243 FKP262243:FLS262243 FUL262243:FVO262243 GEH262243:GFK262243 GOD262243:GPG262243 GXZ262243:GZC262243 HHV262243:HIY262243 HRR262243:HSU262243 IBN262243:ICQ262243 ILJ262243:IMM262243 IVF262243:IWI262243 JFB262243:JGE262243 JOX262243:JQA262243 JYT262243:JZW262243 KIP262243:KJS262243 KSL262243:KTO262243 LCH262243:LDK262243 LMD262243:LNG262243 LVZ262243:LXC262243 MFV262243:MGY262243 MPR262243:MQU262243 MZN262243:NAQ262243 NJJ262243:NKM262243 NTF262243:NUI262243 ODB262243:OEE262243 OMX262243:OOA262243 OWT262243:OXW262243 PGP262243:PHS262243 PQL262243:PRO262243 QAH262243:QBK262243 QKD262243:QLG262243 QTZ262243:QVC262243 RDV262243:REY262243 RNR262243:ROU262243 RXN262243:RYQ262243 SHJ262243:SIM262243 SRF262243:SSI262243 TBB262243:TCE262243 TKX262243:TMA262243 TUT262243:TVW262243 UEP262243:UFS262243 UOL262243:UPO262243 UYH262243:UZK262243 VID262243:VJG262243 VRZ262243:VTC262243 WBV262243:WCY262243 WLR262243:WMU262243 WVN262243:WWQ262243 D327779:AQ327779 JB327779:KE327779 SX327779:UA327779 ACT327779:ADW327779 AMP327779:ANS327779 AWL327779:AXO327779 BGH327779:BHK327779 BQD327779:BRG327779 BZZ327779:CBC327779 CJV327779:CKY327779 CTR327779:CUU327779 DDN327779:DEQ327779 DNJ327779:DOM327779 DXF327779:DYI327779 EHB327779:EIE327779 EQX327779:ESA327779 FAT327779:FBW327779 FKP327779:FLS327779 FUL327779:FVO327779 GEH327779:GFK327779 GOD327779:GPG327779 GXZ327779:GZC327779 HHV327779:HIY327779 HRR327779:HSU327779 IBN327779:ICQ327779 ILJ327779:IMM327779 IVF327779:IWI327779 JFB327779:JGE327779 JOX327779:JQA327779 JYT327779:JZW327779 KIP327779:KJS327779 KSL327779:KTO327779 LCH327779:LDK327779 LMD327779:LNG327779 LVZ327779:LXC327779 MFV327779:MGY327779 MPR327779:MQU327779 MZN327779:NAQ327779 NJJ327779:NKM327779 NTF327779:NUI327779 ODB327779:OEE327779 OMX327779:OOA327779 OWT327779:OXW327779 PGP327779:PHS327779 PQL327779:PRO327779 QAH327779:QBK327779 QKD327779:QLG327779 QTZ327779:QVC327779 RDV327779:REY327779 RNR327779:ROU327779 RXN327779:RYQ327779 SHJ327779:SIM327779 SRF327779:SSI327779 TBB327779:TCE327779 TKX327779:TMA327779 TUT327779:TVW327779 UEP327779:UFS327779 UOL327779:UPO327779 UYH327779:UZK327779 VID327779:VJG327779 VRZ327779:VTC327779 WBV327779:WCY327779 WLR327779:WMU327779 WVN327779:WWQ327779 D393315:AQ393315 JB393315:KE393315 SX393315:UA393315 ACT393315:ADW393315 AMP393315:ANS393315 AWL393315:AXO393315 BGH393315:BHK393315 BQD393315:BRG393315 BZZ393315:CBC393315 CJV393315:CKY393315 CTR393315:CUU393315 DDN393315:DEQ393315 DNJ393315:DOM393315 DXF393315:DYI393315 EHB393315:EIE393315 EQX393315:ESA393315 FAT393315:FBW393315 FKP393315:FLS393315 FUL393315:FVO393315 GEH393315:GFK393315 GOD393315:GPG393315 GXZ393315:GZC393315 HHV393315:HIY393315 HRR393315:HSU393315 IBN393315:ICQ393315 ILJ393315:IMM393315 IVF393315:IWI393315 JFB393315:JGE393315 JOX393315:JQA393315 JYT393315:JZW393315 KIP393315:KJS393315 KSL393315:KTO393315 LCH393315:LDK393315 LMD393315:LNG393315 LVZ393315:LXC393315 MFV393315:MGY393315 MPR393315:MQU393315 MZN393315:NAQ393315 NJJ393315:NKM393315 NTF393315:NUI393315 ODB393315:OEE393315 OMX393315:OOA393315 OWT393315:OXW393315 PGP393315:PHS393315 PQL393315:PRO393315 QAH393315:QBK393315 QKD393315:QLG393315 QTZ393315:QVC393315 RDV393315:REY393315 RNR393315:ROU393315 RXN393315:RYQ393315 SHJ393315:SIM393315 SRF393315:SSI393315 TBB393315:TCE393315 TKX393315:TMA393315 TUT393315:TVW393315 UEP393315:UFS393315 UOL393315:UPO393315 UYH393315:UZK393315 VID393315:VJG393315 VRZ393315:VTC393315 WBV393315:WCY393315 WLR393315:WMU393315 WVN393315:WWQ393315 D458851:AQ458851 JB458851:KE458851 SX458851:UA458851 ACT458851:ADW458851 AMP458851:ANS458851 AWL458851:AXO458851 BGH458851:BHK458851 BQD458851:BRG458851 BZZ458851:CBC458851 CJV458851:CKY458851 CTR458851:CUU458851 DDN458851:DEQ458851 DNJ458851:DOM458851 DXF458851:DYI458851 EHB458851:EIE458851 EQX458851:ESA458851 FAT458851:FBW458851 FKP458851:FLS458851 FUL458851:FVO458851 GEH458851:GFK458851 GOD458851:GPG458851 GXZ458851:GZC458851 HHV458851:HIY458851 HRR458851:HSU458851 IBN458851:ICQ458851 ILJ458851:IMM458851 IVF458851:IWI458851 JFB458851:JGE458851 JOX458851:JQA458851 JYT458851:JZW458851 KIP458851:KJS458851 KSL458851:KTO458851 LCH458851:LDK458851 LMD458851:LNG458851 LVZ458851:LXC458851 MFV458851:MGY458851 MPR458851:MQU458851 MZN458851:NAQ458851 NJJ458851:NKM458851 NTF458851:NUI458851 ODB458851:OEE458851 OMX458851:OOA458851 OWT458851:OXW458851 PGP458851:PHS458851 PQL458851:PRO458851 QAH458851:QBK458851 QKD458851:QLG458851 QTZ458851:QVC458851 RDV458851:REY458851 RNR458851:ROU458851 RXN458851:RYQ458851 SHJ458851:SIM458851 SRF458851:SSI458851 TBB458851:TCE458851 TKX458851:TMA458851 TUT458851:TVW458851 UEP458851:UFS458851 UOL458851:UPO458851 UYH458851:UZK458851 VID458851:VJG458851 VRZ458851:VTC458851 WBV458851:WCY458851 WLR458851:WMU458851 WVN458851:WWQ458851 D524387:AQ524387 JB524387:KE524387 SX524387:UA524387 ACT524387:ADW524387 AMP524387:ANS524387 AWL524387:AXO524387 BGH524387:BHK524387 BQD524387:BRG524387 BZZ524387:CBC524387 CJV524387:CKY524387 CTR524387:CUU524387 DDN524387:DEQ524387 DNJ524387:DOM524387 DXF524387:DYI524387 EHB524387:EIE524387 EQX524387:ESA524387 FAT524387:FBW524387 FKP524387:FLS524387 FUL524387:FVO524387 GEH524387:GFK524387 GOD524387:GPG524387 GXZ524387:GZC524387 HHV524387:HIY524387 HRR524387:HSU524387 IBN524387:ICQ524387 ILJ524387:IMM524387 IVF524387:IWI524387 JFB524387:JGE524387 JOX524387:JQA524387 JYT524387:JZW524387 KIP524387:KJS524387 KSL524387:KTO524387 LCH524387:LDK524387 LMD524387:LNG524387 LVZ524387:LXC524387 MFV524387:MGY524387 MPR524387:MQU524387 MZN524387:NAQ524387 NJJ524387:NKM524387 NTF524387:NUI524387 ODB524387:OEE524387 OMX524387:OOA524387 OWT524387:OXW524387 PGP524387:PHS524387 PQL524387:PRO524387 QAH524387:QBK524387 QKD524387:QLG524387 QTZ524387:QVC524387 RDV524387:REY524387 RNR524387:ROU524387 RXN524387:RYQ524387 SHJ524387:SIM524387 SRF524387:SSI524387 TBB524387:TCE524387 TKX524387:TMA524387 TUT524387:TVW524387 UEP524387:UFS524387 UOL524387:UPO524387 UYH524387:UZK524387 VID524387:VJG524387 VRZ524387:VTC524387 WBV524387:WCY524387 WLR524387:WMU524387 WVN524387:WWQ524387 D589923:AQ589923 JB589923:KE589923 SX589923:UA589923 ACT589923:ADW589923 AMP589923:ANS589923 AWL589923:AXO589923 BGH589923:BHK589923 BQD589923:BRG589923 BZZ589923:CBC589923 CJV589923:CKY589923 CTR589923:CUU589923 DDN589923:DEQ589923 DNJ589923:DOM589923 DXF589923:DYI589923 EHB589923:EIE589923 EQX589923:ESA589923 FAT589923:FBW589923 FKP589923:FLS589923 FUL589923:FVO589923 GEH589923:GFK589923 GOD589923:GPG589923 GXZ589923:GZC589923 HHV589923:HIY589923 HRR589923:HSU589923 IBN589923:ICQ589923 ILJ589923:IMM589923 IVF589923:IWI589923 JFB589923:JGE589923 JOX589923:JQA589923 JYT589923:JZW589923 KIP589923:KJS589923 KSL589923:KTO589923 LCH589923:LDK589923 LMD589923:LNG589923 LVZ589923:LXC589923 MFV589923:MGY589923 MPR589923:MQU589923 MZN589923:NAQ589923 NJJ589923:NKM589923 NTF589923:NUI589923 ODB589923:OEE589923 OMX589923:OOA589923 OWT589923:OXW589923 PGP589923:PHS589923 PQL589923:PRO589923 QAH589923:QBK589923 QKD589923:QLG589923 QTZ589923:QVC589923 RDV589923:REY589923 RNR589923:ROU589923 RXN589923:RYQ589923 SHJ589923:SIM589923 SRF589923:SSI589923 TBB589923:TCE589923 TKX589923:TMA589923 TUT589923:TVW589923 UEP589923:UFS589923 UOL589923:UPO589923 UYH589923:UZK589923 VID589923:VJG589923 VRZ589923:VTC589923 WBV589923:WCY589923 WLR589923:WMU589923 WVN589923:WWQ589923 D655459:AQ655459 JB655459:KE655459 SX655459:UA655459 ACT655459:ADW655459 AMP655459:ANS655459 AWL655459:AXO655459 BGH655459:BHK655459 BQD655459:BRG655459 BZZ655459:CBC655459 CJV655459:CKY655459 CTR655459:CUU655459 DDN655459:DEQ655459 DNJ655459:DOM655459 DXF655459:DYI655459 EHB655459:EIE655459 EQX655459:ESA655459 FAT655459:FBW655459 FKP655459:FLS655459 FUL655459:FVO655459 GEH655459:GFK655459 GOD655459:GPG655459 GXZ655459:GZC655459 HHV655459:HIY655459 HRR655459:HSU655459 IBN655459:ICQ655459 ILJ655459:IMM655459 IVF655459:IWI655459 JFB655459:JGE655459 JOX655459:JQA655459 JYT655459:JZW655459 KIP655459:KJS655459 KSL655459:KTO655459 LCH655459:LDK655459 LMD655459:LNG655459 LVZ655459:LXC655459 MFV655459:MGY655459 MPR655459:MQU655459 MZN655459:NAQ655459 NJJ655459:NKM655459 NTF655459:NUI655459 ODB655459:OEE655459 OMX655459:OOA655459 OWT655459:OXW655459 PGP655459:PHS655459 PQL655459:PRO655459 QAH655459:QBK655459 QKD655459:QLG655459 QTZ655459:QVC655459 RDV655459:REY655459 RNR655459:ROU655459 RXN655459:RYQ655459 SHJ655459:SIM655459 SRF655459:SSI655459 TBB655459:TCE655459 TKX655459:TMA655459 TUT655459:TVW655459 UEP655459:UFS655459 UOL655459:UPO655459 UYH655459:UZK655459 VID655459:VJG655459 VRZ655459:VTC655459 WBV655459:WCY655459 WLR655459:WMU655459 WVN655459:WWQ655459 D720995:AQ720995 JB720995:KE720995 SX720995:UA720995 ACT720995:ADW720995 AMP720995:ANS720995 AWL720995:AXO720995 BGH720995:BHK720995 BQD720995:BRG720995 BZZ720995:CBC720995 CJV720995:CKY720995 CTR720995:CUU720995 DDN720995:DEQ720995 DNJ720995:DOM720995 DXF720995:DYI720995 EHB720995:EIE720995 EQX720995:ESA720995 FAT720995:FBW720995 FKP720995:FLS720995 FUL720995:FVO720995 GEH720995:GFK720995 GOD720995:GPG720995 GXZ720995:GZC720995 HHV720995:HIY720995 HRR720995:HSU720995 IBN720995:ICQ720995 ILJ720995:IMM720995 IVF720995:IWI720995 JFB720995:JGE720995 JOX720995:JQA720995 JYT720995:JZW720995 KIP720995:KJS720995 KSL720995:KTO720995 LCH720995:LDK720995 LMD720995:LNG720995 LVZ720995:LXC720995 MFV720995:MGY720995 MPR720995:MQU720995 MZN720995:NAQ720995 NJJ720995:NKM720995 NTF720995:NUI720995 ODB720995:OEE720995 OMX720995:OOA720995 OWT720995:OXW720995 PGP720995:PHS720995 PQL720995:PRO720995 QAH720995:QBK720995 QKD720995:QLG720995 QTZ720995:QVC720995 RDV720995:REY720995 RNR720995:ROU720995 RXN720995:RYQ720995 SHJ720995:SIM720995 SRF720995:SSI720995 TBB720995:TCE720995 TKX720995:TMA720995 TUT720995:TVW720995 UEP720995:UFS720995 UOL720995:UPO720995 UYH720995:UZK720995 VID720995:VJG720995 VRZ720995:VTC720995 WBV720995:WCY720995 WLR720995:WMU720995 WVN720995:WWQ720995 D786531:AQ786531 JB786531:KE786531 SX786531:UA786531 ACT786531:ADW786531 AMP786531:ANS786531 AWL786531:AXO786531 BGH786531:BHK786531 BQD786531:BRG786531 BZZ786531:CBC786531 CJV786531:CKY786531 CTR786531:CUU786531 DDN786531:DEQ786531 DNJ786531:DOM786531 DXF786531:DYI786531 EHB786531:EIE786531 EQX786531:ESA786531 FAT786531:FBW786531 FKP786531:FLS786531 FUL786531:FVO786531 GEH786531:GFK786531 GOD786531:GPG786531 GXZ786531:GZC786531 HHV786531:HIY786531 HRR786531:HSU786531 IBN786531:ICQ786531 ILJ786531:IMM786531 IVF786531:IWI786531 JFB786531:JGE786531 JOX786531:JQA786531 JYT786531:JZW786531 KIP786531:KJS786531 KSL786531:KTO786531 LCH786531:LDK786531 LMD786531:LNG786531 LVZ786531:LXC786531 MFV786531:MGY786531 MPR786531:MQU786531 MZN786531:NAQ786531 NJJ786531:NKM786531 NTF786531:NUI786531 ODB786531:OEE786531 OMX786531:OOA786531 OWT786531:OXW786531 PGP786531:PHS786531 PQL786531:PRO786531 QAH786531:QBK786531 QKD786531:QLG786531 QTZ786531:QVC786531 RDV786531:REY786531 RNR786531:ROU786531 RXN786531:RYQ786531 SHJ786531:SIM786531 SRF786531:SSI786531 TBB786531:TCE786531 TKX786531:TMA786531 TUT786531:TVW786531 UEP786531:UFS786531 UOL786531:UPO786531 UYH786531:UZK786531 VID786531:VJG786531 VRZ786531:VTC786531 WBV786531:WCY786531 WLR786531:WMU786531 WVN786531:WWQ786531 D852067:AQ852067 JB852067:KE852067 SX852067:UA852067 ACT852067:ADW852067 AMP852067:ANS852067 AWL852067:AXO852067 BGH852067:BHK852067 BQD852067:BRG852067 BZZ852067:CBC852067 CJV852067:CKY852067 CTR852067:CUU852067 DDN852067:DEQ852067 DNJ852067:DOM852067 DXF852067:DYI852067 EHB852067:EIE852067 EQX852067:ESA852067 FAT852067:FBW852067 FKP852067:FLS852067 FUL852067:FVO852067 GEH852067:GFK852067 GOD852067:GPG852067 GXZ852067:GZC852067 HHV852067:HIY852067 HRR852067:HSU852067 IBN852067:ICQ852067 ILJ852067:IMM852067 IVF852067:IWI852067 JFB852067:JGE852067 JOX852067:JQA852067 JYT852067:JZW852067 KIP852067:KJS852067 KSL852067:KTO852067 LCH852067:LDK852067 LMD852067:LNG852067 LVZ852067:LXC852067 MFV852067:MGY852067 MPR852067:MQU852067 MZN852067:NAQ852067 NJJ852067:NKM852067 NTF852067:NUI852067 ODB852067:OEE852067 OMX852067:OOA852067 OWT852067:OXW852067 PGP852067:PHS852067 PQL852067:PRO852067 QAH852067:QBK852067 QKD852067:QLG852067 QTZ852067:QVC852067 RDV852067:REY852067 RNR852067:ROU852067 RXN852067:RYQ852067 SHJ852067:SIM852067 SRF852067:SSI852067 TBB852067:TCE852067 TKX852067:TMA852067 TUT852067:TVW852067 UEP852067:UFS852067 UOL852067:UPO852067 UYH852067:UZK852067 VID852067:VJG852067 VRZ852067:VTC852067 WBV852067:WCY852067 WLR852067:WMU852067 WVN852067:WWQ852067 D917603:AQ917603 JB917603:KE917603 SX917603:UA917603 ACT917603:ADW917603 AMP917603:ANS917603 AWL917603:AXO917603 BGH917603:BHK917603 BQD917603:BRG917603 BZZ917603:CBC917603 CJV917603:CKY917603 CTR917603:CUU917603 DDN917603:DEQ917603 DNJ917603:DOM917603 DXF917603:DYI917603 EHB917603:EIE917603 EQX917603:ESA917603 FAT917603:FBW917603 FKP917603:FLS917603 FUL917603:FVO917603 GEH917603:GFK917603 GOD917603:GPG917603 GXZ917603:GZC917603 HHV917603:HIY917603 HRR917603:HSU917603 IBN917603:ICQ917603 ILJ917603:IMM917603 IVF917603:IWI917603 JFB917603:JGE917603 JOX917603:JQA917603 JYT917603:JZW917603 KIP917603:KJS917603 KSL917603:KTO917603 LCH917603:LDK917603 LMD917603:LNG917603 LVZ917603:LXC917603 MFV917603:MGY917603 MPR917603:MQU917603 MZN917603:NAQ917603 NJJ917603:NKM917603 NTF917603:NUI917603 ODB917603:OEE917603 OMX917603:OOA917603 OWT917603:OXW917603 PGP917603:PHS917603 PQL917603:PRO917603 QAH917603:QBK917603 QKD917603:QLG917603 QTZ917603:QVC917603 RDV917603:REY917603 RNR917603:ROU917603 RXN917603:RYQ917603 SHJ917603:SIM917603 SRF917603:SSI917603 TBB917603:TCE917603 TKX917603:TMA917603 TUT917603:TVW917603 UEP917603:UFS917603 UOL917603:UPO917603 UYH917603:UZK917603 VID917603:VJG917603 VRZ917603:VTC917603 WBV917603:WCY917603 WLR917603:WMU917603 WVN917603:WWQ917603 D983139:AQ983139 JB983139:KE983139 SX983139:UA983139 ACT983139:ADW983139 AMP983139:ANS983139 AWL983139:AXO983139 BGH983139:BHK983139 BQD983139:BRG983139 BZZ983139:CBC983139 CJV983139:CKY983139 CTR983139:CUU983139 DDN983139:DEQ983139 DNJ983139:DOM983139 DXF983139:DYI983139 EHB983139:EIE983139 EQX983139:ESA983139 FAT983139:FBW983139 FKP983139:FLS983139 FUL983139:FVO983139 GEH983139:GFK983139 GOD983139:GPG983139 GXZ983139:GZC983139 HHV983139:HIY983139 HRR983139:HSU983139 IBN983139:ICQ983139 ILJ983139:IMM983139 IVF983139:IWI983139 JFB983139:JGE983139 JOX983139:JQA983139 JYT983139:JZW983139 KIP983139:KJS983139 KSL983139:KTO983139 LCH983139:LDK983139 LMD983139:LNG983139 LVZ983139:LXC983139 MFV983139:MGY983139 MPR983139:MQU983139 MZN983139:NAQ983139 NJJ983139:NKM983139 NTF983139:NUI983139 ODB983139:OEE983139 OMX983139:OOA983139 OWT983139:OXW983139 PGP983139:PHS983139 PQL983139:PRO983139 QAH983139:QBK983139 QKD983139:QLG983139 QTZ983139:QVC983139 RDV983139:REY983139 RNR983139:ROU983139 RXN983139:RYQ983139 SHJ983139:SIM983139 SRF983139:SSI983139 TBB983139:TCE983139 TKX983139:TMA983139 TUT983139:TVW983139 UEP983139:UFS983139 UOL983139:UPO983139 UYH983139:UZK983139 VID983139:VJG983139 VRZ983139:VTC983139 WBV983139:WCY983139 WLR983139:WMU983139 WVN983139:WWQ983139 VID138:VJG142 JB123:KE129 SX123:UA129 ACT123:ADW129 AMP123:ANS129 AWL123:AXO129 BGH123:BHK129 BQD123:BRG129 BZZ123:CBC129 CJV123:CKY129 CTR123:CUU129 DDN123:DEQ129 DNJ123:DOM129 DXF123:DYI129 EHB123:EIE129 EQX123:ESA129 FAT123:FBW129 FKP123:FLS129 FUL123:FVO129 GEH123:GFK129 GOD123:GPG129 GXZ123:GZC129 HHV123:HIY129 HRR123:HSU129 IBN123:ICQ129 ILJ123:IMM129 IVF123:IWI129 JFB123:JGE129 JOX123:JQA129 JYT123:JZW129 KIP123:KJS129 KSL123:KTO129 LCH123:LDK129 LMD123:LNG129 LVZ123:LXC129 MFV123:MGY129 MPR123:MQU129 MZN123:NAQ129 NJJ123:NKM129 NTF123:NUI129 ODB123:OEE129 OMX123:OOA129 OWT123:OXW129 PGP123:PHS129 PQL123:PRO129 QAH123:QBK129 QKD123:QLG129 QTZ123:QVC129 RDV123:REY129 RNR123:ROU129 RXN123:RYQ129 SHJ123:SIM129 SRF123:SSI129 TBB123:TCE129 TKX123:TMA129 TUT123:TVW129 UEP123:UFS129 UOL123:UPO129 UYH123:UZK129 VID123:VJG129 VRZ123:VTC129 WBV123:WCY129 WLR123:WMU129 WVN123:WWQ129 D65643:AQ65643 JB65643:KE65643 SX65643:UA65643 ACT65643:ADW65643 AMP65643:ANS65643 AWL65643:AXO65643 BGH65643:BHK65643 BQD65643:BRG65643 BZZ65643:CBC65643 CJV65643:CKY65643 CTR65643:CUU65643 DDN65643:DEQ65643 DNJ65643:DOM65643 DXF65643:DYI65643 EHB65643:EIE65643 EQX65643:ESA65643 FAT65643:FBW65643 FKP65643:FLS65643 FUL65643:FVO65643 GEH65643:GFK65643 GOD65643:GPG65643 GXZ65643:GZC65643 HHV65643:HIY65643 HRR65643:HSU65643 IBN65643:ICQ65643 ILJ65643:IMM65643 IVF65643:IWI65643 JFB65643:JGE65643 JOX65643:JQA65643 JYT65643:JZW65643 KIP65643:KJS65643 KSL65643:KTO65643 LCH65643:LDK65643 LMD65643:LNG65643 LVZ65643:LXC65643 MFV65643:MGY65643 MPR65643:MQU65643 MZN65643:NAQ65643 NJJ65643:NKM65643 NTF65643:NUI65643 ODB65643:OEE65643 OMX65643:OOA65643 OWT65643:OXW65643 PGP65643:PHS65643 PQL65643:PRO65643 QAH65643:QBK65643 QKD65643:QLG65643 QTZ65643:QVC65643 RDV65643:REY65643 RNR65643:ROU65643 RXN65643:RYQ65643 SHJ65643:SIM65643 SRF65643:SSI65643 TBB65643:TCE65643 TKX65643:TMA65643 TUT65643:TVW65643 UEP65643:UFS65643 UOL65643:UPO65643 UYH65643:UZK65643 VID65643:VJG65643 VRZ65643:VTC65643 WBV65643:WCY65643 WLR65643:WMU65643 WVN65643:WWQ65643 D131179:AQ131179 JB131179:KE131179 SX131179:UA131179 ACT131179:ADW131179 AMP131179:ANS131179 AWL131179:AXO131179 BGH131179:BHK131179 BQD131179:BRG131179 BZZ131179:CBC131179 CJV131179:CKY131179 CTR131179:CUU131179 DDN131179:DEQ131179 DNJ131179:DOM131179 DXF131179:DYI131179 EHB131179:EIE131179 EQX131179:ESA131179 FAT131179:FBW131179 FKP131179:FLS131179 FUL131179:FVO131179 GEH131179:GFK131179 GOD131179:GPG131179 GXZ131179:GZC131179 HHV131179:HIY131179 HRR131179:HSU131179 IBN131179:ICQ131179 ILJ131179:IMM131179 IVF131179:IWI131179 JFB131179:JGE131179 JOX131179:JQA131179 JYT131179:JZW131179 KIP131179:KJS131179 KSL131179:KTO131179 LCH131179:LDK131179 LMD131179:LNG131179 LVZ131179:LXC131179 MFV131179:MGY131179 MPR131179:MQU131179 MZN131179:NAQ131179 NJJ131179:NKM131179 NTF131179:NUI131179 ODB131179:OEE131179 OMX131179:OOA131179 OWT131179:OXW131179 PGP131179:PHS131179 PQL131179:PRO131179 QAH131179:QBK131179 QKD131179:QLG131179 QTZ131179:QVC131179 RDV131179:REY131179 RNR131179:ROU131179 RXN131179:RYQ131179 SHJ131179:SIM131179 SRF131179:SSI131179 TBB131179:TCE131179 TKX131179:TMA131179 TUT131179:TVW131179 UEP131179:UFS131179 UOL131179:UPO131179 UYH131179:UZK131179 VID131179:VJG131179 VRZ131179:VTC131179 WBV131179:WCY131179 WLR131179:WMU131179 WVN131179:WWQ131179 D196715:AQ196715 JB196715:KE196715 SX196715:UA196715 ACT196715:ADW196715 AMP196715:ANS196715 AWL196715:AXO196715 BGH196715:BHK196715 BQD196715:BRG196715 BZZ196715:CBC196715 CJV196715:CKY196715 CTR196715:CUU196715 DDN196715:DEQ196715 DNJ196715:DOM196715 DXF196715:DYI196715 EHB196715:EIE196715 EQX196715:ESA196715 FAT196715:FBW196715 FKP196715:FLS196715 FUL196715:FVO196715 GEH196715:GFK196715 GOD196715:GPG196715 GXZ196715:GZC196715 HHV196715:HIY196715 HRR196715:HSU196715 IBN196715:ICQ196715 ILJ196715:IMM196715 IVF196715:IWI196715 JFB196715:JGE196715 JOX196715:JQA196715 JYT196715:JZW196715 KIP196715:KJS196715 KSL196715:KTO196715 LCH196715:LDK196715 LMD196715:LNG196715 LVZ196715:LXC196715 MFV196715:MGY196715 MPR196715:MQU196715 MZN196715:NAQ196715 NJJ196715:NKM196715 NTF196715:NUI196715 ODB196715:OEE196715 OMX196715:OOA196715 OWT196715:OXW196715 PGP196715:PHS196715 PQL196715:PRO196715 QAH196715:QBK196715 QKD196715:QLG196715 QTZ196715:QVC196715 RDV196715:REY196715 RNR196715:ROU196715 RXN196715:RYQ196715 SHJ196715:SIM196715 SRF196715:SSI196715 TBB196715:TCE196715 TKX196715:TMA196715 TUT196715:TVW196715 UEP196715:UFS196715 UOL196715:UPO196715 UYH196715:UZK196715 VID196715:VJG196715 VRZ196715:VTC196715 WBV196715:WCY196715 WLR196715:WMU196715 WVN196715:WWQ196715 D262251:AQ262251 JB262251:KE262251 SX262251:UA262251 ACT262251:ADW262251 AMP262251:ANS262251 AWL262251:AXO262251 BGH262251:BHK262251 BQD262251:BRG262251 BZZ262251:CBC262251 CJV262251:CKY262251 CTR262251:CUU262251 DDN262251:DEQ262251 DNJ262251:DOM262251 DXF262251:DYI262251 EHB262251:EIE262251 EQX262251:ESA262251 FAT262251:FBW262251 FKP262251:FLS262251 FUL262251:FVO262251 GEH262251:GFK262251 GOD262251:GPG262251 GXZ262251:GZC262251 HHV262251:HIY262251 HRR262251:HSU262251 IBN262251:ICQ262251 ILJ262251:IMM262251 IVF262251:IWI262251 JFB262251:JGE262251 JOX262251:JQA262251 JYT262251:JZW262251 KIP262251:KJS262251 KSL262251:KTO262251 LCH262251:LDK262251 LMD262251:LNG262251 LVZ262251:LXC262251 MFV262251:MGY262251 MPR262251:MQU262251 MZN262251:NAQ262251 NJJ262251:NKM262251 NTF262251:NUI262251 ODB262251:OEE262251 OMX262251:OOA262251 OWT262251:OXW262251 PGP262251:PHS262251 PQL262251:PRO262251 QAH262251:QBK262251 QKD262251:QLG262251 QTZ262251:QVC262251 RDV262251:REY262251 RNR262251:ROU262251 RXN262251:RYQ262251 SHJ262251:SIM262251 SRF262251:SSI262251 TBB262251:TCE262251 TKX262251:TMA262251 TUT262251:TVW262251 UEP262251:UFS262251 UOL262251:UPO262251 UYH262251:UZK262251 VID262251:VJG262251 VRZ262251:VTC262251 WBV262251:WCY262251 WLR262251:WMU262251 WVN262251:WWQ262251 D327787:AQ327787 JB327787:KE327787 SX327787:UA327787 ACT327787:ADW327787 AMP327787:ANS327787 AWL327787:AXO327787 BGH327787:BHK327787 BQD327787:BRG327787 BZZ327787:CBC327787 CJV327787:CKY327787 CTR327787:CUU327787 DDN327787:DEQ327787 DNJ327787:DOM327787 DXF327787:DYI327787 EHB327787:EIE327787 EQX327787:ESA327787 FAT327787:FBW327787 FKP327787:FLS327787 FUL327787:FVO327787 GEH327787:GFK327787 GOD327787:GPG327787 GXZ327787:GZC327787 HHV327787:HIY327787 HRR327787:HSU327787 IBN327787:ICQ327787 ILJ327787:IMM327787 IVF327787:IWI327787 JFB327787:JGE327787 JOX327787:JQA327787 JYT327787:JZW327787 KIP327787:KJS327787 KSL327787:KTO327787 LCH327787:LDK327787 LMD327787:LNG327787 LVZ327787:LXC327787 MFV327787:MGY327787 MPR327787:MQU327787 MZN327787:NAQ327787 NJJ327787:NKM327787 NTF327787:NUI327787 ODB327787:OEE327787 OMX327787:OOA327787 OWT327787:OXW327787 PGP327787:PHS327787 PQL327787:PRO327787 QAH327787:QBK327787 QKD327787:QLG327787 QTZ327787:QVC327787 RDV327787:REY327787 RNR327787:ROU327787 RXN327787:RYQ327787 SHJ327787:SIM327787 SRF327787:SSI327787 TBB327787:TCE327787 TKX327787:TMA327787 TUT327787:TVW327787 UEP327787:UFS327787 UOL327787:UPO327787 UYH327787:UZK327787 VID327787:VJG327787 VRZ327787:VTC327787 WBV327787:WCY327787 WLR327787:WMU327787 WVN327787:WWQ327787 D393323:AQ393323 JB393323:KE393323 SX393323:UA393323 ACT393323:ADW393323 AMP393323:ANS393323 AWL393323:AXO393323 BGH393323:BHK393323 BQD393323:BRG393323 BZZ393323:CBC393323 CJV393323:CKY393323 CTR393323:CUU393323 DDN393323:DEQ393323 DNJ393323:DOM393323 DXF393323:DYI393323 EHB393323:EIE393323 EQX393323:ESA393323 FAT393323:FBW393323 FKP393323:FLS393323 FUL393323:FVO393323 GEH393323:GFK393323 GOD393323:GPG393323 GXZ393323:GZC393323 HHV393323:HIY393323 HRR393323:HSU393323 IBN393323:ICQ393323 ILJ393323:IMM393323 IVF393323:IWI393323 JFB393323:JGE393323 JOX393323:JQA393323 JYT393323:JZW393323 KIP393323:KJS393323 KSL393323:KTO393323 LCH393323:LDK393323 LMD393323:LNG393323 LVZ393323:LXC393323 MFV393323:MGY393323 MPR393323:MQU393323 MZN393323:NAQ393323 NJJ393323:NKM393323 NTF393323:NUI393323 ODB393323:OEE393323 OMX393323:OOA393323 OWT393323:OXW393323 PGP393323:PHS393323 PQL393323:PRO393323 QAH393323:QBK393323 QKD393323:QLG393323 QTZ393323:QVC393323 RDV393323:REY393323 RNR393323:ROU393323 RXN393323:RYQ393323 SHJ393323:SIM393323 SRF393323:SSI393323 TBB393323:TCE393323 TKX393323:TMA393323 TUT393323:TVW393323 UEP393323:UFS393323 UOL393323:UPO393323 UYH393323:UZK393323 VID393323:VJG393323 VRZ393323:VTC393323 WBV393323:WCY393323 WLR393323:WMU393323 WVN393323:WWQ393323 D458859:AQ458859 JB458859:KE458859 SX458859:UA458859 ACT458859:ADW458859 AMP458859:ANS458859 AWL458859:AXO458859 BGH458859:BHK458859 BQD458859:BRG458859 BZZ458859:CBC458859 CJV458859:CKY458859 CTR458859:CUU458859 DDN458859:DEQ458859 DNJ458859:DOM458859 DXF458859:DYI458859 EHB458859:EIE458859 EQX458859:ESA458859 FAT458859:FBW458859 FKP458859:FLS458859 FUL458859:FVO458859 GEH458859:GFK458859 GOD458859:GPG458859 GXZ458859:GZC458859 HHV458859:HIY458859 HRR458859:HSU458859 IBN458859:ICQ458859 ILJ458859:IMM458859 IVF458859:IWI458859 JFB458859:JGE458859 JOX458859:JQA458859 JYT458859:JZW458859 KIP458859:KJS458859 KSL458859:KTO458859 LCH458859:LDK458859 LMD458859:LNG458859 LVZ458859:LXC458859 MFV458859:MGY458859 MPR458859:MQU458859 MZN458859:NAQ458859 NJJ458859:NKM458859 NTF458859:NUI458859 ODB458859:OEE458859 OMX458859:OOA458859 OWT458859:OXW458859 PGP458859:PHS458859 PQL458859:PRO458859 QAH458859:QBK458859 QKD458859:QLG458859 QTZ458859:QVC458859 RDV458859:REY458859 RNR458859:ROU458859 RXN458859:RYQ458859 SHJ458859:SIM458859 SRF458859:SSI458859 TBB458859:TCE458859 TKX458859:TMA458859 TUT458859:TVW458859 UEP458859:UFS458859 UOL458859:UPO458859 UYH458859:UZK458859 VID458859:VJG458859 VRZ458859:VTC458859 WBV458859:WCY458859 WLR458859:WMU458859 WVN458859:WWQ458859 D524395:AQ524395 JB524395:KE524395 SX524395:UA524395 ACT524395:ADW524395 AMP524395:ANS524395 AWL524395:AXO524395 BGH524395:BHK524395 BQD524395:BRG524395 BZZ524395:CBC524395 CJV524395:CKY524395 CTR524395:CUU524395 DDN524395:DEQ524395 DNJ524395:DOM524395 DXF524395:DYI524395 EHB524395:EIE524395 EQX524395:ESA524395 FAT524395:FBW524395 FKP524395:FLS524395 FUL524395:FVO524395 GEH524395:GFK524395 GOD524395:GPG524395 GXZ524395:GZC524395 HHV524395:HIY524395 HRR524395:HSU524395 IBN524395:ICQ524395 ILJ524395:IMM524395 IVF524395:IWI524395 JFB524395:JGE524395 JOX524395:JQA524395 JYT524395:JZW524395 KIP524395:KJS524395 KSL524395:KTO524395 LCH524395:LDK524395 LMD524395:LNG524395 LVZ524395:LXC524395 MFV524395:MGY524395 MPR524395:MQU524395 MZN524395:NAQ524395 NJJ524395:NKM524395 NTF524395:NUI524395 ODB524395:OEE524395 OMX524395:OOA524395 OWT524395:OXW524395 PGP524395:PHS524395 PQL524395:PRO524395 QAH524395:QBK524395 QKD524395:QLG524395 QTZ524395:QVC524395 RDV524395:REY524395 RNR524395:ROU524395 RXN524395:RYQ524395 SHJ524395:SIM524395 SRF524395:SSI524395 TBB524395:TCE524395 TKX524395:TMA524395 TUT524395:TVW524395 UEP524395:UFS524395 UOL524395:UPO524395 UYH524395:UZK524395 VID524395:VJG524395 VRZ524395:VTC524395 WBV524395:WCY524395 WLR524395:WMU524395 WVN524395:WWQ524395 D589931:AQ589931 JB589931:KE589931 SX589931:UA589931 ACT589931:ADW589931 AMP589931:ANS589931 AWL589931:AXO589931 BGH589931:BHK589931 BQD589931:BRG589931 BZZ589931:CBC589931 CJV589931:CKY589931 CTR589931:CUU589931 DDN589931:DEQ589931 DNJ589931:DOM589931 DXF589931:DYI589931 EHB589931:EIE589931 EQX589931:ESA589931 FAT589931:FBW589931 FKP589931:FLS589931 FUL589931:FVO589931 GEH589931:GFK589931 GOD589931:GPG589931 GXZ589931:GZC589931 HHV589931:HIY589931 HRR589931:HSU589931 IBN589931:ICQ589931 ILJ589931:IMM589931 IVF589931:IWI589931 JFB589931:JGE589931 JOX589931:JQA589931 JYT589931:JZW589931 KIP589931:KJS589931 KSL589931:KTO589931 LCH589931:LDK589931 LMD589931:LNG589931 LVZ589931:LXC589931 MFV589931:MGY589931 MPR589931:MQU589931 MZN589931:NAQ589931 NJJ589931:NKM589931 NTF589931:NUI589931 ODB589931:OEE589931 OMX589931:OOA589931 OWT589931:OXW589931 PGP589931:PHS589931 PQL589931:PRO589931 QAH589931:QBK589931 QKD589931:QLG589931 QTZ589931:QVC589931 RDV589931:REY589931 RNR589931:ROU589931 RXN589931:RYQ589931 SHJ589931:SIM589931 SRF589931:SSI589931 TBB589931:TCE589931 TKX589931:TMA589931 TUT589931:TVW589931 UEP589931:UFS589931 UOL589931:UPO589931 UYH589931:UZK589931 VID589931:VJG589931 VRZ589931:VTC589931 WBV589931:WCY589931 WLR589931:WMU589931 WVN589931:WWQ589931 D655467:AQ655467 JB655467:KE655467 SX655467:UA655467 ACT655467:ADW655467 AMP655467:ANS655467 AWL655467:AXO655467 BGH655467:BHK655467 BQD655467:BRG655467 BZZ655467:CBC655467 CJV655467:CKY655467 CTR655467:CUU655467 DDN655467:DEQ655467 DNJ655467:DOM655467 DXF655467:DYI655467 EHB655467:EIE655467 EQX655467:ESA655467 FAT655467:FBW655467 FKP655467:FLS655467 FUL655467:FVO655467 GEH655467:GFK655467 GOD655467:GPG655467 GXZ655467:GZC655467 HHV655467:HIY655467 HRR655467:HSU655467 IBN655467:ICQ655467 ILJ655467:IMM655467 IVF655467:IWI655467 JFB655467:JGE655467 JOX655467:JQA655467 JYT655467:JZW655467 KIP655467:KJS655467 KSL655467:KTO655467 LCH655467:LDK655467 LMD655467:LNG655467 LVZ655467:LXC655467 MFV655467:MGY655467 MPR655467:MQU655467 MZN655467:NAQ655467 NJJ655467:NKM655467 NTF655467:NUI655467 ODB655467:OEE655467 OMX655467:OOA655467 OWT655467:OXW655467 PGP655467:PHS655467 PQL655467:PRO655467 QAH655467:QBK655467 QKD655467:QLG655467 QTZ655467:QVC655467 RDV655467:REY655467 RNR655467:ROU655467 RXN655467:RYQ655467 SHJ655467:SIM655467 SRF655467:SSI655467 TBB655467:TCE655467 TKX655467:TMA655467 TUT655467:TVW655467 UEP655467:UFS655467 UOL655467:UPO655467 UYH655467:UZK655467 VID655467:VJG655467 VRZ655467:VTC655467 WBV655467:WCY655467 WLR655467:WMU655467 WVN655467:WWQ655467 D721003:AQ721003 JB721003:KE721003 SX721003:UA721003 ACT721003:ADW721003 AMP721003:ANS721003 AWL721003:AXO721003 BGH721003:BHK721003 BQD721003:BRG721003 BZZ721003:CBC721003 CJV721003:CKY721003 CTR721003:CUU721003 DDN721003:DEQ721003 DNJ721003:DOM721003 DXF721003:DYI721003 EHB721003:EIE721003 EQX721003:ESA721003 FAT721003:FBW721003 FKP721003:FLS721003 FUL721003:FVO721003 GEH721003:GFK721003 GOD721003:GPG721003 GXZ721003:GZC721003 HHV721003:HIY721003 HRR721003:HSU721003 IBN721003:ICQ721003 ILJ721003:IMM721003 IVF721003:IWI721003 JFB721003:JGE721003 JOX721003:JQA721003 JYT721003:JZW721003 KIP721003:KJS721003 KSL721003:KTO721003 LCH721003:LDK721003 LMD721003:LNG721003 LVZ721003:LXC721003 MFV721003:MGY721003 MPR721003:MQU721003 MZN721003:NAQ721003 NJJ721003:NKM721003 NTF721003:NUI721003 ODB721003:OEE721003 OMX721003:OOA721003 OWT721003:OXW721003 PGP721003:PHS721003 PQL721003:PRO721003 QAH721003:QBK721003 QKD721003:QLG721003 QTZ721003:QVC721003 RDV721003:REY721003 RNR721003:ROU721003 RXN721003:RYQ721003 SHJ721003:SIM721003 SRF721003:SSI721003 TBB721003:TCE721003 TKX721003:TMA721003 TUT721003:TVW721003 UEP721003:UFS721003 UOL721003:UPO721003 UYH721003:UZK721003 VID721003:VJG721003 VRZ721003:VTC721003 WBV721003:WCY721003 WLR721003:WMU721003 WVN721003:WWQ721003 D786539:AQ786539 JB786539:KE786539 SX786539:UA786539 ACT786539:ADW786539 AMP786539:ANS786539 AWL786539:AXO786539 BGH786539:BHK786539 BQD786539:BRG786539 BZZ786539:CBC786539 CJV786539:CKY786539 CTR786539:CUU786539 DDN786539:DEQ786539 DNJ786539:DOM786539 DXF786539:DYI786539 EHB786539:EIE786539 EQX786539:ESA786539 FAT786539:FBW786539 FKP786539:FLS786539 FUL786539:FVO786539 GEH786539:GFK786539 GOD786539:GPG786539 GXZ786539:GZC786539 HHV786539:HIY786539 HRR786539:HSU786539 IBN786539:ICQ786539 ILJ786539:IMM786539 IVF786539:IWI786539 JFB786539:JGE786539 JOX786539:JQA786539 JYT786539:JZW786539 KIP786539:KJS786539 KSL786539:KTO786539 LCH786539:LDK786539 LMD786539:LNG786539 LVZ786539:LXC786539 MFV786539:MGY786539 MPR786539:MQU786539 MZN786539:NAQ786539 NJJ786539:NKM786539 NTF786539:NUI786539 ODB786539:OEE786539 OMX786539:OOA786539 OWT786539:OXW786539 PGP786539:PHS786539 PQL786539:PRO786539 QAH786539:QBK786539 QKD786539:QLG786539 QTZ786539:QVC786539 RDV786539:REY786539 RNR786539:ROU786539 RXN786539:RYQ786539 SHJ786539:SIM786539 SRF786539:SSI786539 TBB786539:TCE786539 TKX786539:TMA786539 TUT786539:TVW786539 UEP786539:UFS786539 UOL786539:UPO786539 UYH786539:UZK786539 VID786539:VJG786539 VRZ786539:VTC786539 WBV786539:WCY786539 WLR786539:WMU786539 WVN786539:WWQ786539 D852075:AQ852075 JB852075:KE852075 SX852075:UA852075 ACT852075:ADW852075 AMP852075:ANS852075 AWL852075:AXO852075 BGH852075:BHK852075 BQD852075:BRG852075 BZZ852075:CBC852075 CJV852075:CKY852075 CTR852075:CUU852075 DDN852075:DEQ852075 DNJ852075:DOM852075 DXF852075:DYI852075 EHB852075:EIE852075 EQX852075:ESA852075 FAT852075:FBW852075 FKP852075:FLS852075 FUL852075:FVO852075 GEH852075:GFK852075 GOD852075:GPG852075 GXZ852075:GZC852075 HHV852075:HIY852075 HRR852075:HSU852075 IBN852075:ICQ852075 ILJ852075:IMM852075 IVF852075:IWI852075 JFB852075:JGE852075 JOX852075:JQA852075 JYT852075:JZW852075 KIP852075:KJS852075 KSL852075:KTO852075 LCH852075:LDK852075 LMD852075:LNG852075 LVZ852075:LXC852075 MFV852075:MGY852075 MPR852075:MQU852075 MZN852075:NAQ852075 NJJ852075:NKM852075 NTF852075:NUI852075 ODB852075:OEE852075 OMX852075:OOA852075 OWT852075:OXW852075 PGP852075:PHS852075 PQL852075:PRO852075 QAH852075:QBK852075 QKD852075:QLG852075 QTZ852075:QVC852075 RDV852075:REY852075 RNR852075:ROU852075 RXN852075:RYQ852075 SHJ852075:SIM852075 SRF852075:SSI852075 TBB852075:TCE852075 TKX852075:TMA852075 TUT852075:TVW852075 UEP852075:UFS852075 UOL852075:UPO852075 UYH852075:UZK852075 VID852075:VJG852075 VRZ852075:VTC852075 WBV852075:WCY852075 WLR852075:WMU852075 WVN852075:WWQ852075 D917611:AQ917611 JB917611:KE917611 SX917611:UA917611 ACT917611:ADW917611 AMP917611:ANS917611 AWL917611:AXO917611 BGH917611:BHK917611 BQD917611:BRG917611 BZZ917611:CBC917611 CJV917611:CKY917611 CTR917611:CUU917611 DDN917611:DEQ917611 DNJ917611:DOM917611 DXF917611:DYI917611 EHB917611:EIE917611 EQX917611:ESA917611 FAT917611:FBW917611 FKP917611:FLS917611 FUL917611:FVO917611 GEH917611:GFK917611 GOD917611:GPG917611 GXZ917611:GZC917611 HHV917611:HIY917611 HRR917611:HSU917611 IBN917611:ICQ917611 ILJ917611:IMM917611 IVF917611:IWI917611 JFB917611:JGE917611 JOX917611:JQA917611 JYT917611:JZW917611 KIP917611:KJS917611 KSL917611:KTO917611 LCH917611:LDK917611 LMD917611:LNG917611 LVZ917611:LXC917611 MFV917611:MGY917611 MPR917611:MQU917611 MZN917611:NAQ917611 NJJ917611:NKM917611 NTF917611:NUI917611 ODB917611:OEE917611 OMX917611:OOA917611 OWT917611:OXW917611 PGP917611:PHS917611 PQL917611:PRO917611 QAH917611:QBK917611 QKD917611:QLG917611 QTZ917611:QVC917611 RDV917611:REY917611 RNR917611:ROU917611 RXN917611:RYQ917611 SHJ917611:SIM917611 SRF917611:SSI917611 TBB917611:TCE917611 TKX917611:TMA917611 TUT917611:TVW917611 UEP917611:UFS917611 UOL917611:UPO917611 UYH917611:UZK917611 VID917611:VJG917611 VRZ917611:VTC917611 WBV917611:WCY917611 WLR917611:WMU917611 WVN917611:WWQ917611 D983147:AQ983147 JB983147:KE983147 SX983147:UA983147 ACT983147:ADW983147 AMP983147:ANS983147 AWL983147:AXO983147 BGH983147:BHK983147 BQD983147:BRG983147 BZZ983147:CBC983147 CJV983147:CKY983147 CTR983147:CUU983147 DDN983147:DEQ983147 DNJ983147:DOM983147 DXF983147:DYI983147 EHB983147:EIE983147 EQX983147:ESA983147 FAT983147:FBW983147 FKP983147:FLS983147 FUL983147:FVO983147 GEH983147:GFK983147 GOD983147:GPG983147 GXZ983147:GZC983147 HHV983147:HIY983147 HRR983147:HSU983147 IBN983147:ICQ983147 ILJ983147:IMM983147 IVF983147:IWI983147 JFB983147:JGE983147 JOX983147:JQA983147 JYT983147:JZW983147 KIP983147:KJS983147 KSL983147:KTO983147 LCH983147:LDK983147 LMD983147:LNG983147 LVZ983147:LXC983147 MFV983147:MGY983147 MPR983147:MQU983147 MZN983147:NAQ983147 NJJ983147:NKM983147 NTF983147:NUI983147 ODB983147:OEE983147 OMX983147:OOA983147 OWT983147:OXW983147 PGP983147:PHS983147 PQL983147:PRO983147 QAH983147:QBK983147 QKD983147:QLG983147 QTZ983147:QVC983147 RDV983147:REY983147 RNR983147:ROU983147 RXN983147:RYQ983147 SHJ983147:SIM983147 SRF983147:SSI983147 TBB983147:TCE983147 TKX983147:TMA983147 TUT983147:TVW983147 UEP983147:UFS983147 UOL983147:UPO983147 UYH983147:UZK983147 VID983147:VJG983147 VRZ983147:VTC983147 WBV983147:WCY983147 WLR983147:WMU983147 WVN983147:WWQ983147 UYH138:UZK142 JB131:KE131 SX131:UA131 ACT131:ADW131 AMP131:ANS131 AWL131:AXO131 BGH131:BHK131 BQD131:BRG131 BZZ131:CBC131 CJV131:CKY131 CTR131:CUU131 DDN131:DEQ131 DNJ131:DOM131 DXF131:DYI131 EHB131:EIE131 EQX131:ESA131 FAT131:FBW131 FKP131:FLS131 FUL131:FVO131 GEH131:GFK131 GOD131:GPG131 GXZ131:GZC131 HHV131:HIY131 HRR131:HSU131 IBN131:ICQ131 ILJ131:IMM131 IVF131:IWI131 JFB131:JGE131 JOX131:JQA131 JYT131:JZW131 KIP131:KJS131 KSL131:KTO131 LCH131:LDK131 LMD131:LNG131 LVZ131:LXC131 MFV131:MGY131 MPR131:MQU131 MZN131:NAQ131 NJJ131:NKM131 NTF131:NUI131 ODB131:OEE131 OMX131:OOA131 OWT131:OXW131 PGP131:PHS131 PQL131:PRO131 QAH131:QBK131 QKD131:QLG131 QTZ131:QVC131 RDV131:REY131 RNR131:ROU131 RXN131:RYQ131 SHJ131:SIM131 SRF131:SSI131 TBB131:TCE131 TKX131:TMA131 TUT131:TVW131 UEP131:UFS131 UOL131:UPO131 UYH131:UZK131 VID131:VJG131 VRZ131:VTC131 WBV131:WCY131 WLR131:WMU131 WVN131:WWQ131 D65645:AQ65645 JB65645:KE65645 SX65645:UA65645 ACT65645:ADW65645 AMP65645:ANS65645 AWL65645:AXO65645 BGH65645:BHK65645 BQD65645:BRG65645 BZZ65645:CBC65645 CJV65645:CKY65645 CTR65645:CUU65645 DDN65645:DEQ65645 DNJ65645:DOM65645 DXF65645:DYI65645 EHB65645:EIE65645 EQX65645:ESA65645 FAT65645:FBW65645 FKP65645:FLS65645 FUL65645:FVO65645 GEH65645:GFK65645 GOD65645:GPG65645 GXZ65645:GZC65645 HHV65645:HIY65645 HRR65645:HSU65645 IBN65645:ICQ65645 ILJ65645:IMM65645 IVF65645:IWI65645 JFB65645:JGE65645 JOX65645:JQA65645 JYT65645:JZW65645 KIP65645:KJS65645 KSL65645:KTO65645 LCH65645:LDK65645 LMD65645:LNG65645 LVZ65645:LXC65645 MFV65645:MGY65645 MPR65645:MQU65645 MZN65645:NAQ65645 NJJ65645:NKM65645 NTF65645:NUI65645 ODB65645:OEE65645 OMX65645:OOA65645 OWT65645:OXW65645 PGP65645:PHS65645 PQL65645:PRO65645 QAH65645:QBK65645 QKD65645:QLG65645 QTZ65645:QVC65645 RDV65645:REY65645 RNR65645:ROU65645 RXN65645:RYQ65645 SHJ65645:SIM65645 SRF65645:SSI65645 TBB65645:TCE65645 TKX65645:TMA65645 TUT65645:TVW65645 UEP65645:UFS65645 UOL65645:UPO65645 UYH65645:UZK65645 VID65645:VJG65645 VRZ65645:VTC65645 WBV65645:WCY65645 WLR65645:WMU65645 WVN65645:WWQ65645 D131181:AQ131181 JB131181:KE131181 SX131181:UA131181 ACT131181:ADW131181 AMP131181:ANS131181 AWL131181:AXO131181 BGH131181:BHK131181 BQD131181:BRG131181 BZZ131181:CBC131181 CJV131181:CKY131181 CTR131181:CUU131181 DDN131181:DEQ131181 DNJ131181:DOM131181 DXF131181:DYI131181 EHB131181:EIE131181 EQX131181:ESA131181 FAT131181:FBW131181 FKP131181:FLS131181 FUL131181:FVO131181 GEH131181:GFK131181 GOD131181:GPG131181 GXZ131181:GZC131181 HHV131181:HIY131181 HRR131181:HSU131181 IBN131181:ICQ131181 ILJ131181:IMM131181 IVF131181:IWI131181 JFB131181:JGE131181 JOX131181:JQA131181 JYT131181:JZW131181 KIP131181:KJS131181 KSL131181:KTO131181 LCH131181:LDK131181 LMD131181:LNG131181 LVZ131181:LXC131181 MFV131181:MGY131181 MPR131181:MQU131181 MZN131181:NAQ131181 NJJ131181:NKM131181 NTF131181:NUI131181 ODB131181:OEE131181 OMX131181:OOA131181 OWT131181:OXW131181 PGP131181:PHS131181 PQL131181:PRO131181 QAH131181:QBK131181 QKD131181:QLG131181 QTZ131181:QVC131181 RDV131181:REY131181 RNR131181:ROU131181 RXN131181:RYQ131181 SHJ131181:SIM131181 SRF131181:SSI131181 TBB131181:TCE131181 TKX131181:TMA131181 TUT131181:TVW131181 UEP131181:UFS131181 UOL131181:UPO131181 UYH131181:UZK131181 VID131181:VJG131181 VRZ131181:VTC131181 WBV131181:WCY131181 WLR131181:WMU131181 WVN131181:WWQ131181 D196717:AQ196717 JB196717:KE196717 SX196717:UA196717 ACT196717:ADW196717 AMP196717:ANS196717 AWL196717:AXO196717 BGH196717:BHK196717 BQD196717:BRG196717 BZZ196717:CBC196717 CJV196717:CKY196717 CTR196717:CUU196717 DDN196717:DEQ196717 DNJ196717:DOM196717 DXF196717:DYI196717 EHB196717:EIE196717 EQX196717:ESA196717 FAT196717:FBW196717 FKP196717:FLS196717 FUL196717:FVO196717 GEH196717:GFK196717 GOD196717:GPG196717 GXZ196717:GZC196717 HHV196717:HIY196717 HRR196717:HSU196717 IBN196717:ICQ196717 ILJ196717:IMM196717 IVF196717:IWI196717 JFB196717:JGE196717 JOX196717:JQA196717 JYT196717:JZW196717 KIP196717:KJS196717 KSL196717:KTO196717 LCH196717:LDK196717 LMD196717:LNG196717 LVZ196717:LXC196717 MFV196717:MGY196717 MPR196717:MQU196717 MZN196717:NAQ196717 NJJ196717:NKM196717 NTF196717:NUI196717 ODB196717:OEE196717 OMX196717:OOA196717 OWT196717:OXW196717 PGP196717:PHS196717 PQL196717:PRO196717 QAH196717:QBK196717 QKD196717:QLG196717 QTZ196717:QVC196717 RDV196717:REY196717 RNR196717:ROU196717 RXN196717:RYQ196717 SHJ196717:SIM196717 SRF196717:SSI196717 TBB196717:TCE196717 TKX196717:TMA196717 TUT196717:TVW196717 UEP196717:UFS196717 UOL196717:UPO196717 UYH196717:UZK196717 VID196717:VJG196717 VRZ196717:VTC196717 WBV196717:WCY196717 WLR196717:WMU196717 WVN196717:WWQ196717 D262253:AQ262253 JB262253:KE262253 SX262253:UA262253 ACT262253:ADW262253 AMP262253:ANS262253 AWL262253:AXO262253 BGH262253:BHK262253 BQD262253:BRG262253 BZZ262253:CBC262253 CJV262253:CKY262253 CTR262253:CUU262253 DDN262253:DEQ262253 DNJ262253:DOM262253 DXF262253:DYI262253 EHB262253:EIE262253 EQX262253:ESA262253 FAT262253:FBW262253 FKP262253:FLS262253 FUL262253:FVO262253 GEH262253:GFK262253 GOD262253:GPG262253 GXZ262253:GZC262253 HHV262253:HIY262253 HRR262253:HSU262253 IBN262253:ICQ262253 ILJ262253:IMM262253 IVF262253:IWI262253 JFB262253:JGE262253 JOX262253:JQA262253 JYT262253:JZW262253 KIP262253:KJS262253 KSL262253:KTO262253 LCH262253:LDK262253 LMD262253:LNG262253 LVZ262253:LXC262253 MFV262253:MGY262253 MPR262253:MQU262253 MZN262253:NAQ262253 NJJ262253:NKM262253 NTF262253:NUI262253 ODB262253:OEE262253 OMX262253:OOA262253 OWT262253:OXW262253 PGP262253:PHS262253 PQL262253:PRO262253 QAH262253:QBK262253 QKD262253:QLG262253 QTZ262253:QVC262253 RDV262253:REY262253 RNR262253:ROU262253 RXN262253:RYQ262253 SHJ262253:SIM262253 SRF262253:SSI262253 TBB262253:TCE262253 TKX262253:TMA262253 TUT262253:TVW262253 UEP262253:UFS262253 UOL262253:UPO262253 UYH262253:UZK262253 VID262253:VJG262253 VRZ262253:VTC262253 WBV262253:WCY262253 WLR262253:WMU262253 WVN262253:WWQ262253 D327789:AQ327789 JB327789:KE327789 SX327789:UA327789 ACT327789:ADW327789 AMP327789:ANS327789 AWL327789:AXO327789 BGH327789:BHK327789 BQD327789:BRG327789 BZZ327789:CBC327789 CJV327789:CKY327789 CTR327789:CUU327789 DDN327789:DEQ327789 DNJ327789:DOM327789 DXF327789:DYI327789 EHB327789:EIE327789 EQX327789:ESA327789 FAT327789:FBW327789 FKP327789:FLS327789 FUL327789:FVO327789 GEH327789:GFK327789 GOD327789:GPG327789 GXZ327789:GZC327789 HHV327789:HIY327789 HRR327789:HSU327789 IBN327789:ICQ327789 ILJ327789:IMM327789 IVF327789:IWI327789 JFB327789:JGE327789 JOX327789:JQA327789 JYT327789:JZW327789 KIP327789:KJS327789 KSL327789:KTO327789 LCH327789:LDK327789 LMD327789:LNG327789 LVZ327789:LXC327789 MFV327789:MGY327789 MPR327789:MQU327789 MZN327789:NAQ327789 NJJ327789:NKM327789 NTF327789:NUI327789 ODB327789:OEE327789 OMX327789:OOA327789 OWT327789:OXW327789 PGP327789:PHS327789 PQL327789:PRO327789 QAH327789:QBK327789 QKD327789:QLG327789 QTZ327789:QVC327789 RDV327789:REY327789 RNR327789:ROU327789 RXN327789:RYQ327789 SHJ327789:SIM327789 SRF327789:SSI327789 TBB327789:TCE327789 TKX327789:TMA327789 TUT327789:TVW327789 UEP327789:UFS327789 UOL327789:UPO327789 UYH327789:UZK327789 VID327789:VJG327789 VRZ327789:VTC327789 WBV327789:WCY327789 WLR327789:WMU327789 WVN327789:WWQ327789 D393325:AQ393325 JB393325:KE393325 SX393325:UA393325 ACT393325:ADW393325 AMP393325:ANS393325 AWL393325:AXO393325 BGH393325:BHK393325 BQD393325:BRG393325 BZZ393325:CBC393325 CJV393325:CKY393325 CTR393325:CUU393325 DDN393325:DEQ393325 DNJ393325:DOM393325 DXF393325:DYI393325 EHB393325:EIE393325 EQX393325:ESA393325 FAT393325:FBW393325 FKP393325:FLS393325 FUL393325:FVO393325 GEH393325:GFK393325 GOD393325:GPG393325 GXZ393325:GZC393325 HHV393325:HIY393325 HRR393325:HSU393325 IBN393325:ICQ393325 ILJ393325:IMM393325 IVF393325:IWI393325 JFB393325:JGE393325 JOX393325:JQA393325 JYT393325:JZW393325 KIP393325:KJS393325 KSL393325:KTO393325 LCH393325:LDK393325 LMD393325:LNG393325 LVZ393325:LXC393325 MFV393325:MGY393325 MPR393325:MQU393325 MZN393325:NAQ393325 NJJ393325:NKM393325 NTF393325:NUI393325 ODB393325:OEE393325 OMX393325:OOA393325 OWT393325:OXW393325 PGP393325:PHS393325 PQL393325:PRO393325 QAH393325:QBK393325 QKD393325:QLG393325 QTZ393325:QVC393325 RDV393325:REY393325 RNR393325:ROU393325 RXN393325:RYQ393325 SHJ393325:SIM393325 SRF393325:SSI393325 TBB393325:TCE393325 TKX393325:TMA393325 TUT393325:TVW393325 UEP393325:UFS393325 UOL393325:UPO393325 UYH393325:UZK393325 VID393325:VJG393325 VRZ393325:VTC393325 WBV393325:WCY393325 WLR393325:WMU393325 WVN393325:WWQ393325 D458861:AQ458861 JB458861:KE458861 SX458861:UA458861 ACT458861:ADW458861 AMP458861:ANS458861 AWL458861:AXO458861 BGH458861:BHK458861 BQD458861:BRG458861 BZZ458861:CBC458861 CJV458861:CKY458861 CTR458861:CUU458861 DDN458861:DEQ458861 DNJ458861:DOM458861 DXF458861:DYI458861 EHB458861:EIE458861 EQX458861:ESA458861 FAT458861:FBW458861 FKP458861:FLS458861 FUL458861:FVO458861 GEH458861:GFK458861 GOD458861:GPG458861 GXZ458861:GZC458861 HHV458861:HIY458861 HRR458861:HSU458861 IBN458861:ICQ458861 ILJ458861:IMM458861 IVF458861:IWI458861 JFB458861:JGE458861 JOX458861:JQA458861 JYT458861:JZW458861 KIP458861:KJS458861 KSL458861:KTO458861 LCH458861:LDK458861 LMD458861:LNG458861 LVZ458861:LXC458861 MFV458861:MGY458861 MPR458861:MQU458861 MZN458861:NAQ458861 NJJ458861:NKM458861 NTF458861:NUI458861 ODB458861:OEE458861 OMX458861:OOA458861 OWT458861:OXW458861 PGP458861:PHS458861 PQL458861:PRO458861 QAH458861:QBK458861 QKD458861:QLG458861 QTZ458861:QVC458861 RDV458861:REY458861 RNR458861:ROU458861 RXN458861:RYQ458861 SHJ458861:SIM458861 SRF458861:SSI458861 TBB458861:TCE458861 TKX458861:TMA458861 TUT458861:TVW458861 UEP458861:UFS458861 UOL458861:UPO458861 UYH458861:UZK458861 VID458861:VJG458861 VRZ458861:VTC458861 WBV458861:WCY458861 WLR458861:WMU458861 WVN458861:WWQ458861 D524397:AQ524397 JB524397:KE524397 SX524397:UA524397 ACT524397:ADW524397 AMP524397:ANS524397 AWL524397:AXO524397 BGH524397:BHK524397 BQD524397:BRG524397 BZZ524397:CBC524397 CJV524397:CKY524397 CTR524397:CUU524397 DDN524397:DEQ524397 DNJ524397:DOM524397 DXF524397:DYI524397 EHB524397:EIE524397 EQX524397:ESA524397 FAT524397:FBW524397 FKP524397:FLS524397 FUL524397:FVO524397 GEH524397:GFK524397 GOD524397:GPG524397 GXZ524397:GZC524397 HHV524397:HIY524397 HRR524397:HSU524397 IBN524397:ICQ524397 ILJ524397:IMM524397 IVF524397:IWI524397 JFB524397:JGE524397 JOX524397:JQA524397 JYT524397:JZW524397 KIP524397:KJS524397 KSL524397:KTO524397 LCH524397:LDK524397 LMD524397:LNG524397 LVZ524397:LXC524397 MFV524397:MGY524397 MPR524397:MQU524397 MZN524397:NAQ524397 NJJ524397:NKM524397 NTF524397:NUI524397 ODB524397:OEE524397 OMX524397:OOA524397 OWT524397:OXW524397 PGP524397:PHS524397 PQL524397:PRO524397 QAH524397:QBK524397 QKD524397:QLG524397 QTZ524397:QVC524397 RDV524397:REY524397 RNR524397:ROU524397 RXN524397:RYQ524397 SHJ524397:SIM524397 SRF524397:SSI524397 TBB524397:TCE524397 TKX524397:TMA524397 TUT524397:TVW524397 UEP524397:UFS524397 UOL524397:UPO524397 UYH524397:UZK524397 VID524397:VJG524397 VRZ524397:VTC524397 WBV524397:WCY524397 WLR524397:WMU524397 WVN524397:WWQ524397 D589933:AQ589933 JB589933:KE589933 SX589933:UA589933 ACT589933:ADW589933 AMP589933:ANS589933 AWL589933:AXO589933 BGH589933:BHK589933 BQD589933:BRG589933 BZZ589933:CBC589933 CJV589933:CKY589933 CTR589933:CUU589933 DDN589933:DEQ589933 DNJ589933:DOM589933 DXF589933:DYI589933 EHB589933:EIE589933 EQX589933:ESA589933 FAT589933:FBW589933 FKP589933:FLS589933 FUL589933:FVO589933 GEH589933:GFK589933 GOD589933:GPG589933 GXZ589933:GZC589933 HHV589933:HIY589933 HRR589933:HSU589933 IBN589933:ICQ589933 ILJ589933:IMM589933 IVF589933:IWI589933 JFB589933:JGE589933 JOX589933:JQA589933 JYT589933:JZW589933 KIP589933:KJS589933 KSL589933:KTO589933 LCH589933:LDK589933 LMD589933:LNG589933 LVZ589933:LXC589933 MFV589933:MGY589933 MPR589933:MQU589933 MZN589933:NAQ589933 NJJ589933:NKM589933 NTF589933:NUI589933 ODB589933:OEE589933 OMX589933:OOA589933 OWT589933:OXW589933 PGP589933:PHS589933 PQL589933:PRO589933 QAH589933:QBK589933 QKD589933:QLG589933 QTZ589933:QVC589933 RDV589933:REY589933 RNR589933:ROU589933 RXN589933:RYQ589933 SHJ589933:SIM589933 SRF589933:SSI589933 TBB589933:TCE589933 TKX589933:TMA589933 TUT589933:TVW589933 UEP589933:UFS589933 UOL589933:UPO589933 UYH589933:UZK589933 VID589933:VJG589933 VRZ589933:VTC589933 WBV589933:WCY589933 WLR589933:WMU589933 WVN589933:WWQ589933 D655469:AQ655469 JB655469:KE655469 SX655469:UA655469 ACT655469:ADW655469 AMP655469:ANS655469 AWL655469:AXO655469 BGH655469:BHK655469 BQD655469:BRG655469 BZZ655469:CBC655469 CJV655469:CKY655469 CTR655469:CUU655469 DDN655469:DEQ655469 DNJ655469:DOM655469 DXF655469:DYI655469 EHB655469:EIE655469 EQX655469:ESA655469 FAT655469:FBW655469 FKP655469:FLS655469 FUL655469:FVO655469 GEH655469:GFK655469 GOD655469:GPG655469 GXZ655469:GZC655469 HHV655469:HIY655469 HRR655469:HSU655469 IBN655469:ICQ655469 ILJ655469:IMM655469 IVF655469:IWI655469 JFB655469:JGE655469 JOX655469:JQA655469 JYT655469:JZW655469 KIP655469:KJS655469 KSL655469:KTO655469 LCH655469:LDK655469 LMD655469:LNG655469 LVZ655469:LXC655469 MFV655469:MGY655469 MPR655469:MQU655469 MZN655469:NAQ655469 NJJ655469:NKM655469 NTF655469:NUI655469 ODB655469:OEE655469 OMX655469:OOA655469 OWT655469:OXW655469 PGP655469:PHS655469 PQL655469:PRO655469 QAH655469:QBK655469 QKD655469:QLG655469 QTZ655469:QVC655469 RDV655469:REY655469 RNR655469:ROU655469 RXN655469:RYQ655469 SHJ655469:SIM655469 SRF655469:SSI655469 TBB655469:TCE655469 TKX655469:TMA655469 TUT655469:TVW655469 UEP655469:UFS655469 UOL655469:UPO655469 UYH655469:UZK655469 VID655469:VJG655469 VRZ655469:VTC655469 WBV655469:WCY655469 WLR655469:WMU655469 WVN655469:WWQ655469 D721005:AQ721005 JB721005:KE721005 SX721005:UA721005 ACT721005:ADW721005 AMP721005:ANS721005 AWL721005:AXO721005 BGH721005:BHK721005 BQD721005:BRG721005 BZZ721005:CBC721005 CJV721005:CKY721005 CTR721005:CUU721005 DDN721005:DEQ721005 DNJ721005:DOM721005 DXF721005:DYI721005 EHB721005:EIE721005 EQX721005:ESA721005 FAT721005:FBW721005 FKP721005:FLS721005 FUL721005:FVO721005 GEH721005:GFK721005 GOD721005:GPG721005 GXZ721005:GZC721005 HHV721005:HIY721005 HRR721005:HSU721005 IBN721005:ICQ721005 ILJ721005:IMM721005 IVF721005:IWI721005 JFB721005:JGE721005 JOX721005:JQA721005 JYT721005:JZW721005 KIP721005:KJS721005 KSL721005:KTO721005 LCH721005:LDK721005 LMD721005:LNG721005 LVZ721005:LXC721005 MFV721005:MGY721005 MPR721005:MQU721005 MZN721005:NAQ721005 NJJ721005:NKM721005 NTF721005:NUI721005 ODB721005:OEE721005 OMX721005:OOA721005 OWT721005:OXW721005 PGP721005:PHS721005 PQL721005:PRO721005 QAH721005:QBK721005 QKD721005:QLG721005 QTZ721005:QVC721005 RDV721005:REY721005 RNR721005:ROU721005 RXN721005:RYQ721005 SHJ721005:SIM721005 SRF721005:SSI721005 TBB721005:TCE721005 TKX721005:TMA721005 TUT721005:TVW721005 UEP721005:UFS721005 UOL721005:UPO721005 UYH721005:UZK721005 VID721005:VJG721005 VRZ721005:VTC721005 WBV721005:WCY721005 WLR721005:WMU721005 WVN721005:WWQ721005 D786541:AQ786541 JB786541:KE786541 SX786541:UA786541 ACT786541:ADW786541 AMP786541:ANS786541 AWL786541:AXO786541 BGH786541:BHK786541 BQD786541:BRG786541 BZZ786541:CBC786541 CJV786541:CKY786541 CTR786541:CUU786541 DDN786541:DEQ786541 DNJ786541:DOM786541 DXF786541:DYI786541 EHB786541:EIE786541 EQX786541:ESA786541 FAT786541:FBW786541 FKP786541:FLS786541 FUL786541:FVO786541 GEH786541:GFK786541 GOD786541:GPG786541 GXZ786541:GZC786541 HHV786541:HIY786541 HRR786541:HSU786541 IBN786541:ICQ786541 ILJ786541:IMM786541 IVF786541:IWI786541 JFB786541:JGE786541 JOX786541:JQA786541 JYT786541:JZW786541 KIP786541:KJS786541 KSL786541:KTO786541 LCH786541:LDK786541 LMD786541:LNG786541 LVZ786541:LXC786541 MFV786541:MGY786541 MPR786541:MQU786541 MZN786541:NAQ786541 NJJ786541:NKM786541 NTF786541:NUI786541 ODB786541:OEE786541 OMX786541:OOA786541 OWT786541:OXW786541 PGP786541:PHS786541 PQL786541:PRO786541 QAH786541:QBK786541 QKD786541:QLG786541 QTZ786541:QVC786541 RDV786541:REY786541 RNR786541:ROU786541 RXN786541:RYQ786541 SHJ786541:SIM786541 SRF786541:SSI786541 TBB786541:TCE786541 TKX786541:TMA786541 TUT786541:TVW786541 UEP786541:UFS786541 UOL786541:UPO786541 UYH786541:UZK786541 VID786541:VJG786541 VRZ786541:VTC786541 WBV786541:WCY786541 WLR786541:WMU786541 WVN786541:WWQ786541 D852077:AQ852077 JB852077:KE852077 SX852077:UA852077 ACT852077:ADW852077 AMP852077:ANS852077 AWL852077:AXO852077 BGH852077:BHK852077 BQD852077:BRG852077 BZZ852077:CBC852077 CJV852077:CKY852077 CTR852077:CUU852077 DDN852077:DEQ852077 DNJ852077:DOM852077 DXF852077:DYI852077 EHB852077:EIE852077 EQX852077:ESA852077 FAT852077:FBW852077 FKP852077:FLS852077 FUL852077:FVO852077 GEH852077:GFK852077 GOD852077:GPG852077 GXZ852077:GZC852077 HHV852077:HIY852077 HRR852077:HSU852077 IBN852077:ICQ852077 ILJ852077:IMM852077 IVF852077:IWI852077 JFB852077:JGE852077 JOX852077:JQA852077 JYT852077:JZW852077 KIP852077:KJS852077 KSL852077:KTO852077 LCH852077:LDK852077 LMD852077:LNG852077 LVZ852077:LXC852077 MFV852077:MGY852077 MPR852077:MQU852077 MZN852077:NAQ852077 NJJ852077:NKM852077 NTF852077:NUI852077 ODB852077:OEE852077 OMX852077:OOA852077 OWT852077:OXW852077 PGP852077:PHS852077 PQL852077:PRO852077 QAH852077:QBK852077 QKD852077:QLG852077 QTZ852077:QVC852077 RDV852077:REY852077 RNR852077:ROU852077 RXN852077:RYQ852077 SHJ852077:SIM852077 SRF852077:SSI852077 TBB852077:TCE852077 TKX852077:TMA852077 TUT852077:TVW852077 UEP852077:UFS852077 UOL852077:UPO852077 UYH852077:UZK852077 VID852077:VJG852077 VRZ852077:VTC852077 WBV852077:WCY852077 WLR852077:WMU852077 WVN852077:WWQ852077 D917613:AQ917613 JB917613:KE917613 SX917613:UA917613 ACT917613:ADW917613 AMP917613:ANS917613 AWL917613:AXO917613 BGH917613:BHK917613 BQD917613:BRG917613 BZZ917613:CBC917613 CJV917613:CKY917613 CTR917613:CUU917613 DDN917613:DEQ917613 DNJ917613:DOM917613 DXF917613:DYI917613 EHB917613:EIE917613 EQX917613:ESA917613 FAT917613:FBW917613 FKP917613:FLS917613 FUL917613:FVO917613 GEH917613:GFK917613 GOD917613:GPG917613 GXZ917613:GZC917613 HHV917613:HIY917613 HRR917613:HSU917613 IBN917613:ICQ917613 ILJ917613:IMM917613 IVF917613:IWI917613 JFB917613:JGE917613 JOX917613:JQA917613 JYT917613:JZW917613 KIP917613:KJS917613 KSL917613:KTO917613 LCH917613:LDK917613 LMD917613:LNG917613 LVZ917613:LXC917613 MFV917613:MGY917613 MPR917613:MQU917613 MZN917613:NAQ917613 NJJ917613:NKM917613 NTF917613:NUI917613 ODB917613:OEE917613 OMX917613:OOA917613 OWT917613:OXW917613 PGP917613:PHS917613 PQL917613:PRO917613 QAH917613:QBK917613 QKD917613:QLG917613 QTZ917613:QVC917613 RDV917613:REY917613 RNR917613:ROU917613 RXN917613:RYQ917613 SHJ917613:SIM917613 SRF917613:SSI917613 TBB917613:TCE917613 TKX917613:TMA917613 TUT917613:TVW917613 UEP917613:UFS917613 UOL917613:UPO917613 UYH917613:UZK917613 VID917613:VJG917613 VRZ917613:VTC917613 WBV917613:WCY917613 WLR917613:WMU917613 WVN917613:WWQ917613 D983149:AQ983149 JB983149:KE983149 SX983149:UA983149 ACT983149:ADW983149 AMP983149:ANS983149 AWL983149:AXO983149 BGH983149:BHK983149 BQD983149:BRG983149 BZZ983149:CBC983149 CJV983149:CKY983149 CTR983149:CUU983149 DDN983149:DEQ983149 DNJ983149:DOM983149 DXF983149:DYI983149 EHB983149:EIE983149 EQX983149:ESA983149 FAT983149:FBW983149 FKP983149:FLS983149 FUL983149:FVO983149 GEH983149:GFK983149 GOD983149:GPG983149 GXZ983149:GZC983149 HHV983149:HIY983149 HRR983149:HSU983149 IBN983149:ICQ983149 ILJ983149:IMM983149 IVF983149:IWI983149 JFB983149:JGE983149 JOX983149:JQA983149 JYT983149:JZW983149 KIP983149:KJS983149 KSL983149:KTO983149 LCH983149:LDK983149 LMD983149:LNG983149 LVZ983149:LXC983149 MFV983149:MGY983149 MPR983149:MQU983149 MZN983149:NAQ983149 NJJ983149:NKM983149 NTF983149:NUI983149 ODB983149:OEE983149 OMX983149:OOA983149 OWT983149:OXW983149 PGP983149:PHS983149 PQL983149:PRO983149 QAH983149:QBK983149 QKD983149:QLG983149 QTZ983149:QVC983149 RDV983149:REY983149 RNR983149:ROU983149 RXN983149:RYQ983149 SHJ983149:SIM983149 SRF983149:SSI983149 TBB983149:TCE983149 TKX983149:TMA983149 TUT983149:TVW983149 UEP983149:UFS983149 UOL983149:UPO983149 UYH983149:UZK983149 VID983149:VJG983149 VRZ983149:VTC983149 WBV983149:WCY983149 WLR983149:WMU983149 WVN983149:WWQ983149 QTZ138:QVC142 JB135:KE136 SX135:UA136 ACT135:ADW136 AMP135:ANS136 AWL135:AXO136 BGH135:BHK136 BQD135:BRG136 BZZ135:CBC136 CJV135:CKY136 CTR135:CUU136 DDN135:DEQ136 DNJ135:DOM136 DXF135:DYI136 EHB135:EIE136 EQX135:ESA136 FAT135:FBW136 FKP135:FLS136 FUL135:FVO136 GEH135:GFK136 GOD135:GPG136 GXZ135:GZC136 HHV135:HIY136 HRR135:HSU136 IBN135:ICQ136 ILJ135:IMM136 IVF135:IWI136 JFB135:JGE136 JOX135:JQA136 JYT135:JZW136 KIP135:KJS136 KSL135:KTO136 LCH135:LDK136 LMD135:LNG136 LVZ135:LXC136 MFV135:MGY136 MPR135:MQU136 MZN135:NAQ136 NJJ135:NKM136 NTF135:NUI136 ODB135:OEE136 OMX135:OOA136 OWT135:OXW136 PGP135:PHS136 PQL135:PRO136 QAH135:QBK136 QKD135:QLG136 QTZ135:QVC136 RDV135:REY136 RNR135:ROU136 RXN135:RYQ136 SHJ135:SIM136 SRF135:SSI136 TBB135:TCE136 TKX135:TMA136 TUT135:TVW136 UEP135:UFS136 UOL135:UPO136 UYH135:UZK136 VID135:VJG136 VRZ135:VTC136 WBV135:WCY136 WLR135:WMU136 WVN135:WWQ136 D65648:AQ65649 JB65648:KE65649 SX65648:UA65649 ACT65648:ADW65649 AMP65648:ANS65649 AWL65648:AXO65649 BGH65648:BHK65649 BQD65648:BRG65649 BZZ65648:CBC65649 CJV65648:CKY65649 CTR65648:CUU65649 DDN65648:DEQ65649 DNJ65648:DOM65649 DXF65648:DYI65649 EHB65648:EIE65649 EQX65648:ESA65649 FAT65648:FBW65649 FKP65648:FLS65649 FUL65648:FVO65649 GEH65648:GFK65649 GOD65648:GPG65649 GXZ65648:GZC65649 HHV65648:HIY65649 HRR65648:HSU65649 IBN65648:ICQ65649 ILJ65648:IMM65649 IVF65648:IWI65649 JFB65648:JGE65649 JOX65648:JQA65649 JYT65648:JZW65649 KIP65648:KJS65649 KSL65648:KTO65649 LCH65648:LDK65649 LMD65648:LNG65649 LVZ65648:LXC65649 MFV65648:MGY65649 MPR65648:MQU65649 MZN65648:NAQ65649 NJJ65648:NKM65649 NTF65648:NUI65649 ODB65648:OEE65649 OMX65648:OOA65649 OWT65648:OXW65649 PGP65648:PHS65649 PQL65648:PRO65649 QAH65648:QBK65649 QKD65648:QLG65649 QTZ65648:QVC65649 RDV65648:REY65649 RNR65648:ROU65649 RXN65648:RYQ65649 SHJ65648:SIM65649 SRF65648:SSI65649 TBB65648:TCE65649 TKX65648:TMA65649 TUT65648:TVW65649 UEP65648:UFS65649 UOL65648:UPO65649 UYH65648:UZK65649 VID65648:VJG65649 VRZ65648:VTC65649 WBV65648:WCY65649 WLR65648:WMU65649 WVN65648:WWQ65649 D131184:AQ131185 JB131184:KE131185 SX131184:UA131185 ACT131184:ADW131185 AMP131184:ANS131185 AWL131184:AXO131185 BGH131184:BHK131185 BQD131184:BRG131185 BZZ131184:CBC131185 CJV131184:CKY131185 CTR131184:CUU131185 DDN131184:DEQ131185 DNJ131184:DOM131185 DXF131184:DYI131185 EHB131184:EIE131185 EQX131184:ESA131185 FAT131184:FBW131185 FKP131184:FLS131185 FUL131184:FVO131185 GEH131184:GFK131185 GOD131184:GPG131185 GXZ131184:GZC131185 HHV131184:HIY131185 HRR131184:HSU131185 IBN131184:ICQ131185 ILJ131184:IMM131185 IVF131184:IWI131185 JFB131184:JGE131185 JOX131184:JQA131185 JYT131184:JZW131185 KIP131184:KJS131185 KSL131184:KTO131185 LCH131184:LDK131185 LMD131184:LNG131185 LVZ131184:LXC131185 MFV131184:MGY131185 MPR131184:MQU131185 MZN131184:NAQ131185 NJJ131184:NKM131185 NTF131184:NUI131185 ODB131184:OEE131185 OMX131184:OOA131185 OWT131184:OXW131185 PGP131184:PHS131185 PQL131184:PRO131185 QAH131184:QBK131185 QKD131184:QLG131185 QTZ131184:QVC131185 RDV131184:REY131185 RNR131184:ROU131185 RXN131184:RYQ131185 SHJ131184:SIM131185 SRF131184:SSI131185 TBB131184:TCE131185 TKX131184:TMA131185 TUT131184:TVW131185 UEP131184:UFS131185 UOL131184:UPO131185 UYH131184:UZK131185 VID131184:VJG131185 VRZ131184:VTC131185 WBV131184:WCY131185 WLR131184:WMU131185 WVN131184:WWQ131185 D196720:AQ196721 JB196720:KE196721 SX196720:UA196721 ACT196720:ADW196721 AMP196720:ANS196721 AWL196720:AXO196721 BGH196720:BHK196721 BQD196720:BRG196721 BZZ196720:CBC196721 CJV196720:CKY196721 CTR196720:CUU196721 DDN196720:DEQ196721 DNJ196720:DOM196721 DXF196720:DYI196721 EHB196720:EIE196721 EQX196720:ESA196721 FAT196720:FBW196721 FKP196720:FLS196721 FUL196720:FVO196721 GEH196720:GFK196721 GOD196720:GPG196721 GXZ196720:GZC196721 HHV196720:HIY196721 HRR196720:HSU196721 IBN196720:ICQ196721 ILJ196720:IMM196721 IVF196720:IWI196721 JFB196720:JGE196721 JOX196720:JQA196721 JYT196720:JZW196721 KIP196720:KJS196721 KSL196720:KTO196721 LCH196720:LDK196721 LMD196720:LNG196721 LVZ196720:LXC196721 MFV196720:MGY196721 MPR196720:MQU196721 MZN196720:NAQ196721 NJJ196720:NKM196721 NTF196720:NUI196721 ODB196720:OEE196721 OMX196720:OOA196721 OWT196720:OXW196721 PGP196720:PHS196721 PQL196720:PRO196721 QAH196720:QBK196721 QKD196720:QLG196721 QTZ196720:QVC196721 RDV196720:REY196721 RNR196720:ROU196721 RXN196720:RYQ196721 SHJ196720:SIM196721 SRF196720:SSI196721 TBB196720:TCE196721 TKX196720:TMA196721 TUT196720:TVW196721 UEP196720:UFS196721 UOL196720:UPO196721 UYH196720:UZK196721 VID196720:VJG196721 VRZ196720:VTC196721 WBV196720:WCY196721 WLR196720:WMU196721 WVN196720:WWQ196721 D262256:AQ262257 JB262256:KE262257 SX262256:UA262257 ACT262256:ADW262257 AMP262256:ANS262257 AWL262256:AXO262257 BGH262256:BHK262257 BQD262256:BRG262257 BZZ262256:CBC262257 CJV262256:CKY262257 CTR262256:CUU262257 DDN262256:DEQ262257 DNJ262256:DOM262257 DXF262256:DYI262257 EHB262256:EIE262257 EQX262256:ESA262257 FAT262256:FBW262257 FKP262256:FLS262257 FUL262256:FVO262257 GEH262256:GFK262257 GOD262256:GPG262257 GXZ262256:GZC262257 HHV262256:HIY262257 HRR262256:HSU262257 IBN262256:ICQ262257 ILJ262256:IMM262257 IVF262256:IWI262257 JFB262256:JGE262257 JOX262256:JQA262257 JYT262256:JZW262257 KIP262256:KJS262257 KSL262256:KTO262257 LCH262256:LDK262257 LMD262256:LNG262257 LVZ262256:LXC262257 MFV262256:MGY262257 MPR262256:MQU262257 MZN262256:NAQ262257 NJJ262256:NKM262257 NTF262256:NUI262257 ODB262256:OEE262257 OMX262256:OOA262257 OWT262256:OXW262257 PGP262256:PHS262257 PQL262256:PRO262257 QAH262256:QBK262257 QKD262256:QLG262257 QTZ262256:QVC262257 RDV262256:REY262257 RNR262256:ROU262257 RXN262256:RYQ262257 SHJ262256:SIM262257 SRF262256:SSI262257 TBB262256:TCE262257 TKX262256:TMA262257 TUT262256:TVW262257 UEP262256:UFS262257 UOL262256:UPO262257 UYH262256:UZK262257 VID262256:VJG262257 VRZ262256:VTC262257 WBV262256:WCY262257 WLR262256:WMU262257 WVN262256:WWQ262257 D327792:AQ327793 JB327792:KE327793 SX327792:UA327793 ACT327792:ADW327793 AMP327792:ANS327793 AWL327792:AXO327793 BGH327792:BHK327793 BQD327792:BRG327793 BZZ327792:CBC327793 CJV327792:CKY327793 CTR327792:CUU327793 DDN327792:DEQ327793 DNJ327792:DOM327793 DXF327792:DYI327793 EHB327792:EIE327793 EQX327792:ESA327793 FAT327792:FBW327793 FKP327792:FLS327793 FUL327792:FVO327793 GEH327792:GFK327793 GOD327792:GPG327793 GXZ327792:GZC327793 HHV327792:HIY327793 HRR327792:HSU327793 IBN327792:ICQ327793 ILJ327792:IMM327793 IVF327792:IWI327793 JFB327792:JGE327793 JOX327792:JQA327793 JYT327792:JZW327793 KIP327792:KJS327793 KSL327792:KTO327793 LCH327792:LDK327793 LMD327792:LNG327793 LVZ327792:LXC327793 MFV327792:MGY327793 MPR327792:MQU327793 MZN327792:NAQ327793 NJJ327792:NKM327793 NTF327792:NUI327793 ODB327792:OEE327793 OMX327792:OOA327793 OWT327792:OXW327793 PGP327792:PHS327793 PQL327792:PRO327793 QAH327792:QBK327793 QKD327792:QLG327793 QTZ327792:QVC327793 RDV327792:REY327793 RNR327792:ROU327793 RXN327792:RYQ327793 SHJ327792:SIM327793 SRF327792:SSI327793 TBB327792:TCE327793 TKX327792:TMA327793 TUT327792:TVW327793 UEP327792:UFS327793 UOL327792:UPO327793 UYH327792:UZK327793 VID327792:VJG327793 VRZ327792:VTC327793 WBV327792:WCY327793 WLR327792:WMU327793 WVN327792:WWQ327793 D393328:AQ393329 JB393328:KE393329 SX393328:UA393329 ACT393328:ADW393329 AMP393328:ANS393329 AWL393328:AXO393329 BGH393328:BHK393329 BQD393328:BRG393329 BZZ393328:CBC393329 CJV393328:CKY393329 CTR393328:CUU393329 DDN393328:DEQ393329 DNJ393328:DOM393329 DXF393328:DYI393329 EHB393328:EIE393329 EQX393328:ESA393329 FAT393328:FBW393329 FKP393328:FLS393329 FUL393328:FVO393329 GEH393328:GFK393329 GOD393328:GPG393329 GXZ393328:GZC393329 HHV393328:HIY393329 HRR393328:HSU393329 IBN393328:ICQ393329 ILJ393328:IMM393329 IVF393328:IWI393329 JFB393328:JGE393329 JOX393328:JQA393329 JYT393328:JZW393329 KIP393328:KJS393329 KSL393328:KTO393329 LCH393328:LDK393329 LMD393328:LNG393329 LVZ393328:LXC393329 MFV393328:MGY393329 MPR393328:MQU393329 MZN393328:NAQ393329 NJJ393328:NKM393329 NTF393328:NUI393329 ODB393328:OEE393329 OMX393328:OOA393329 OWT393328:OXW393329 PGP393328:PHS393329 PQL393328:PRO393329 QAH393328:QBK393329 QKD393328:QLG393329 QTZ393328:QVC393329 RDV393328:REY393329 RNR393328:ROU393329 RXN393328:RYQ393329 SHJ393328:SIM393329 SRF393328:SSI393329 TBB393328:TCE393329 TKX393328:TMA393329 TUT393328:TVW393329 UEP393328:UFS393329 UOL393328:UPO393329 UYH393328:UZK393329 VID393328:VJG393329 VRZ393328:VTC393329 WBV393328:WCY393329 WLR393328:WMU393329 WVN393328:WWQ393329 D458864:AQ458865 JB458864:KE458865 SX458864:UA458865 ACT458864:ADW458865 AMP458864:ANS458865 AWL458864:AXO458865 BGH458864:BHK458865 BQD458864:BRG458865 BZZ458864:CBC458865 CJV458864:CKY458865 CTR458864:CUU458865 DDN458864:DEQ458865 DNJ458864:DOM458865 DXF458864:DYI458865 EHB458864:EIE458865 EQX458864:ESA458865 FAT458864:FBW458865 FKP458864:FLS458865 FUL458864:FVO458865 GEH458864:GFK458865 GOD458864:GPG458865 GXZ458864:GZC458865 HHV458864:HIY458865 HRR458864:HSU458865 IBN458864:ICQ458865 ILJ458864:IMM458865 IVF458864:IWI458865 JFB458864:JGE458865 JOX458864:JQA458865 JYT458864:JZW458865 KIP458864:KJS458865 KSL458864:KTO458865 LCH458864:LDK458865 LMD458864:LNG458865 LVZ458864:LXC458865 MFV458864:MGY458865 MPR458864:MQU458865 MZN458864:NAQ458865 NJJ458864:NKM458865 NTF458864:NUI458865 ODB458864:OEE458865 OMX458864:OOA458865 OWT458864:OXW458865 PGP458864:PHS458865 PQL458864:PRO458865 QAH458864:QBK458865 QKD458864:QLG458865 QTZ458864:QVC458865 RDV458864:REY458865 RNR458864:ROU458865 RXN458864:RYQ458865 SHJ458864:SIM458865 SRF458864:SSI458865 TBB458864:TCE458865 TKX458864:TMA458865 TUT458864:TVW458865 UEP458864:UFS458865 UOL458864:UPO458865 UYH458864:UZK458865 VID458864:VJG458865 VRZ458864:VTC458865 WBV458864:WCY458865 WLR458864:WMU458865 WVN458864:WWQ458865 D524400:AQ524401 JB524400:KE524401 SX524400:UA524401 ACT524400:ADW524401 AMP524400:ANS524401 AWL524400:AXO524401 BGH524400:BHK524401 BQD524400:BRG524401 BZZ524400:CBC524401 CJV524400:CKY524401 CTR524400:CUU524401 DDN524400:DEQ524401 DNJ524400:DOM524401 DXF524400:DYI524401 EHB524400:EIE524401 EQX524400:ESA524401 FAT524400:FBW524401 FKP524400:FLS524401 FUL524400:FVO524401 GEH524400:GFK524401 GOD524400:GPG524401 GXZ524400:GZC524401 HHV524400:HIY524401 HRR524400:HSU524401 IBN524400:ICQ524401 ILJ524400:IMM524401 IVF524400:IWI524401 JFB524400:JGE524401 JOX524400:JQA524401 JYT524400:JZW524401 KIP524400:KJS524401 KSL524400:KTO524401 LCH524400:LDK524401 LMD524400:LNG524401 LVZ524400:LXC524401 MFV524400:MGY524401 MPR524400:MQU524401 MZN524400:NAQ524401 NJJ524400:NKM524401 NTF524400:NUI524401 ODB524400:OEE524401 OMX524400:OOA524401 OWT524400:OXW524401 PGP524400:PHS524401 PQL524400:PRO524401 QAH524400:QBK524401 QKD524400:QLG524401 QTZ524400:QVC524401 RDV524400:REY524401 RNR524400:ROU524401 RXN524400:RYQ524401 SHJ524400:SIM524401 SRF524400:SSI524401 TBB524400:TCE524401 TKX524400:TMA524401 TUT524400:TVW524401 UEP524400:UFS524401 UOL524400:UPO524401 UYH524400:UZK524401 VID524400:VJG524401 VRZ524400:VTC524401 WBV524400:WCY524401 WLR524400:WMU524401 WVN524400:WWQ524401 D589936:AQ589937 JB589936:KE589937 SX589936:UA589937 ACT589936:ADW589937 AMP589936:ANS589937 AWL589936:AXO589937 BGH589936:BHK589937 BQD589936:BRG589937 BZZ589936:CBC589937 CJV589936:CKY589937 CTR589936:CUU589937 DDN589936:DEQ589937 DNJ589936:DOM589937 DXF589936:DYI589937 EHB589936:EIE589937 EQX589936:ESA589937 FAT589936:FBW589937 FKP589936:FLS589937 FUL589936:FVO589937 GEH589936:GFK589937 GOD589936:GPG589937 GXZ589936:GZC589937 HHV589936:HIY589937 HRR589936:HSU589937 IBN589936:ICQ589937 ILJ589936:IMM589937 IVF589936:IWI589937 JFB589936:JGE589937 JOX589936:JQA589937 JYT589936:JZW589937 KIP589936:KJS589937 KSL589936:KTO589937 LCH589936:LDK589937 LMD589936:LNG589937 LVZ589936:LXC589937 MFV589936:MGY589937 MPR589936:MQU589937 MZN589936:NAQ589937 NJJ589936:NKM589937 NTF589936:NUI589937 ODB589936:OEE589937 OMX589936:OOA589937 OWT589936:OXW589937 PGP589936:PHS589937 PQL589936:PRO589937 QAH589936:QBK589937 QKD589936:QLG589937 QTZ589936:QVC589937 RDV589936:REY589937 RNR589936:ROU589937 RXN589936:RYQ589937 SHJ589936:SIM589937 SRF589936:SSI589937 TBB589936:TCE589937 TKX589936:TMA589937 TUT589936:TVW589937 UEP589936:UFS589937 UOL589936:UPO589937 UYH589936:UZK589937 VID589936:VJG589937 VRZ589936:VTC589937 WBV589936:WCY589937 WLR589936:WMU589937 WVN589936:WWQ589937 D655472:AQ655473 JB655472:KE655473 SX655472:UA655473 ACT655472:ADW655473 AMP655472:ANS655473 AWL655472:AXO655473 BGH655472:BHK655473 BQD655472:BRG655473 BZZ655472:CBC655473 CJV655472:CKY655473 CTR655472:CUU655473 DDN655472:DEQ655473 DNJ655472:DOM655473 DXF655472:DYI655473 EHB655472:EIE655473 EQX655472:ESA655473 FAT655472:FBW655473 FKP655472:FLS655473 FUL655472:FVO655473 GEH655472:GFK655473 GOD655472:GPG655473 GXZ655472:GZC655473 HHV655472:HIY655473 HRR655472:HSU655473 IBN655472:ICQ655473 ILJ655472:IMM655473 IVF655472:IWI655473 JFB655472:JGE655473 JOX655472:JQA655473 JYT655472:JZW655473 KIP655472:KJS655473 KSL655472:KTO655473 LCH655472:LDK655473 LMD655472:LNG655473 LVZ655472:LXC655473 MFV655472:MGY655473 MPR655472:MQU655473 MZN655472:NAQ655473 NJJ655472:NKM655473 NTF655472:NUI655473 ODB655472:OEE655473 OMX655472:OOA655473 OWT655472:OXW655473 PGP655472:PHS655473 PQL655472:PRO655473 QAH655472:QBK655473 QKD655472:QLG655473 QTZ655472:QVC655473 RDV655472:REY655473 RNR655472:ROU655473 RXN655472:RYQ655473 SHJ655472:SIM655473 SRF655472:SSI655473 TBB655472:TCE655473 TKX655472:TMA655473 TUT655472:TVW655473 UEP655472:UFS655473 UOL655472:UPO655473 UYH655472:UZK655473 VID655472:VJG655473 VRZ655472:VTC655473 WBV655472:WCY655473 WLR655472:WMU655473 WVN655472:WWQ655473 D721008:AQ721009 JB721008:KE721009 SX721008:UA721009 ACT721008:ADW721009 AMP721008:ANS721009 AWL721008:AXO721009 BGH721008:BHK721009 BQD721008:BRG721009 BZZ721008:CBC721009 CJV721008:CKY721009 CTR721008:CUU721009 DDN721008:DEQ721009 DNJ721008:DOM721009 DXF721008:DYI721009 EHB721008:EIE721009 EQX721008:ESA721009 FAT721008:FBW721009 FKP721008:FLS721009 FUL721008:FVO721009 GEH721008:GFK721009 GOD721008:GPG721009 GXZ721008:GZC721009 HHV721008:HIY721009 HRR721008:HSU721009 IBN721008:ICQ721009 ILJ721008:IMM721009 IVF721008:IWI721009 JFB721008:JGE721009 JOX721008:JQA721009 JYT721008:JZW721009 KIP721008:KJS721009 KSL721008:KTO721009 LCH721008:LDK721009 LMD721008:LNG721009 LVZ721008:LXC721009 MFV721008:MGY721009 MPR721008:MQU721009 MZN721008:NAQ721009 NJJ721008:NKM721009 NTF721008:NUI721009 ODB721008:OEE721009 OMX721008:OOA721009 OWT721008:OXW721009 PGP721008:PHS721009 PQL721008:PRO721009 QAH721008:QBK721009 QKD721008:QLG721009 QTZ721008:QVC721009 RDV721008:REY721009 RNR721008:ROU721009 RXN721008:RYQ721009 SHJ721008:SIM721009 SRF721008:SSI721009 TBB721008:TCE721009 TKX721008:TMA721009 TUT721008:TVW721009 UEP721008:UFS721009 UOL721008:UPO721009 UYH721008:UZK721009 VID721008:VJG721009 VRZ721008:VTC721009 WBV721008:WCY721009 WLR721008:WMU721009 WVN721008:WWQ721009 D786544:AQ786545 JB786544:KE786545 SX786544:UA786545 ACT786544:ADW786545 AMP786544:ANS786545 AWL786544:AXO786545 BGH786544:BHK786545 BQD786544:BRG786545 BZZ786544:CBC786545 CJV786544:CKY786545 CTR786544:CUU786545 DDN786544:DEQ786545 DNJ786544:DOM786545 DXF786544:DYI786545 EHB786544:EIE786545 EQX786544:ESA786545 FAT786544:FBW786545 FKP786544:FLS786545 FUL786544:FVO786545 GEH786544:GFK786545 GOD786544:GPG786545 GXZ786544:GZC786545 HHV786544:HIY786545 HRR786544:HSU786545 IBN786544:ICQ786545 ILJ786544:IMM786545 IVF786544:IWI786545 JFB786544:JGE786545 JOX786544:JQA786545 JYT786544:JZW786545 KIP786544:KJS786545 KSL786544:KTO786545 LCH786544:LDK786545 LMD786544:LNG786545 LVZ786544:LXC786545 MFV786544:MGY786545 MPR786544:MQU786545 MZN786544:NAQ786545 NJJ786544:NKM786545 NTF786544:NUI786545 ODB786544:OEE786545 OMX786544:OOA786545 OWT786544:OXW786545 PGP786544:PHS786545 PQL786544:PRO786545 QAH786544:QBK786545 QKD786544:QLG786545 QTZ786544:QVC786545 RDV786544:REY786545 RNR786544:ROU786545 RXN786544:RYQ786545 SHJ786544:SIM786545 SRF786544:SSI786545 TBB786544:TCE786545 TKX786544:TMA786545 TUT786544:TVW786545 UEP786544:UFS786545 UOL786544:UPO786545 UYH786544:UZK786545 VID786544:VJG786545 VRZ786544:VTC786545 WBV786544:WCY786545 WLR786544:WMU786545 WVN786544:WWQ786545 D852080:AQ852081 JB852080:KE852081 SX852080:UA852081 ACT852080:ADW852081 AMP852080:ANS852081 AWL852080:AXO852081 BGH852080:BHK852081 BQD852080:BRG852081 BZZ852080:CBC852081 CJV852080:CKY852081 CTR852080:CUU852081 DDN852080:DEQ852081 DNJ852080:DOM852081 DXF852080:DYI852081 EHB852080:EIE852081 EQX852080:ESA852081 FAT852080:FBW852081 FKP852080:FLS852081 FUL852080:FVO852081 GEH852080:GFK852081 GOD852080:GPG852081 GXZ852080:GZC852081 HHV852080:HIY852081 HRR852080:HSU852081 IBN852080:ICQ852081 ILJ852080:IMM852081 IVF852080:IWI852081 JFB852080:JGE852081 JOX852080:JQA852081 JYT852080:JZW852081 KIP852080:KJS852081 KSL852080:KTO852081 LCH852080:LDK852081 LMD852080:LNG852081 LVZ852080:LXC852081 MFV852080:MGY852081 MPR852080:MQU852081 MZN852080:NAQ852081 NJJ852080:NKM852081 NTF852080:NUI852081 ODB852080:OEE852081 OMX852080:OOA852081 OWT852080:OXW852081 PGP852080:PHS852081 PQL852080:PRO852081 QAH852080:QBK852081 QKD852080:QLG852081 QTZ852080:QVC852081 RDV852080:REY852081 RNR852080:ROU852081 RXN852080:RYQ852081 SHJ852080:SIM852081 SRF852080:SSI852081 TBB852080:TCE852081 TKX852080:TMA852081 TUT852080:TVW852081 UEP852080:UFS852081 UOL852080:UPO852081 UYH852080:UZK852081 VID852080:VJG852081 VRZ852080:VTC852081 WBV852080:WCY852081 WLR852080:WMU852081 WVN852080:WWQ852081 D917616:AQ917617 JB917616:KE917617 SX917616:UA917617 ACT917616:ADW917617 AMP917616:ANS917617 AWL917616:AXO917617 BGH917616:BHK917617 BQD917616:BRG917617 BZZ917616:CBC917617 CJV917616:CKY917617 CTR917616:CUU917617 DDN917616:DEQ917617 DNJ917616:DOM917617 DXF917616:DYI917617 EHB917616:EIE917617 EQX917616:ESA917617 FAT917616:FBW917617 FKP917616:FLS917617 FUL917616:FVO917617 GEH917616:GFK917617 GOD917616:GPG917617 GXZ917616:GZC917617 HHV917616:HIY917617 HRR917616:HSU917617 IBN917616:ICQ917617 ILJ917616:IMM917617 IVF917616:IWI917617 JFB917616:JGE917617 JOX917616:JQA917617 JYT917616:JZW917617 KIP917616:KJS917617 KSL917616:KTO917617 LCH917616:LDK917617 LMD917616:LNG917617 LVZ917616:LXC917617 MFV917616:MGY917617 MPR917616:MQU917617 MZN917616:NAQ917617 NJJ917616:NKM917617 NTF917616:NUI917617 ODB917616:OEE917617 OMX917616:OOA917617 OWT917616:OXW917617 PGP917616:PHS917617 PQL917616:PRO917617 QAH917616:QBK917617 QKD917616:QLG917617 QTZ917616:QVC917617 RDV917616:REY917617 RNR917616:ROU917617 RXN917616:RYQ917617 SHJ917616:SIM917617 SRF917616:SSI917617 TBB917616:TCE917617 TKX917616:TMA917617 TUT917616:TVW917617 UEP917616:UFS917617 UOL917616:UPO917617 UYH917616:UZK917617 VID917616:VJG917617 VRZ917616:VTC917617 WBV917616:WCY917617 WLR917616:WMU917617 WVN917616:WWQ917617 D983152:AQ983153 JB983152:KE983153 SX983152:UA983153 ACT983152:ADW983153 AMP983152:ANS983153 AWL983152:AXO983153 BGH983152:BHK983153 BQD983152:BRG983153 BZZ983152:CBC983153 CJV983152:CKY983153 CTR983152:CUU983153 DDN983152:DEQ983153 DNJ983152:DOM983153 DXF983152:DYI983153 EHB983152:EIE983153 EQX983152:ESA983153 FAT983152:FBW983153 FKP983152:FLS983153 FUL983152:FVO983153 GEH983152:GFK983153 GOD983152:GPG983153 GXZ983152:GZC983153 HHV983152:HIY983153 HRR983152:HSU983153 IBN983152:ICQ983153 ILJ983152:IMM983153 IVF983152:IWI983153 JFB983152:JGE983153 JOX983152:JQA983153 JYT983152:JZW983153 KIP983152:KJS983153 KSL983152:KTO983153 LCH983152:LDK983153 LMD983152:LNG983153 LVZ983152:LXC983153 MFV983152:MGY983153 MPR983152:MQU983153 MZN983152:NAQ983153 NJJ983152:NKM983153 NTF983152:NUI983153 ODB983152:OEE983153 OMX983152:OOA983153 OWT983152:OXW983153 PGP983152:PHS983153 PQL983152:PRO983153 QAH983152:QBK983153 QKD983152:QLG983153 QTZ983152:QVC983153 RDV983152:REY983153 RNR983152:ROU983153 RXN983152:RYQ983153 SHJ983152:SIM983153 SRF983152:SSI983153 TBB983152:TCE983153 TKX983152:TMA983153 TUT983152:TVW983153 UEP983152:UFS983153 UOL983152:UPO983153 UYH983152:UZK983153 VID983152:VJG983153 VRZ983152:VTC983153 WBV983152:WCY983153 WLR983152:WMU983153 WVN983152:WWQ983153 QKD138:QLG142 D65651:AQ65651 JB65651:KE65651 SX65651:UA65651 ACT65651:ADW65651 AMP65651:ANS65651 AWL65651:AXO65651 BGH65651:BHK65651 BQD65651:BRG65651 BZZ65651:CBC65651 CJV65651:CKY65651 CTR65651:CUU65651 DDN65651:DEQ65651 DNJ65651:DOM65651 DXF65651:DYI65651 EHB65651:EIE65651 EQX65651:ESA65651 FAT65651:FBW65651 FKP65651:FLS65651 FUL65651:FVO65651 GEH65651:GFK65651 GOD65651:GPG65651 GXZ65651:GZC65651 HHV65651:HIY65651 HRR65651:HSU65651 IBN65651:ICQ65651 ILJ65651:IMM65651 IVF65651:IWI65651 JFB65651:JGE65651 JOX65651:JQA65651 JYT65651:JZW65651 KIP65651:KJS65651 KSL65651:KTO65651 LCH65651:LDK65651 LMD65651:LNG65651 LVZ65651:LXC65651 MFV65651:MGY65651 MPR65651:MQU65651 MZN65651:NAQ65651 NJJ65651:NKM65651 NTF65651:NUI65651 ODB65651:OEE65651 OMX65651:OOA65651 OWT65651:OXW65651 PGP65651:PHS65651 PQL65651:PRO65651 QAH65651:QBK65651 QKD65651:QLG65651 QTZ65651:QVC65651 RDV65651:REY65651 RNR65651:ROU65651 RXN65651:RYQ65651 SHJ65651:SIM65651 SRF65651:SSI65651 TBB65651:TCE65651 TKX65651:TMA65651 TUT65651:TVW65651 UEP65651:UFS65651 UOL65651:UPO65651 UYH65651:UZK65651 VID65651:VJG65651 VRZ65651:VTC65651 WBV65651:WCY65651 WLR65651:WMU65651 WVN65651:WWQ65651 D131187:AQ131187 JB131187:KE131187 SX131187:UA131187 ACT131187:ADW131187 AMP131187:ANS131187 AWL131187:AXO131187 BGH131187:BHK131187 BQD131187:BRG131187 BZZ131187:CBC131187 CJV131187:CKY131187 CTR131187:CUU131187 DDN131187:DEQ131187 DNJ131187:DOM131187 DXF131187:DYI131187 EHB131187:EIE131187 EQX131187:ESA131187 FAT131187:FBW131187 FKP131187:FLS131187 FUL131187:FVO131187 GEH131187:GFK131187 GOD131187:GPG131187 GXZ131187:GZC131187 HHV131187:HIY131187 HRR131187:HSU131187 IBN131187:ICQ131187 ILJ131187:IMM131187 IVF131187:IWI131187 JFB131187:JGE131187 JOX131187:JQA131187 JYT131187:JZW131187 KIP131187:KJS131187 KSL131187:KTO131187 LCH131187:LDK131187 LMD131187:LNG131187 LVZ131187:LXC131187 MFV131187:MGY131187 MPR131187:MQU131187 MZN131187:NAQ131187 NJJ131187:NKM131187 NTF131187:NUI131187 ODB131187:OEE131187 OMX131187:OOA131187 OWT131187:OXW131187 PGP131187:PHS131187 PQL131187:PRO131187 QAH131187:QBK131187 QKD131187:QLG131187 QTZ131187:QVC131187 RDV131187:REY131187 RNR131187:ROU131187 RXN131187:RYQ131187 SHJ131187:SIM131187 SRF131187:SSI131187 TBB131187:TCE131187 TKX131187:TMA131187 TUT131187:TVW131187 UEP131187:UFS131187 UOL131187:UPO131187 UYH131187:UZK131187 VID131187:VJG131187 VRZ131187:VTC131187 WBV131187:WCY131187 WLR131187:WMU131187 WVN131187:WWQ131187 D196723:AQ196723 JB196723:KE196723 SX196723:UA196723 ACT196723:ADW196723 AMP196723:ANS196723 AWL196723:AXO196723 BGH196723:BHK196723 BQD196723:BRG196723 BZZ196723:CBC196723 CJV196723:CKY196723 CTR196723:CUU196723 DDN196723:DEQ196723 DNJ196723:DOM196723 DXF196723:DYI196723 EHB196723:EIE196723 EQX196723:ESA196723 FAT196723:FBW196723 FKP196723:FLS196723 FUL196723:FVO196723 GEH196723:GFK196723 GOD196723:GPG196723 GXZ196723:GZC196723 HHV196723:HIY196723 HRR196723:HSU196723 IBN196723:ICQ196723 ILJ196723:IMM196723 IVF196723:IWI196723 JFB196723:JGE196723 JOX196723:JQA196723 JYT196723:JZW196723 KIP196723:KJS196723 KSL196723:KTO196723 LCH196723:LDK196723 LMD196723:LNG196723 LVZ196723:LXC196723 MFV196723:MGY196723 MPR196723:MQU196723 MZN196723:NAQ196723 NJJ196723:NKM196723 NTF196723:NUI196723 ODB196723:OEE196723 OMX196723:OOA196723 OWT196723:OXW196723 PGP196723:PHS196723 PQL196723:PRO196723 QAH196723:QBK196723 QKD196723:QLG196723 QTZ196723:QVC196723 RDV196723:REY196723 RNR196723:ROU196723 RXN196723:RYQ196723 SHJ196723:SIM196723 SRF196723:SSI196723 TBB196723:TCE196723 TKX196723:TMA196723 TUT196723:TVW196723 UEP196723:UFS196723 UOL196723:UPO196723 UYH196723:UZK196723 VID196723:VJG196723 VRZ196723:VTC196723 WBV196723:WCY196723 WLR196723:WMU196723 WVN196723:WWQ196723 D262259:AQ262259 JB262259:KE262259 SX262259:UA262259 ACT262259:ADW262259 AMP262259:ANS262259 AWL262259:AXO262259 BGH262259:BHK262259 BQD262259:BRG262259 BZZ262259:CBC262259 CJV262259:CKY262259 CTR262259:CUU262259 DDN262259:DEQ262259 DNJ262259:DOM262259 DXF262259:DYI262259 EHB262259:EIE262259 EQX262259:ESA262259 FAT262259:FBW262259 FKP262259:FLS262259 FUL262259:FVO262259 GEH262259:GFK262259 GOD262259:GPG262259 GXZ262259:GZC262259 HHV262259:HIY262259 HRR262259:HSU262259 IBN262259:ICQ262259 ILJ262259:IMM262259 IVF262259:IWI262259 JFB262259:JGE262259 JOX262259:JQA262259 JYT262259:JZW262259 KIP262259:KJS262259 KSL262259:KTO262259 LCH262259:LDK262259 LMD262259:LNG262259 LVZ262259:LXC262259 MFV262259:MGY262259 MPR262259:MQU262259 MZN262259:NAQ262259 NJJ262259:NKM262259 NTF262259:NUI262259 ODB262259:OEE262259 OMX262259:OOA262259 OWT262259:OXW262259 PGP262259:PHS262259 PQL262259:PRO262259 QAH262259:QBK262259 QKD262259:QLG262259 QTZ262259:QVC262259 RDV262259:REY262259 RNR262259:ROU262259 RXN262259:RYQ262259 SHJ262259:SIM262259 SRF262259:SSI262259 TBB262259:TCE262259 TKX262259:TMA262259 TUT262259:TVW262259 UEP262259:UFS262259 UOL262259:UPO262259 UYH262259:UZK262259 VID262259:VJG262259 VRZ262259:VTC262259 WBV262259:WCY262259 WLR262259:WMU262259 WVN262259:WWQ262259 D327795:AQ327795 JB327795:KE327795 SX327795:UA327795 ACT327795:ADW327795 AMP327795:ANS327795 AWL327795:AXO327795 BGH327795:BHK327795 BQD327795:BRG327795 BZZ327795:CBC327795 CJV327795:CKY327795 CTR327795:CUU327795 DDN327795:DEQ327795 DNJ327795:DOM327795 DXF327795:DYI327795 EHB327795:EIE327795 EQX327795:ESA327795 FAT327795:FBW327795 FKP327795:FLS327795 FUL327795:FVO327795 GEH327795:GFK327795 GOD327795:GPG327795 GXZ327795:GZC327795 HHV327795:HIY327795 HRR327795:HSU327795 IBN327795:ICQ327795 ILJ327795:IMM327795 IVF327795:IWI327795 JFB327795:JGE327795 JOX327795:JQA327795 JYT327795:JZW327795 KIP327795:KJS327795 KSL327795:KTO327795 LCH327795:LDK327795 LMD327795:LNG327795 LVZ327795:LXC327795 MFV327795:MGY327795 MPR327795:MQU327795 MZN327795:NAQ327795 NJJ327795:NKM327795 NTF327795:NUI327795 ODB327795:OEE327795 OMX327795:OOA327795 OWT327795:OXW327795 PGP327795:PHS327795 PQL327795:PRO327795 QAH327795:QBK327795 QKD327795:QLG327795 QTZ327795:QVC327795 RDV327795:REY327795 RNR327795:ROU327795 RXN327795:RYQ327795 SHJ327795:SIM327795 SRF327795:SSI327795 TBB327795:TCE327795 TKX327795:TMA327795 TUT327795:TVW327795 UEP327795:UFS327795 UOL327795:UPO327795 UYH327795:UZK327795 VID327795:VJG327795 VRZ327795:VTC327795 WBV327795:WCY327795 WLR327795:WMU327795 WVN327795:WWQ327795 D393331:AQ393331 JB393331:KE393331 SX393331:UA393331 ACT393331:ADW393331 AMP393331:ANS393331 AWL393331:AXO393331 BGH393331:BHK393331 BQD393331:BRG393331 BZZ393331:CBC393331 CJV393331:CKY393331 CTR393331:CUU393331 DDN393331:DEQ393331 DNJ393331:DOM393331 DXF393331:DYI393331 EHB393331:EIE393331 EQX393331:ESA393331 FAT393331:FBW393331 FKP393331:FLS393331 FUL393331:FVO393331 GEH393331:GFK393331 GOD393331:GPG393331 GXZ393331:GZC393331 HHV393331:HIY393331 HRR393331:HSU393331 IBN393331:ICQ393331 ILJ393331:IMM393331 IVF393331:IWI393331 JFB393331:JGE393331 JOX393331:JQA393331 JYT393331:JZW393331 KIP393331:KJS393331 KSL393331:KTO393331 LCH393331:LDK393331 LMD393331:LNG393331 LVZ393331:LXC393331 MFV393331:MGY393331 MPR393331:MQU393331 MZN393331:NAQ393331 NJJ393331:NKM393331 NTF393331:NUI393331 ODB393331:OEE393331 OMX393331:OOA393331 OWT393331:OXW393331 PGP393331:PHS393331 PQL393331:PRO393331 QAH393331:QBK393331 QKD393331:QLG393331 QTZ393331:QVC393331 RDV393331:REY393331 RNR393331:ROU393331 RXN393331:RYQ393331 SHJ393331:SIM393331 SRF393331:SSI393331 TBB393331:TCE393331 TKX393331:TMA393331 TUT393331:TVW393331 UEP393331:UFS393331 UOL393331:UPO393331 UYH393331:UZK393331 VID393331:VJG393331 VRZ393331:VTC393331 WBV393331:WCY393331 WLR393331:WMU393331 WVN393331:WWQ393331 D458867:AQ458867 JB458867:KE458867 SX458867:UA458867 ACT458867:ADW458867 AMP458867:ANS458867 AWL458867:AXO458867 BGH458867:BHK458867 BQD458867:BRG458867 BZZ458867:CBC458867 CJV458867:CKY458867 CTR458867:CUU458867 DDN458867:DEQ458867 DNJ458867:DOM458867 DXF458867:DYI458867 EHB458867:EIE458867 EQX458867:ESA458867 FAT458867:FBW458867 FKP458867:FLS458867 FUL458867:FVO458867 GEH458867:GFK458867 GOD458867:GPG458867 GXZ458867:GZC458867 HHV458867:HIY458867 HRR458867:HSU458867 IBN458867:ICQ458867 ILJ458867:IMM458867 IVF458867:IWI458867 JFB458867:JGE458867 JOX458867:JQA458867 JYT458867:JZW458867 KIP458867:KJS458867 KSL458867:KTO458867 LCH458867:LDK458867 LMD458867:LNG458867 LVZ458867:LXC458867 MFV458867:MGY458867 MPR458867:MQU458867 MZN458867:NAQ458867 NJJ458867:NKM458867 NTF458867:NUI458867 ODB458867:OEE458867 OMX458867:OOA458867 OWT458867:OXW458867 PGP458867:PHS458867 PQL458867:PRO458867 QAH458867:QBK458867 QKD458867:QLG458867 QTZ458867:QVC458867 RDV458867:REY458867 RNR458867:ROU458867 RXN458867:RYQ458867 SHJ458867:SIM458867 SRF458867:SSI458867 TBB458867:TCE458867 TKX458867:TMA458867 TUT458867:TVW458867 UEP458867:UFS458867 UOL458867:UPO458867 UYH458867:UZK458867 VID458867:VJG458867 VRZ458867:VTC458867 WBV458867:WCY458867 WLR458867:WMU458867 WVN458867:WWQ458867 D524403:AQ524403 JB524403:KE524403 SX524403:UA524403 ACT524403:ADW524403 AMP524403:ANS524403 AWL524403:AXO524403 BGH524403:BHK524403 BQD524403:BRG524403 BZZ524403:CBC524403 CJV524403:CKY524403 CTR524403:CUU524403 DDN524403:DEQ524403 DNJ524403:DOM524403 DXF524403:DYI524403 EHB524403:EIE524403 EQX524403:ESA524403 FAT524403:FBW524403 FKP524403:FLS524403 FUL524403:FVO524403 GEH524403:GFK524403 GOD524403:GPG524403 GXZ524403:GZC524403 HHV524403:HIY524403 HRR524403:HSU524403 IBN524403:ICQ524403 ILJ524403:IMM524403 IVF524403:IWI524403 JFB524403:JGE524403 JOX524403:JQA524403 JYT524403:JZW524403 KIP524403:KJS524403 KSL524403:KTO524403 LCH524403:LDK524403 LMD524403:LNG524403 LVZ524403:LXC524403 MFV524403:MGY524403 MPR524403:MQU524403 MZN524403:NAQ524403 NJJ524403:NKM524403 NTF524403:NUI524403 ODB524403:OEE524403 OMX524403:OOA524403 OWT524403:OXW524403 PGP524403:PHS524403 PQL524403:PRO524403 QAH524403:QBK524403 QKD524403:QLG524403 QTZ524403:QVC524403 RDV524403:REY524403 RNR524403:ROU524403 RXN524403:RYQ524403 SHJ524403:SIM524403 SRF524403:SSI524403 TBB524403:TCE524403 TKX524403:TMA524403 TUT524403:TVW524403 UEP524403:UFS524403 UOL524403:UPO524403 UYH524403:UZK524403 VID524403:VJG524403 VRZ524403:VTC524403 WBV524403:WCY524403 WLR524403:WMU524403 WVN524403:WWQ524403 D589939:AQ589939 JB589939:KE589939 SX589939:UA589939 ACT589939:ADW589939 AMP589939:ANS589939 AWL589939:AXO589939 BGH589939:BHK589939 BQD589939:BRG589939 BZZ589939:CBC589939 CJV589939:CKY589939 CTR589939:CUU589939 DDN589939:DEQ589939 DNJ589939:DOM589939 DXF589939:DYI589939 EHB589939:EIE589939 EQX589939:ESA589939 FAT589939:FBW589939 FKP589939:FLS589939 FUL589939:FVO589939 GEH589939:GFK589939 GOD589939:GPG589939 GXZ589939:GZC589939 HHV589939:HIY589939 HRR589939:HSU589939 IBN589939:ICQ589939 ILJ589939:IMM589939 IVF589939:IWI589939 JFB589939:JGE589939 JOX589939:JQA589939 JYT589939:JZW589939 KIP589939:KJS589939 KSL589939:KTO589939 LCH589939:LDK589939 LMD589939:LNG589939 LVZ589939:LXC589939 MFV589939:MGY589939 MPR589939:MQU589939 MZN589939:NAQ589939 NJJ589939:NKM589939 NTF589939:NUI589939 ODB589939:OEE589939 OMX589939:OOA589939 OWT589939:OXW589939 PGP589939:PHS589939 PQL589939:PRO589939 QAH589939:QBK589939 QKD589939:QLG589939 QTZ589939:QVC589939 RDV589939:REY589939 RNR589939:ROU589939 RXN589939:RYQ589939 SHJ589939:SIM589939 SRF589939:SSI589939 TBB589939:TCE589939 TKX589939:TMA589939 TUT589939:TVW589939 UEP589939:UFS589939 UOL589939:UPO589939 UYH589939:UZK589939 VID589939:VJG589939 VRZ589939:VTC589939 WBV589939:WCY589939 WLR589939:WMU589939 WVN589939:WWQ589939 D655475:AQ655475 JB655475:KE655475 SX655475:UA655475 ACT655475:ADW655475 AMP655475:ANS655475 AWL655475:AXO655475 BGH655475:BHK655475 BQD655475:BRG655475 BZZ655475:CBC655475 CJV655475:CKY655475 CTR655475:CUU655475 DDN655475:DEQ655475 DNJ655475:DOM655475 DXF655475:DYI655475 EHB655475:EIE655475 EQX655475:ESA655475 FAT655475:FBW655475 FKP655475:FLS655475 FUL655475:FVO655475 GEH655475:GFK655475 GOD655475:GPG655475 GXZ655475:GZC655475 HHV655475:HIY655475 HRR655475:HSU655475 IBN655475:ICQ655475 ILJ655475:IMM655475 IVF655475:IWI655475 JFB655475:JGE655475 JOX655475:JQA655475 JYT655475:JZW655475 KIP655475:KJS655475 KSL655475:KTO655475 LCH655475:LDK655475 LMD655475:LNG655475 LVZ655475:LXC655475 MFV655475:MGY655475 MPR655475:MQU655475 MZN655475:NAQ655475 NJJ655475:NKM655475 NTF655475:NUI655475 ODB655475:OEE655475 OMX655475:OOA655475 OWT655475:OXW655475 PGP655475:PHS655475 PQL655475:PRO655475 QAH655475:QBK655475 QKD655475:QLG655475 QTZ655475:QVC655475 RDV655475:REY655475 RNR655475:ROU655475 RXN655475:RYQ655475 SHJ655475:SIM655475 SRF655475:SSI655475 TBB655475:TCE655475 TKX655475:TMA655475 TUT655475:TVW655475 UEP655475:UFS655475 UOL655475:UPO655475 UYH655475:UZK655475 VID655475:VJG655475 VRZ655475:VTC655475 WBV655475:WCY655475 WLR655475:WMU655475 WVN655475:WWQ655475 D721011:AQ721011 JB721011:KE721011 SX721011:UA721011 ACT721011:ADW721011 AMP721011:ANS721011 AWL721011:AXO721011 BGH721011:BHK721011 BQD721011:BRG721011 BZZ721011:CBC721011 CJV721011:CKY721011 CTR721011:CUU721011 DDN721011:DEQ721011 DNJ721011:DOM721011 DXF721011:DYI721011 EHB721011:EIE721011 EQX721011:ESA721011 FAT721011:FBW721011 FKP721011:FLS721011 FUL721011:FVO721011 GEH721011:GFK721011 GOD721011:GPG721011 GXZ721011:GZC721011 HHV721011:HIY721011 HRR721011:HSU721011 IBN721011:ICQ721011 ILJ721011:IMM721011 IVF721011:IWI721011 JFB721011:JGE721011 JOX721011:JQA721011 JYT721011:JZW721011 KIP721011:KJS721011 KSL721011:KTO721011 LCH721011:LDK721011 LMD721011:LNG721011 LVZ721011:LXC721011 MFV721011:MGY721011 MPR721011:MQU721011 MZN721011:NAQ721011 NJJ721011:NKM721011 NTF721011:NUI721011 ODB721011:OEE721011 OMX721011:OOA721011 OWT721011:OXW721011 PGP721011:PHS721011 PQL721011:PRO721011 QAH721011:QBK721011 QKD721011:QLG721011 QTZ721011:QVC721011 RDV721011:REY721011 RNR721011:ROU721011 RXN721011:RYQ721011 SHJ721011:SIM721011 SRF721011:SSI721011 TBB721011:TCE721011 TKX721011:TMA721011 TUT721011:TVW721011 UEP721011:UFS721011 UOL721011:UPO721011 UYH721011:UZK721011 VID721011:VJG721011 VRZ721011:VTC721011 WBV721011:WCY721011 WLR721011:WMU721011 WVN721011:WWQ721011 D786547:AQ786547 JB786547:KE786547 SX786547:UA786547 ACT786547:ADW786547 AMP786547:ANS786547 AWL786547:AXO786547 BGH786547:BHK786547 BQD786547:BRG786547 BZZ786547:CBC786547 CJV786547:CKY786547 CTR786547:CUU786547 DDN786547:DEQ786547 DNJ786547:DOM786547 DXF786547:DYI786547 EHB786547:EIE786547 EQX786547:ESA786547 FAT786547:FBW786547 FKP786547:FLS786547 FUL786547:FVO786547 GEH786547:GFK786547 GOD786547:GPG786547 GXZ786547:GZC786547 HHV786547:HIY786547 HRR786547:HSU786547 IBN786547:ICQ786547 ILJ786547:IMM786547 IVF786547:IWI786547 JFB786547:JGE786547 JOX786547:JQA786547 JYT786547:JZW786547 KIP786547:KJS786547 KSL786547:KTO786547 LCH786547:LDK786547 LMD786547:LNG786547 LVZ786547:LXC786547 MFV786547:MGY786547 MPR786547:MQU786547 MZN786547:NAQ786547 NJJ786547:NKM786547 NTF786547:NUI786547 ODB786547:OEE786547 OMX786547:OOA786547 OWT786547:OXW786547 PGP786547:PHS786547 PQL786547:PRO786547 QAH786547:QBK786547 QKD786547:QLG786547 QTZ786547:QVC786547 RDV786547:REY786547 RNR786547:ROU786547 RXN786547:RYQ786547 SHJ786547:SIM786547 SRF786547:SSI786547 TBB786547:TCE786547 TKX786547:TMA786547 TUT786547:TVW786547 UEP786547:UFS786547 UOL786547:UPO786547 UYH786547:UZK786547 VID786547:VJG786547 VRZ786547:VTC786547 WBV786547:WCY786547 WLR786547:WMU786547 WVN786547:WWQ786547 D852083:AQ852083 JB852083:KE852083 SX852083:UA852083 ACT852083:ADW852083 AMP852083:ANS852083 AWL852083:AXO852083 BGH852083:BHK852083 BQD852083:BRG852083 BZZ852083:CBC852083 CJV852083:CKY852083 CTR852083:CUU852083 DDN852083:DEQ852083 DNJ852083:DOM852083 DXF852083:DYI852083 EHB852083:EIE852083 EQX852083:ESA852083 FAT852083:FBW852083 FKP852083:FLS852083 FUL852083:FVO852083 GEH852083:GFK852083 GOD852083:GPG852083 GXZ852083:GZC852083 HHV852083:HIY852083 HRR852083:HSU852083 IBN852083:ICQ852083 ILJ852083:IMM852083 IVF852083:IWI852083 JFB852083:JGE852083 JOX852083:JQA852083 JYT852083:JZW852083 KIP852083:KJS852083 KSL852083:KTO852083 LCH852083:LDK852083 LMD852083:LNG852083 LVZ852083:LXC852083 MFV852083:MGY852083 MPR852083:MQU852083 MZN852083:NAQ852083 NJJ852083:NKM852083 NTF852083:NUI852083 ODB852083:OEE852083 OMX852083:OOA852083 OWT852083:OXW852083 PGP852083:PHS852083 PQL852083:PRO852083 QAH852083:QBK852083 QKD852083:QLG852083 QTZ852083:QVC852083 RDV852083:REY852083 RNR852083:ROU852083 RXN852083:RYQ852083 SHJ852083:SIM852083 SRF852083:SSI852083 TBB852083:TCE852083 TKX852083:TMA852083 TUT852083:TVW852083 UEP852083:UFS852083 UOL852083:UPO852083 UYH852083:UZK852083 VID852083:VJG852083 VRZ852083:VTC852083 WBV852083:WCY852083 WLR852083:WMU852083 WVN852083:WWQ852083 D917619:AQ917619 JB917619:KE917619 SX917619:UA917619 ACT917619:ADW917619 AMP917619:ANS917619 AWL917619:AXO917619 BGH917619:BHK917619 BQD917619:BRG917619 BZZ917619:CBC917619 CJV917619:CKY917619 CTR917619:CUU917619 DDN917619:DEQ917619 DNJ917619:DOM917619 DXF917619:DYI917619 EHB917619:EIE917619 EQX917619:ESA917619 FAT917619:FBW917619 FKP917619:FLS917619 FUL917619:FVO917619 GEH917619:GFK917619 GOD917619:GPG917619 GXZ917619:GZC917619 HHV917619:HIY917619 HRR917619:HSU917619 IBN917619:ICQ917619 ILJ917619:IMM917619 IVF917619:IWI917619 JFB917619:JGE917619 JOX917619:JQA917619 JYT917619:JZW917619 KIP917619:KJS917619 KSL917619:KTO917619 LCH917619:LDK917619 LMD917619:LNG917619 LVZ917619:LXC917619 MFV917619:MGY917619 MPR917619:MQU917619 MZN917619:NAQ917619 NJJ917619:NKM917619 NTF917619:NUI917619 ODB917619:OEE917619 OMX917619:OOA917619 OWT917619:OXW917619 PGP917619:PHS917619 PQL917619:PRO917619 QAH917619:QBK917619 QKD917619:QLG917619 QTZ917619:QVC917619 RDV917619:REY917619 RNR917619:ROU917619 RXN917619:RYQ917619 SHJ917619:SIM917619 SRF917619:SSI917619 TBB917619:TCE917619 TKX917619:TMA917619 TUT917619:TVW917619 UEP917619:UFS917619 UOL917619:UPO917619 UYH917619:UZK917619 VID917619:VJG917619 VRZ917619:VTC917619 WBV917619:WCY917619 WLR917619:WMU917619 WVN917619:WWQ917619 D983155:AQ983155 JB983155:KE983155 SX983155:UA983155 ACT983155:ADW983155 AMP983155:ANS983155 AWL983155:AXO983155 BGH983155:BHK983155 BQD983155:BRG983155 BZZ983155:CBC983155 CJV983155:CKY983155 CTR983155:CUU983155 DDN983155:DEQ983155 DNJ983155:DOM983155 DXF983155:DYI983155 EHB983155:EIE983155 EQX983155:ESA983155 FAT983155:FBW983155 FKP983155:FLS983155 FUL983155:FVO983155 GEH983155:GFK983155 GOD983155:GPG983155 GXZ983155:GZC983155 HHV983155:HIY983155 HRR983155:HSU983155 IBN983155:ICQ983155 ILJ983155:IMM983155 IVF983155:IWI983155 JFB983155:JGE983155 JOX983155:JQA983155 JYT983155:JZW983155 KIP983155:KJS983155 KSL983155:KTO983155 LCH983155:LDK983155 LMD983155:LNG983155 LVZ983155:LXC983155 MFV983155:MGY983155 MPR983155:MQU983155 MZN983155:NAQ983155 NJJ983155:NKM983155 NTF983155:NUI983155 ODB983155:OEE983155 OMX983155:OOA983155 OWT983155:OXW983155 PGP983155:PHS983155 PQL983155:PRO983155 QAH983155:QBK983155 QKD983155:QLG983155 QTZ983155:QVC983155 RDV983155:REY983155 RNR983155:ROU983155 RXN983155:RYQ983155 SHJ983155:SIM983155 SRF983155:SSI983155 TBB983155:TCE983155 TKX983155:TMA983155 TUT983155:TVW983155 UEP983155:UFS983155 UOL983155:UPO983155 UYH983155:UZK983155 VID983155:VJG983155 VRZ983155:VTC983155 WBV983155:WCY983155 WLR983155:WMU983155 WVN983155:WWQ983155 UOL138:UPO142 D65653:AQ65654 JB65653:KE65654 SX65653:UA65654 ACT65653:ADW65654 AMP65653:ANS65654 AWL65653:AXO65654 BGH65653:BHK65654 BQD65653:BRG65654 BZZ65653:CBC65654 CJV65653:CKY65654 CTR65653:CUU65654 DDN65653:DEQ65654 DNJ65653:DOM65654 DXF65653:DYI65654 EHB65653:EIE65654 EQX65653:ESA65654 FAT65653:FBW65654 FKP65653:FLS65654 FUL65653:FVO65654 GEH65653:GFK65654 GOD65653:GPG65654 GXZ65653:GZC65654 HHV65653:HIY65654 HRR65653:HSU65654 IBN65653:ICQ65654 ILJ65653:IMM65654 IVF65653:IWI65654 JFB65653:JGE65654 JOX65653:JQA65654 JYT65653:JZW65654 KIP65653:KJS65654 KSL65653:KTO65654 LCH65653:LDK65654 LMD65653:LNG65654 LVZ65653:LXC65654 MFV65653:MGY65654 MPR65653:MQU65654 MZN65653:NAQ65654 NJJ65653:NKM65654 NTF65653:NUI65654 ODB65653:OEE65654 OMX65653:OOA65654 OWT65653:OXW65654 PGP65653:PHS65654 PQL65653:PRO65654 QAH65653:QBK65654 QKD65653:QLG65654 QTZ65653:QVC65654 RDV65653:REY65654 RNR65653:ROU65654 RXN65653:RYQ65654 SHJ65653:SIM65654 SRF65653:SSI65654 TBB65653:TCE65654 TKX65653:TMA65654 TUT65653:TVW65654 UEP65653:UFS65654 UOL65653:UPO65654 UYH65653:UZK65654 VID65653:VJG65654 VRZ65653:VTC65654 WBV65653:WCY65654 WLR65653:WMU65654 WVN65653:WWQ65654 D131189:AQ131190 JB131189:KE131190 SX131189:UA131190 ACT131189:ADW131190 AMP131189:ANS131190 AWL131189:AXO131190 BGH131189:BHK131190 BQD131189:BRG131190 BZZ131189:CBC131190 CJV131189:CKY131190 CTR131189:CUU131190 DDN131189:DEQ131190 DNJ131189:DOM131190 DXF131189:DYI131190 EHB131189:EIE131190 EQX131189:ESA131190 FAT131189:FBW131190 FKP131189:FLS131190 FUL131189:FVO131190 GEH131189:GFK131190 GOD131189:GPG131190 GXZ131189:GZC131190 HHV131189:HIY131190 HRR131189:HSU131190 IBN131189:ICQ131190 ILJ131189:IMM131190 IVF131189:IWI131190 JFB131189:JGE131190 JOX131189:JQA131190 JYT131189:JZW131190 KIP131189:KJS131190 KSL131189:KTO131190 LCH131189:LDK131190 LMD131189:LNG131190 LVZ131189:LXC131190 MFV131189:MGY131190 MPR131189:MQU131190 MZN131189:NAQ131190 NJJ131189:NKM131190 NTF131189:NUI131190 ODB131189:OEE131190 OMX131189:OOA131190 OWT131189:OXW131190 PGP131189:PHS131190 PQL131189:PRO131190 QAH131189:QBK131190 QKD131189:QLG131190 QTZ131189:QVC131190 RDV131189:REY131190 RNR131189:ROU131190 RXN131189:RYQ131190 SHJ131189:SIM131190 SRF131189:SSI131190 TBB131189:TCE131190 TKX131189:TMA131190 TUT131189:TVW131190 UEP131189:UFS131190 UOL131189:UPO131190 UYH131189:UZK131190 VID131189:VJG131190 VRZ131189:VTC131190 WBV131189:WCY131190 WLR131189:WMU131190 WVN131189:WWQ131190 D196725:AQ196726 JB196725:KE196726 SX196725:UA196726 ACT196725:ADW196726 AMP196725:ANS196726 AWL196725:AXO196726 BGH196725:BHK196726 BQD196725:BRG196726 BZZ196725:CBC196726 CJV196725:CKY196726 CTR196725:CUU196726 DDN196725:DEQ196726 DNJ196725:DOM196726 DXF196725:DYI196726 EHB196725:EIE196726 EQX196725:ESA196726 FAT196725:FBW196726 FKP196725:FLS196726 FUL196725:FVO196726 GEH196725:GFK196726 GOD196725:GPG196726 GXZ196725:GZC196726 HHV196725:HIY196726 HRR196725:HSU196726 IBN196725:ICQ196726 ILJ196725:IMM196726 IVF196725:IWI196726 JFB196725:JGE196726 JOX196725:JQA196726 JYT196725:JZW196726 KIP196725:KJS196726 KSL196725:KTO196726 LCH196725:LDK196726 LMD196725:LNG196726 LVZ196725:LXC196726 MFV196725:MGY196726 MPR196725:MQU196726 MZN196725:NAQ196726 NJJ196725:NKM196726 NTF196725:NUI196726 ODB196725:OEE196726 OMX196725:OOA196726 OWT196725:OXW196726 PGP196725:PHS196726 PQL196725:PRO196726 QAH196725:QBK196726 QKD196725:QLG196726 QTZ196725:QVC196726 RDV196725:REY196726 RNR196725:ROU196726 RXN196725:RYQ196726 SHJ196725:SIM196726 SRF196725:SSI196726 TBB196725:TCE196726 TKX196725:TMA196726 TUT196725:TVW196726 UEP196725:UFS196726 UOL196725:UPO196726 UYH196725:UZK196726 VID196725:VJG196726 VRZ196725:VTC196726 WBV196725:WCY196726 WLR196725:WMU196726 WVN196725:WWQ196726 D262261:AQ262262 JB262261:KE262262 SX262261:UA262262 ACT262261:ADW262262 AMP262261:ANS262262 AWL262261:AXO262262 BGH262261:BHK262262 BQD262261:BRG262262 BZZ262261:CBC262262 CJV262261:CKY262262 CTR262261:CUU262262 DDN262261:DEQ262262 DNJ262261:DOM262262 DXF262261:DYI262262 EHB262261:EIE262262 EQX262261:ESA262262 FAT262261:FBW262262 FKP262261:FLS262262 FUL262261:FVO262262 GEH262261:GFK262262 GOD262261:GPG262262 GXZ262261:GZC262262 HHV262261:HIY262262 HRR262261:HSU262262 IBN262261:ICQ262262 ILJ262261:IMM262262 IVF262261:IWI262262 JFB262261:JGE262262 JOX262261:JQA262262 JYT262261:JZW262262 KIP262261:KJS262262 KSL262261:KTO262262 LCH262261:LDK262262 LMD262261:LNG262262 LVZ262261:LXC262262 MFV262261:MGY262262 MPR262261:MQU262262 MZN262261:NAQ262262 NJJ262261:NKM262262 NTF262261:NUI262262 ODB262261:OEE262262 OMX262261:OOA262262 OWT262261:OXW262262 PGP262261:PHS262262 PQL262261:PRO262262 QAH262261:QBK262262 QKD262261:QLG262262 QTZ262261:QVC262262 RDV262261:REY262262 RNR262261:ROU262262 RXN262261:RYQ262262 SHJ262261:SIM262262 SRF262261:SSI262262 TBB262261:TCE262262 TKX262261:TMA262262 TUT262261:TVW262262 UEP262261:UFS262262 UOL262261:UPO262262 UYH262261:UZK262262 VID262261:VJG262262 VRZ262261:VTC262262 WBV262261:WCY262262 WLR262261:WMU262262 WVN262261:WWQ262262 D327797:AQ327798 JB327797:KE327798 SX327797:UA327798 ACT327797:ADW327798 AMP327797:ANS327798 AWL327797:AXO327798 BGH327797:BHK327798 BQD327797:BRG327798 BZZ327797:CBC327798 CJV327797:CKY327798 CTR327797:CUU327798 DDN327797:DEQ327798 DNJ327797:DOM327798 DXF327797:DYI327798 EHB327797:EIE327798 EQX327797:ESA327798 FAT327797:FBW327798 FKP327797:FLS327798 FUL327797:FVO327798 GEH327797:GFK327798 GOD327797:GPG327798 GXZ327797:GZC327798 HHV327797:HIY327798 HRR327797:HSU327798 IBN327797:ICQ327798 ILJ327797:IMM327798 IVF327797:IWI327798 JFB327797:JGE327798 JOX327797:JQA327798 JYT327797:JZW327798 KIP327797:KJS327798 KSL327797:KTO327798 LCH327797:LDK327798 LMD327797:LNG327798 LVZ327797:LXC327798 MFV327797:MGY327798 MPR327797:MQU327798 MZN327797:NAQ327798 NJJ327797:NKM327798 NTF327797:NUI327798 ODB327797:OEE327798 OMX327797:OOA327798 OWT327797:OXW327798 PGP327797:PHS327798 PQL327797:PRO327798 QAH327797:QBK327798 QKD327797:QLG327798 QTZ327797:QVC327798 RDV327797:REY327798 RNR327797:ROU327798 RXN327797:RYQ327798 SHJ327797:SIM327798 SRF327797:SSI327798 TBB327797:TCE327798 TKX327797:TMA327798 TUT327797:TVW327798 UEP327797:UFS327798 UOL327797:UPO327798 UYH327797:UZK327798 VID327797:VJG327798 VRZ327797:VTC327798 WBV327797:WCY327798 WLR327797:WMU327798 WVN327797:WWQ327798 D393333:AQ393334 JB393333:KE393334 SX393333:UA393334 ACT393333:ADW393334 AMP393333:ANS393334 AWL393333:AXO393334 BGH393333:BHK393334 BQD393333:BRG393334 BZZ393333:CBC393334 CJV393333:CKY393334 CTR393333:CUU393334 DDN393333:DEQ393334 DNJ393333:DOM393334 DXF393333:DYI393334 EHB393333:EIE393334 EQX393333:ESA393334 FAT393333:FBW393334 FKP393333:FLS393334 FUL393333:FVO393334 GEH393333:GFK393334 GOD393333:GPG393334 GXZ393333:GZC393334 HHV393333:HIY393334 HRR393333:HSU393334 IBN393333:ICQ393334 ILJ393333:IMM393334 IVF393333:IWI393334 JFB393333:JGE393334 JOX393333:JQA393334 JYT393333:JZW393334 KIP393333:KJS393334 KSL393333:KTO393334 LCH393333:LDK393334 LMD393333:LNG393334 LVZ393333:LXC393334 MFV393333:MGY393334 MPR393333:MQU393334 MZN393333:NAQ393334 NJJ393333:NKM393334 NTF393333:NUI393334 ODB393333:OEE393334 OMX393333:OOA393334 OWT393333:OXW393334 PGP393333:PHS393334 PQL393333:PRO393334 QAH393333:QBK393334 QKD393333:QLG393334 QTZ393333:QVC393334 RDV393333:REY393334 RNR393333:ROU393334 RXN393333:RYQ393334 SHJ393333:SIM393334 SRF393333:SSI393334 TBB393333:TCE393334 TKX393333:TMA393334 TUT393333:TVW393334 UEP393333:UFS393334 UOL393333:UPO393334 UYH393333:UZK393334 VID393333:VJG393334 VRZ393333:VTC393334 WBV393333:WCY393334 WLR393333:WMU393334 WVN393333:WWQ393334 D458869:AQ458870 JB458869:KE458870 SX458869:UA458870 ACT458869:ADW458870 AMP458869:ANS458870 AWL458869:AXO458870 BGH458869:BHK458870 BQD458869:BRG458870 BZZ458869:CBC458870 CJV458869:CKY458870 CTR458869:CUU458870 DDN458869:DEQ458870 DNJ458869:DOM458870 DXF458869:DYI458870 EHB458869:EIE458870 EQX458869:ESA458870 FAT458869:FBW458870 FKP458869:FLS458870 FUL458869:FVO458870 GEH458869:GFK458870 GOD458869:GPG458870 GXZ458869:GZC458870 HHV458869:HIY458870 HRR458869:HSU458870 IBN458869:ICQ458870 ILJ458869:IMM458870 IVF458869:IWI458870 JFB458869:JGE458870 JOX458869:JQA458870 JYT458869:JZW458870 KIP458869:KJS458870 KSL458869:KTO458870 LCH458869:LDK458870 LMD458869:LNG458870 LVZ458869:LXC458870 MFV458869:MGY458870 MPR458869:MQU458870 MZN458869:NAQ458870 NJJ458869:NKM458870 NTF458869:NUI458870 ODB458869:OEE458870 OMX458869:OOA458870 OWT458869:OXW458870 PGP458869:PHS458870 PQL458869:PRO458870 QAH458869:QBK458870 QKD458869:QLG458870 QTZ458869:QVC458870 RDV458869:REY458870 RNR458869:ROU458870 RXN458869:RYQ458870 SHJ458869:SIM458870 SRF458869:SSI458870 TBB458869:TCE458870 TKX458869:TMA458870 TUT458869:TVW458870 UEP458869:UFS458870 UOL458869:UPO458870 UYH458869:UZK458870 VID458869:VJG458870 VRZ458869:VTC458870 WBV458869:WCY458870 WLR458869:WMU458870 WVN458869:WWQ458870 D524405:AQ524406 JB524405:KE524406 SX524405:UA524406 ACT524405:ADW524406 AMP524405:ANS524406 AWL524405:AXO524406 BGH524405:BHK524406 BQD524405:BRG524406 BZZ524405:CBC524406 CJV524405:CKY524406 CTR524405:CUU524406 DDN524405:DEQ524406 DNJ524405:DOM524406 DXF524405:DYI524406 EHB524405:EIE524406 EQX524405:ESA524406 FAT524405:FBW524406 FKP524405:FLS524406 FUL524405:FVO524406 GEH524405:GFK524406 GOD524405:GPG524406 GXZ524405:GZC524406 HHV524405:HIY524406 HRR524405:HSU524406 IBN524405:ICQ524406 ILJ524405:IMM524406 IVF524405:IWI524406 JFB524405:JGE524406 JOX524405:JQA524406 JYT524405:JZW524406 KIP524405:KJS524406 KSL524405:KTO524406 LCH524405:LDK524406 LMD524405:LNG524406 LVZ524405:LXC524406 MFV524405:MGY524406 MPR524405:MQU524406 MZN524405:NAQ524406 NJJ524405:NKM524406 NTF524405:NUI524406 ODB524405:OEE524406 OMX524405:OOA524406 OWT524405:OXW524406 PGP524405:PHS524406 PQL524405:PRO524406 QAH524405:QBK524406 QKD524405:QLG524406 QTZ524405:QVC524406 RDV524405:REY524406 RNR524405:ROU524406 RXN524405:RYQ524406 SHJ524405:SIM524406 SRF524405:SSI524406 TBB524405:TCE524406 TKX524405:TMA524406 TUT524405:TVW524406 UEP524405:UFS524406 UOL524405:UPO524406 UYH524405:UZK524406 VID524405:VJG524406 VRZ524405:VTC524406 WBV524405:WCY524406 WLR524405:WMU524406 WVN524405:WWQ524406 D589941:AQ589942 JB589941:KE589942 SX589941:UA589942 ACT589941:ADW589942 AMP589941:ANS589942 AWL589941:AXO589942 BGH589941:BHK589942 BQD589941:BRG589942 BZZ589941:CBC589942 CJV589941:CKY589942 CTR589941:CUU589942 DDN589941:DEQ589942 DNJ589941:DOM589942 DXF589941:DYI589942 EHB589941:EIE589942 EQX589941:ESA589942 FAT589941:FBW589942 FKP589941:FLS589942 FUL589941:FVO589942 GEH589941:GFK589942 GOD589941:GPG589942 GXZ589941:GZC589942 HHV589941:HIY589942 HRR589941:HSU589942 IBN589941:ICQ589942 ILJ589941:IMM589942 IVF589941:IWI589942 JFB589941:JGE589942 JOX589941:JQA589942 JYT589941:JZW589942 KIP589941:KJS589942 KSL589941:KTO589942 LCH589941:LDK589942 LMD589941:LNG589942 LVZ589941:LXC589942 MFV589941:MGY589942 MPR589941:MQU589942 MZN589941:NAQ589942 NJJ589941:NKM589942 NTF589941:NUI589942 ODB589941:OEE589942 OMX589941:OOA589942 OWT589941:OXW589942 PGP589941:PHS589942 PQL589941:PRO589942 QAH589941:QBK589942 QKD589941:QLG589942 QTZ589941:QVC589942 RDV589941:REY589942 RNR589941:ROU589942 RXN589941:RYQ589942 SHJ589941:SIM589942 SRF589941:SSI589942 TBB589941:TCE589942 TKX589941:TMA589942 TUT589941:TVW589942 UEP589941:UFS589942 UOL589941:UPO589942 UYH589941:UZK589942 VID589941:VJG589942 VRZ589941:VTC589942 WBV589941:WCY589942 WLR589941:WMU589942 WVN589941:WWQ589942 D655477:AQ655478 JB655477:KE655478 SX655477:UA655478 ACT655477:ADW655478 AMP655477:ANS655478 AWL655477:AXO655478 BGH655477:BHK655478 BQD655477:BRG655478 BZZ655477:CBC655478 CJV655477:CKY655478 CTR655477:CUU655478 DDN655477:DEQ655478 DNJ655477:DOM655478 DXF655477:DYI655478 EHB655477:EIE655478 EQX655477:ESA655478 FAT655477:FBW655478 FKP655477:FLS655478 FUL655477:FVO655478 GEH655477:GFK655478 GOD655477:GPG655478 GXZ655477:GZC655478 HHV655477:HIY655478 HRR655477:HSU655478 IBN655477:ICQ655478 ILJ655477:IMM655478 IVF655477:IWI655478 JFB655477:JGE655478 JOX655477:JQA655478 JYT655477:JZW655478 KIP655477:KJS655478 KSL655477:KTO655478 LCH655477:LDK655478 LMD655477:LNG655478 LVZ655477:LXC655478 MFV655477:MGY655478 MPR655477:MQU655478 MZN655477:NAQ655478 NJJ655477:NKM655478 NTF655477:NUI655478 ODB655477:OEE655478 OMX655477:OOA655478 OWT655477:OXW655478 PGP655477:PHS655478 PQL655477:PRO655478 QAH655477:QBK655478 QKD655477:QLG655478 QTZ655477:QVC655478 RDV655477:REY655478 RNR655477:ROU655478 RXN655477:RYQ655478 SHJ655477:SIM655478 SRF655477:SSI655478 TBB655477:TCE655478 TKX655477:TMA655478 TUT655477:TVW655478 UEP655477:UFS655478 UOL655477:UPO655478 UYH655477:UZK655478 VID655477:VJG655478 VRZ655477:VTC655478 WBV655477:WCY655478 WLR655477:WMU655478 WVN655477:WWQ655478 D721013:AQ721014 JB721013:KE721014 SX721013:UA721014 ACT721013:ADW721014 AMP721013:ANS721014 AWL721013:AXO721014 BGH721013:BHK721014 BQD721013:BRG721014 BZZ721013:CBC721014 CJV721013:CKY721014 CTR721013:CUU721014 DDN721013:DEQ721014 DNJ721013:DOM721014 DXF721013:DYI721014 EHB721013:EIE721014 EQX721013:ESA721014 FAT721013:FBW721014 FKP721013:FLS721014 FUL721013:FVO721014 GEH721013:GFK721014 GOD721013:GPG721014 GXZ721013:GZC721014 HHV721013:HIY721014 HRR721013:HSU721014 IBN721013:ICQ721014 ILJ721013:IMM721014 IVF721013:IWI721014 JFB721013:JGE721014 JOX721013:JQA721014 JYT721013:JZW721014 KIP721013:KJS721014 KSL721013:KTO721014 LCH721013:LDK721014 LMD721013:LNG721014 LVZ721013:LXC721014 MFV721013:MGY721014 MPR721013:MQU721014 MZN721013:NAQ721014 NJJ721013:NKM721014 NTF721013:NUI721014 ODB721013:OEE721014 OMX721013:OOA721014 OWT721013:OXW721014 PGP721013:PHS721014 PQL721013:PRO721014 QAH721013:QBK721014 QKD721013:QLG721014 QTZ721013:QVC721014 RDV721013:REY721014 RNR721013:ROU721014 RXN721013:RYQ721014 SHJ721013:SIM721014 SRF721013:SSI721014 TBB721013:TCE721014 TKX721013:TMA721014 TUT721013:TVW721014 UEP721013:UFS721014 UOL721013:UPO721014 UYH721013:UZK721014 VID721013:VJG721014 VRZ721013:VTC721014 WBV721013:WCY721014 WLR721013:WMU721014 WVN721013:WWQ721014 D786549:AQ786550 JB786549:KE786550 SX786549:UA786550 ACT786549:ADW786550 AMP786549:ANS786550 AWL786549:AXO786550 BGH786549:BHK786550 BQD786549:BRG786550 BZZ786549:CBC786550 CJV786549:CKY786550 CTR786549:CUU786550 DDN786549:DEQ786550 DNJ786549:DOM786550 DXF786549:DYI786550 EHB786549:EIE786550 EQX786549:ESA786550 FAT786549:FBW786550 FKP786549:FLS786550 FUL786549:FVO786550 GEH786549:GFK786550 GOD786549:GPG786550 GXZ786549:GZC786550 HHV786549:HIY786550 HRR786549:HSU786550 IBN786549:ICQ786550 ILJ786549:IMM786550 IVF786549:IWI786550 JFB786549:JGE786550 JOX786549:JQA786550 JYT786549:JZW786550 KIP786549:KJS786550 KSL786549:KTO786550 LCH786549:LDK786550 LMD786549:LNG786550 LVZ786549:LXC786550 MFV786549:MGY786550 MPR786549:MQU786550 MZN786549:NAQ786550 NJJ786549:NKM786550 NTF786549:NUI786550 ODB786549:OEE786550 OMX786549:OOA786550 OWT786549:OXW786550 PGP786549:PHS786550 PQL786549:PRO786550 QAH786549:QBK786550 QKD786549:QLG786550 QTZ786549:QVC786550 RDV786549:REY786550 RNR786549:ROU786550 RXN786549:RYQ786550 SHJ786549:SIM786550 SRF786549:SSI786550 TBB786549:TCE786550 TKX786549:TMA786550 TUT786549:TVW786550 UEP786549:UFS786550 UOL786549:UPO786550 UYH786549:UZK786550 VID786549:VJG786550 VRZ786549:VTC786550 WBV786549:WCY786550 WLR786549:WMU786550 WVN786549:WWQ786550 D852085:AQ852086 JB852085:KE852086 SX852085:UA852086 ACT852085:ADW852086 AMP852085:ANS852086 AWL852085:AXO852086 BGH852085:BHK852086 BQD852085:BRG852086 BZZ852085:CBC852086 CJV852085:CKY852086 CTR852085:CUU852086 DDN852085:DEQ852086 DNJ852085:DOM852086 DXF852085:DYI852086 EHB852085:EIE852086 EQX852085:ESA852086 FAT852085:FBW852086 FKP852085:FLS852086 FUL852085:FVO852086 GEH852085:GFK852086 GOD852085:GPG852086 GXZ852085:GZC852086 HHV852085:HIY852086 HRR852085:HSU852086 IBN852085:ICQ852086 ILJ852085:IMM852086 IVF852085:IWI852086 JFB852085:JGE852086 JOX852085:JQA852086 JYT852085:JZW852086 KIP852085:KJS852086 KSL852085:KTO852086 LCH852085:LDK852086 LMD852085:LNG852086 LVZ852085:LXC852086 MFV852085:MGY852086 MPR852085:MQU852086 MZN852085:NAQ852086 NJJ852085:NKM852086 NTF852085:NUI852086 ODB852085:OEE852086 OMX852085:OOA852086 OWT852085:OXW852086 PGP852085:PHS852086 PQL852085:PRO852086 QAH852085:QBK852086 QKD852085:QLG852086 QTZ852085:QVC852086 RDV852085:REY852086 RNR852085:ROU852086 RXN852085:RYQ852086 SHJ852085:SIM852086 SRF852085:SSI852086 TBB852085:TCE852086 TKX852085:TMA852086 TUT852085:TVW852086 UEP852085:UFS852086 UOL852085:UPO852086 UYH852085:UZK852086 VID852085:VJG852086 VRZ852085:VTC852086 WBV852085:WCY852086 WLR852085:WMU852086 WVN852085:WWQ852086 D917621:AQ917622 JB917621:KE917622 SX917621:UA917622 ACT917621:ADW917622 AMP917621:ANS917622 AWL917621:AXO917622 BGH917621:BHK917622 BQD917621:BRG917622 BZZ917621:CBC917622 CJV917621:CKY917622 CTR917621:CUU917622 DDN917621:DEQ917622 DNJ917621:DOM917622 DXF917621:DYI917622 EHB917621:EIE917622 EQX917621:ESA917622 FAT917621:FBW917622 FKP917621:FLS917622 FUL917621:FVO917622 GEH917621:GFK917622 GOD917621:GPG917622 GXZ917621:GZC917622 HHV917621:HIY917622 HRR917621:HSU917622 IBN917621:ICQ917622 ILJ917621:IMM917622 IVF917621:IWI917622 JFB917621:JGE917622 JOX917621:JQA917622 JYT917621:JZW917622 KIP917621:KJS917622 KSL917621:KTO917622 LCH917621:LDK917622 LMD917621:LNG917622 LVZ917621:LXC917622 MFV917621:MGY917622 MPR917621:MQU917622 MZN917621:NAQ917622 NJJ917621:NKM917622 NTF917621:NUI917622 ODB917621:OEE917622 OMX917621:OOA917622 OWT917621:OXW917622 PGP917621:PHS917622 PQL917621:PRO917622 QAH917621:QBK917622 QKD917621:QLG917622 QTZ917621:QVC917622 RDV917621:REY917622 RNR917621:ROU917622 RXN917621:RYQ917622 SHJ917621:SIM917622 SRF917621:SSI917622 TBB917621:TCE917622 TKX917621:TMA917622 TUT917621:TVW917622 UEP917621:UFS917622 UOL917621:UPO917622 UYH917621:UZK917622 VID917621:VJG917622 VRZ917621:VTC917622 WBV917621:WCY917622 WLR917621:WMU917622 WVN917621:WWQ917622 D983157:AQ983158 JB983157:KE983158 SX983157:UA983158 ACT983157:ADW983158 AMP983157:ANS983158 AWL983157:AXO983158 BGH983157:BHK983158 BQD983157:BRG983158 BZZ983157:CBC983158 CJV983157:CKY983158 CTR983157:CUU983158 DDN983157:DEQ983158 DNJ983157:DOM983158 DXF983157:DYI983158 EHB983157:EIE983158 EQX983157:ESA983158 FAT983157:FBW983158 FKP983157:FLS983158 FUL983157:FVO983158 GEH983157:GFK983158 GOD983157:GPG983158 GXZ983157:GZC983158 HHV983157:HIY983158 HRR983157:HSU983158 IBN983157:ICQ983158 ILJ983157:IMM983158 IVF983157:IWI983158 JFB983157:JGE983158 JOX983157:JQA983158 JYT983157:JZW983158 KIP983157:KJS983158 KSL983157:KTO983158 LCH983157:LDK983158 LMD983157:LNG983158 LVZ983157:LXC983158 MFV983157:MGY983158 MPR983157:MQU983158 MZN983157:NAQ983158 NJJ983157:NKM983158 NTF983157:NUI983158 ODB983157:OEE983158 OMX983157:OOA983158 OWT983157:OXW983158 PGP983157:PHS983158 PQL983157:PRO983158 QAH983157:QBK983158 QKD983157:QLG983158 QTZ983157:QVC983158 RDV983157:REY983158 RNR983157:ROU983158 RXN983157:RYQ983158 SHJ983157:SIM983158 SRF983157:SSI983158 TBB983157:TCE983158 TKX983157:TMA983158 TUT983157:TVW983158 UEP983157:UFS983158 UOL983157:UPO983158 UYH983157:UZK983158 VID983157:VJG983158 VRZ983157:VTC983158 WBV983157:WCY983158 WLR983157:WMU983158 WVN983157:WWQ983158 PQL138:PRO142 D65659:AQ65660 JB65659:KE65660 SX65659:UA65660 ACT65659:ADW65660 AMP65659:ANS65660 AWL65659:AXO65660 BGH65659:BHK65660 BQD65659:BRG65660 BZZ65659:CBC65660 CJV65659:CKY65660 CTR65659:CUU65660 DDN65659:DEQ65660 DNJ65659:DOM65660 DXF65659:DYI65660 EHB65659:EIE65660 EQX65659:ESA65660 FAT65659:FBW65660 FKP65659:FLS65660 FUL65659:FVO65660 GEH65659:GFK65660 GOD65659:GPG65660 GXZ65659:GZC65660 HHV65659:HIY65660 HRR65659:HSU65660 IBN65659:ICQ65660 ILJ65659:IMM65660 IVF65659:IWI65660 JFB65659:JGE65660 JOX65659:JQA65660 JYT65659:JZW65660 KIP65659:KJS65660 KSL65659:KTO65660 LCH65659:LDK65660 LMD65659:LNG65660 LVZ65659:LXC65660 MFV65659:MGY65660 MPR65659:MQU65660 MZN65659:NAQ65660 NJJ65659:NKM65660 NTF65659:NUI65660 ODB65659:OEE65660 OMX65659:OOA65660 OWT65659:OXW65660 PGP65659:PHS65660 PQL65659:PRO65660 QAH65659:QBK65660 QKD65659:QLG65660 QTZ65659:QVC65660 RDV65659:REY65660 RNR65659:ROU65660 RXN65659:RYQ65660 SHJ65659:SIM65660 SRF65659:SSI65660 TBB65659:TCE65660 TKX65659:TMA65660 TUT65659:TVW65660 UEP65659:UFS65660 UOL65659:UPO65660 UYH65659:UZK65660 VID65659:VJG65660 VRZ65659:VTC65660 WBV65659:WCY65660 WLR65659:WMU65660 WVN65659:WWQ65660 D131195:AQ131196 JB131195:KE131196 SX131195:UA131196 ACT131195:ADW131196 AMP131195:ANS131196 AWL131195:AXO131196 BGH131195:BHK131196 BQD131195:BRG131196 BZZ131195:CBC131196 CJV131195:CKY131196 CTR131195:CUU131196 DDN131195:DEQ131196 DNJ131195:DOM131196 DXF131195:DYI131196 EHB131195:EIE131196 EQX131195:ESA131196 FAT131195:FBW131196 FKP131195:FLS131196 FUL131195:FVO131196 GEH131195:GFK131196 GOD131195:GPG131196 GXZ131195:GZC131196 HHV131195:HIY131196 HRR131195:HSU131196 IBN131195:ICQ131196 ILJ131195:IMM131196 IVF131195:IWI131196 JFB131195:JGE131196 JOX131195:JQA131196 JYT131195:JZW131196 KIP131195:KJS131196 KSL131195:KTO131196 LCH131195:LDK131196 LMD131195:LNG131196 LVZ131195:LXC131196 MFV131195:MGY131196 MPR131195:MQU131196 MZN131195:NAQ131196 NJJ131195:NKM131196 NTF131195:NUI131196 ODB131195:OEE131196 OMX131195:OOA131196 OWT131195:OXW131196 PGP131195:PHS131196 PQL131195:PRO131196 QAH131195:QBK131196 QKD131195:QLG131196 QTZ131195:QVC131196 RDV131195:REY131196 RNR131195:ROU131196 RXN131195:RYQ131196 SHJ131195:SIM131196 SRF131195:SSI131196 TBB131195:TCE131196 TKX131195:TMA131196 TUT131195:TVW131196 UEP131195:UFS131196 UOL131195:UPO131196 UYH131195:UZK131196 VID131195:VJG131196 VRZ131195:VTC131196 WBV131195:WCY131196 WLR131195:WMU131196 WVN131195:WWQ131196 D196731:AQ196732 JB196731:KE196732 SX196731:UA196732 ACT196731:ADW196732 AMP196731:ANS196732 AWL196731:AXO196732 BGH196731:BHK196732 BQD196731:BRG196732 BZZ196731:CBC196732 CJV196731:CKY196732 CTR196731:CUU196732 DDN196731:DEQ196732 DNJ196731:DOM196732 DXF196731:DYI196732 EHB196731:EIE196732 EQX196731:ESA196732 FAT196731:FBW196732 FKP196731:FLS196732 FUL196731:FVO196732 GEH196731:GFK196732 GOD196731:GPG196732 GXZ196731:GZC196732 HHV196731:HIY196732 HRR196731:HSU196732 IBN196731:ICQ196732 ILJ196731:IMM196732 IVF196731:IWI196732 JFB196731:JGE196732 JOX196731:JQA196732 JYT196731:JZW196732 KIP196731:KJS196732 KSL196731:KTO196732 LCH196731:LDK196732 LMD196731:LNG196732 LVZ196731:LXC196732 MFV196731:MGY196732 MPR196731:MQU196732 MZN196731:NAQ196732 NJJ196731:NKM196732 NTF196731:NUI196732 ODB196731:OEE196732 OMX196731:OOA196732 OWT196731:OXW196732 PGP196731:PHS196732 PQL196731:PRO196732 QAH196731:QBK196732 QKD196731:QLG196732 QTZ196731:QVC196732 RDV196731:REY196732 RNR196731:ROU196732 RXN196731:RYQ196732 SHJ196731:SIM196732 SRF196731:SSI196732 TBB196731:TCE196732 TKX196731:TMA196732 TUT196731:TVW196732 UEP196731:UFS196732 UOL196731:UPO196732 UYH196731:UZK196732 VID196731:VJG196732 VRZ196731:VTC196732 WBV196731:WCY196732 WLR196731:WMU196732 WVN196731:WWQ196732 D262267:AQ262268 JB262267:KE262268 SX262267:UA262268 ACT262267:ADW262268 AMP262267:ANS262268 AWL262267:AXO262268 BGH262267:BHK262268 BQD262267:BRG262268 BZZ262267:CBC262268 CJV262267:CKY262268 CTR262267:CUU262268 DDN262267:DEQ262268 DNJ262267:DOM262268 DXF262267:DYI262268 EHB262267:EIE262268 EQX262267:ESA262268 FAT262267:FBW262268 FKP262267:FLS262268 FUL262267:FVO262268 GEH262267:GFK262268 GOD262267:GPG262268 GXZ262267:GZC262268 HHV262267:HIY262268 HRR262267:HSU262268 IBN262267:ICQ262268 ILJ262267:IMM262268 IVF262267:IWI262268 JFB262267:JGE262268 JOX262267:JQA262268 JYT262267:JZW262268 KIP262267:KJS262268 KSL262267:KTO262268 LCH262267:LDK262268 LMD262267:LNG262268 LVZ262267:LXC262268 MFV262267:MGY262268 MPR262267:MQU262268 MZN262267:NAQ262268 NJJ262267:NKM262268 NTF262267:NUI262268 ODB262267:OEE262268 OMX262267:OOA262268 OWT262267:OXW262268 PGP262267:PHS262268 PQL262267:PRO262268 QAH262267:QBK262268 QKD262267:QLG262268 QTZ262267:QVC262268 RDV262267:REY262268 RNR262267:ROU262268 RXN262267:RYQ262268 SHJ262267:SIM262268 SRF262267:SSI262268 TBB262267:TCE262268 TKX262267:TMA262268 TUT262267:TVW262268 UEP262267:UFS262268 UOL262267:UPO262268 UYH262267:UZK262268 VID262267:VJG262268 VRZ262267:VTC262268 WBV262267:WCY262268 WLR262267:WMU262268 WVN262267:WWQ262268 D327803:AQ327804 JB327803:KE327804 SX327803:UA327804 ACT327803:ADW327804 AMP327803:ANS327804 AWL327803:AXO327804 BGH327803:BHK327804 BQD327803:BRG327804 BZZ327803:CBC327804 CJV327803:CKY327804 CTR327803:CUU327804 DDN327803:DEQ327804 DNJ327803:DOM327804 DXF327803:DYI327804 EHB327803:EIE327804 EQX327803:ESA327804 FAT327803:FBW327804 FKP327803:FLS327804 FUL327803:FVO327804 GEH327803:GFK327804 GOD327803:GPG327804 GXZ327803:GZC327804 HHV327803:HIY327804 HRR327803:HSU327804 IBN327803:ICQ327804 ILJ327803:IMM327804 IVF327803:IWI327804 JFB327803:JGE327804 JOX327803:JQA327804 JYT327803:JZW327804 KIP327803:KJS327804 KSL327803:KTO327804 LCH327803:LDK327804 LMD327803:LNG327804 LVZ327803:LXC327804 MFV327803:MGY327804 MPR327803:MQU327804 MZN327803:NAQ327804 NJJ327803:NKM327804 NTF327803:NUI327804 ODB327803:OEE327804 OMX327803:OOA327804 OWT327803:OXW327804 PGP327803:PHS327804 PQL327803:PRO327804 QAH327803:QBK327804 QKD327803:QLG327804 QTZ327803:QVC327804 RDV327803:REY327804 RNR327803:ROU327804 RXN327803:RYQ327804 SHJ327803:SIM327804 SRF327803:SSI327804 TBB327803:TCE327804 TKX327803:TMA327804 TUT327803:TVW327804 UEP327803:UFS327804 UOL327803:UPO327804 UYH327803:UZK327804 VID327803:VJG327804 VRZ327803:VTC327804 WBV327803:WCY327804 WLR327803:WMU327804 WVN327803:WWQ327804 D393339:AQ393340 JB393339:KE393340 SX393339:UA393340 ACT393339:ADW393340 AMP393339:ANS393340 AWL393339:AXO393340 BGH393339:BHK393340 BQD393339:BRG393340 BZZ393339:CBC393340 CJV393339:CKY393340 CTR393339:CUU393340 DDN393339:DEQ393340 DNJ393339:DOM393340 DXF393339:DYI393340 EHB393339:EIE393340 EQX393339:ESA393340 FAT393339:FBW393340 FKP393339:FLS393340 FUL393339:FVO393340 GEH393339:GFK393340 GOD393339:GPG393340 GXZ393339:GZC393340 HHV393339:HIY393340 HRR393339:HSU393340 IBN393339:ICQ393340 ILJ393339:IMM393340 IVF393339:IWI393340 JFB393339:JGE393340 JOX393339:JQA393340 JYT393339:JZW393340 KIP393339:KJS393340 KSL393339:KTO393340 LCH393339:LDK393340 LMD393339:LNG393340 LVZ393339:LXC393340 MFV393339:MGY393340 MPR393339:MQU393340 MZN393339:NAQ393340 NJJ393339:NKM393340 NTF393339:NUI393340 ODB393339:OEE393340 OMX393339:OOA393340 OWT393339:OXW393340 PGP393339:PHS393340 PQL393339:PRO393340 QAH393339:QBK393340 QKD393339:QLG393340 QTZ393339:QVC393340 RDV393339:REY393340 RNR393339:ROU393340 RXN393339:RYQ393340 SHJ393339:SIM393340 SRF393339:SSI393340 TBB393339:TCE393340 TKX393339:TMA393340 TUT393339:TVW393340 UEP393339:UFS393340 UOL393339:UPO393340 UYH393339:UZK393340 VID393339:VJG393340 VRZ393339:VTC393340 WBV393339:WCY393340 WLR393339:WMU393340 WVN393339:WWQ393340 D458875:AQ458876 JB458875:KE458876 SX458875:UA458876 ACT458875:ADW458876 AMP458875:ANS458876 AWL458875:AXO458876 BGH458875:BHK458876 BQD458875:BRG458876 BZZ458875:CBC458876 CJV458875:CKY458876 CTR458875:CUU458876 DDN458875:DEQ458876 DNJ458875:DOM458876 DXF458875:DYI458876 EHB458875:EIE458876 EQX458875:ESA458876 FAT458875:FBW458876 FKP458875:FLS458876 FUL458875:FVO458876 GEH458875:GFK458876 GOD458875:GPG458876 GXZ458875:GZC458876 HHV458875:HIY458876 HRR458875:HSU458876 IBN458875:ICQ458876 ILJ458875:IMM458876 IVF458875:IWI458876 JFB458875:JGE458876 JOX458875:JQA458876 JYT458875:JZW458876 KIP458875:KJS458876 KSL458875:KTO458876 LCH458875:LDK458876 LMD458875:LNG458876 LVZ458875:LXC458876 MFV458875:MGY458876 MPR458875:MQU458876 MZN458875:NAQ458876 NJJ458875:NKM458876 NTF458875:NUI458876 ODB458875:OEE458876 OMX458875:OOA458876 OWT458875:OXW458876 PGP458875:PHS458876 PQL458875:PRO458876 QAH458875:QBK458876 QKD458875:QLG458876 QTZ458875:QVC458876 RDV458875:REY458876 RNR458875:ROU458876 RXN458875:RYQ458876 SHJ458875:SIM458876 SRF458875:SSI458876 TBB458875:TCE458876 TKX458875:TMA458876 TUT458875:TVW458876 UEP458875:UFS458876 UOL458875:UPO458876 UYH458875:UZK458876 VID458875:VJG458876 VRZ458875:VTC458876 WBV458875:WCY458876 WLR458875:WMU458876 WVN458875:WWQ458876 D524411:AQ524412 JB524411:KE524412 SX524411:UA524412 ACT524411:ADW524412 AMP524411:ANS524412 AWL524411:AXO524412 BGH524411:BHK524412 BQD524411:BRG524412 BZZ524411:CBC524412 CJV524411:CKY524412 CTR524411:CUU524412 DDN524411:DEQ524412 DNJ524411:DOM524412 DXF524411:DYI524412 EHB524411:EIE524412 EQX524411:ESA524412 FAT524411:FBW524412 FKP524411:FLS524412 FUL524411:FVO524412 GEH524411:GFK524412 GOD524411:GPG524412 GXZ524411:GZC524412 HHV524411:HIY524412 HRR524411:HSU524412 IBN524411:ICQ524412 ILJ524411:IMM524412 IVF524411:IWI524412 JFB524411:JGE524412 JOX524411:JQA524412 JYT524411:JZW524412 KIP524411:KJS524412 KSL524411:KTO524412 LCH524411:LDK524412 LMD524411:LNG524412 LVZ524411:LXC524412 MFV524411:MGY524412 MPR524411:MQU524412 MZN524411:NAQ524412 NJJ524411:NKM524412 NTF524411:NUI524412 ODB524411:OEE524412 OMX524411:OOA524412 OWT524411:OXW524412 PGP524411:PHS524412 PQL524411:PRO524412 QAH524411:QBK524412 QKD524411:QLG524412 QTZ524411:QVC524412 RDV524411:REY524412 RNR524411:ROU524412 RXN524411:RYQ524412 SHJ524411:SIM524412 SRF524411:SSI524412 TBB524411:TCE524412 TKX524411:TMA524412 TUT524411:TVW524412 UEP524411:UFS524412 UOL524411:UPO524412 UYH524411:UZK524412 VID524411:VJG524412 VRZ524411:VTC524412 WBV524411:WCY524412 WLR524411:WMU524412 WVN524411:WWQ524412 D589947:AQ589948 JB589947:KE589948 SX589947:UA589948 ACT589947:ADW589948 AMP589947:ANS589948 AWL589947:AXO589948 BGH589947:BHK589948 BQD589947:BRG589948 BZZ589947:CBC589948 CJV589947:CKY589948 CTR589947:CUU589948 DDN589947:DEQ589948 DNJ589947:DOM589948 DXF589947:DYI589948 EHB589947:EIE589948 EQX589947:ESA589948 FAT589947:FBW589948 FKP589947:FLS589948 FUL589947:FVO589948 GEH589947:GFK589948 GOD589947:GPG589948 GXZ589947:GZC589948 HHV589947:HIY589948 HRR589947:HSU589948 IBN589947:ICQ589948 ILJ589947:IMM589948 IVF589947:IWI589948 JFB589947:JGE589948 JOX589947:JQA589948 JYT589947:JZW589948 KIP589947:KJS589948 KSL589947:KTO589948 LCH589947:LDK589948 LMD589947:LNG589948 LVZ589947:LXC589948 MFV589947:MGY589948 MPR589947:MQU589948 MZN589947:NAQ589948 NJJ589947:NKM589948 NTF589947:NUI589948 ODB589947:OEE589948 OMX589947:OOA589948 OWT589947:OXW589948 PGP589947:PHS589948 PQL589947:PRO589948 QAH589947:QBK589948 QKD589947:QLG589948 QTZ589947:QVC589948 RDV589947:REY589948 RNR589947:ROU589948 RXN589947:RYQ589948 SHJ589947:SIM589948 SRF589947:SSI589948 TBB589947:TCE589948 TKX589947:TMA589948 TUT589947:TVW589948 UEP589947:UFS589948 UOL589947:UPO589948 UYH589947:UZK589948 VID589947:VJG589948 VRZ589947:VTC589948 WBV589947:WCY589948 WLR589947:WMU589948 WVN589947:WWQ589948 D655483:AQ655484 JB655483:KE655484 SX655483:UA655484 ACT655483:ADW655484 AMP655483:ANS655484 AWL655483:AXO655484 BGH655483:BHK655484 BQD655483:BRG655484 BZZ655483:CBC655484 CJV655483:CKY655484 CTR655483:CUU655484 DDN655483:DEQ655484 DNJ655483:DOM655484 DXF655483:DYI655484 EHB655483:EIE655484 EQX655483:ESA655484 FAT655483:FBW655484 FKP655483:FLS655484 FUL655483:FVO655484 GEH655483:GFK655484 GOD655483:GPG655484 GXZ655483:GZC655484 HHV655483:HIY655484 HRR655483:HSU655484 IBN655483:ICQ655484 ILJ655483:IMM655484 IVF655483:IWI655484 JFB655483:JGE655484 JOX655483:JQA655484 JYT655483:JZW655484 KIP655483:KJS655484 KSL655483:KTO655484 LCH655483:LDK655484 LMD655483:LNG655484 LVZ655483:LXC655484 MFV655483:MGY655484 MPR655483:MQU655484 MZN655483:NAQ655484 NJJ655483:NKM655484 NTF655483:NUI655484 ODB655483:OEE655484 OMX655483:OOA655484 OWT655483:OXW655484 PGP655483:PHS655484 PQL655483:PRO655484 QAH655483:QBK655484 QKD655483:QLG655484 QTZ655483:QVC655484 RDV655483:REY655484 RNR655483:ROU655484 RXN655483:RYQ655484 SHJ655483:SIM655484 SRF655483:SSI655484 TBB655483:TCE655484 TKX655483:TMA655484 TUT655483:TVW655484 UEP655483:UFS655484 UOL655483:UPO655484 UYH655483:UZK655484 VID655483:VJG655484 VRZ655483:VTC655484 WBV655483:WCY655484 WLR655483:WMU655484 WVN655483:WWQ655484 D721019:AQ721020 JB721019:KE721020 SX721019:UA721020 ACT721019:ADW721020 AMP721019:ANS721020 AWL721019:AXO721020 BGH721019:BHK721020 BQD721019:BRG721020 BZZ721019:CBC721020 CJV721019:CKY721020 CTR721019:CUU721020 DDN721019:DEQ721020 DNJ721019:DOM721020 DXF721019:DYI721020 EHB721019:EIE721020 EQX721019:ESA721020 FAT721019:FBW721020 FKP721019:FLS721020 FUL721019:FVO721020 GEH721019:GFK721020 GOD721019:GPG721020 GXZ721019:GZC721020 HHV721019:HIY721020 HRR721019:HSU721020 IBN721019:ICQ721020 ILJ721019:IMM721020 IVF721019:IWI721020 JFB721019:JGE721020 JOX721019:JQA721020 JYT721019:JZW721020 KIP721019:KJS721020 KSL721019:KTO721020 LCH721019:LDK721020 LMD721019:LNG721020 LVZ721019:LXC721020 MFV721019:MGY721020 MPR721019:MQU721020 MZN721019:NAQ721020 NJJ721019:NKM721020 NTF721019:NUI721020 ODB721019:OEE721020 OMX721019:OOA721020 OWT721019:OXW721020 PGP721019:PHS721020 PQL721019:PRO721020 QAH721019:QBK721020 QKD721019:QLG721020 QTZ721019:QVC721020 RDV721019:REY721020 RNR721019:ROU721020 RXN721019:RYQ721020 SHJ721019:SIM721020 SRF721019:SSI721020 TBB721019:TCE721020 TKX721019:TMA721020 TUT721019:TVW721020 UEP721019:UFS721020 UOL721019:UPO721020 UYH721019:UZK721020 VID721019:VJG721020 VRZ721019:VTC721020 WBV721019:WCY721020 WLR721019:WMU721020 WVN721019:WWQ721020 D786555:AQ786556 JB786555:KE786556 SX786555:UA786556 ACT786555:ADW786556 AMP786555:ANS786556 AWL786555:AXO786556 BGH786555:BHK786556 BQD786555:BRG786556 BZZ786555:CBC786556 CJV786555:CKY786556 CTR786555:CUU786556 DDN786555:DEQ786556 DNJ786555:DOM786556 DXF786555:DYI786556 EHB786555:EIE786556 EQX786555:ESA786556 FAT786555:FBW786556 FKP786555:FLS786556 FUL786555:FVO786556 GEH786555:GFK786556 GOD786555:GPG786556 GXZ786555:GZC786556 HHV786555:HIY786556 HRR786555:HSU786556 IBN786555:ICQ786556 ILJ786555:IMM786556 IVF786555:IWI786556 JFB786555:JGE786556 JOX786555:JQA786556 JYT786555:JZW786556 KIP786555:KJS786556 KSL786555:KTO786556 LCH786555:LDK786556 LMD786555:LNG786556 LVZ786555:LXC786556 MFV786555:MGY786556 MPR786555:MQU786556 MZN786555:NAQ786556 NJJ786555:NKM786556 NTF786555:NUI786556 ODB786555:OEE786556 OMX786555:OOA786556 OWT786555:OXW786556 PGP786555:PHS786556 PQL786555:PRO786556 QAH786555:QBK786556 QKD786555:QLG786556 QTZ786555:QVC786556 RDV786555:REY786556 RNR786555:ROU786556 RXN786555:RYQ786556 SHJ786555:SIM786556 SRF786555:SSI786556 TBB786555:TCE786556 TKX786555:TMA786556 TUT786555:TVW786556 UEP786555:UFS786556 UOL786555:UPO786556 UYH786555:UZK786556 VID786555:VJG786556 VRZ786555:VTC786556 WBV786555:WCY786556 WLR786555:WMU786556 WVN786555:WWQ786556 D852091:AQ852092 JB852091:KE852092 SX852091:UA852092 ACT852091:ADW852092 AMP852091:ANS852092 AWL852091:AXO852092 BGH852091:BHK852092 BQD852091:BRG852092 BZZ852091:CBC852092 CJV852091:CKY852092 CTR852091:CUU852092 DDN852091:DEQ852092 DNJ852091:DOM852092 DXF852091:DYI852092 EHB852091:EIE852092 EQX852091:ESA852092 FAT852091:FBW852092 FKP852091:FLS852092 FUL852091:FVO852092 GEH852091:GFK852092 GOD852091:GPG852092 GXZ852091:GZC852092 HHV852091:HIY852092 HRR852091:HSU852092 IBN852091:ICQ852092 ILJ852091:IMM852092 IVF852091:IWI852092 JFB852091:JGE852092 JOX852091:JQA852092 JYT852091:JZW852092 KIP852091:KJS852092 KSL852091:KTO852092 LCH852091:LDK852092 LMD852091:LNG852092 LVZ852091:LXC852092 MFV852091:MGY852092 MPR852091:MQU852092 MZN852091:NAQ852092 NJJ852091:NKM852092 NTF852091:NUI852092 ODB852091:OEE852092 OMX852091:OOA852092 OWT852091:OXW852092 PGP852091:PHS852092 PQL852091:PRO852092 QAH852091:QBK852092 QKD852091:QLG852092 QTZ852091:QVC852092 RDV852091:REY852092 RNR852091:ROU852092 RXN852091:RYQ852092 SHJ852091:SIM852092 SRF852091:SSI852092 TBB852091:TCE852092 TKX852091:TMA852092 TUT852091:TVW852092 UEP852091:UFS852092 UOL852091:UPO852092 UYH852091:UZK852092 VID852091:VJG852092 VRZ852091:VTC852092 WBV852091:WCY852092 WLR852091:WMU852092 WVN852091:WWQ852092 D917627:AQ917628 JB917627:KE917628 SX917627:UA917628 ACT917627:ADW917628 AMP917627:ANS917628 AWL917627:AXO917628 BGH917627:BHK917628 BQD917627:BRG917628 BZZ917627:CBC917628 CJV917627:CKY917628 CTR917627:CUU917628 DDN917627:DEQ917628 DNJ917627:DOM917628 DXF917627:DYI917628 EHB917627:EIE917628 EQX917627:ESA917628 FAT917627:FBW917628 FKP917627:FLS917628 FUL917627:FVO917628 GEH917627:GFK917628 GOD917627:GPG917628 GXZ917627:GZC917628 HHV917627:HIY917628 HRR917627:HSU917628 IBN917627:ICQ917628 ILJ917627:IMM917628 IVF917627:IWI917628 JFB917627:JGE917628 JOX917627:JQA917628 JYT917627:JZW917628 KIP917627:KJS917628 KSL917627:KTO917628 LCH917627:LDK917628 LMD917627:LNG917628 LVZ917627:LXC917628 MFV917627:MGY917628 MPR917627:MQU917628 MZN917627:NAQ917628 NJJ917627:NKM917628 NTF917627:NUI917628 ODB917627:OEE917628 OMX917627:OOA917628 OWT917627:OXW917628 PGP917627:PHS917628 PQL917627:PRO917628 QAH917627:QBK917628 QKD917627:QLG917628 QTZ917627:QVC917628 RDV917627:REY917628 RNR917627:ROU917628 RXN917627:RYQ917628 SHJ917627:SIM917628 SRF917627:SSI917628 TBB917627:TCE917628 TKX917627:TMA917628 TUT917627:TVW917628 UEP917627:UFS917628 UOL917627:UPO917628 UYH917627:UZK917628 VID917627:VJG917628 VRZ917627:VTC917628 WBV917627:WCY917628 WLR917627:WMU917628 WVN917627:WWQ917628 D983163:AQ983164 JB983163:KE983164 SX983163:UA983164 ACT983163:ADW983164 AMP983163:ANS983164 AWL983163:AXO983164 BGH983163:BHK983164 BQD983163:BRG983164 BZZ983163:CBC983164 CJV983163:CKY983164 CTR983163:CUU983164 DDN983163:DEQ983164 DNJ983163:DOM983164 DXF983163:DYI983164 EHB983163:EIE983164 EQX983163:ESA983164 FAT983163:FBW983164 FKP983163:FLS983164 FUL983163:FVO983164 GEH983163:GFK983164 GOD983163:GPG983164 GXZ983163:GZC983164 HHV983163:HIY983164 HRR983163:HSU983164 IBN983163:ICQ983164 ILJ983163:IMM983164 IVF983163:IWI983164 JFB983163:JGE983164 JOX983163:JQA983164 JYT983163:JZW983164 KIP983163:KJS983164 KSL983163:KTO983164 LCH983163:LDK983164 LMD983163:LNG983164 LVZ983163:LXC983164 MFV983163:MGY983164 MPR983163:MQU983164 MZN983163:NAQ983164 NJJ983163:NKM983164 NTF983163:NUI983164 ODB983163:OEE983164 OMX983163:OOA983164 OWT983163:OXW983164 PGP983163:PHS983164 PQL983163:PRO983164 QAH983163:QBK983164 QKD983163:QLG983164 QTZ983163:QVC983164 RDV983163:REY983164 RNR983163:ROU983164 RXN983163:RYQ983164 SHJ983163:SIM983164 SRF983163:SSI983164 TBB983163:TCE983164 TKX983163:TMA983164 TUT983163:TVW983164 UEP983163:UFS983164 UOL983163:UPO983164 UYH983163:UZK983164 VID983163:VJG983164 VRZ983163:VTC983164 WBV983163:WCY983164 WLR983163:WMU983164 WVN983163:WWQ983164 D65665:AQ65665 JB65665:KE65665 SX65665:UA65665 ACT65665:ADW65665 AMP65665:ANS65665 AWL65665:AXO65665 BGH65665:BHK65665 BQD65665:BRG65665 BZZ65665:CBC65665 CJV65665:CKY65665 CTR65665:CUU65665 DDN65665:DEQ65665 DNJ65665:DOM65665 DXF65665:DYI65665 EHB65665:EIE65665 EQX65665:ESA65665 FAT65665:FBW65665 FKP65665:FLS65665 FUL65665:FVO65665 GEH65665:GFK65665 GOD65665:GPG65665 GXZ65665:GZC65665 HHV65665:HIY65665 HRR65665:HSU65665 IBN65665:ICQ65665 ILJ65665:IMM65665 IVF65665:IWI65665 JFB65665:JGE65665 JOX65665:JQA65665 JYT65665:JZW65665 KIP65665:KJS65665 KSL65665:KTO65665 LCH65665:LDK65665 LMD65665:LNG65665 LVZ65665:LXC65665 MFV65665:MGY65665 MPR65665:MQU65665 MZN65665:NAQ65665 NJJ65665:NKM65665 NTF65665:NUI65665 ODB65665:OEE65665 OMX65665:OOA65665 OWT65665:OXW65665 PGP65665:PHS65665 PQL65665:PRO65665 QAH65665:QBK65665 QKD65665:QLG65665 QTZ65665:QVC65665 RDV65665:REY65665 RNR65665:ROU65665 RXN65665:RYQ65665 SHJ65665:SIM65665 SRF65665:SSI65665 TBB65665:TCE65665 TKX65665:TMA65665 TUT65665:TVW65665 UEP65665:UFS65665 UOL65665:UPO65665 UYH65665:UZK65665 VID65665:VJG65665 VRZ65665:VTC65665 WBV65665:WCY65665 WLR65665:WMU65665 WVN65665:WWQ65665 D131201:AQ131201 JB131201:KE131201 SX131201:UA131201 ACT131201:ADW131201 AMP131201:ANS131201 AWL131201:AXO131201 BGH131201:BHK131201 BQD131201:BRG131201 BZZ131201:CBC131201 CJV131201:CKY131201 CTR131201:CUU131201 DDN131201:DEQ131201 DNJ131201:DOM131201 DXF131201:DYI131201 EHB131201:EIE131201 EQX131201:ESA131201 FAT131201:FBW131201 FKP131201:FLS131201 FUL131201:FVO131201 GEH131201:GFK131201 GOD131201:GPG131201 GXZ131201:GZC131201 HHV131201:HIY131201 HRR131201:HSU131201 IBN131201:ICQ131201 ILJ131201:IMM131201 IVF131201:IWI131201 JFB131201:JGE131201 JOX131201:JQA131201 JYT131201:JZW131201 KIP131201:KJS131201 KSL131201:KTO131201 LCH131201:LDK131201 LMD131201:LNG131201 LVZ131201:LXC131201 MFV131201:MGY131201 MPR131201:MQU131201 MZN131201:NAQ131201 NJJ131201:NKM131201 NTF131201:NUI131201 ODB131201:OEE131201 OMX131201:OOA131201 OWT131201:OXW131201 PGP131201:PHS131201 PQL131201:PRO131201 QAH131201:QBK131201 QKD131201:QLG131201 QTZ131201:QVC131201 RDV131201:REY131201 RNR131201:ROU131201 RXN131201:RYQ131201 SHJ131201:SIM131201 SRF131201:SSI131201 TBB131201:TCE131201 TKX131201:TMA131201 TUT131201:TVW131201 UEP131201:UFS131201 UOL131201:UPO131201 UYH131201:UZK131201 VID131201:VJG131201 VRZ131201:VTC131201 WBV131201:WCY131201 WLR131201:WMU131201 WVN131201:WWQ131201 D196737:AQ196737 JB196737:KE196737 SX196737:UA196737 ACT196737:ADW196737 AMP196737:ANS196737 AWL196737:AXO196737 BGH196737:BHK196737 BQD196737:BRG196737 BZZ196737:CBC196737 CJV196737:CKY196737 CTR196737:CUU196737 DDN196737:DEQ196737 DNJ196737:DOM196737 DXF196737:DYI196737 EHB196737:EIE196737 EQX196737:ESA196737 FAT196737:FBW196737 FKP196737:FLS196737 FUL196737:FVO196737 GEH196737:GFK196737 GOD196737:GPG196737 GXZ196737:GZC196737 HHV196737:HIY196737 HRR196737:HSU196737 IBN196737:ICQ196737 ILJ196737:IMM196737 IVF196737:IWI196737 JFB196737:JGE196737 JOX196737:JQA196737 JYT196737:JZW196737 KIP196737:KJS196737 KSL196737:KTO196737 LCH196737:LDK196737 LMD196737:LNG196737 LVZ196737:LXC196737 MFV196737:MGY196737 MPR196737:MQU196737 MZN196737:NAQ196737 NJJ196737:NKM196737 NTF196737:NUI196737 ODB196737:OEE196737 OMX196737:OOA196737 OWT196737:OXW196737 PGP196737:PHS196737 PQL196737:PRO196737 QAH196737:QBK196737 QKD196737:QLG196737 QTZ196737:QVC196737 RDV196737:REY196737 RNR196737:ROU196737 RXN196737:RYQ196737 SHJ196737:SIM196737 SRF196737:SSI196737 TBB196737:TCE196737 TKX196737:TMA196737 TUT196737:TVW196737 UEP196737:UFS196737 UOL196737:UPO196737 UYH196737:UZK196737 VID196737:VJG196737 VRZ196737:VTC196737 WBV196737:WCY196737 WLR196737:WMU196737 WVN196737:WWQ196737 D262273:AQ262273 JB262273:KE262273 SX262273:UA262273 ACT262273:ADW262273 AMP262273:ANS262273 AWL262273:AXO262273 BGH262273:BHK262273 BQD262273:BRG262273 BZZ262273:CBC262273 CJV262273:CKY262273 CTR262273:CUU262273 DDN262273:DEQ262273 DNJ262273:DOM262273 DXF262273:DYI262273 EHB262273:EIE262273 EQX262273:ESA262273 FAT262273:FBW262273 FKP262273:FLS262273 FUL262273:FVO262273 GEH262273:GFK262273 GOD262273:GPG262273 GXZ262273:GZC262273 HHV262273:HIY262273 HRR262273:HSU262273 IBN262273:ICQ262273 ILJ262273:IMM262273 IVF262273:IWI262273 JFB262273:JGE262273 JOX262273:JQA262273 JYT262273:JZW262273 KIP262273:KJS262273 KSL262273:KTO262273 LCH262273:LDK262273 LMD262273:LNG262273 LVZ262273:LXC262273 MFV262273:MGY262273 MPR262273:MQU262273 MZN262273:NAQ262273 NJJ262273:NKM262273 NTF262273:NUI262273 ODB262273:OEE262273 OMX262273:OOA262273 OWT262273:OXW262273 PGP262273:PHS262273 PQL262273:PRO262273 QAH262273:QBK262273 QKD262273:QLG262273 QTZ262273:QVC262273 RDV262273:REY262273 RNR262273:ROU262273 RXN262273:RYQ262273 SHJ262273:SIM262273 SRF262273:SSI262273 TBB262273:TCE262273 TKX262273:TMA262273 TUT262273:TVW262273 UEP262273:UFS262273 UOL262273:UPO262273 UYH262273:UZK262273 VID262273:VJG262273 VRZ262273:VTC262273 WBV262273:WCY262273 WLR262273:WMU262273 WVN262273:WWQ262273 D327809:AQ327809 JB327809:KE327809 SX327809:UA327809 ACT327809:ADW327809 AMP327809:ANS327809 AWL327809:AXO327809 BGH327809:BHK327809 BQD327809:BRG327809 BZZ327809:CBC327809 CJV327809:CKY327809 CTR327809:CUU327809 DDN327809:DEQ327809 DNJ327809:DOM327809 DXF327809:DYI327809 EHB327809:EIE327809 EQX327809:ESA327809 FAT327809:FBW327809 FKP327809:FLS327809 FUL327809:FVO327809 GEH327809:GFK327809 GOD327809:GPG327809 GXZ327809:GZC327809 HHV327809:HIY327809 HRR327809:HSU327809 IBN327809:ICQ327809 ILJ327809:IMM327809 IVF327809:IWI327809 JFB327809:JGE327809 JOX327809:JQA327809 JYT327809:JZW327809 KIP327809:KJS327809 KSL327809:KTO327809 LCH327809:LDK327809 LMD327809:LNG327809 LVZ327809:LXC327809 MFV327809:MGY327809 MPR327809:MQU327809 MZN327809:NAQ327809 NJJ327809:NKM327809 NTF327809:NUI327809 ODB327809:OEE327809 OMX327809:OOA327809 OWT327809:OXW327809 PGP327809:PHS327809 PQL327809:PRO327809 QAH327809:QBK327809 QKD327809:QLG327809 QTZ327809:QVC327809 RDV327809:REY327809 RNR327809:ROU327809 RXN327809:RYQ327809 SHJ327809:SIM327809 SRF327809:SSI327809 TBB327809:TCE327809 TKX327809:TMA327809 TUT327809:TVW327809 UEP327809:UFS327809 UOL327809:UPO327809 UYH327809:UZK327809 VID327809:VJG327809 VRZ327809:VTC327809 WBV327809:WCY327809 WLR327809:WMU327809 WVN327809:WWQ327809 D393345:AQ393345 JB393345:KE393345 SX393345:UA393345 ACT393345:ADW393345 AMP393345:ANS393345 AWL393345:AXO393345 BGH393345:BHK393345 BQD393345:BRG393345 BZZ393345:CBC393345 CJV393345:CKY393345 CTR393345:CUU393345 DDN393345:DEQ393345 DNJ393345:DOM393345 DXF393345:DYI393345 EHB393345:EIE393345 EQX393345:ESA393345 FAT393345:FBW393345 FKP393345:FLS393345 FUL393345:FVO393345 GEH393345:GFK393345 GOD393345:GPG393345 GXZ393345:GZC393345 HHV393345:HIY393345 HRR393345:HSU393345 IBN393345:ICQ393345 ILJ393345:IMM393345 IVF393345:IWI393345 JFB393345:JGE393345 JOX393345:JQA393345 JYT393345:JZW393345 KIP393345:KJS393345 KSL393345:KTO393345 LCH393345:LDK393345 LMD393345:LNG393345 LVZ393345:LXC393345 MFV393345:MGY393345 MPR393345:MQU393345 MZN393345:NAQ393345 NJJ393345:NKM393345 NTF393345:NUI393345 ODB393345:OEE393345 OMX393345:OOA393345 OWT393345:OXW393345 PGP393345:PHS393345 PQL393345:PRO393345 QAH393345:QBK393345 QKD393345:QLG393345 QTZ393345:QVC393345 RDV393345:REY393345 RNR393345:ROU393345 RXN393345:RYQ393345 SHJ393345:SIM393345 SRF393345:SSI393345 TBB393345:TCE393345 TKX393345:TMA393345 TUT393345:TVW393345 UEP393345:UFS393345 UOL393345:UPO393345 UYH393345:UZK393345 VID393345:VJG393345 VRZ393345:VTC393345 WBV393345:WCY393345 WLR393345:WMU393345 WVN393345:WWQ393345 D458881:AQ458881 JB458881:KE458881 SX458881:UA458881 ACT458881:ADW458881 AMP458881:ANS458881 AWL458881:AXO458881 BGH458881:BHK458881 BQD458881:BRG458881 BZZ458881:CBC458881 CJV458881:CKY458881 CTR458881:CUU458881 DDN458881:DEQ458881 DNJ458881:DOM458881 DXF458881:DYI458881 EHB458881:EIE458881 EQX458881:ESA458881 FAT458881:FBW458881 FKP458881:FLS458881 FUL458881:FVO458881 GEH458881:GFK458881 GOD458881:GPG458881 GXZ458881:GZC458881 HHV458881:HIY458881 HRR458881:HSU458881 IBN458881:ICQ458881 ILJ458881:IMM458881 IVF458881:IWI458881 JFB458881:JGE458881 JOX458881:JQA458881 JYT458881:JZW458881 KIP458881:KJS458881 KSL458881:KTO458881 LCH458881:LDK458881 LMD458881:LNG458881 LVZ458881:LXC458881 MFV458881:MGY458881 MPR458881:MQU458881 MZN458881:NAQ458881 NJJ458881:NKM458881 NTF458881:NUI458881 ODB458881:OEE458881 OMX458881:OOA458881 OWT458881:OXW458881 PGP458881:PHS458881 PQL458881:PRO458881 QAH458881:QBK458881 QKD458881:QLG458881 QTZ458881:QVC458881 RDV458881:REY458881 RNR458881:ROU458881 RXN458881:RYQ458881 SHJ458881:SIM458881 SRF458881:SSI458881 TBB458881:TCE458881 TKX458881:TMA458881 TUT458881:TVW458881 UEP458881:UFS458881 UOL458881:UPO458881 UYH458881:UZK458881 VID458881:VJG458881 VRZ458881:VTC458881 WBV458881:WCY458881 WLR458881:WMU458881 WVN458881:WWQ458881 D524417:AQ524417 JB524417:KE524417 SX524417:UA524417 ACT524417:ADW524417 AMP524417:ANS524417 AWL524417:AXO524417 BGH524417:BHK524417 BQD524417:BRG524417 BZZ524417:CBC524417 CJV524417:CKY524417 CTR524417:CUU524417 DDN524417:DEQ524417 DNJ524417:DOM524417 DXF524417:DYI524417 EHB524417:EIE524417 EQX524417:ESA524417 FAT524417:FBW524417 FKP524417:FLS524417 FUL524417:FVO524417 GEH524417:GFK524417 GOD524417:GPG524417 GXZ524417:GZC524417 HHV524417:HIY524417 HRR524417:HSU524417 IBN524417:ICQ524417 ILJ524417:IMM524417 IVF524417:IWI524417 JFB524417:JGE524417 JOX524417:JQA524417 JYT524417:JZW524417 KIP524417:KJS524417 KSL524417:KTO524417 LCH524417:LDK524417 LMD524417:LNG524417 LVZ524417:LXC524417 MFV524417:MGY524417 MPR524417:MQU524417 MZN524417:NAQ524417 NJJ524417:NKM524417 NTF524417:NUI524417 ODB524417:OEE524417 OMX524417:OOA524417 OWT524417:OXW524417 PGP524417:PHS524417 PQL524417:PRO524417 QAH524417:QBK524417 QKD524417:QLG524417 QTZ524417:QVC524417 RDV524417:REY524417 RNR524417:ROU524417 RXN524417:RYQ524417 SHJ524417:SIM524417 SRF524417:SSI524417 TBB524417:TCE524417 TKX524417:TMA524417 TUT524417:TVW524417 UEP524417:UFS524417 UOL524417:UPO524417 UYH524417:UZK524417 VID524417:VJG524417 VRZ524417:VTC524417 WBV524417:WCY524417 WLR524417:WMU524417 WVN524417:WWQ524417 D589953:AQ589953 JB589953:KE589953 SX589953:UA589953 ACT589953:ADW589953 AMP589953:ANS589953 AWL589953:AXO589953 BGH589953:BHK589953 BQD589953:BRG589953 BZZ589953:CBC589953 CJV589953:CKY589953 CTR589953:CUU589953 DDN589953:DEQ589953 DNJ589953:DOM589953 DXF589953:DYI589953 EHB589953:EIE589953 EQX589953:ESA589953 FAT589953:FBW589953 FKP589953:FLS589953 FUL589953:FVO589953 GEH589953:GFK589953 GOD589953:GPG589953 GXZ589953:GZC589953 HHV589953:HIY589953 HRR589953:HSU589953 IBN589953:ICQ589953 ILJ589953:IMM589953 IVF589953:IWI589953 JFB589953:JGE589953 JOX589953:JQA589953 JYT589953:JZW589953 KIP589953:KJS589953 KSL589953:KTO589953 LCH589953:LDK589953 LMD589953:LNG589953 LVZ589953:LXC589953 MFV589953:MGY589953 MPR589953:MQU589953 MZN589953:NAQ589953 NJJ589953:NKM589953 NTF589953:NUI589953 ODB589953:OEE589953 OMX589953:OOA589953 OWT589953:OXW589953 PGP589953:PHS589953 PQL589953:PRO589953 QAH589953:QBK589953 QKD589953:QLG589953 QTZ589953:QVC589953 RDV589953:REY589953 RNR589953:ROU589953 RXN589953:RYQ589953 SHJ589953:SIM589953 SRF589953:SSI589953 TBB589953:TCE589953 TKX589953:TMA589953 TUT589953:TVW589953 UEP589953:UFS589953 UOL589953:UPO589953 UYH589953:UZK589953 VID589953:VJG589953 VRZ589953:VTC589953 WBV589953:WCY589953 WLR589953:WMU589953 WVN589953:WWQ589953 D655489:AQ655489 JB655489:KE655489 SX655489:UA655489 ACT655489:ADW655489 AMP655489:ANS655489 AWL655489:AXO655489 BGH655489:BHK655489 BQD655489:BRG655489 BZZ655489:CBC655489 CJV655489:CKY655489 CTR655489:CUU655489 DDN655489:DEQ655489 DNJ655489:DOM655489 DXF655489:DYI655489 EHB655489:EIE655489 EQX655489:ESA655489 FAT655489:FBW655489 FKP655489:FLS655489 FUL655489:FVO655489 GEH655489:GFK655489 GOD655489:GPG655489 GXZ655489:GZC655489 HHV655489:HIY655489 HRR655489:HSU655489 IBN655489:ICQ655489 ILJ655489:IMM655489 IVF655489:IWI655489 JFB655489:JGE655489 JOX655489:JQA655489 JYT655489:JZW655489 KIP655489:KJS655489 KSL655489:KTO655489 LCH655489:LDK655489 LMD655489:LNG655489 LVZ655489:LXC655489 MFV655489:MGY655489 MPR655489:MQU655489 MZN655489:NAQ655489 NJJ655489:NKM655489 NTF655489:NUI655489 ODB655489:OEE655489 OMX655489:OOA655489 OWT655489:OXW655489 PGP655489:PHS655489 PQL655489:PRO655489 QAH655489:QBK655489 QKD655489:QLG655489 QTZ655489:QVC655489 RDV655489:REY655489 RNR655489:ROU655489 RXN655489:RYQ655489 SHJ655489:SIM655489 SRF655489:SSI655489 TBB655489:TCE655489 TKX655489:TMA655489 TUT655489:TVW655489 UEP655489:UFS655489 UOL655489:UPO655489 UYH655489:UZK655489 VID655489:VJG655489 VRZ655489:VTC655489 WBV655489:WCY655489 WLR655489:WMU655489 WVN655489:WWQ655489 D721025:AQ721025 JB721025:KE721025 SX721025:UA721025 ACT721025:ADW721025 AMP721025:ANS721025 AWL721025:AXO721025 BGH721025:BHK721025 BQD721025:BRG721025 BZZ721025:CBC721025 CJV721025:CKY721025 CTR721025:CUU721025 DDN721025:DEQ721025 DNJ721025:DOM721025 DXF721025:DYI721025 EHB721025:EIE721025 EQX721025:ESA721025 FAT721025:FBW721025 FKP721025:FLS721025 FUL721025:FVO721025 GEH721025:GFK721025 GOD721025:GPG721025 GXZ721025:GZC721025 HHV721025:HIY721025 HRR721025:HSU721025 IBN721025:ICQ721025 ILJ721025:IMM721025 IVF721025:IWI721025 JFB721025:JGE721025 JOX721025:JQA721025 JYT721025:JZW721025 KIP721025:KJS721025 KSL721025:KTO721025 LCH721025:LDK721025 LMD721025:LNG721025 LVZ721025:LXC721025 MFV721025:MGY721025 MPR721025:MQU721025 MZN721025:NAQ721025 NJJ721025:NKM721025 NTF721025:NUI721025 ODB721025:OEE721025 OMX721025:OOA721025 OWT721025:OXW721025 PGP721025:PHS721025 PQL721025:PRO721025 QAH721025:QBK721025 QKD721025:QLG721025 QTZ721025:QVC721025 RDV721025:REY721025 RNR721025:ROU721025 RXN721025:RYQ721025 SHJ721025:SIM721025 SRF721025:SSI721025 TBB721025:TCE721025 TKX721025:TMA721025 TUT721025:TVW721025 UEP721025:UFS721025 UOL721025:UPO721025 UYH721025:UZK721025 VID721025:VJG721025 VRZ721025:VTC721025 WBV721025:WCY721025 WLR721025:WMU721025 WVN721025:WWQ721025 D786561:AQ786561 JB786561:KE786561 SX786561:UA786561 ACT786561:ADW786561 AMP786561:ANS786561 AWL786561:AXO786561 BGH786561:BHK786561 BQD786561:BRG786561 BZZ786561:CBC786561 CJV786561:CKY786561 CTR786561:CUU786561 DDN786561:DEQ786561 DNJ786561:DOM786561 DXF786561:DYI786561 EHB786561:EIE786561 EQX786561:ESA786561 FAT786561:FBW786561 FKP786561:FLS786561 FUL786561:FVO786561 GEH786561:GFK786561 GOD786561:GPG786561 GXZ786561:GZC786561 HHV786561:HIY786561 HRR786561:HSU786561 IBN786561:ICQ786561 ILJ786561:IMM786561 IVF786561:IWI786561 JFB786561:JGE786561 JOX786561:JQA786561 JYT786561:JZW786561 KIP786561:KJS786561 KSL786561:KTO786561 LCH786561:LDK786561 LMD786561:LNG786561 LVZ786561:LXC786561 MFV786561:MGY786561 MPR786561:MQU786561 MZN786561:NAQ786561 NJJ786561:NKM786561 NTF786561:NUI786561 ODB786561:OEE786561 OMX786561:OOA786561 OWT786561:OXW786561 PGP786561:PHS786561 PQL786561:PRO786561 QAH786561:QBK786561 QKD786561:QLG786561 QTZ786561:QVC786561 RDV786561:REY786561 RNR786561:ROU786561 RXN786561:RYQ786561 SHJ786561:SIM786561 SRF786561:SSI786561 TBB786561:TCE786561 TKX786561:TMA786561 TUT786561:TVW786561 UEP786561:UFS786561 UOL786561:UPO786561 UYH786561:UZK786561 VID786561:VJG786561 VRZ786561:VTC786561 WBV786561:WCY786561 WLR786561:WMU786561 WVN786561:WWQ786561 D852097:AQ852097 JB852097:KE852097 SX852097:UA852097 ACT852097:ADW852097 AMP852097:ANS852097 AWL852097:AXO852097 BGH852097:BHK852097 BQD852097:BRG852097 BZZ852097:CBC852097 CJV852097:CKY852097 CTR852097:CUU852097 DDN852097:DEQ852097 DNJ852097:DOM852097 DXF852097:DYI852097 EHB852097:EIE852097 EQX852097:ESA852097 FAT852097:FBW852097 FKP852097:FLS852097 FUL852097:FVO852097 GEH852097:GFK852097 GOD852097:GPG852097 GXZ852097:GZC852097 HHV852097:HIY852097 HRR852097:HSU852097 IBN852097:ICQ852097 ILJ852097:IMM852097 IVF852097:IWI852097 JFB852097:JGE852097 JOX852097:JQA852097 JYT852097:JZW852097 KIP852097:KJS852097 KSL852097:KTO852097 LCH852097:LDK852097 LMD852097:LNG852097 LVZ852097:LXC852097 MFV852097:MGY852097 MPR852097:MQU852097 MZN852097:NAQ852097 NJJ852097:NKM852097 NTF852097:NUI852097 ODB852097:OEE852097 OMX852097:OOA852097 OWT852097:OXW852097 PGP852097:PHS852097 PQL852097:PRO852097 QAH852097:QBK852097 QKD852097:QLG852097 QTZ852097:QVC852097 RDV852097:REY852097 RNR852097:ROU852097 RXN852097:RYQ852097 SHJ852097:SIM852097 SRF852097:SSI852097 TBB852097:TCE852097 TKX852097:TMA852097 TUT852097:TVW852097 UEP852097:UFS852097 UOL852097:UPO852097 UYH852097:UZK852097 VID852097:VJG852097 VRZ852097:VTC852097 WBV852097:WCY852097 WLR852097:WMU852097 WVN852097:WWQ852097 D917633:AQ917633 JB917633:KE917633 SX917633:UA917633 ACT917633:ADW917633 AMP917633:ANS917633 AWL917633:AXO917633 BGH917633:BHK917633 BQD917633:BRG917633 BZZ917633:CBC917633 CJV917633:CKY917633 CTR917633:CUU917633 DDN917633:DEQ917633 DNJ917633:DOM917633 DXF917633:DYI917633 EHB917633:EIE917633 EQX917633:ESA917633 FAT917633:FBW917633 FKP917633:FLS917633 FUL917633:FVO917633 GEH917633:GFK917633 GOD917633:GPG917633 GXZ917633:GZC917633 HHV917633:HIY917633 HRR917633:HSU917633 IBN917633:ICQ917633 ILJ917633:IMM917633 IVF917633:IWI917633 JFB917633:JGE917633 JOX917633:JQA917633 JYT917633:JZW917633 KIP917633:KJS917633 KSL917633:KTO917633 LCH917633:LDK917633 LMD917633:LNG917633 LVZ917633:LXC917633 MFV917633:MGY917633 MPR917633:MQU917633 MZN917633:NAQ917633 NJJ917633:NKM917633 NTF917633:NUI917633 ODB917633:OEE917633 OMX917633:OOA917633 OWT917633:OXW917633 PGP917633:PHS917633 PQL917633:PRO917633 QAH917633:QBK917633 QKD917633:QLG917633 QTZ917633:QVC917633 RDV917633:REY917633 RNR917633:ROU917633 RXN917633:RYQ917633 SHJ917633:SIM917633 SRF917633:SSI917633 TBB917633:TCE917633 TKX917633:TMA917633 TUT917633:TVW917633 UEP917633:UFS917633 UOL917633:UPO917633 UYH917633:UZK917633 VID917633:VJG917633 VRZ917633:VTC917633 WBV917633:WCY917633 WLR917633:WMU917633 WVN917633:WWQ917633 D983169:AQ983169 JB983169:KE983169 SX983169:UA983169 ACT983169:ADW983169 AMP983169:ANS983169 AWL983169:AXO983169 BGH983169:BHK983169 BQD983169:BRG983169 BZZ983169:CBC983169 CJV983169:CKY983169 CTR983169:CUU983169 DDN983169:DEQ983169 DNJ983169:DOM983169 DXF983169:DYI983169 EHB983169:EIE983169 EQX983169:ESA983169 FAT983169:FBW983169 FKP983169:FLS983169 FUL983169:FVO983169 GEH983169:GFK983169 GOD983169:GPG983169 GXZ983169:GZC983169 HHV983169:HIY983169 HRR983169:HSU983169 IBN983169:ICQ983169 ILJ983169:IMM983169 IVF983169:IWI983169 JFB983169:JGE983169 JOX983169:JQA983169 JYT983169:JZW983169 KIP983169:KJS983169 KSL983169:KTO983169 LCH983169:LDK983169 LMD983169:LNG983169 LVZ983169:LXC983169 MFV983169:MGY983169 MPR983169:MQU983169 MZN983169:NAQ983169 NJJ983169:NKM983169 NTF983169:NUI983169 ODB983169:OEE983169 OMX983169:OOA983169 OWT983169:OXW983169 PGP983169:PHS983169 PQL983169:PRO983169 QAH983169:QBK983169 QKD983169:QLG983169 QTZ983169:QVC983169 RDV983169:REY983169 RNR983169:ROU983169 RXN983169:RYQ983169 SHJ983169:SIM983169 SRF983169:SSI983169 TBB983169:TCE983169 TKX983169:TMA983169 TUT983169:TVW983169 UEP983169:UFS983169 UOL983169:UPO983169 UYH983169:UZK983169 VID983169:VJG983169 VRZ983169:VTC983169 WBV983169:WCY983169 WLR983169:WMU983169 WVN983169:WWQ983169 WVN138:WWQ142 JB87:KE91 SX87:UA91 ACT87:ADW91 AMP87:ANS91 AWL87:AXO91 BGH87:BHK91 BQD87:BRG91 BZZ87:CBC91 CJV87:CKY91 CTR87:CUU91 DDN87:DEQ91 DNJ87:DOM91 DXF87:DYI91 EHB87:EIE91 EQX87:ESA91 FAT87:FBW91 FKP87:FLS91 FUL87:FVO91 GEH87:GFK91 GOD87:GPG91 GXZ87:GZC91 HHV87:HIY91 HRR87:HSU91 IBN87:ICQ91 ILJ87:IMM91 IVF87:IWI91 JFB87:JGE91 JOX87:JQA91 JYT87:JZW91 KIP87:KJS91 KSL87:KTO91 LCH87:LDK91 LMD87:LNG91 LVZ87:LXC91 MFV87:MGY91 MPR87:MQU91 MZN87:NAQ91 NJJ87:NKM91 NTF87:NUI91 ODB87:OEE91 OMX87:OOA91 OWT87:OXW91 PGP87:PHS91 PQL87:PRO91 QAH87:QBK91 QKD87:QLG91 QTZ87:QVC91 RDV87:REY91 RNR87:ROU91 RXN87:RYQ91 SHJ87:SIM91 SRF87:SSI91 TBB87:TCE91 TKX87:TMA91 TUT87:TVW91 UEP87:UFS91 UOL87:UPO91 UYH87:UZK91 VID87:VJG91 VRZ87:VTC91 WBV87:WCY91 WLR87:WMU91 WVN87:WWQ91 D65610:AQ65614 JB65610:KE65614 SX65610:UA65614 ACT65610:ADW65614 AMP65610:ANS65614 AWL65610:AXO65614 BGH65610:BHK65614 BQD65610:BRG65614 BZZ65610:CBC65614 CJV65610:CKY65614 CTR65610:CUU65614 DDN65610:DEQ65614 DNJ65610:DOM65614 DXF65610:DYI65614 EHB65610:EIE65614 EQX65610:ESA65614 FAT65610:FBW65614 FKP65610:FLS65614 FUL65610:FVO65614 GEH65610:GFK65614 GOD65610:GPG65614 GXZ65610:GZC65614 HHV65610:HIY65614 HRR65610:HSU65614 IBN65610:ICQ65614 ILJ65610:IMM65614 IVF65610:IWI65614 JFB65610:JGE65614 JOX65610:JQA65614 JYT65610:JZW65614 KIP65610:KJS65614 KSL65610:KTO65614 LCH65610:LDK65614 LMD65610:LNG65614 LVZ65610:LXC65614 MFV65610:MGY65614 MPR65610:MQU65614 MZN65610:NAQ65614 NJJ65610:NKM65614 NTF65610:NUI65614 ODB65610:OEE65614 OMX65610:OOA65614 OWT65610:OXW65614 PGP65610:PHS65614 PQL65610:PRO65614 QAH65610:QBK65614 QKD65610:QLG65614 QTZ65610:QVC65614 RDV65610:REY65614 RNR65610:ROU65614 RXN65610:RYQ65614 SHJ65610:SIM65614 SRF65610:SSI65614 TBB65610:TCE65614 TKX65610:TMA65614 TUT65610:TVW65614 UEP65610:UFS65614 UOL65610:UPO65614 UYH65610:UZK65614 VID65610:VJG65614 VRZ65610:VTC65614 WBV65610:WCY65614 WLR65610:WMU65614 WVN65610:WWQ65614 D131146:AQ131150 JB131146:KE131150 SX131146:UA131150 ACT131146:ADW131150 AMP131146:ANS131150 AWL131146:AXO131150 BGH131146:BHK131150 BQD131146:BRG131150 BZZ131146:CBC131150 CJV131146:CKY131150 CTR131146:CUU131150 DDN131146:DEQ131150 DNJ131146:DOM131150 DXF131146:DYI131150 EHB131146:EIE131150 EQX131146:ESA131150 FAT131146:FBW131150 FKP131146:FLS131150 FUL131146:FVO131150 GEH131146:GFK131150 GOD131146:GPG131150 GXZ131146:GZC131150 HHV131146:HIY131150 HRR131146:HSU131150 IBN131146:ICQ131150 ILJ131146:IMM131150 IVF131146:IWI131150 JFB131146:JGE131150 JOX131146:JQA131150 JYT131146:JZW131150 KIP131146:KJS131150 KSL131146:KTO131150 LCH131146:LDK131150 LMD131146:LNG131150 LVZ131146:LXC131150 MFV131146:MGY131150 MPR131146:MQU131150 MZN131146:NAQ131150 NJJ131146:NKM131150 NTF131146:NUI131150 ODB131146:OEE131150 OMX131146:OOA131150 OWT131146:OXW131150 PGP131146:PHS131150 PQL131146:PRO131150 QAH131146:QBK131150 QKD131146:QLG131150 QTZ131146:QVC131150 RDV131146:REY131150 RNR131146:ROU131150 RXN131146:RYQ131150 SHJ131146:SIM131150 SRF131146:SSI131150 TBB131146:TCE131150 TKX131146:TMA131150 TUT131146:TVW131150 UEP131146:UFS131150 UOL131146:UPO131150 UYH131146:UZK131150 VID131146:VJG131150 VRZ131146:VTC131150 WBV131146:WCY131150 WLR131146:WMU131150 WVN131146:WWQ131150 D196682:AQ196686 JB196682:KE196686 SX196682:UA196686 ACT196682:ADW196686 AMP196682:ANS196686 AWL196682:AXO196686 BGH196682:BHK196686 BQD196682:BRG196686 BZZ196682:CBC196686 CJV196682:CKY196686 CTR196682:CUU196686 DDN196682:DEQ196686 DNJ196682:DOM196686 DXF196682:DYI196686 EHB196682:EIE196686 EQX196682:ESA196686 FAT196682:FBW196686 FKP196682:FLS196686 FUL196682:FVO196686 GEH196682:GFK196686 GOD196682:GPG196686 GXZ196682:GZC196686 HHV196682:HIY196686 HRR196682:HSU196686 IBN196682:ICQ196686 ILJ196682:IMM196686 IVF196682:IWI196686 JFB196682:JGE196686 JOX196682:JQA196686 JYT196682:JZW196686 KIP196682:KJS196686 KSL196682:KTO196686 LCH196682:LDK196686 LMD196682:LNG196686 LVZ196682:LXC196686 MFV196682:MGY196686 MPR196682:MQU196686 MZN196682:NAQ196686 NJJ196682:NKM196686 NTF196682:NUI196686 ODB196682:OEE196686 OMX196682:OOA196686 OWT196682:OXW196686 PGP196682:PHS196686 PQL196682:PRO196686 QAH196682:QBK196686 QKD196682:QLG196686 QTZ196682:QVC196686 RDV196682:REY196686 RNR196682:ROU196686 RXN196682:RYQ196686 SHJ196682:SIM196686 SRF196682:SSI196686 TBB196682:TCE196686 TKX196682:TMA196686 TUT196682:TVW196686 UEP196682:UFS196686 UOL196682:UPO196686 UYH196682:UZK196686 VID196682:VJG196686 VRZ196682:VTC196686 WBV196682:WCY196686 WLR196682:WMU196686 WVN196682:WWQ196686 D262218:AQ262222 JB262218:KE262222 SX262218:UA262222 ACT262218:ADW262222 AMP262218:ANS262222 AWL262218:AXO262222 BGH262218:BHK262222 BQD262218:BRG262222 BZZ262218:CBC262222 CJV262218:CKY262222 CTR262218:CUU262222 DDN262218:DEQ262222 DNJ262218:DOM262222 DXF262218:DYI262222 EHB262218:EIE262222 EQX262218:ESA262222 FAT262218:FBW262222 FKP262218:FLS262222 FUL262218:FVO262222 GEH262218:GFK262222 GOD262218:GPG262222 GXZ262218:GZC262222 HHV262218:HIY262222 HRR262218:HSU262222 IBN262218:ICQ262222 ILJ262218:IMM262222 IVF262218:IWI262222 JFB262218:JGE262222 JOX262218:JQA262222 JYT262218:JZW262222 KIP262218:KJS262222 KSL262218:KTO262222 LCH262218:LDK262222 LMD262218:LNG262222 LVZ262218:LXC262222 MFV262218:MGY262222 MPR262218:MQU262222 MZN262218:NAQ262222 NJJ262218:NKM262222 NTF262218:NUI262222 ODB262218:OEE262222 OMX262218:OOA262222 OWT262218:OXW262222 PGP262218:PHS262222 PQL262218:PRO262222 QAH262218:QBK262222 QKD262218:QLG262222 QTZ262218:QVC262222 RDV262218:REY262222 RNR262218:ROU262222 RXN262218:RYQ262222 SHJ262218:SIM262222 SRF262218:SSI262222 TBB262218:TCE262222 TKX262218:TMA262222 TUT262218:TVW262222 UEP262218:UFS262222 UOL262218:UPO262222 UYH262218:UZK262222 VID262218:VJG262222 VRZ262218:VTC262222 WBV262218:WCY262222 WLR262218:WMU262222 WVN262218:WWQ262222 D327754:AQ327758 JB327754:KE327758 SX327754:UA327758 ACT327754:ADW327758 AMP327754:ANS327758 AWL327754:AXO327758 BGH327754:BHK327758 BQD327754:BRG327758 BZZ327754:CBC327758 CJV327754:CKY327758 CTR327754:CUU327758 DDN327754:DEQ327758 DNJ327754:DOM327758 DXF327754:DYI327758 EHB327754:EIE327758 EQX327754:ESA327758 FAT327754:FBW327758 FKP327754:FLS327758 FUL327754:FVO327758 GEH327754:GFK327758 GOD327754:GPG327758 GXZ327754:GZC327758 HHV327754:HIY327758 HRR327754:HSU327758 IBN327754:ICQ327758 ILJ327754:IMM327758 IVF327754:IWI327758 JFB327754:JGE327758 JOX327754:JQA327758 JYT327754:JZW327758 KIP327754:KJS327758 KSL327754:KTO327758 LCH327754:LDK327758 LMD327754:LNG327758 LVZ327754:LXC327758 MFV327754:MGY327758 MPR327754:MQU327758 MZN327754:NAQ327758 NJJ327754:NKM327758 NTF327754:NUI327758 ODB327754:OEE327758 OMX327754:OOA327758 OWT327754:OXW327758 PGP327754:PHS327758 PQL327754:PRO327758 QAH327754:QBK327758 QKD327754:QLG327758 QTZ327754:QVC327758 RDV327754:REY327758 RNR327754:ROU327758 RXN327754:RYQ327758 SHJ327754:SIM327758 SRF327754:SSI327758 TBB327754:TCE327758 TKX327754:TMA327758 TUT327754:TVW327758 UEP327754:UFS327758 UOL327754:UPO327758 UYH327754:UZK327758 VID327754:VJG327758 VRZ327754:VTC327758 WBV327754:WCY327758 WLR327754:WMU327758 WVN327754:WWQ327758 D393290:AQ393294 JB393290:KE393294 SX393290:UA393294 ACT393290:ADW393294 AMP393290:ANS393294 AWL393290:AXO393294 BGH393290:BHK393294 BQD393290:BRG393294 BZZ393290:CBC393294 CJV393290:CKY393294 CTR393290:CUU393294 DDN393290:DEQ393294 DNJ393290:DOM393294 DXF393290:DYI393294 EHB393290:EIE393294 EQX393290:ESA393294 FAT393290:FBW393294 FKP393290:FLS393294 FUL393290:FVO393294 GEH393290:GFK393294 GOD393290:GPG393294 GXZ393290:GZC393294 HHV393290:HIY393294 HRR393290:HSU393294 IBN393290:ICQ393294 ILJ393290:IMM393294 IVF393290:IWI393294 JFB393290:JGE393294 JOX393290:JQA393294 JYT393290:JZW393294 KIP393290:KJS393294 KSL393290:KTO393294 LCH393290:LDK393294 LMD393290:LNG393294 LVZ393290:LXC393294 MFV393290:MGY393294 MPR393290:MQU393294 MZN393290:NAQ393294 NJJ393290:NKM393294 NTF393290:NUI393294 ODB393290:OEE393294 OMX393290:OOA393294 OWT393290:OXW393294 PGP393290:PHS393294 PQL393290:PRO393294 QAH393290:QBK393294 QKD393290:QLG393294 QTZ393290:QVC393294 RDV393290:REY393294 RNR393290:ROU393294 RXN393290:RYQ393294 SHJ393290:SIM393294 SRF393290:SSI393294 TBB393290:TCE393294 TKX393290:TMA393294 TUT393290:TVW393294 UEP393290:UFS393294 UOL393290:UPO393294 UYH393290:UZK393294 VID393290:VJG393294 VRZ393290:VTC393294 WBV393290:WCY393294 WLR393290:WMU393294 WVN393290:WWQ393294 D458826:AQ458830 JB458826:KE458830 SX458826:UA458830 ACT458826:ADW458830 AMP458826:ANS458830 AWL458826:AXO458830 BGH458826:BHK458830 BQD458826:BRG458830 BZZ458826:CBC458830 CJV458826:CKY458830 CTR458826:CUU458830 DDN458826:DEQ458830 DNJ458826:DOM458830 DXF458826:DYI458830 EHB458826:EIE458830 EQX458826:ESA458830 FAT458826:FBW458830 FKP458826:FLS458830 FUL458826:FVO458830 GEH458826:GFK458830 GOD458826:GPG458830 GXZ458826:GZC458830 HHV458826:HIY458830 HRR458826:HSU458830 IBN458826:ICQ458830 ILJ458826:IMM458830 IVF458826:IWI458830 JFB458826:JGE458830 JOX458826:JQA458830 JYT458826:JZW458830 KIP458826:KJS458830 KSL458826:KTO458830 LCH458826:LDK458830 LMD458826:LNG458830 LVZ458826:LXC458830 MFV458826:MGY458830 MPR458826:MQU458830 MZN458826:NAQ458830 NJJ458826:NKM458830 NTF458826:NUI458830 ODB458826:OEE458830 OMX458826:OOA458830 OWT458826:OXW458830 PGP458826:PHS458830 PQL458826:PRO458830 QAH458826:QBK458830 QKD458826:QLG458830 QTZ458826:QVC458830 RDV458826:REY458830 RNR458826:ROU458830 RXN458826:RYQ458830 SHJ458826:SIM458830 SRF458826:SSI458830 TBB458826:TCE458830 TKX458826:TMA458830 TUT458826:TVW458830 UEP458826:UFS458830 UOL458826:UPO458830 UYH458826:UZK458830 VID458826:VJG458830 VRZ458826:VTC458830 WBV458826:WCY458830 WLR458826:WMU458830 WVN458826:WWQ458830 D524362:AQ524366 JB524362:KE524366 SX524362:UA524366 ACT524362:ADW524366 AMP524362:ANS524366 AWL524362:AXO524366 BGH524362:BHK524366 BQD524362:BRG524366 BZZ524362:CBC524366 CJV524362:CKY524366 CTR524362:CUU524366 DDN524362:DEQ524366 DNJ524362:DOM524366 DXF524362:DYI524366 EHB524362:EIE524366 EQX524362:ESA524366 FAT524362:FBW524366 FKP524362:FLS524366 FUL524362:FVO524366 GEH524362:GFK524366 GOD524362:GPG524366 GXZ524362:GZC524366 HHV524362:HIY524366 HRR524362:HSU524366 IBN524362:ICQ524366 ILJ524362:IMM524366 IVF524362:IWI524366 JFB524362:JGE524366 JOX524362:JQA524366 JYT524362:JZW524366 KIP524362:KJS524366 KSL524362:KTO524366 LCH524362:LDK524366 LMD524362:LNG524366 LVZ524362:LXC524366 MFV524362:MGY524366 MPR524362:MQU524366 MZN524362:NAQ524366 NJJ524362:NKM524366 NTF524362:NUI524366 ODB524362:OEE524366 OMX524362:OOA524366 OWT524362:OXW524366 PGP524362:PHS524366 PQL524362:PRO524366 QAH524362:QBK524366 QKD524362:QLG524366 QTZ524362:QVC524366 RDV524362:REY524366 RNR524362:ROU524366 RXN524362:RYQ524366 SHJ524362:SIM524366 SRF524362:SSI524366 TBB524362:TCE524366 TKX524362:TMA524366 TUT524362:TVW524366 UEP524362:UFS524366 UOL524362:UPO524366 UYH524362:UZK524366 VID524362:VJG524366 VRZ524362:VTC524366 WBV524362:WCY524366 WLR524362:WMU524366 WVN524362:WWQ524366 D589898:AQ589902 JB589898:KE589902 SX589898:UA589902 ACT589898:ADW589902 AMP589898:ANS589902 AWL589898:AXO589902 BGH589898:BHK589902 BQD589898:BRG589902 BZZ589898:CBC589902 CJV589898:CKY589902 CTR589898:CUU589902 DDN589898:DEQ589902 DNJ589898:DOM589902 DXF589898:DYI589902 EHB589898:EIE589902 EQX589898:ESA589902 FAT589898:FBW589902 FKP589898:FLS589902 FUL589898:FVO589902 GEH589898:GFK589902 GOD589898:GPG589902 GXZ589898:GZC589902 HHV589898:HIY589902 HRR589898:HSU589902 IBN589898:ICQ589902 ILJ589898:IMM589902 IVF589898:IWI589902 JFB589898:JGE589902 JOX589898:JQA589902 JYT589898:JZW589902 KIP589898:KJS589902 KSL589898:KTO589902 LCH589898:LDK589902 LMD589898:LNG589902 LVZ589898:LXC589902 MFV589898:MGY589902 MPR589898:MQU589902 MZN589898:NAQ589902 NJJ589898:NKM589902 NTF589898:NUI589902 ODB589898:OEE589902 OMX589898:OOA589902 OWT589898:OXW589902 PGP589898:PHS589902 PQL589898:PRO589902 QAH589898:QBK589902 QKD589898:QLG589902 QTZ589898:QVC589902 RDV589898:REY589902 RNR589898:ROU589902 RXN589898:RYQ589902 SHJ589898:SIM589902 SRF589898:SSI589902 TBB589898:TCE589902 TKX589898:TMA589902 TUT589898:TVW589902 UEP589898:UFS589902 UOL589898:UPO589902 UYH589898:UZK589902 VID589898:VJG589902 VRZ589898:VTC589902 WBV589898:WCY589902 WLR589898:WMU589902 WVN589898:WWQ589902 D655434:AQ655438 JB655434:KE655438 SX655434:UA655438 ACT655434:ADW655438 AMP655434:ANS655438 AWL655434:AXO655438 BGH655434:BHK655438 BQD655434:BRG655438 BZZ655434:CBC655438 CJV655434:CKY655438 CTR655434:CUU655438 DDN655434:DEQ655438 DNJ655434:DOM655438 DXF655434:DYI655438 EHB655434:EIE655438 EQX655434:ESA655438 FAT655434:FBW655438 FKP655434:FLS655438 FUL655434:FVO655438 GEH655434:GFK655438 GOD655434:GPG655438 GXZ655434:GZC655438 HHV655434:HIY655438 HRR655434:HSU655438 IBN655434:ICQ655438 ILJ655434:IMM655438 IVF655434:IWI655438 JFB655434:JGE655438 JOX655434:JQA655438 JYT655434:JZW655438 KIP655434:KJS655438 KSL655434:KTO655438 LCH655434:LDK655438 LMD655434:LNG655438 LVZ655434:LXC655438 MFV655434:MGY655438 MPR655434:MQU655438 MZN655434:NAQ655438 NJJ655434:NKM655438 NTF655434:NUI655438 ODB655434:OEE655438 OMX655434:OOA655438 OWT655434:OXW655438 PGP655434:PHS655438 PQL655434:PRO655438 QAH655434:QBK655438 QKD655434:QLG655438 QTZ655434:QVC655438 RDV655434:REY655438 RNR655434:ROU655438 RXN655434:RYQ655438 SHJ655434:SIM655438 SRF655434:SSI655438 TBB655434:TCE655438 TKX655434:TMA655438 TUT655434:TVW655438 UEP655434:UFS655438 UOL655434:UPO655438 UYH655434:UZK655438 VID655434:VJG655438 VRZ655434:VTC655438 WBV655434:WCY655438 WLR655434:WMU655438 WVN655434:WWQ655438 D720970:AQ720974 JB720970:KE720974 SX720970:UA720974 ACT720970:ADW720974 AMP720970:ANS720974 AWL720970:AXO720974 BGH720970:BHK720974 BQD720970:BRG720974 BZZ720970:CBC720974 CJV720970:CKY720974 CTR720970:CUU720974 DDN720970:DEQ720974 DNJ720970:DOM720974 DXF720970:DYI720974 EHB720970:EIE720974 EQX720970:ESA720974 FAT720970:FBW720974 FKP720970:FLS720974 FUL720970:FVO720974 GEH720970:GFK720974 GOD720970:GPG720974 GXZ720970:GZC720974 HHV720970:HIY720974 HRR720970:HSU720974 IBN720970:ICQ720974 ILJ720970:IMM720974 IVF720970:IWI720974 JFB720970:JGE720974 JOX720970:JQA720974 JYT720970:JZW720974 KIP720970:KJS720974 KSL720970:KTO720974 LCH720970:LDK720974 LMD720970:LNG720974 LVZ720970:LXC720974 MFV720970:MGY720974 MPR720970:MQU720974 MZN720970:NAQ720974 NJJ720970:NKM720974 NTF720970:NUI720974 ODB720970:OEE720974 OMX720970:OOA720974 OWT720970:OXW720974 PGP720970:PHS720974 PQL720970:PRO720974 QAH720970:QBK720974 QKD720970:QLG720974 QTZ720970:QVC720974 RDV720970:REY720974 RNR720970:ROU720974 RXN720970:RYQ720974 SHJ720970:SIM720974 SRF720970:SSI720974 TBB720970:TCE720974 TKX720970:TMA720974 TUT720970:TVW720974 UEP720970:UFS720974 UOL720970:UPO720974 UYH720970:UZK720974 VID720970:VJG720974 VRZ720970:VTC720974 WBV720970:WCY720974 WLR720970:WMU720974 WVN720970:WWQ720974 D786506:AQ786510 JB786506:KE786510 SX786506:UA786510 ACT786506:ADW786510 AMP786506:ANS786510 AWL786506:AXO786510 BGH786506:BHK786510 BQD786506:BRG786510 BZZ786506:CBC786510 CJV786506:CKY786510 CTR786506:CUU786510 DDN786506:DEQ786510 DNJ786506:DOM786510 DXF786506:DYI786510 EHB786506:EIE786510 EQX786506:ESA786510 FAT786506:FBW786510 FKP786506:FLS786510 FUL786506:FVO786510 GEH786506:GFK786510 GOD786506:GPG786510 GXZ786506:GZC786510 HHV786506:HIY786510 HRR786506:HSU786510 IBN786506:ICQ786510 ILJ786506:IMM786510 IVF786506:IWI786510 JFB786506:JGE786510 JOX786506:JQA786510 JYT786506:JZW786510 KIP786506:KJS786510 KSL786506:KTO786510 LCH786506:LDK786510 LMD786506:LNG786510 LVZ786506:LXC786510 MFV786506:MGY786510 MPR786506:MQU786510 MZN786506:NAQ786510 NJJ786506:NKM786510 NTF786506:NUI786510 ODB786506:OEE786510 OMX786506:OOA786510 OWT786506:OXW786510 PGP786506:PHS786510 PQL786506:PRO786510 QAH786506:QBK786510 QKD786506:QLG786510 QTZ786506:QVC786510 RDV786506:REY786510 RNR786506:ROU786510 RXN786506:RYQ786510 SHJ786506:SIM786510 SRF786506:SSI786510 TBB786506:TCE786510 TKX786506:TMA786510 TUT786506:TVW786510 UEP786506:UFS786510 UOL786506:UPO786510 UYH786506:UZK786510 VID786506:VJG786510 VRZ786506:VTC786510 WBV786506:WCY786510 WLR786506:WMU786510 WVN786506:WWQ786510 D852042:AQ852046 JB852042:KE852046 SX852042:UA852046 ACT852042:ADW852046 AMP852042:ANS852046 AWL852042:AXO852046 BGH852042:BHK852046 BQD852042:BRG852046 BZZ852042:CBC852046 CJV852042:CKY852046 CTR852042:CUU852046 DDN852042:DEQ852046 DNJ852042:DOM852046 DXF852042:DYI852046 EHB852042:EIE852046 EQX852042:ESA852046 FAT852042:FBW852046 FKP852042:FLS852046 FUL852042:FVO852046 GEH852042:GFK852046 GOD852042:GPG852046 GXZ852042:GZC852046 HHV852042:HIY852046 HRR852042:HSU852046 IBN852042:ICQ852046 ILJ852042:IMM852046 IVF852042:IWI852046 JFB852042:JGE852046 JOX852042:JQA852046 JYT852042:JZW852046 KIP852042:KJS852046 KSL852042:KTO852046 LCH852042:LDK852046 LMD852042:LNG852046 LVZ852042:LXC852046 MFV852042:MGY852046 MPR852042:MQU852046 MZN852042:NAQ852046 NJJ852042:NKM852046 NTF852042:NUI852046 ODB852042:OEE852046 OMX852042:OOA852046 OWT852042:OXW852046 PGP852042:PHS852046 PQL852042:PRO852046 QAH852042:QBK852046 QKD852042:QLG852046 QTZ852042:QVC852046 RDV852042:REY852046 RNR852042:ROU852046 RXN852042:RYQ852046 SHJ852042:SIM852046 SRF852042:SSI852046 TBB852042:TCE852046 TKX852042:TMA852046 TUT852042:TVW852046 UEP852042:UFS852046 UOL852042:UPO852046 UYH852042:UZK852046 VID852042:VJG852046 VRZ852042:VTC852046 WBV852042:WCY852046 WLR852042:WMU852046 WVN852042:WWQ852046 D917578:AQ917582 JB917578:KE917582 SX917578:UA917582 ACT917578:ADW917582 AMP917578:ANS917582 AWL917578:AXO917582 BGH917578:BHK917582 BQD917578:BRG917582 BZZ917578:CBC917582 CJV917578:CKY917582 CTR917578:CUU917582 DDN917578:DEQ917582 DNJ917578:DOM917582 DXF917578:DYI917582 EHB917578:EIE917582 EQX917578:ESA917582 FAT917578:FBW917582 FKP917578:FLS917582 FUL917578:FVO917582 GEH917578:GFK917582 GOD917578:GPG917582 GXZ917578:GZC917582 HHV917578:HIY917582 HRR917578:HSU917582 IBN917578:ICQ917582 ILJ917578:IMM917582 IVF917578:IWI917582 JFB917578:JGE917582 JOX917578:JQA917582 JYT917578:JZW917582 KIP917578:KJS917582 KSL917578:KTO917582 LCH917578:LDK917582 LMD917578:LNG917582 LVZ917578:LXC917582 MFV917578:MGY917582 MPR917578:MQU917582 MZN917578:NAQ917582 NJJ917578:NKM917582 NTF917578:NUI917582 ODB917578:OEE917582 OMX917578:OOA917582 OWT917578:OXW917582 PGP917578:PHS917582 PQL917578:PRO917582 QAH917578:QBK917582 QKD917578:QLG917582 QTZ917578:QVC917582 RDV917578:REY917582 RNR917578:ROU917582 RXN917578:RYQ917582 SHJ917578:SIM917582 SRF917578:SSI917582 TBB917578:TCE917582 TKX917578:TMA917582 TUT917578:TVW917582 UEP917578:UFS917582 UOL917578:UPO917582 UYH917578:UZK917582 VID917578:VJG917582 VRZ917578:VTC917582 WBV917578:WCY917582 WLR917578:WMU917582 WVN917578:WWQ917582 D983114:AQ983118 JB983114:KE983118 SX983114:UA983118 ACT983114:ADW983118 AMP983114:ANS983118 AWL983114:AXO983118 BGH983114:BHK983118 BQD983114:BRG983118 BZZ983114:CBC983118 CJV983114:CKY983118 CTR983114:CUU983118 DDN983114:DEQ983118 DNJ983114:DOM983118 DXF983114:DYI983118 EHB983114:EIE983118 EQX983114:ESA983118 FAT983114:FBW983118 FKP983114:FLS983118 FUL983114:FVO983118 GEH983114:GFK983118 GOD983114:GPG983118 GXZ983114:GZC983118 HHV983114:HIY983118 HRR983114:HSU983118 IBN983114:ICQ983118 ILJ983114:IMM983118 IVF983114:IWI983118 JFB983114:JGE983118 JOX983114:JQA983118 JYT983114:JZW983118 KIP983114:KJS983118 KSL983114:KTO983118 LCH983114:LDK983118 LMD983114:LNG983118 LVZ983114:LXC983118 MFV983114:MGY983118 MPR983114:MQU983118 MZN983114:NAQ983118 NJJ983114:NKM983118 NTF983114:NUI983118 ODB983114:OEE983118 OMX983114:OOA983118 OWT983114:OXW983118 PGP983114:PHS983118 PQL983114:PRO983118 QAH983114:QBK983118 QKD983114:QLG983118 QTZ983114:QVC983118 RDV983114:REY983118 RNR983114:ROU983118 RXN983114:RYQ983118 SHJ983114:SIM983118 SRF983114:SSI983118 TBB983114:TCE983118 TKX983114:TMA983118 TUT983114:TVW983118 UEP983114:UFS983118 UOL983114:UPO983118 UYH983114:UZK983118 VID983114:VJG983118 VRZ983114:VTC983118 WBV983114:WCY983118 WLR983114:WMU983118 WVN983114:WWQ983118 UEP138:UFS142 JB144:KE157 SX144:UA157 ACT144:ADW157 AMP144:ANS157 AWL144:AXO157 BGH144:BHK157 BQD144:BRG157 BZZ144:CBC157 CJV144:CKY157 CTR144:CUU157 DDN144:DEQ157 DNJ144:DOM157 DXF144:DYI157 EHB144:EIE157 EQX144:ESA157 FAT144:FBW157 FKP144:FLS157 FUL144:FVO157 GEH144:GFK157 GOD144:GPG157 GXZ144:GZC157 HHV144:HIY157 HRR144:HSU157 IBN144:ICQ157 ILJ144:IMM157 IVF144:IWI157 JFB144:JGE157 JOX144:JQA157 JYT144:JZW157 KIP144:KJS157 KSL144:KTO157 LCH144:LDK157 LMD144:LNG157 LVZ144:LXC157 MFV144:MGY157 MPR144:MQU157 MZN144:NAQ157 NJJ144:NKM157 NTF144:NUI157 ODB144:OEE157 OMX144:OOA157 OWT144:OXW157 PGP144:PHS157 PQL144:PRO157 QAH144:QBK157 QKD144:QLG157 QTZ144:QVC157 RDV144:REY157 RNR144:ROU157 RXN144:RYQ157 SHJ144:SIM157 SRF144:SSI157 TBB144:TCE157 TKX144:TMA157 TUT144:TVW157 UEP144:UFS157 UOL144:UPO157 UYH144:UZK157 VID144:VJG157 VRZ144:VTC157 WBV144:WCY157 WLR144:WMU157 WVN144:WWQ157 TUT138:TVW142 JB159:KE161 SX159:UA161 ACT159:ADW161 AMP159:ANS161 AWL159:AXO161 BGH159:BHK161 BQD159:BRG161 BZZ159:CBC161 CJV159:CKY161 CTR159:CUU161 DDN159:DEQ161 DNJ159:DOM161 DXF159:DYI161 EHB159:EIE161 EQX159:ESA161 FAT159:FBW161 FKP159:FLS161 FUL159:FVO161 GEH159:GFK161 GOD159:GPG161 GXZ159:GZC161 HHV159:HIY161 HRR159:HSU161 IBN159:ICQ161 ILJ159:IMM161 IVF159:IWI161 JFB159:JGE161 JOX159:JQA161 JYT159:JZW161 KIP159:KJS161 KSL159:KTO161 LCH159:LDK161 LMD159:LNG161 LVZ159:LXC161 MFV159:MGY161 MPR159:MQU161 MZN159:NAQ161 NJJ159:NKM161 NTF159:NUI161 ODB159:OEE161 OMX159:OOA161 OWT159:OXW161 PGP159:PHS161 PQL159:PRO161 QAH159:QBK161 QKD159:QLG161 QTZ159:QVC161 RDV159:REY161 RNR159:ROU161 RXN159:RYQ161 SHJ159:SIM161 SRF159:SSI161 TBB159:TCE161 TKX159:TMA161 TUT159:TVW161 UEP159:UFS161 UOL159:UPO161 UYH159:UZK161 VID159:VJG161 VRZ159:VTC161 WBV159:WCY161 WLR159:WMU161 WVN159:WWQ161 SRF138:SSI142 JB165:KE165 SX165:UA165 ACT165:ADW165 AMP165:ANS165 AWL165:AXO165 BGH165:BHK165 BQD165:BRG165 BZZ165:CBC165 CJV165:CKY165 CTR165:CUU165 DDN165:DEQ165 DNJ165:DOM165 DXF165:DYI165 EHB165:EIE165 EQX165:ESA165 FAT165:FBW165 FKP165:FLS165 FUL165:FVO165 GEH165:GFK165 GOD165:GPG165 GXZ165:GZC165 HHV165:HIY165 HRR165:HSU165 IBN165:ICQ165 ILJ165:IMM165 IVF165:IWI165 JFB165:JGE165 JOX165:JQA165 JYT165:JZW165 KIP165:KJS165 KSL165:KTO165 LCH165:LDK165 LMD165:LNG165 LVZ165:LXC165 MFV165:MGY165 MPR165:MQU165 MZN165:NAQ165 NJJ165:NKM165 NTF165:NUI165 ODB165:OEE165 OMX165:OOA165 OWT165:OXW165 PGP165:PHS165 PQL165:PRO165 QAH165:QBK165 QKD165:QLG165 QTZ165:QVC165 RDV165:REY165 RNR165:ROU165 RXN165:RYQ165 SHJ165:SIM165 SRF165:SSI165 TBB165:TCE165 TKX165:TMA165 TUT165:TVW165 UEP165:UFS165 UOL165:UPO165 UYH165:UZK165 VID165:VJG165 VRZ165:VTC165 WBV165:WCY165 WLR165:WMU165 WVN165:WWQ165 RXN138:RYQ142 JB173:KE173 SX173:UA173 ACT173:ADW173 AMP173:ANS173 AWL173:AXO173 BGH173:BHK173 BQD173:BRG173 BZZ173:CBC173 CJV173:CKY173 CTR173:CUU173 DDN173:DEQ173 DNJ173:DOM173 DXF173:DYI173 EHB173:EIE173 EQX173:ESA173 FAT173:FBW173 FKP173:FLS173 FUL173:FVO173 GEH173:GFK173 GOD173:GPG173 GXZ173:GZC173 HHV173:HIY173 HRR173:HSU173 IBN173:ICQ173 ILJ173:IMM173 IVF173:IWI173 JFB173:JGE173 JOX173:JQA173 JYT173:JZW173 KIP173:KJS173 KSL173:KTO173 LCH173:LDK173 LMD173:LNG173 LVZ173:LXC173 MFV173:MGY173 MPR173:MQU173 MZN173:NAQ173 NJJ173:NKM173 NTF173:NUI173 ODB173:OEE173 OMX173:OOA173 OWT173:OXW173 PGP173:PHS173 PQL173:PRO173 QAH173:QBK173 QKD173:QLG173 QTZ173:QVC173 RDV173:REY173 RNR173:ROU173 RXN173:RYQ173 SHJ173:SIM173 SRF173:SSI173 TBB173:TCE173 TKX173:TMA173 TUT173:TVW173 UEP173:UFS173 UOL173:UPO173 UYH173:UZK173 VID173:VJG173 VRZ173:VTC173 WBV173:WCY173 WLR173:WMU173 WVN173:WWQ173 QAH138:QBK142 JB175:KE175 SX175:UA175 ACT175:ADW175 AMP175:ANS175 AWL175:AXO175 BGH175:BHK175 BQD175:BRG175 BZZ175:CBC175 CJV175:CKY175 CTR175:CUU175 DDN175:DEQ175 DNJ175:DOM175 DXF175:DYI175 EHB175:EIE175 EQX175:ESA175 FAT175:FBW175 FKP175:FLS175 FUL175:FVO175 GEH175:GFK175 GOD175:GPG175 GXZ175:GZC175 HHV175:HIY175 HRR175:HSU175 IBN175:ICQ175 ILJ175:IMM175 IVF175:IWI175 JFB175:JGE175 JOX175:JQA175 JYT175:JZW175 KIP175:KJS175 KSL175:KTO175 LCH175:LDK175 LMD175:LNG175 LVZ175:LXC175 MFV175:MGY175 MPR175:MQU175 MZN175:NAQ175 NJJ175:NKM175 NTF175:NUI175 ODB175:OEE175 OMX175:OOA175 OWT175:OXW175 PGP175:PHS175 PQL175:PRO175 QAH175:QBK175 QKD175:QLG175 QTZ175:QVC175 RDV175:REY175 RNR175:ROU175 RXN175:RYQ175 SHJ175:SIM175 SRF175:SSI175 TBB175:TCE175 TKX175:TMA175 TUT175:TVW175 UEP175:UFS175 UOL175:UPO175 UYH175:UZK175 VID175:VJG175 VRZ175:VTC175 WBV175:WCY175 WLR175:WMU175 WVN175:WWQ175 TBB138:TCE142 JB178:KE179 SX178:UA179 ACT178:ADW179 AMP178:ANS179 AWL178:AXO179 BGH178:BHK179 BQD178:BRG179 BZZ178:CBC179 CJV178:CKY179 CTR178:CUU179 DDN178:DEQ179 DNJ178:DOM179 DXF178:DYI179 EHB178:EIE179 EQX178:ESA179 FAT178:FBW179 FKP178:FLS179 FUL178:FVO179 GEH178:GFK179 GOD178:GPG179 GXZ178:GZC179 HHV178:HIY179 HRR178:HSU179 IBN178:ICQ179 ILJ178:IMM179 IVF178:IWI179 JFB178:JGE179 JOX178:JQA179 JYT178:JZW179 KIP178:KJS179 KSL178:KTO179 LCH178:LDK179 LMD178:LNG179 LVZ178:LXC179 MFV178:MGY179 MPR178:MQU179 MZN178:NAQ179 NJJ178:NKM179 NTF178:NUI179 ODB178:OEE179 OMX178:OOA179 OWT178:OXW179 PGP178:PHS179 PQL178:PRO179 QAH178:QBK179 QKD178:QLG179 QTZ178:QVC179 RDV178:REY179 RNR178:ROU179 RXN178:RYQ179 SHJ178:SIM179 SRF178:SSI179 TBB178:TCE179 TKX178:TMA179 TUT178:TVW179 UEP178:UFS179 UOL178:UPO179 UYH178:UZK179 VID178:VJG179 VRZ178:VTC179 WBV178:WCY179 WLR178:WMU179 WVN178:WWQ179 RDV138:REY142 JB181:KE181 SX181:UA181 ACT181:ADW181 AMP181:ANS181 AWL181:AXO181 BGH181:BHK181 BQD181:BRG181 BZZ181:CBC181 CJV181:CKY181 CTR181:CUU181 DDN181:DEQ181 DNJ181:DOM181 DXF181:DYI181 EHB181:EIE181 EQX181:ESA181 FAT181:FBW181 FKP181:FLS181 FUL181:FVO181 GEH181:GFK181 GOD181:GPG181 GXZ181:GZC181 HHV181:HIY181 HRR181:HSU181 IBN181:ICQ181 ILJ181:IMM181 IVF181:IWI181 JFB181:JGE181 JOX181:JQA181 JYT181:JZW181 KIP181:KJS181 KSL181:KTO181 LCH181:LDK181 LMD181:LNG181 LVZ181:LXC181 MFV181:MGY181 MPR181:MQU181 MZN181:NAQ181 NJJ181:NKM181 NTF181:NUI181 ODB181:OEE181 OMX181:OOA181 OWT181:OXW181 PGP181:PHS181 PQL181:PRO181 QAH181:QBK181 QKD181:QLG181 QTZ181:QVC181 RDV181:REY181 RNR181:ROU181 RXN181:RYQ181 SHJ181:SIM181 SRF181:SSI181 TBB181:TCE181 TKX181:TMA181 TUT181:TVW181 UEP181:UFS181 UOL181:UPO181 UYH181:UZK181 VID181:VJG181 VRZ181:VTC181 WBV181:WCY181 WLR181:WMU181 WVN181:WWQ181 TKX138:TMA142 JB185:KE185 SX185:UA185 ACT185:ADW185 AMP185:ANS185 AWL185:AXO185 BGH185:BHK185 BQD185:BRG185 BZZ185:CBC185 CJV185:CKY185 CTR185:CUU185 DDN185:DEQ185 DNJ185:DOM185 DXF185:DYI185 EHB185:EIE185 EQX185:ESA185 FAT185:FBW185 FKP185:FLS185 FUL185:FVO185 GEH185:GFK185 GOD185:GPG185 GXZ185:GZC185 HHV185:HIY185 HRR185:HSU185 IBN185:ICQ185 ILJ185:IMM185 IVF185:IWI185 JFB185:JGE185 JOX185:JQA185 JYT185:JZW185 KIP185:KJS185 KSL185:KTO185 LCH185:LDK185 LMD185:LNG185 LVZ185:LXC185 MFV185:MGY185 MPR185:MQU185 MZN185:NAQ185 NJJ185:NKM185 NTF185:NUI185 ODB185:OEE185 OMX185:OOA185 OWT185:OXW185 PGP185:PHS185 PQL185:PRO185 QAH185:QBK185 QKD185:QLG185 QTZ185:QVC185 RDV185:REY185 RNR185:ROU185 RXN185:RYQ185 SHJ185:SIM185 SRF185:SSI185 TBB185:TCE185 TKX185:TMA185 TUT185:TVW185 UEP185:UFS185 UOL185:UPO185 UYH185:UZK185 VID185:VJG185 VRZ185:VTC185 WBV185:WCY185 WLR185:WMU185 WVN185:WWQ185 RNR138:ROU142 WLR138:WMU142 JB138:KE142 SX138:UA142 ACT138:ADW142 AMP138:ANS142 AWL138:AXO142 BGH138:BHK142 BQD138:BRG142 BZZ138:CBC142 CJV138:CKY142 CTR138:CUU142 DDN138:DEQ142 DNJ138:DOM142 DXF138:DYI142 EHB138:EIE142 EQX138:ESA142 FAT138:FBW142 FKP138:FLS142 FUL138:FVO142 GEH138:GFK142 GOD138:GPG142 GXZ138:GZC142 HHV138:HIY142 HRR138:HSU142 IBN138:ICQ142 ILJ138:IMM142 IVF138:IWI142 JFB138:JGE142 JOX138:JQA142 JYT138:JZW142 KIP138:KJS142 KSL138:KTO142 LCH138:LDK142 LMD138:LNG142 LVZ138:LXC142 MFV138:MGY142 MPR138:MQU142 MZN138:NAQ142 NJJ138:NKM142 NTF138:NUI142 ODB138:OEE142 OMX138:OOA142 OWT138:OXW142 PGP138:PHS142 WVN93:WWQ107 WLR93:WMU107 WBV93:WCY107 VRZ93:VTC107 VID93:VJG107 UYH93:UZK107 UOL93:UPO107 UEP93:UFS107 TUT93:TVW107 TKX93:TMA107 TBB93:TCE107 SRF93:SSI107 SHJ93:SIM107 RXN93:RYQ107 RNR93:ROU107 RDV93:REY107 QTZ93:QVC107 QKD93:QLG107 QAH93:QBK107 PQL93:PRO107 PGP93:PHS107 OWT93:OXW107 OMX93:OOA107 ODB93:OEE107 NTF93:NUI107 NJJ93:NKM107 MZN93:NAQ107 MPR93:MQU107 MFV93:MGY107 LVZ93:LXC107 LMD93:LNG107 LCH93:LDK107 KSL93:KTO107 KIP93:KJS107 JYT93:JZW107 JOX93:JQA107 JFB93:JGE107 IVF93:IWI107 ILJ93:IMM107 IBN93:ICQ107 HRR93:HSU107 HHV93:HIY107 GXZ93:GZC107 GOD93:GPG107 GEH93:GFK107 FUL93:FVO107 FKP93:FLS107 FAT93:FBW107 EQX93:ESA107 EHB93:EIE107 DXF93:DYI107 DNJ93:DOM107 DDN93:DEQ107 CTR93:CUU107 CJV93:CKY107 BZZ93:CBC107 BQD93:BRG107 BGH93:BHK107 AWL93:AXO107 AMP93:ANS107 ACT93:ADW107 SX93:UA107 JB93:KE107</xm:sqref>
        </x14:dataValidation>
        <x14:dataValidation type="whole" operator="lessThanOrEqual" allowBlank="1" showInputMessage="1" showErrorMessage="1" errorTitle="Error" error="The maximum mark for this question is 2 marks.">
          <x14:formula1>
            <xm:f>2</xm:f>
          </x14:formula1>
          <xm:sqref>D65661:AQ65662 JB65661:KE65662 SX65661:UA65662 ACT65661:ADW65662 AMP65661:ANS65662 AWL65661:AXO65662 BGH65661:BHK65662 BQD65661:BRG65662 BZZ65661:CBC65662 CJV65661:CKY65662 CTR65661:CUU65662 DDN65661:DEQ65662 DNJ65661:DOM65662 DXF65661:DYI65662 EHB65661:EIE65662 EQX65661:ESA65662 FAT65661:FBW65662 FKP65661:FLS65662 FUL65661:FVO65662 GEH65661:GFK65662 GOD65661:GPG65662 GXZ65661:GZC65662 HHV65661:HIY65662 HRR65661:HSU65662 IBN65661:ICQ65662 ILJ65661:IMM65662 IVF65661:IWI65662 JFB65661:JGE65662 JOX65661:JQA65662 JYT65661:JZW65662 KIP65661:KJS65662 KSL65661:KTO65662 LCH65661:LDK65662 LMD65661:LNG65662 LVZ65661:LXC65662 MFV65661:MGY65662 MPR65661:MQU65662 MZN65661:NAQ65662 NJJ65661:NKM65662 NTF65661:NUI65662 ODB65661:OEE65662 OMX65661:OOA65662 OWT65661:OXW65662 PGP65661:PHS65662 PQL65661:PRO65662 QAH65661:QBK65662 QKD65661:QLG65662 QTZ65661:QVC65662 RDV65661:REY65662 RNR65661:ROU65662 RXN65661:RYQ65662 SHJ65661:SIM65662 SRF65661:SSI65662 TBB65661:TCE65662 TKX65661:TMA65662 TUT65661:TVW65662 UEP65661:UFS65662 UOL65661:UPO65662 UYH65661:UZK65662 VID65661:VJG65662 VRZ65661:VTC65662 WBV65661:WCY65662 WLR65661:WMU65662 WVN65661:WWQ65662 D131197:AQ131198 JB131197:KE131198 SX131197:UA131198 ACT131197:ADW131198 AMP131197:ANS131198 AWL131197:AXO131198 BGH131197:BHK131198 BQD131197:BRG131198 BZZ131197:CBC131198 CJV131197:CKY131198 CTR131197:CUU131198 DDN131197:DEQ131198 DNJ131197:DOM131198 DXF131197:DYI131198 EHB131197:EIE131198 EQX131197:ESA131198 FAT131197:FBW131198 FKP131197:FLS131198 FUL131197:FVO131198 GEH131197:GFK131198 GOD131197:GPG131198 GXZ131197:GZC131198 HHV131197:HIY131198 HRR131197:HSU131198 IBN131197:ICQ131198 ILJ131197:IMM131198 IVF131197:IWI131198 JFB131197:JGE131198 JOX131197:JQA131198 JYT131197:JZW131198 KIP131197:KJS131198 KSL131197:KTO131198 LCH131197:LDK131198 LMD131197:LNG131198 LVZ131197:LXC131198 MFV131197:MGY131198 MPR131197:MQU131198 MZN131197:NAQ131198 NJJ131197:NKM131198 NTF131197:NUI131198 ODB131197:OEE131198 OMX131197:OOA131198 OWT131197:OXW131198 PGP131197:PHS131198 PQL131197:PRO131198 QAH131197:QBK131198 QKD131197:QLG131198 QTZ131197:QVC131198 RDV131197:REY131198 RNR131197:ROU131198 RXN131197:RYQ131198 SHJ131197:SIM131198 SRF131197:SSI131198 TBB131197:TCE131198 TKX131197:TMA131198 TUT131197:TVW131198 UEP131197:UFS131198 UOL131197:UPO131198 UYH131197:UZK131198 VID131197:VJG131198 VRZ131197:VTC131198 WBV131197:WCY131198 WLR131197:WMU131198 WVN131197:WWQ131198 D196733:AQ196734 JB196733:KE196734 SX196733:UA196734 ACT196733:ADW196734 AMP196733:ANS196734 AWL196733:AXO196734 BGH196733:BHK196734 BQD196733:BRG196734 BZZ196733:CBC196734 CJV196733:CKY196734 CTR196733:CUU196734 DDN196733:DEQ196734 DNJ196733:DOM196734 DXF196733:DYI196734 EHB196733:EIE196734 EQX196733:ESA196734 FAT196733:FBW196734 FKP196733:FLS196734 FUL196733:FVO196734 GEH196733:GFK196734 GOD196733:GPG196734 GXZ196733:GZC196734 HHV196733:HIY196734 HRR196733:HSU196734 IBN196733:ICQ196734 ILJ196733:IMM196734 IVF196733:IWI196734 JFB196733:JGE196734 JOX196733:JQA196734 JYT196733:JZW196734 KIP196733:KJS196734 KSL196733:KTO196734 LCH196733:LDK196734 LMD196733:LNG196734 LVZ196733:LXC196734 MFV196733:MGY196734 MPR196733:MQU196734 MZN196733:NAQ196734 NJJ196733:NKM196734 NTF196733:NUI196734 ODB196733:OEE196734 OMX196733:OOA196734 OWT196733:OXW196734 PGP196733:PHS196734 PQL196733:PRO196734 QAH196733:QBK196734 QKD196733:QLG196734 QTZ196733:QVC196734 RDV196733:REY196734 RNR196733:ROU196734 RXN196733:RYQ196734 SHJ196733:SIM196734 SRF196733:SSI196734 TBB196733:TCE196734 TKX196733:TMA196734 TUT196733:TVW196734 UEP196733:UFS196734 UOL196733:UPO196734 UYH196733:UZK196734 VID196733:VJG196734 VRZ196733:VTC196734 WBV196733:WCY196734 WLR196733:WMU196734 WVN196733:WWQ196734 D262269:AQ262270 JB262269:KE262270 SX262269:UA262270 ACT262269:ADW262270 AMP262269:ANS262270 AWL262269:AXO262270 BGH262269:BHK262270 BQD262269:BRG262270 BZZ262269:CBC262270 CJV262269:CKY262270 CTR262269:CUU262270 DDN262269:DEQ262270 DNJ262269:DOM262270 DXF262269:DYI262270 EHB262269:EIE262270 EQX262269:ESA262270 FAT262269:FBW262270 FKP262269:FLS262270 FUL262269:FVO262270 GEH262269:GFK262270 GOD262269:GPG262270 GXZ262269:GZC262270 HHV262269:HIY262270 HRR262269:HSU262270 IBN262269:ICQ262270 ILJ262269:IMM262270 IVF262269:IWI262270 JFB262269:JGE262270 JOX262269:JQA262270 JYT262269:JZW262270 KIP262269:KJS262270 KSL262269:KTO262270 LCH262269:LDK262270 LMD262269:LNG262270 LVZ262269:LXC262270 MFV262269:MGY262270 MPR262269:MQU262270 MZN262269:NAQ262270 NJJ262269:NKM262270 NTF262269:NUI262270 ODB262269:OEE262270 OMX262269:OOA262270 OWT262269:OXW262270 PGP262269:PHS262270 PQL262269:PRO262270 QAH262269:QBK262270 QKD262269:QLG262270 QTZ262269:QVC262270 RDV262269:REY262270 RNR262269:ROU262270 RXN262269:RYQ262270 SHJ262269:SIM262270 SRF262269:SSI262270 TBB262269:TCE262270 TKX262269:TMA262270 TUT262269:TVW262270 UEP262269:UFS262270 UOL262269:UPO262270 UYH262269:UZK262270 VID262269:VJG262270 VRZ262269:VTC262270 WBV262269:WCY262270 WLR262269:WMU262270 WVN262269:WWQ262270 D327805:AQ327806 JB327805:KE327806 SX327805:UA327806 ACT327805:ADW327806 AMP327805:ANS327806 AWL327805:AXO327806 BGH327805:BHK327806 BQD327805:BRG327806 BZZ327805:CBC327806 CJV327805:CKY327806 CTR327805:CUU327806 DDN327805:DEQ327806 DNJ327805:DOM327806 DXF327805:DYI327806 EHB327805:EIE327806 EQX327805:ESA327806 FAT327805:FBW327806 FKP327805:FLS327806 FUL327805:FVO327806 GEH327805:GFK327806 GOD327805:GPG327806 GXZ327805:GZC327806 HHV327805:HIY327806 HRR327805:HSU327806 IBN327805:ICQ327806 ILJ327805:IMM327806 IVF327805:IWI327806 JFB327805:JGE327806 JOX327805:JQA327806 JYT327805:JZW327806 KIP327805:KJS327806 KSL327805:KTO327806 LCH327805:LDK327806 LMD327805:LNG327806 LVZ327805:LXC327806 MFV327805:MGY327806 MPR327805:MQU327806 MZN327805:NAQ327806 NJJ327805:NKM327806 NTF327805:NUI327806 ODB327805:OEE327806 OMX327805:OOA327806 OWT327805:OXW327806 PGP327805:PHS327806 PQL327805:PRO327806 QAH327805:QBK327806 QKD327805:QLG327806 QTZ327805:QVC327806 RDV327805:REY327806 RNR327805:ROU327806 RXN327805:RYQ327806 SHJ327805:SIM327806 SRF327805:SSI327806 TBB327805:TCE327806 TKX327805:TMA327806 TUT327805:TVW327806 UEP327805:UFS327806 UOL327805:UPO327806 UYH327805:UZK327806 VID327805:VJG327806 VRZ327805:VTC327806 WBV327805:WCY327806 WLR327805:WMU327806 WVN327805:WWQ327806 D393341:AQ393342 JB393341:KE393342 SX393341:UA393342 ACT393341:ADW393342 AMP393341:ANS393342 AWL393341:AXO393342 BGH393341:BHK393342 BQD393341:BRG393342 BZZ393341:CBC393342 CJV393341:CKY393342 CTR393341:CUU393342 DDN393341:DEQ393342 DNJ393341:DOM393342 DXF393341:DYI393342 EHB393341:EIE393342 EQX393341:ESA393342 FAT393341:FBW393342 FKP393341:FLS393342 FUL393341:FVO393342 GEH393341:GFK393342 GOD393341:GPG393342 GXZ393341:GZC393342 HHV393341:HIY393342 HRR393341:HSU393342 IBN393341:ICQ393342 ILJ393341:IMM393342 IVF393341:IWI393342 JFB393341:JGE393342 JOX393341:JQA393342 JYT393341:JZW393342 KIP393341:KJS393342 KSL393341:KTO393342 LCH393341:LDK393342 LMD393341:LNG393342 LVZ393341:LXC393342 MFV393341:MGY393342 MPR393341:MQU393342 MZN393341:NAQ393342 NJJ393341:NKM393342 NTF393341:NUI393342 ODB393341:OEE393342 OMX393341:OOA393342 OWT393341:OXW393342 PGP393341:PHS393342 PQL393341:PRO393342 QAH393341:QBK393342 QKD393341:QLG393342 QTZ393341:QVC393342 RDV393341:REY393342 RNR393341:ROU393342 RXN393341:RYQ393342 SHJ393341:SIM393342 SRF393341:SSI393342 TBB393341:TCE393342 TKX393341:TMA393342 TUT393341:TVW393342 UEP393341:UFS393342 UOL393341:UPO393342 UYH393341:UZK393342 VID393341:VJG393342 VRZ393341:VTC393342 WBV393341:WCY393342 WLR393341:WMU393342 WVN393341:WWQ393342 D458877:AQ458878 JB458877:KE458878 SX458877:UA458878 ACT458877:ADW458878 AMP458877:ANS458878 AWL458877:AXO458878 BGH458877:BHK458878 BQD458877:BRG458878 BZZ458877:CBC458878 CJV458877:CKY458878 CTR458877:CUU458878 DDN458877:DEQ458878 DNJ458877:DOM458878 DXF458877:DYI458878 EHB458877:EIE458878 EQX458877:ESA458878 FAT458877:FBW458878 FKP458877:FLS458878 FUL458877:FVO458878 GEH458877:GFK458878 GOD458877:GPG458878 GXZ458877:GZC458878 HHV458877:HIY458878 HRR458877:HSU458878 IBN458877:ICQ458878 ILJ458877:IMM458878 IVF458877:IWI458878 JFB458877:JGE458878 JOX458877:JQA458878 JYT458877:JZW458878 KIP458877:KJS458878 KSL458877:KTO458878 LCH458877:LDK458878 LMD458877:LNG458878 LVZ458877:LXC458878 MFV458877:MGY458878 MPR458877:MQU458878 MZN458877:NAQ458878 NJJ458877:NKM458878 NTF458877:NUI458878 ODB458877:OEE458878 OMX458877:OOA458878 OWT458877:OXW458878 PGP458877:PHS458878 PQL458877:PRO458878 QAH458877:QBK458878 QKD458877:QLG458878 QTZ458877:QVC458878 RDV458877:REY458878 RNR458877:ROU458878 RXN458877:RYQ458878 SHJ458877:SIM458878 SRF458877:SSI458878 TBB458877:TCE458878 TKX458877:TMA458878 TUT458877:TVW458878 UEP458877:UFS458878 UOL458877:UPO458878 UYH458877:UZK458878 VID458877:VJG458878 VRZ458877:VTC458878 WBV458877:WCY458878 WLR458877:WMU458878 WVN458877:WWQ458878 D524413:AQ524414 JB524413:KE524414 SX524413:UA524414 ACT524413:ADW524414 AMP524413:ANS524414 AWL524413:AXO524414 BGH524413:BHK524414 BQD524413:BRG524414 BZZ524413:CBC524414 CJV524413:CKY524414 CTR524413:CUU524414 DDN524413:DEQ524414 DNJ524413:DOM524414 DXF524413:DYI524414 EHB524413:EIE524414 EQX524413:ESA524414 FAT524413:FBW524414 FKP524413:FLS524414 FUL524413:FVO524414 GEH524413:GFK524414 GOD524413:GPG524414 GXZ524413:GZC524414 HHV524413:HIY524414 HRR524413:HSU524414 IBN524413:ICQ524414 ILJ524413:IMM524414 IVF524413:IWI524414 JFB524413:JGE524414 JOX524413:JQA524414 JYT524413:JZW524414 KIP524413:KJS524414 KSL524413:KTO524414 LCH524413:LDK524414 LMD524413:LNG524414 LVZ524413:LXC524414 MFV524413:MGY524414 MPR524413:MQU524414 MZN524413:NAQ524414 NJJ524413:NKM524414 NTF524413:NUI524414 ODB524413:OEE524414 OMX524413:OOA524414 OWT524413:OXW524414 PGP524413:PHS524414 PQL524413:PRO524414 QAH524413:QBK524414 QKD524413:QLG524414 QTZ524413:QVC524414 RDV524413:REY524414 RNR524413:ROU524414 RXN524413:RYQ524414 SHJ524413:SIM524414 SRF524413:SSI524414 TBB524413:TCE524414 TKX524413:TMA524414 TUT524413:TVW524414 UEP524413:UFS524414 UOL524413:UPO524414 UYH524413:UZK524414 VID524413:VJG524414 VRZ524413:VTC524414 WBV524413:WCY524414 WLR524413:WMU524414 WVN524413:WWQ524414 D589949:AQ589950 JB589949:KE589950 SX589949:UA589950 ACT589949:ADW589950 AMP589949:ANS589950 AWL589949:AXO589950 BGH589949:BHK589950 BQD589949:BRG589950 BZZ589949:CBC589950 CJV589949:CKY589950 CTR589949:CUU589950 DDN589949:DEQ589950 DNJ589949:DOM589950 DXF589949:DYI589950 EHB589949:EIE589950 EQX589949:ESA589950 FAT589949:FBW589950 FKP589949:FLS589950 FUL589949:FVO589950 GEH589949:GFK589950 GOD589949:GPG589950 GXZ589949:GZC589950 HHV589949:HIY589950 HRR589949:HSU589950 IBN589949:ICQ589950 ILJ589949:IMM589950 IVF589949:IWI589950 JFB589949:JGE589950 JOX589949:JQA589950 JYT589949:JZW589950 KIP589949:KJS589950 KSL589949:KTO589950 LCH589949:LDK589950 LMD589949:LNG589950 LVZ589949:LXC589950 MFV589949:MGY589950 MPR589949:MQU589950 MZN589949:NAQ589950 NJJ589949:NKM589950 NTF589949:NUI589950 ODB589949:OEE589950 OMX589949:OOA589950 OWT589949:OXW589950 PGP589949:PHS589950 PQL589949:PRO589950 QAH589949:QBK589950 QKD589949:QLG589950 QTZ589949:QVC589950 RDV589949:REY589950 RNR589949:ROU589950 RXN589949:RYQ589950 SHJ589949:SIM589950 SRF589949:SSI589950 TBB589949:TCE589950 TKX589949:TMA589950 TUT589949:TVW589950 UEP589949:UFS589950 UOL589949:UPO589950 UYH589949:UZK589950 VID589949:VJG589950 VRZ589949:VTC589950 WBV589949:WCY589950 WLR589949:WMU589950 WVN589949:WWQ589950 D655485:AQ655486 JB655485:KE655486 SX655485:UA655486 ACT655485:ADW655486 AMP655485:ANS655486 AWL655485:AXO655486 BGH655485:BHK655486 BQD655485:BRG655486 BZZ655485:CBC655486 CJV655485:CKY655486 CTR655485:CUU655486 DDN655485:DEQ655486 DNJ655485:DOM655486 DXF655485:DYI655486 EHB655485:EIE655486 EQX655485:ESA655486 FAT655485:FBW655486 FKP655485:FLS655486 FUL655485:FVO655486 GEH655485:GFK655486 GOD655485:GPG655486 GXZ655485:GZC655486 HHV655485:HIY655486 HRR655485:HSU655486 IBN655485:ICQ655486 ILJ655485:IMM655486 IVF655485:IWI655486 JFB655485:JGE655486 JOX655485:JQA655486 JYT655485:JZW655486 KIP655485:KJS655486 KSL655485:KTO655486 LCH655485:LDK655486 LMD655485:LNG655486 LVZ655485:LXC655486 MFV655485:MGY655486 MPR655485:MQU655486 MZN655485:NAQ655486 NJJ655485:NKM655486 NTF655485:NUI655486 ODB655485:OEE655486 OMX655485:OOA655486 OWT655485:OXW655486 PGP655485:PHS655486 PQL655485:PRO655486 QAH655485:QBK655486 QKD655485:QLG655486 QTZ655485:QVC655486 RDV655485:REY655486 RNR655485:ROU655486 RXN655485:RYQ655486 SHJ655485:SIM655486 SRF655485:SSI655486 TBB655485:TCE655486 TKX655485:TMA655486 TUT655485:TVW655486 UEP655485:UFS655486 UOL655485:UPO655486 UYH655485:UZK655486 VID655485:VJG655486 VRZ655485:VTC655486 WBV655485:WCY655486 WLR655485:WMU655486 WVN655485:WWQ655486 D721021:AQ721022 JB721021:KE721022 SX721021:UA721022 ACT721021:ADW721022 AMP721021:ANS721022 AWL721021:AXO721022 BGH721021:BHK721022 BQD721021:BRG721022 BZZ721021:CBC721022 CJV721021:CKY721022 CTR721021:CUU721022 DDN721021:DEQ721022 DNJ721021:DOM721022 DXF721021:DYI721022 EHB721021:EIE721022 EQX721021:ESA721022 FAT721021:FBW721022 FKP721021:FLS721022 FUL721021:FVO721022 GEH721021:GFK721022 GOD721021:GPG721022 GXZ721021:GZC721022 HHV721021:HIY721022 HRR721021:HSU721022 IBN721021:ICQ721022 ILJ721021:IMM721022 IVF721021:IWI721022 JFB721021:JGE721022 JOX721021:JQA721022 JYT721021:JZW721022 KIP721021:KJS721022 KSL721021:KTO721022 LCH721021:LDK721022 LMD721021:LNG721022 LVZ721021:LXC721022 MFV721021:MGY721022 MPR721021:MQU721022 MZN721021:NAQ721022 NJJ721021:NKM721022 NTF721021:NUI721022 ODB721021:OEE721022 OMX721021:OOA721022 OWT721021:OXW721022 PGP721021:PHS721022 PQL721021:PRO721022 QAH721021:QBK721022 QKD721021:QLG721022 QTZ721021:QVC721022 RDV721021:REY721022 RNR721021:ROU721022 RXN721021:RYQ721022 SHJ721021:SIM721022 SRF721021:SSI721022 TBB721021:TCE721022 TKX721021:TMA721022 TUT721021:TVW721022 UEP721021:UFS721022 UOL721021:UPO721022 UYH721021:UZK721022 VID721021:VJG721022 VRZ721021:VTC721022 WBV721021:WCY721022 WLR721021:WMU721022 WVN721021:WWQ721022 D786557:AQ786558 JB786557:KE786558 SX786557:UA786558 ACT786557:ADW786558 AMP786557:ANS786558 AWL786557:AXO786558 BGH786557:BHK786558 BQD786557:BRG786558 BZZ786557:CBC786558 CJV786557:CKY786558 CTR786557:CUU786558 DDN786557:DEQ786558 DNJ786557:DOM786558 DXF786557:DYI786558 EHB786557:EIE786558 EQX786557:ESA786558 FAT786557:FBW786558 FKP786557:FLS786558 FUL786557:FVO786558 GEH786557:GFK786558 GOD786557:GPG786558 GXZ786557:GZC786558 HHV786557:HIY786558 HRR786557:HSU786558 IBN786557:ICQ786558 ILJ786557:IMM786558 IVF786557:IWI786558 JFB786557:JGE786558 JOX786557:JQA786558 JYT786557:JZW786558 KIP786557:KJS786558 KSL786557:KTO786558 LCH786557:LDK786558 LMD786557:LNG786558 LVZ786557:LXC786558 MFV786557:MGY786558 MPR786557:MQU786558 MZN786557:NAQ786558 NJJ786557:NKM786558 NTF786557:NUI786558 ODB786557:OEE786558 OMX786557:OOA786558 OWT786557:OXW786558 PGP786557:PHS786558 PQL786557:PRO786558 QAH786557:QBK786558 QKD786557:QLG786558 QTZ786557:QVC786558 RDV786557:REY786558 RNR786557:ROU786558 RXN786557:RYQ786558 SHJ786557:SIM786558 SRF786557:SSI786558 TBB786557:TCE786558 TKX786557:TMA786558 TUT786557:TVW786558 UEP786557:UFS786558 UOL786557:UPO786558 UYH786557:UZK786558 VID786557:VJG786558 VRZ786557:VTC786558 WBV786557:WCY786558 WLR786557:WMU786558 WVN786557:WWQ786558 D852093:AQ852094 JB852093:KE852094 SX852093:UA852094 ACT852093:ADW852094 AMP852093:ANS852094 AWL852093:AXO852094 BGH852093:BHK852094 BQD852093:BRG852094 BZZ852093:CBC852094 CJV852093:CKY852094 CTR852093:CUU852094 DDN852093:DEQ852094 DNJ852093:DOM852094 DXF852093:DYI852094 EHB852093:EIE852094 EQX852093:ESA852094 FAT852093:FBW852094 FKP852093:FLS852094 FUL852093:FVO852094 GEH852093:GFK852094 GOD852093:GPG852094 GXZ852093:GZC852094 HHV852093:HIY852094 HRR852093:HSU852094 IBN852093:ICQ852094 ILJ852093:IMM852094 IVF852093:IWI852094 JFB852093:JGE852094 JOX852093:JQA852094 JYT852093:JZW852094 KIP852093:KJS852094 KSL852093:KTO852094 LCH852093:LDK852094 LMD852093:LNG852094 LVZ852093:LXC852094 MFV852093:MGY852094 MPR852093:MQU852094 MZN852093:NAQ852094 NJJ852093:NKM852094 NTF852093:NUI852094 ODB852093:OEE852094 OMX852093:OOA852094 OWT852093:OXW852094 PGP852093:PHS852094 PQL852093:PRO852094 QAH852093:QBK852094 QKD852093:QLG852094 QTZ852093:QVC852094 RDV852093:REY852094 RNR852093:ROU852094 RXN852093:RYQ852094 SHJ852093:SIM852094 SRF852093:SSI852094 TBB852093:TCE852094 TKX852093:TMA852094 TUT852093:TVW852094 UEP852093:UFS852094 UOL852093:UPO852094 UYH852093:UZK852094 VID852093:VJG852094 VRZ852093:VTC852094 WBV852093:WCY852094 WLR852093:WMU852094 WVN852093:WWQ852094 D917629:AQ917630 JB917629:KE917630 SX917629:UA917630 ACT917629:ADW917630 AMP917629:ANS917630 AWL917629:AXO917630 BGH917629:BHK917630 BQD917629:BRG917630 BZZ917629:CBC917630 CJV917629:CKY917630 CTR917629:CUU917630 DDN917629:DEQ917630 DNJ917629:DOM917630 DXF917629:DYI917630 EHB917629:EIE917630 EQX917629:ESA917630 FAT917629:FBW917630 FKP917629:FLS917630 FUL917629:FVO917630 GEH917629:GFK917630 GOD917629:GPG917630 GXZ917629:GZC917630 HHV917629:HIY917630 HRR917629:HSU917630 IBN917629:ICQ917630 ILJ917629:IMM917630 IVF917629:IWI917630 JFB917629:JGE917630 JOX917629:JQA917630 JYT917629:JZW917630 KIP917629:KJS917630 KSL917629:KTO917630 LCH917629:LDK917630 LMD917629:LNG917630 LVZ917629:LXC917630 MFV917629:MGY917630 MPR917629:MQU917630 MZN917629:NAQ917630 NJJ917629:NKM917630 NTF917629:NUI917630 ODB917629:OEE917630 OMX917629:OOA917630 OWT917629:OXW917630 PGP917629:PHS917630 PQL917629:PRO917630 QAH917629:QBK917630 QKD917629:QLG917630 QTZ917629:QVC917630 RDV917629:REY917630 RNR917629:ROU917630 RXN917629:RYQ917630 SHJ917629:SIM917630 SRF917629:SSI917630 TBB917629:TCE917630 TKX917629:TMA917630 TUT917629:TVW917630 UEP917629:UFS917630 UOL917629:UPO917630 UYH917629:UZK917630 VID917629:VJG917630 VRZ917629:VTC917630 WBV917629:WCY917630 WLR917629:WMU917630 WVN917629:WWQ917630 D983165:AQ983166 JB983165:KE983166 SX983165:UA983166 ACT983165:ADW983166 AMP983165:ANS983166 AWL983165:AXO983166 BGH983165:BHK983166 BQD983165:BRG983166 BZZ983165:CBC983166 CJV983165:CKY983166 CTR983165:CUU983166 DDN983165:DEQ983166 DNJ983165:DOM983166 DXF983165:DYI983166 EHB983165:EIE983166 EQX983165:ESA983166 FAT983165:FBW983166 FKP983165:FLS983166 FUL983165:FVO983166 GEH983165:GFK983166 GOD983165:GPG983166 GXZ983165:GZC983166 HHV983165:HIY983166 HRR983165:HSU983166 IBN983165:ICQ983166 ILJ983165:IMM983166 IVF983165:IWI983166 JFB983165:JGE983166 JOX983165:JQA983166 JYT983165:JZW983166 KIP983165:KJS983166 KSL983165:KTO983166 LCH983165:LDK983166 LMD983165:LNG983166 LVZ983165:LXC983166 MFV983165:MGY983166 MPR983165:MQU983166 MZN983165:NAQ983166 NJJ983165:NKM983166 NTF983165:NUI983166 ODB983165:OEE983166 OMX983165:OOA983166 OWT983165:OXW983166 PGP983165:PHS983166 PQL983165:PRO983166 QAH983165:QBK983166 QKD983165:QLG983166 QTZ983165:QVC983166 RDV983165:REY983166 RNR983165:ROU983166 RXN983165:RYQ983166 SHJ983165:SIM983166 SRF983165:SSI983166 TBB983165:TCE983166 TKX983165:TMA983166 TUT983165:TVW983166 UEP983165:UFS983166 UOL983165:UPO983166 UYH983165:UZK983166 VID983165:VJG983166 VRZ983165:VTC983166 WBV983165:WCY983166 WLR983165:WMU983166 WVN983165:WWQ983166 UYH158:UZK158 D65657:AQ65658 JB65657:KE65658 SX65657:UA65658 ACT65657:ADW65658 AMP65657:ANS65658 AWL65657:AXO65658 BGH65657:BHK65658 BQD65657:BRG65658 BZZ65657:CBC65658 CJV65657:CKY65658 CTR65657:CUU65658 DDN65657:DEQ65658 DNJ65657:DOM65658 DXF65657:DYI65658 EHB65657:EIE65658 EQX65657:ESA65658 FAT65657:FBW65658 FKP65657:FLS65658 FUL65657:FVO65658 GEH65657:GFK65658 GOD65657:GPG65658 GXZ65657:GZC65658 HHV65657:HIY65658 HRR65657:HSU65658 IBN65657:ICQ65658 ILJ65657:IMM65658 IVF65657:IWI65658 JFB65657:JGE65658 JOX65657:JQA65658 JYT65657:JZW65658 KIP65657:KJS65658 KSL65657:KTO65658 LCH65657:LDK65658 LMD65657:LNG65658 LVZ65657:LXC65658 MFV65657:MGY65658 MPR65657:MQU65658 MZN65657:NAQ65658 NJJ65657:NKM65658 NTF65657:NUI65658 ODB65657:OEE65658 OMX65657:OOA65658 OWT65657:OXW65658 PGP65657:PHS65658 PQL65657:PRO65658 QAH65657:QBK65658 QKD65657:QLG65658 QTZ65657:QVC65658 RDV65657:REY65658 RNR65657:ROU65658 RXN65657:RYQ65658 SHJ65657:SIM65658 SRF65657:SSI65658 TBB65657:TCE65658 TKX65657:TMA65658 TUT65657:TVW65658 UEP65657:UFS65658 UOL65657:UPO65658 UYH65657:UZK65658 VID65657:VJG65658 VRZ65657:VTC65658 WBV65657:WCY65658 WLR65657:WMU65658 WVN65657:WWQ65658 D131193:AQ131194 JB131193:KE131194 SX131193:UA131194 ACT131193:ADW131194 AMP131193:ANS131194 AWL131193:AXO131194 BGH131193:BHK131194 BQD131193:BRG131194 BZZ131193:CBC131194 CJV131193:CKY131194 CTR131193:CUU131194 DDN131193:DEQ131194 DNJ131193:DOM131194 DXF131193:DYI131194 EHB131193:EIE131194 EQX131193:ESA131194 FAT131193:FBW131194 FKP131193:FLS131194 FUL131193:FVO131194 GEH131193:GFK131194 GOD131193:GPG131194 GXZ131193:GZC131194 HHV131193:HIY131194 HRR131193:HSU131194 IBN131193:ICQ131194 ILJ131193:IMM131194 IVF131193:IWI131194 JFB131193:JGE131194 JOX131193:JQA131194 JYT131193:JZW131194 KIP131193:KJS131194 KSL131193:KTO131194 LCH131193:LDK131194 LMD131193:LNG131194 LVZ131193:LXC131194 MFV131193:MGY131194 MPR131193:MQU131194 MZN131193:NAQ131194 NJJ131193:NKM131194 NTF131193:NUI131194 ODB131193:OEE131194 OMX131193:OOA131194 OWT131193:OXW131194 PGP131193:PHS131194 PQL131193:PRO131194 QAH131193:QBK131194 QKD131193:QLG131194 QTZ131193:QVC131194 RDV131193:REY131194 RNR131193:ROU131194 RXN131193:RYQ131194 SHJ131193:SIM131194 SRF131193:SSI131194 TBB131193:TCE131194 TKX131193:TMA131194 TUT131193:TVW131194 UEP131193:UFS131194 UOL131193:UPO131194 UYH131193:UZK131194 VID131193:VJG131194 VRZ131193:VTC131194 WBV131193:WCY131194 WLR131193:WMU131194 WVN131193:WWQ131194 D196729:AQ196730 JB196729:KE196730 SX196729:UA196730 ACT196729:ADW196730 AMP196729:ANS196730 AWL196729:AXO196730 BGH196729:BHK196730 BQD196729:BRG196730 BZZ196729:CBC196730 CJV196729:CKY196730 CTR196729:CUU196730 DDN196729:DEQ196730 DNJ196729:DOM196730 DXF196729:DYI196730 EHB196729:EIE196730 EQX196729:ESA196730 FAT196729:FBW196730 FKP196729:FLS196730 FUL196729:FVO196730 GEH196729:GFK196730 GOD196729:GPG196730 GXZ196729:GZC196730 HHV196729:HIY196730 HRR196729:HSU196730 IBN196729:ICQ196730 ILJ196729:IMM196730 IVF196729:IWI196730 JFB196729:JGE196730 JOX196729:JQA196730 JYT196729:JZW196730 KIP196729:KJS196730 KSL196729:KTO196730 LCH196729:LDK196730 LMD196729:LNG196730 LVZ196729:LXC196730 MFV196729:MGY196730 MPR196729:MQU196730 MZN196729:NAQ196730 NJJ196729:NKM196730 NTF196729:NUI196730 ODB196729:OEE196730 OMX196729:OOA196730 OWT196729:OXW196730 PGP196729:PHS196730 PQL196729:PRO196730 QAH196729:QBK196730 QKD196729:QLG196730 QTZ196729:QVC196730 RDV196729:REY196730 RNR196729:ROU196730 RXN196729:RYQ196730 SHJ196729:SIM196730 SRF196729:SSI196730 TBB196729:TCE196730 TKX196729:TMA196730 TUT196729:TVW196730 UEP196729:UFS196730 UOL196729:UPO196730 UYH196729:UZK196730 VID196729:VJG196730 VRZ196729:VTC196730 WBV196729:WCY196730 WLR196729:WMU196730 WVN196729:WWQ196730 D262265:AQ262266 JB262265:KE262266 SX262265:UA262266 ACT262265:ADW262266 AMP262265:ANS262266 AWL262265:AXO262266 BGH262265:BHK262266 BQD262265:BRG262266 BZZ262265:CBC262266 CJV262265:CKY262266 CTR262265:CUU262266 DDN262265:DEQ262266 DNJ262265:DOM262266 DXF262265:DYI262266 EHB262265:EIE262266 EQX262265:ESA262266 FAT262265:FBW262266 FKP262265:FLS262266 FUL262265:FVO262266 GEH262265:GFK262266 GOD262265:GPG262266 GXZ262265:GZC262266 HHV262265:HIY262266 HRR262265:HSU262266 IBN262265:ICQ262266 ILJ262265:IMM262266 IVF262265:IWI262266 JFB262265:JGE262266 JOX262265:JQA262266 JYT262265:JZW262266 KIP262265:KJS262266 KSL262265:KTO262266 LCH262265:LDK262266 LMD262265:LNG262266 LVZ262265:LXC262266 MFV262265:MGY262266 MPR262265:MQU262266 MZN262265:NAQ262266 NJJ262265:NKM262266 NTF262265:NUI262266 ODB262265:OEE262266 OMX262265:OOA262266 OWT262265:OXW262266 PGP262265:PHS262266 PQL262265:PRO262266 QAH262265:QBK262266 QKD262265:QLG262266 QTZ262265:QVC262266 RDV262265:REY262266 RNR262265:ROU262266 RXN262265:RYQ262266 SHJ262265:SIM262266 SRF262265:SSI262266 TBB262265:TCE262266 TKX262265:TMA262266 TUT262265:TVW262266 UEP262265:UFS262266 UOL262265:UPO262266 UYH262265:UZK262266 VID262265:VJG262266 VRZ262265:VTC262266 WBV262265:WCY262266 WLR262265:WMU262266 WVN262265:WWQ262266 D327801:AQ327802 JB327801:KE327802 SX327801:UA327802 ACT327801:ADW327802 AMP327801:ANS327802 AWL327801:AXO327802 BGH327801:BHK327802 BQD327801:BRG327802 BZZ327801:CBC327802 CJV327801:CKY327802 CTR327801:CUU327802 DDN327801:DEQ327802 DNJ327801:DOM327802 DXF327801:DYI327802 EHB327801:EIE327802 EQX327801:ESA327802 FAT327801:FBW327802 FKP327801:FLS327802 FUL327801:FVO327802 GEH327801:GFK327802 GOD327801:GPG327802 GXZ327801:GZC327802 HHV327801:HIY327802 HRR327801:HSU327802 IBN327801:ICQ327802 ILJ327801:IMM327802 IVF327801:IWI327802 JFB327801:JGE327802 JOX327801:JQA327802 JYT327801:JZW327802 KIP327801:KJS327802 KSL327801:KTO327802 LCH327801:LDK327802 LMD327801:LNG327802 LVZ327801:LXC327802 MFV327801:MGY327802 MPR327801:MQU327802 MZN327801:NAQ327802 NJJ327801:NKM327802 NTF327801:NUI327802 ODB327801:OEE327802 OMX327801:OOA327802 OWT327801:OXW327802 PGP327801:PHS327802 PQL327801:PRO327802 QAH327801:QBK327802 QKD327801:QLG327802 QTZ327801:QVC327802 RDV327801:REY327802 RNR327801:ROU327802 RXN327801:RYQ327802 SHJ327801:SIM327802 SRF327801:SSI327802 TBB327801:TCE327802 TKX327801:TMA327802 TUT327801:TVW327802 UEP327801:UFS327802 UOL327801:UPO327802 UYH327801:UZK327802 VID327801:VJG327802 VRZ327801:VTC327802 WBV327801:WCY327802 WLR327801:WMU327802 WVN327801:WWQ327802 D393337:AQ393338 JB393337:KE393338 SX393337:UA393338 ACT393337:ADW393338 AMP393337:ANS393338 AWL393337:AXO393338 BGH393337:BHK393338 BQD393337:BRG393338 BZZ393337:CBC393338 CJV393337:CKY393338 CTR393337:CUU393338 DDN393337:DEQ393338 DNJ393337:DOM393338 DXF393337:DYI393338 EHB393337:EIE393338 EQX393337:ESA393338 FAT393337:FBW393338 FKP393337:FLS393338 FUL393337:FVO393338 GEH393337:GFK393338 GOD393337:GPG393338 GXZ393337:GZC393338 HHV393337:HIY393338 HRR393337:HSU393338 IBN393337:ICQ393338 ILJ393337:IMM393338 IVF393337:IWI393338 JFB393337:JGE393338 JOX393337:JQA393338 JYT393337:JZW393338 KIP393337:KJS393338 KSL393337:KTO393338 LCH393337:LDK393338 LMD393337:LNG393338 LVZ393337:LXC393338 MFV393337:MGY393338 MPR393337:MQU393338 MZN393337:NAQ393338 NJJ393337:NKM393338 NTF393337:NUI393338 ODB393337:OEE393338 OMX393337:OOA393338 OWT393337:OXW393338 PGP393337:PHS393338 PQL393337:PRO393338 QAH393337:QBK393338 QKD393337:QLG393338 QTZ393337:QVC393338 RDV393337:REY393338 RNR393337:ROU393338 RXN393337:RYQ393338 SHJ393337:SIM393338 SRF393337:SSI393338 TBB393337:TCE393338 TKX393337:TMA393338 TUT393337:TVW393338 UEP393337:UFS393338 UOL393337:UPO393338 UYH393337:UZK393338 VID393337:VJG393338 VRZ393337:VTC393338 WBV393337:WCY393338 WLR393337:WMU393338 WVN393337:WWQ393338 D458873:AQ458874 JB458873:KE458874 SX458873:UA458874 ACT458873:ADW458874 AMP458873:ANS458874 AWL458873:AXO458874 BGH458873:BHK458874 BQD458873:BRG458874 BZZ458873:CBC458874 CJV458873:CKY458874 CTR458873:CUU458874 DDN458873:DEQ458874 DNJ458873:DOM458874 DXF458873:DYI458874 EHB458873:EIE458874 EQX458873:ESA458874 FAT458873:FBW458874 FKP458873:FLS458874 FUL458873:FVO458874 GEH458873:GFK458874 GOD458873:GPG458874 GXZ458873:GZC458874 HHV458873:HIY458874 HRR458873:HSU458874 IBN458873:ICQ458874 ILJ458873:IMM458874 IVF458873:IWI458874 JFB458873:JGE458874 JOX458873:JQA458874 JYT458873:JZW458874 KIP458873:KJS458874 KSL458873:KTO458874 LCH458873:LDK458874 LMD458873:LNG458874 LVZ458873:LXC458874 MFV458873:MGY458874 MPR458873:MQU458874 MZN458873:NAQ458874 NJJ458873:NKM458874 NTF458873:NUI458874 ODB458873:OEE458874 OMX458873:OOA458874 OWT458873:OXW458874 PGP458873:PHS458874 PQL458873:PRO458874 QAH458873:QBK458874 QKD458873:QLG458874 QTZ458873:QVC458874 RDV458873:REY458874 RNR458873:ROU458874 RXN458873:RYQ458874 SHJ458873:SIM458874 SRF458873:SSI458874 TBB458873:TCE458874 TKX458873:TMA458874 TUT458873:TVW458874 UEP458873:UFS458874 UOL458873:UPO458874 UYH458873:UZK458874 VID458873:VJG458874 VRZ458873:VTC458874 WBV458873:WCY458874 WLR458873:WMU458874 WVN458873:WWQ458874 D524409:AQ524410 JB524409:KE524410 SX524409:UA524410 ACT524409:ADW524410 AMP524409:ANS524410 AWL524409:AXO524410 BGH524409:BHK524410 BQD524409:BRG524410 BZZ524409:CBC524410 CJV524409:CKY524410 CTR524409:CUU524410 DDN524409:DEQ524410 DNJ524409:DOM524410 DXF524409:DYI524410 EHB524409:EIE524410 EQX524409:ESA524410 FAT524409:FBW524410 FKP524409:FLS524410 FUL524409:FVO524410 GEH524409:GFK524410 GOD524409:GPG524410 GXZ524409:GZC524410 HHV524409:HIY524410 HRR524409:HSU524410 IBN524409:ICQ524410 ILJ524409:IMM524410 IVF524409:IWI524410 JFB524409:JGE524410 JOX524409:JQA524410 JYT524409:JZW524410 KIP524409:KJS524410 KSL524409:KTO524410 LCH524409:LDK524410 LMD524409:LNG524410 LVZ524409:LXC524410 MFV524409:MGY524410 MPR524409:MQU524410 MZN524409:NAQ524410 NJJ524409:NKM524410 NTF524409:NUI524410 ODB524409:OEE524410 OMX524409:OOA524410 OWT524409:OXW524410 PGP524409:PHS524410 PQL524409:PRO524410 QAH524409:QBK524410 QKD524409:QLG524410 QTZ524409:QVC524410 RDV524409:REY524410 RNR524409:ROU524410 RXN524409:RYQ524410 SHJ524409:SIM524410 SRF524409:SSI524410 TBB524409:TCE524410 TKX524409:TMA524410 TUT524409:TVW524410 UEP524409:UFS524410 UOL524409:UPO524410 UYH524409:UZK524410 VID524409:VJG524410 VRZ524409:VTC524410 WBV524409:WCY524410 WLR524409:WMU524410 WVN524409:WWQ524410 D589945:AQ589946 JB589945:KE589946 SX589945:UA589946 ACT589945:ADW589946 AMP589945:ANS589946 AWL589945:AXO589946 BGH589945:BHK589946 BQD589945:BRG589946 BZZ589945:CBC589946 CJV589945:CKY589946 CTR589945:CUU589946 DDN589945:DEQ589946 DNJ589945:DOM589946 DXF589945:DYI589946 EHB589945:EIE589946 EQX589945:ESA589946 FAT589945:FBW589946 FKP589945:FLS589946 FUL589945:FVO589946 GEH589945:GFK589946 GOD589945:GPG589946 GXZ589945:GZC589946 HHV589945:HIY589946 HRR589945:HSU589946 IBN589945:ICQ589946 ILJ589945:IMM589946 IVF589945:IWI589946 JFB589945:JGE589946 JOX589945:JQA589946 JYT589945:JZW589946 KIP589945:KJS589946 KSL589945:KTO589946 LCH589945:LDK589946 LMD589945:LNG589946 LVZ589945:LXC589946 MFV589945:MGY589946 MPR589945:MQU589946 MZN589945:NAQ589946 NJJ589945:NKM589946 NTF589945:NUI589946 ODB589945:OEE589946 OMX589945:OOA589946 OWT589945:OXW589946 PGP589945:PHS589946 PQL589945:PRO589946 QAH589945:QBK589946 QKD589945:QLG589946 QTZ589945:QVC589946 RDV589945:REY589946 RNR589945:ROU589946 RXN589945:RYQ589946 SHJ589945:SIM589946 SRF589945:SSI589946 TBB589945:TCE589946 TKX589945:TMA589946 TUT589945:TVW589946 UEP589945:UFS589946 UOL589945:UPO589946 UYH589945:UZK589946 VID589945:VJG589946 VRZ589945:VTC589946 WBV589945:WCY589946 WLR589945:WMU589946 WVN589945:WWQ589946 D655481:AQ655482 JB655481:KE655482 SX655481:UA655482 ACT655481:ADW655482 AMP655481:ANS655482 AWL655481:AXO655482 BGH655481:BHK655482 BQD655481:BRG655482 BZZ655481:CBC655482 CJV655481:CKY655482 CTR655481:CUU655482 DDN655481:DEQ655482 DNJ655481:DOM655482 DXF655481:DYI655482 EHB655481:EIE655482 EQX655481:ESA655482 FAT655481:FBW655482 FKP655481:FLS655482 FUL655481:FVO655482 GEH655481:GFK655482 GOD655481:GPG655482 GXZ655481:GZC655482 HHV655481:HIY655482 HRR655481:HSU655482 IBN655481:ICQ655482 ILJ655481:IMM655482 IVF655481:IWI655482 JFB655481:JGE655482 JOX655481:JQA655482 JYT655481:JZW655482 KIP655481:KJS655482 KSL655481:KTO655482 LCH655481:LDK655482 LMD655481:LNG655482 LVZ655481:LXC655482 MFV655481:MGY655482 MPR655481:MQU655482 MZN655481:NAQ655482 NJJ655481:NKM655482 NTF655481:NUI655482 ODB655481:OEE655482 OMX655481:OOA655482 OWT655481:OXW655482 PGP655481:PHS655482 PQL655481:PRO655482 QAH655481:QBK655482 QKD655481:QLG655482 QTZ655481:QVC655482 RDV655481:REY655482 RNR655481:ROU655482 RXN655481:RYQ655482 SHJ655481:SIM655482 SRF655481:SSI655482 TBB655481:TCE655482 TKX655481:TMA655482 TUT655481:TVW655482 UEP655481:UFS655482 UOL655481:UPO655482 UYH655481:UZK655482 VID655481:VJG655482 VRZ655481:VTC655482 WBV655481:WCY655482 WLR655481:WMU655482 WVN655481:WWQ655482 D721017:AQ721018 JB721017:KE721018 SX721017:UA721018 ACT721017:ADW721018 AMP721017:ANS721018 AWL721017:AXO721018 BGH721017:BHK721018 BQD721017:BRG721018 BZZ721017:CBC721018 CJV721017:CKY721018 CTR721017:CUU721018 DDN721017:DEQ721018 DNJ721017:DOM721018 DXF721017:DYI721018 EHB721017:EIE721018 EQX721017:ESA721018 FAT721017:FBW721018 FKP721017:FLS721018 FUL721017:FVO721018 GEH721017:GFK721018 GOD721017:GPG721018 GXZ721017:GZC721018 HHV721017:HIY721018 HRR721017:HSU721018 IBN721017:ICQ721018 ILJ721017:IMM721018 IVF721017:IWI721018 JFB721017:JGE721018 JOX721017:JQA721018 JYT721017:JZW721018 KIP721017:KJS721018 KSL721017:KTO721018 LCH721017:LDK721018 LMD721017:LNG721018 LVZ721017:LXC721018 MFV721017:MGY721018 MPR721017:MQU721018 MZN721017:NAQ721018 NJJ721017:NKM721018 NTF721017:NUI721018 ODB721017:OEE721018 OMX721017:OOA721018 OWT721017:OXW721018 PGP721017:PHS721018 PQL721017:PRO721018 QAH721017:QBK721018 QKD721017:QLG721018 QTZ721017:QVC721018 RDV721017:REY721018 RNR721017:ROU721018 RXN721017:RYQ721018 SHJ721017:SIM721018 SRF721017:SSI721018 TBB721017:TCE721018 TKX721017:TMA721018 TUT721017:TVW721018 UEP721017:UFS721018 UOL721017:UPO721018 UYH721017:UZK721018 VID721017:VJG721018 VRZ721017:VTC721018 WBV721017:WCY721018 WLR721017:WMU721018 WVN721017:WWQ721018 D786553:AQ786554 JB786553:KE786554 SX786553:UA786554 ACT786553:ADW786554 AMP786553:ANS786554 AWL786553:AXO786554 BGH786553:BHK786554 BQD786553:BRG786554 BZZ786553:CBC786554 CJV786553:CKY786554 CTR786553:CUU786554 DDN786553:DEQ786554 DNJ786553:DOM786554 DXF786553:DYI786554 EHB786553:EIE786554 EQX786553:ESA786554 FAT786553:FBW786554 FKP786553:FLS786554 FUL786553:FVO786554 GEH786553:GFK786554 GOD786553:GPG786554 GXZ786553:GZC786554 HHV786553:HIY786554 HRR786553:HSU786554 IBN786553:ICQ786554 ILJ786553:IMM786554 IVF786553:IWI786554 JFB786553:JGE786554 JOX786553:JQA786554 JYT786553:JZW786554 KIP786553:KJS786554 KSL786553:KTO786554 LCH786553:LDK786554 LMD786553:LNG786554 LVZ786553:LXC786554 MFV786553:MGY786554 MPR786553:MQU786554 MZN786553:NAQ786554 NJJ786553:NKM786554 NTF786553:NUI786554 ODB786553:OEE786554 OMX786553:OOA786554 OWT786553:OXW786554 PGP786553:PHS786554 PQL786553:PRO786554 QAH786553:QBK786554 QKD786553:QLG786554 QTZ786553:QVC786554 RDV786553:REY786554 RNR786553:ROU786554 RXN786553:RYQ786554 SHJ786553:SIM786554 SRF786553:SSI786554 TBB786553:TCE786554 TKX786553:TMA786554 TUT786553:TVW786554 UEP786553:UFS786554 UOL786553:UPO786554 UYH786553:UZK786554 VID786553:VJG786554 VRZ786553:VTC786554 WBV786553:WCY786554 WLR786553:WMU786554 WVN786553:WWQ786554 D852089:AQ852090 JB852089:KE852090 SX852089:UA852090 ACT852089:ADW852090 AMP852089:ANS852090 AWL852089:AXO852090 BGH852089:BHK852090 BQD852089:BRG852090 BZZ852089:CBC852090 CJV852089:CKY852090 CTR852089:CUU852090 DDN852089:DEQ852090 DNJ852089:DOM852090 DXF852089:DYI852090 EHB852089:EIE852090 EQX852089:ESA852090 FAT852089:FBW852090 FKP852089:FLS852090 FUL852089:FVO852090 GEH852089:GFK852090 GOD852089:GPG852090 GXZ852089:GZC852090 HHV852089:HIY852090 HRR852089:HSU852090 IBN852089:ICQ852090 ILJ852089:IMM852090 IVF852089:IWI852090 JFB852089:JGE852090 JOX852089:JQA852090 JYT852089:JZW852090 KIP852089:KJS852090 KSL852089:KTO852090 LCH852089:LDK852090 LMD852089:LNG852090 LVZ852089:LXC852090 MFV852089:MGY852090 MPR852089:MQU852090 MZN852089:NAQ852090 NJJ852089:NKM852090 NTF852089:NUI852090 ODB852089:OEE852090 OMX852089:OOA852090 OWT852089:OXW852090 PGP852089:PHS852090 PQL852089:PRO852090 QAH852089:QBK852090 QKD852089:QLG852090 QTZ852089:QVC852090 RDV852089:REY852090 RNR852089:ROU852090 RXN852089:RYQ852090 SHJ852089:SIM852090 SRF852089:SSI852090 TBB852089:TCE852090 TKX852089:TMA852090 TUT852089:TVW852090 UEP852089:UFS852090 UOL852089:UPO852090 UYH852089:UZK852090 VID852089:VJG852090 VRZ852089:VTC852090 WBV852089:WCY852090 WLR852089:WMU852090 WVN852089:WWQ852090 D917625:AQ917626 JB917625:KE917626 SX917625:UA917626 ACT917625:ADW917626 AMP917625:ANS917626 AWL917625:AXO917626 BGH917625:BHK917626 BQD917625:BRG917626 BZZ917625:CBC917626 CJV917625:CKY917626 CTR917625:CUU917626 DDN917625:DEQ917626 DNJ917625:DOM917626 DXF917625:DYI917626 EHB917625:EIE917626 EQX917625:ESA917626 FAT917625:FBW917626 FKP917625:FLS917626 FUL917625:FVO917626 GEH917625:GFK917626 GOD917625:GPG917626 GXZ917625:GZC917626 HHV917625:HIY917626 HRR917625:HSU917626 IBN917625:ICQ917626 ILJ917625:IMM917626 IVF917625:IWI917626 JFB917625:JGE917626 JOX917625:JQA917626 JYT917625:JZW917626 KIP917625:KJS917626 KSL917625:KTO917626 LCH917625:LDK917626 LMD917625:LNG917626 LVZ917625:LXC917626 MFV917625:MGY917626 MPR917625:MQU917626 MZN917625:NAQ917626 NJJ917625:NKM917626 NTF917625:NUI917626 ODB917625:OEE917626 OMX917625:OOA917626 OWT917625:OXW917626 PGP917625:PHS917626 PQL917625:PRO917626 QAH917625:QBK917626 QKD917625:QLG917626 QTZ917625:QVC917626 RDV917625:REY917626 RNR917625:ROU917626 RXN917625:RYQ917626 SHJ917625:SIM917626 SRF917625:SSI917626 TBB917625:TCE917626 TKX917625:TMA917626 TUT917625:TVW917626 UEP917625:UFS917626 UOL917625:UPO917626 UYH917625:UZK917626 VID917625:VJG917626 VRZ917625:VTC917626 WBV917625:WCY917626 WLR917625:WMU917626 WVN917625:WWQ917626 D983161:AQ983162 JB983161:KE983162 SX983161:UA983162 ACT983161:ADW983162 AMP983161:ANS983162 AWL983161:AXO983162 BGH983161:BHK983162 BQD983161:BRG983162 BZZ983161:CBC983162 CJV983161:CKY983162 CTR983161:CUU983162 DDN983161:DEQ983162 DNJ983161:DOM983162 DXF983161:DYI983162 EHB983161:EIE983162 EQX983161:ESA983162 FAT983161:FBW983162 FKP983161:FLS983162 FUL983161:FVO983162 GEH983161:GFK983162 GOD983161:GPG983162 GXZ983161:GZC983162 HHV983161:HIY983162 HRR983161:HSU983162 IBN983161:ICQ983162 ILJ983161:IMM983162 IVF983161:IWI983162 JFB983161:JGE983162 JOX983161:JQA983162 JYT983161:JZW983162 KIP983161:KJS983162 KSL983161:KTO983162 LCH983161:LDK983162 LMD983161:LNG983162 LVZ983161:LXC983162 MFV983161:MGY983162 MPR983161:MQU983162 MZN983161:NAQ983162 NJJ983161:NKM983162 NTF983161:NUI983162 ODB983161:OEE983162 OMX983161:OOA983162 OWT983161:OXW983162 PGP983161:PHS983162 PQL983161:PRO983162 QAH983161:QBK983162 QKD983161:QLG983162 QTZ983161:QVC983162 RDV983161:REY983162 RNR983161:ROU983162 RXN983161:RYQ983162 SHJ983161:SIM983162 SRF983161:SSI983162 TBB983161:TCE983162 TKX983161:TMA983162 TUT983161:TVW983162 UEP983161:UFS983162 UOL983161:UPO983162 UYH983161:UZK983162 VID983161:VJG983162 VRZ983161:VTC983162 WBV983161:WCY983162 WLR983161:WMU983162 WVN983161:WWQ983162 UOL158:UPO158 D65652:AQ65652 JB65652:KE65652 SX65652:UA65652 ACT65652:ADW65652 AMP65652:ANS65652 AWL65652:AXO65652 BGH65652:BHK65652 BQD65652:BRG65652 BZZ65652:CBC65652 CJV65652:CKY65652 CTR65652:CUU65652 DDN65652:DEQ65652 DNJ65652:DOM65652 DXF65652:DYI65652 EHB65652:EIE65652 EQX65652:ESA65652 FAT65652:FBW65652 FKP65652:FLS65652 FUL65652:FVO65652 GEH65652:GFK65652 GOD65652:GPG65652 GXZ65652:GZC65652 HHV65652:HIY65652 HRR65652:HSU65652 IBN65652:ICQ65652 ILJ65652:IMM65652 IVF65652:IWI65652 JFB65652:JGE65652 JOX65652:JQA65652 JYT65652:JZW65652 KIP65652:KJS65652 KSL65652:KTO65652 LCH65652:LDK65652 LMD65652:LNG65652 LVZ65652:LXC65652 MFV65652:MGY65652 MPR65652:MQU65652 MZN65652:NAQ65652 NJJ65652:NKM65652 NTF65652:NUI65652 ODB65652:OEE65652 OMX65652:OOA65652 OWT65652:OXW65652 PGP65652:PHS65652 PQL65652:PRO65652 QAH65652:QBK65652 QKD65652:QLG65652 QTZ65652:QVC65652 RDV65652:REY65652 RNR65652:ROU65652 RXN65652:RYQ65652 SHJ65652:SIM65652 SRF65652:SSI65652 TBB65652:TCE65652 TKX65652:TMA65652 TUT65652:TVW65652 UEP65652:UFS65652 UOL65652:UPO65652 UYH65652:UZK65652 VID65652:VJG65652 VRZ65652:VTC65652 WBV65652:WCY65652 WLR65652:WMU65652 WVN65652:WWQ65652 D131188:AQ131188 JB131188:KE131188 SX131188:UA131188 ACT131188:ADW131188 AMP131188:ANS131188 AWL131188:AXO131188 BGH131188:BHK131188 BQD131188:BRG131188 BZZ131188:CBC131188 CJV131188:CKY131188 CTR131188:CUU131188 DDN131188:DEQ131188 DNJ131188:DOM131188 DXF131188:DYI131188 EHB131188:EIE131188 EQX131188:ESA131188 FAT131188:FBW131188 FKP131188:FLS131188 FUL131188:FVO131188 GEH131188:GFK131188 GOD131188:GPG131188 GXZ131188:GZC131188 HHV131188:HIY131188 HRR131188:HSU131188 IBN131188:ICQ131188 ILJ131188:IMM131188 IVF131188:IWI131188 JFB131188:JGE131188 JOX131188:JQA131188 JYT131188:JZW131188 KIP131188:KJS131188 KSL131188:KTO131188 LCH131188:LDK131188 LMD131188:LNG131188 LVZ131188:LXC131188 MFV131188:MGY131188 MPR131188:MQU131188 MZN131188:NAQ131188 NJJ131188:NKM131188 NTF131188:NUI131188 ODB131188:OEE131188 OMX131188:OOA131188 OWT131188:OXW131188 PGP131188:PHS131188 PQL131188:PRO131188 QAH131188:QBK131188 QKD131188:QLG131188 QTZ131188:QVC131188 RDV131188:REY131188 RNR131188:ROU131188 RXN131188:RYQ131188 SHJ131188:SIM131188 SRF131188:SSI131188 TBB131188:TCE131188 TKX131188:TMA131188 TUT131188:TVW131188 UEP131188:UFS131188 UOL131188:UPO131188 UYH131188:UZK131188 VID131188:VJG131188 VRZ131188:VTC131188 WBV131188:WCY131188 WLR131188:WMU131188 WVN131188:WWQ131188 D196724:AQ196724 JB196724:KE196724 SX196724:UA196724 ACT196724:ADW196724 AMP196724:ANS196724 AWL196724:AXO196724 BGH196724:BHK196724 BQD196724:BRG196724 BZZ196724:CBC196724 CJV196724:CKY196724 CTR196724:CUU196724 DDN196724:DEQ196724 DNJ196724:DOM196724 DXF196724:DYI196724 EHB196724:EIE196724 EQX196724:ESA196724 FAT196724:FBW196724 FKP196724:FLS196724 FUL196724:FVO196724 GEH196724:GFK196724 GOD196724:GPG196724 GXZ196724:GZC196724 HHV196724:HIY196724 HRR196724:HSU196724 IBN196724:ICQ196724 ILJ196724:IMM196724 IVF196724:IWI196724 JFB196724:JGE196724 JOX196724:JQA196724 JYT196724:JZW196724 KIP196724:KJS196724 KSL196724:KTO196724 LCH196724:LDK196724 LMD196724:LNG196724 LVZ196724:LXC196724 MFV196724:MGY196724 MPR196724:MQU196724 MZN196724:NAQ196724 NJJ196724:NKM196724 NTF196724:NUI196724 ODB196724:OEE196724 OMX196724:OOA196724 OWT196724:OXW196724 PGP196724:PHS196724 PQL196724:PRO196724 QAH196724:QBK196724 QKD196724:QLG196724 QTZ196724:QVC196724 RDV196724:REY196724 RNR196724:ROU196724 RXN196724:RYQ196724 SHJ196724:SIM196724 SRF196724:SSI196724 TBB196724:TCE196724 TKX196724:TMA196724 TUT196724:TVW196724 UEP196724:UFS196724 UOL196724:UPO196724 UYH196724:UZK196724 VID196724:VJG196724 VRZ196724:VTC196724 WBV196724:WCY196724 WLR196724:WMU196724 WVN196724:WWQ196724 D262260:AQ262260 JB262260:KE262260 SX262260:UA262260 ACT262260:ADW262260 AMP262260:ANS262260 AWL262260:AXO262260 BGH262260:BHK262260 BQD262260:BRG262260 BZZ262260:CBC262260 CJV262260:CKY262260 CTR262260:CUU262260 DDN262260:DEQ262260 DNJ262260:DOM262260 DXF262260:DYI262260 EHB262260:EIE262260 EQX262260:ESA262260 FAT262260:FBW262260 FKP262260:FLS262260 FUL262260:FVO262260 GEH262260:GFK262260 GOD262260:GPG262260 GXZ262260:GZC262260 HHV262260:HIY262260 HRR262260:HSU262260 IBN262260:ICQ262260 ILJ262260:IMM262260 IVF262260:IWI262260 JFB262260:JGE262260 JOX262260:JQA262260 JYT262260:JZW262260 KIP262260:KJS262260 KSL262260:KTO262260 LCH262260:LDK262260 LMD262260:LNG262260 LVZ262260:LXC262260 MFV262260:MGY262260 MPR262260:MQU262260 MZN262260:NAQ262260 NJJ262260:NKM262260 NTF262260:NUI262260 ODB262260:OEE262260 OMX262260:OOA262260 OWT262260:OXW262260 PGP262260:PHS262260 PQL262260:PRO262260 QAH262260:QBK262260 QKD262260:QLG262260 QTZ262260:QVC262260 RDV262260:REY262260 RNR262260:ROU262260 RXN262260:RYQ262260 SHJ262260:SIM262260 SRF262260:SSI262260 TBB262260:TCE262260 TKX262260:TMA262260 TUT262260:TVW262260 UEP262260:UFS262260 UOL262260:UPO262260 UYH262260:UZK262260 VID262260:VJG262260 VRZ262260:VTC262260 WBV262260:WCY262260 WLR262260:WMU262260 WVN262260:WWQ262260 D327796:AQ327796 JB327796:KE327796 SX327796:UA327796 ACT327796:ADW327796 AMP327796:ANS327796 AWL327796:AXO327796 BGH327796:BHK327796 BQD327796:BRG327796 BZZ327796:CBC327796 CJV327796:CKY327796 CTR327796:CUU327796 DDN327796:DEQ327796 DNJ327796:DOM327796 DXF327796:DYI327796 EHB327796:EIE327796 EQX327796:ESA327796 FAT327796:FBW327796 FKP327796:FLS327796 FUL327796:FVO327796 GEH327796:GFK327796 GOD327796:GPG327796 GXZ327796:GZC327796 HHV327796:HIY327796 HRR327796:HSU327796 IBN327796:ICQ327796 ILJ327796:IMM327796 IVF327796:IWI327796 JFB327796:JGE327796 JOX327796:JQA327796 JYT327796:JZW327796 KIP327796:KJS327796 KSL327796:KTO327796 LCH327796:LDK327796 LMD327796:LNG327796 LVZ327796:LXC327796 MFV327796:MGY327796 MPR327796:MQU327796 MZN327796:NAQ327796 NJJ327796:NKM327796 NTF327796:NUI327796 ODB327796:OEE327796 OMX327796:OOA327796 OWT327796:OXW327796 PGP327796:PHS327796 PQL327796:PRO327796 QAH327796:QBK327796 QKD327796:QLG327796 QTZ327796:QVC327796 RDV327796:REY327796 RNR327796:ROU327796 RXN327796:RYQ327796 SHJ327796:SIM327796 SRF327796:SSI327796 TBB327796:TCE327796 TKX327796:TMA327796 TUT327796:TVW327796 UEP327796:UFS327796 UOL327796:UPO327796 UYH327796:UZK327796 VID327796:VJG327796 VRZ327796:VTC327796 WBV327796:WCY327796 WLR327796:WMU327796 WVN327796:WWQ327796 D393332:AQ393332 JB393332:KE393332 SX393332:UA393332 ACT393332:ADW393332 AMP393332:ANS393332 AWL393332:AXO393332 BGH393332:BHK393332 BQD393332:BRG393332 BZZ393332:CBC393332 CJV393332:CKY393332 CTR393332:CUU393332 DDN393332:DEQ393332 DNJ393332:DOM393332 DXF393332:DYI393332 EHB393332:EIE393332 EQX393332:ESA393332 FAT393332:FBW393332 FKP393332:FLS393332 FUL393332:FVO393332 GEH393332:GFK393332 GOD393332:GPG393332 GXZ393332:GZC393332 HHV393332:HIY393332 HRR393332:HSU393332 IBN393332:ICQ393332 ILJ393332:IMM393332 IVF393332:IWI393332 JFB393332:JGE393332 JOX393332:JQA393332 JYT393332:JZW393332 KIP393332:KJS393332 KSL393332:KTO393332 LCH393332:LDK393332 LMD393332:LNG393332 LVZ393332:LXC393332 MFV393332:MGY393332 MPR393332:MQU393332 MZN393332:NAQ393332 NJJ393332:NKM393332 NTF393332:NUI393332 ODB393332:OEE393332 OMX393332:OOA393332 OWT393332:OXW393332 PGP393332:PHS393332 PQL393332:PRO393332 QAH393332:QBK393332 QKD393332:QLG393332 QTZ393332:QVC393332 RDV393332:REY393332 RNR393332:ROU393332 RXN393332:RYQ393332 SHJ393332:SIM393332 SRF393332:SSI393332 TBB393332:TCE393332 TKX393332:TMA393332 TUT393332:TVW393332 UEP393332:UFS393332 UOL393332:UPO393332 UYH393332:UZK393332 VID393332:VJG393332 VRZ393332:VTC393332 WBV393332:WCY393332 WLR393332:WMU393332 WVN393332:WWQ393332 D458868:AQ458868 JB458868:KE458868 SX458868:UA458868 ACT458868:ADW458868 AMP458868:ANS458868 AWL458868:AXO458868 BGH458868:BHK458868 BQD458868:BRG458868 BZZ458868:CBC458868 CJV458868:CKY458868 CTR458868:CUU458868 DDN458868:DEQ458868 DNJ458868:DOM458868 DXF458868:DYI458868 EHB458868:EIE458868 EQX458868:ESA458868 FAT458868:FBW458868 FKP458868:FLS458868 FUL458868:FVO458868 GEH458868:GFK458868 GOD458868:GPG458868 GXZ458868:GZC458868 HHV458868:HIY458868 HRR458868:HSU458868 IBN458868:ICQ458868 ILJ458868:IMM458868 IVF458868:IWI458868 JFB458868:JGE458868 JOX458868:JQA458868 JYT458868:JZW458868 KIP458868:KJS458868 KSL458868:KTO458868 LCH458868:LDK458868 LMD458868:LNG458868 LVZ458868:LXC458868 MFV458868:MGY458868 MPR458868:MQU458868 MZN458868:NAQ458868 NJJ458868:NKM458868 NTF458868:NUI458868 ODB458868:OEE458868 OMX458868:OOA458868 OWT458868:OXW458868 PGP458868:PHS458868 PQL458868:PRO458868 QAH458868:QBK458868 QKD458868:QLG458868 QTZ458868:QVC458868 RDV458868:REY458868 RNR458868:ROU458868 RXN458868:RYQ458868 SHJ458868:SIM458868 SRF458868:SSI458868 TBB458868:TCE458868 TKX458868:TMA458868 TUT458868:TVW458868 UEP458868:UFS458868 UOL458868:UPO458868 UYH458868:UZK458868 VID458868:VJG458868 VRZ458868:VTC458868 WBV458868:WCY458868 WLR458868:WMU458868 WVN458868:WWQ458868 D524404:AQ524404 JB524404:KE524404 SX524404:UA524404 ACT524404:ADW524404 AMP524404:ANS524404 AWL524404:AXO524404 BGH524404:BHK524404 BQD524404:BRG524404 BZZ524404:CBC524404 CJV524404:CKY524404 CTR524404:CUU524404 DDN524404:DEQ524404 DNJ524404:DOM524404 DXF524404:DYI524404 EHB524404:EIE524404 EQX524404:ESA524404 FAT524404:FBW524404 FKP524404:FLS524404 FUL524404:FVO524404 GEH524404:GFK524404 GOD524404:GPG524404 GXZ524404:GZC524404 HHV524404:HIY524404 HRR524404:HSU524404 IBN524404:ICQ524404 ILJ524404:IMM524404 IVF524404:IWI524404 JFB524404:JGE524404 JOX524404:JQA524404 JYT524404:JZW524404 KIP524404:KJS524404 KSL524404:KTO524404 LCH524404:LDK524404 LMD524404:LNG524404 LVZ524404:LXC524404 MFV524404:MGY524404 MPR524404:MQU524404 MZN524404:NAQ524404 NJJ524404:NKM524404 NTF524404:NUI524404 ODB524404:OEE524404 OMX524404:OOA524404 OWT524404:OXW524404 PGP524404:PHS524404 PQL524404:PRO524404 QAH524404:QBK524404 QKD524404:QLG524404 QTZ524404:QVC524404 RDV524404:REY524404 RNR524404:ROU524404 RXN524404:RYQ524404 SHJ524404:SIM524404 SRF524404:SSI524404 TBB524404:TCE524404 TKX524404:TMA524404 TUT524404:TVW524404 UEP524404:UFS524404 UOL524404:UPO524404 UYH524404:UZK524404 VID524404:VJG524404 VRZ524404:VTC524404 WBV524404:WCY524404 WLR524404:WMU524404 WVN524404:WWQ524404 D589940:AQ589940 JB589940:KE589940 SX589940:UA589940 ACT589940:ADW589940 AMP589940:ANS589940 AWL589940:AXO589940 BGH589940:BHK589940 BQD589940:BRG589940 BZZ589940:CBC589940 CJV589940:CKY589940 CTR589940:CUU589940 DDN589940:DEQ589940 DNJ589940:DOM589940 DXF589940:DYI589940 EHB589940:EIE589940 EQX589940:ESA589940 FAT589940:FBW589940 FKP589940:FLS589940 FUL589940:FVO589940 GEH589940:GFK589940 GOD589940:GPG589940 GXZ589940:GZC589940 HHV589940:HIY589940 HRR589940:HSU589940 IBN589940:ICQ589940 ILJ589940:IMM589940 IVF589940:IWI589940 JFB589940:JGE589940 JOX589940:JQA589940 JYT589940:JZW589940 KIP589940:KJS589940 KSL589940:KTO589940 LCH589940:LDK589940 LMD589940:LNG589940 LVZ589940:LXC589940 MFV589940:MGY589940 MPR589940:MQU589940 MZN589940:NAQ589940 NJJ589940:NKM589940 NTF589940:NUI589940 ODB589940:OEE589940 OMX589940:OOA589940 OWT589940:OXW589940 PGP589940:PHS589940 PQL589940:PRO589940 QAH589940:QBK589940 QKD589940:QLG589940 QTZ589940:QVC589940 RDV589940:REY589940 RNR589940:ROU589940 RXN589940:RYQ589940 SHJ589940:SIM589940 SRF589940:SSI589940 TBB589940:TCE589940 TKX589940:TMA589940 TUT589940:TVW589940 UEP589940:UFS589940 UOL589940:UPO589940 UYH589940:UZK589940 VID589940:VJG589940 VRZ589940:VTC589940 WBV589940:WCY589940 WLR589940:WMU589940 WVN589940:WWQ589940 D655476:AQ655476 JB655476:KE655476 SX655476:UA655476 ACT655476:ADW655476 AMP655476:ANS655476 AWL655476:AXO655476 BGH655476:BHK655476 BQD655476:BRG655476 BZZ655476:CBC655476 CJV655476:CKY655476 CTR655476:CUU655476 DDN655476:DEQ655476 DNJ655476:DOM655476 DXF655476:DYI655476 EHB655476:EIE655476 EQX655476:ESA655476 FAT655476:FBW655476 FKP655476:FLS655476 FUL655476:FVO655476 GEH655476:GFK655476 GOD655476:GPG655476 GXZ655476:GZC655476 HHV655476:HIY655476 HRR655476:HSU655476 IBN655476:ICQ655476 ILJ655476:IMM655476 IVF655476:IWI655476 JFB655476:JGE655476 JOX655476:JQA655476 JYT655476:JZW655476 KIP655476:KJS655476 KSL655476:KTO655476 LCH655476:LDK655476 LMD655476:LNG655476 LVZ655476:LXC655476 MFV655476:MGY655476 MPR655476:MQU655476 MZN655476:NAQ655476 NJJ655476:NKM655476 NTF655476:NUI655476 ODB655476:OEE655476 OMX655476:OOA655476 OWT655476:OXW655476 PGP655476:PHS655476 PQL655476:PRO655476 QAH655476:QBK655476 QKD655476:QLG655476 QTZ655476:QVC655476 RDV655476:REY655476 RNR655476:ROU655476 RXN655476:RYQ655476 SHJ655476:SIM655476 SRF655476:SSI655476 TBB655476:TCE655476 TKX655476:TMA655476 TUT655476:TVW655476 UEP655476:UFS655476 UOL655476:UPO655476 UYH655476:UZK655476 VID655476:VJG655476 VRZ655476:VTC655476 WBV655476:WCY655476 WLR655476:WMU655476 WVN655476:WWQ655476 D721012:AQ721012 JB721012:KE721012 SX721012:UA721012 ACT721012:ADW721012 AMP721012:ANS721012 AWL721012:AXO721012 BGH721012:BHK721012 BQD721012:BRG721012 BZZ721012:CBC721012 CJV721012:CKY721012 CTR721012:CUU721012 DDN721012:DEQ721012 DNJ721012:DOM721012 DXF721012:DYI721012 EHB721012:EIE721012 EQX721012:ESA721012 FAT721012:FBW721012 FKP721012:FLS721012 FUL721012:FVO721012 GEH721012:GFK721012 GOD721012:GPG721012 GXZ721012:GZC721012 HHV721012:HIY721012 HRR721012:HSU721012 IBN721012:ICQ721012 ILJ721012:IMM721012 IVF721012:IWI721012 JFB721012:JGE721012 JOX721012:JQA721012 JYT721012:JZW721012 KIP721012:KJS721012 KSL721012:KTO721012 LCH721012:LDK721012 LMD721012:LNG721012 LVZ721012:LXC721012 MFV721012:MGY721012 MPR721012:MQU721012 MZN721012:NAQ721012 NJJ721012:NKM721012 NTF721012:NUI721012 ODB721012:OEE721012 OMX721012:OOA721012 OWT721012:OXW721012 PGP721012:PHS721012 PQL721012:PRO721012 QAH721012:QBK721012 QKD721012:QLG721012 QTZ721012:QVC721012 RDV721012:REY721012 RNR721012:ROU721012 RXN721012:RYQ721012 SHJ721012:SIM721012 SRF721012:SSI721012 TBB721012:TCE721012 TKX721012:TMA721012 TUT721012:TVW721012 UEP721012:UFS721012 UOL721012:UPO721012 UYH721012:UZK721012 VID721012:VJG721012 VRZ721012:VTC721012 WBV721012:WCY721012 WLR721012:WMU721012 WVN721012:WWQ721012 D786548:AQ786548 JB786548:KE786548 SX786548:UA786548 ACT786548:ADW786548 AMP786548:ANS786548 AWL786548:AXO786548 BGH786548:BHK786548 BQD786548:BRG786548 BZZ786548:CBC786548 CJV786548:CKY786548 CTR786548:CUU786548 DDN786548:DEQ786548 DNJ786548:DOM786548 DXF786548:DYI786548 EHB786548:EIE786548 EQX786548:ESA786548 FAT786548:FBW786548 FKP786548:FLS786548 FUL786548:FVO786548 GEH786548:GFK786548 GOD786548:GPG786548 GXZ786548:GZC786548 HHV786548:HIY786548 HRR786548:HSU786548 IBN786548:ICQ786548 ILJ786548:IMM786548 IVF786548:IWI786548 JFB786548:JGE786548 JOX786548:JQA786548 JYT786548:JZW786548 KIP786548:KJS786548 KSL786548:KTO786548 LCH786548:LDK786548 LMD786548:LNG786548 LVZ786548:LXC786548 MFV786548:MGY786548 MPR786548:MQU786548 MZN786548:NAQ786548 NJJ786548:NKM786548 NTF786548:NUI786548 ODB786548:OEE786548 OMX786548:OOA786548 OWT786548:OXW786548 PGP786548:PHS786548 PQL786548:PRO786548 QAH786548:QBK786548 QKD786548:QLG786548 QTZ786548:QVC786548 RDV786548:REY786548 RNR786548:ROU786548 RXN786548:RYQ786548 SHJ786548:SIM786548 SRF786548:SSI786548 TBB786548:TCE786548 TKX786548:TMA786548 TUT786548:TVW786548 UEP786548:UFS786548 UOL786548:UPO786548 UYH786548:UZK786548 VID786548:VJG786548 VRZ786548:VTC786548 WBV786548:WCY786548 WLR786548:WMU786548 WVN786548:WWQ786548 D852084:AQ852084 JB852084:KE852084 SX852084:UA852084 ACT852084:ADW852084 AMP852084:ANS852084 AWL852084:AXO852084 BGH852084:BHK852084 BQD852084:BRG852084 BZZ852084:CBC852084 CJV852084:CKY852084 CTR852084:CUU852084 DDN852084:DEQ852084 DNJ852084:DOM852084 DXF852084:DYI852084 EHB852084:EIE852084 EQX852084:ESA852084 FAT852084:FBW852084 FKP852084:FLS852084 FUL852084:FVO852084 GEH852084:GFK852084 GOD852084:GPG852084 GXZ852084:GZC852084 HHV852084:HIY852084 HRR852084:HSU852084 IBN852084:ICQ852084 ILJ852084:IMM852084 IVF852084:IWI852084 JFB852084:JGE852084 JOX852084:JQA852084 JYT852084:JZW852084 KIP852084:KJS852084 KSL852084:KTO852084 LCH852084:LDK852084 LMD852084:LNG852084 LVZ852084:LXC852084 MFV852084:MGY852084 MPR852084:MQU852084 MZN852084:NAQ852084 NJJ852084:NKM852084 NTF852084:NUI852084 ODB852084:OEE852084 OMX852084:OOA852084 OWT852084:OXW852084 PGP852084:PHS852084 PQL852084:PRO852084 QAH852084:QBK852084 QKD852084:QLG852084 QTZ852084:QVC852084 RDV852084:REY852084 RNR852084:ROU852084 RXN852084:RYQ852084 SHJ852084:SIM852084 SRF852084:SSI852084 TBB852084:TCE852084 TKX852084:TMA852084 TUT852084:TVW852084 UEP852084:UFS852084 UOL852084:UPO852084 UYH852084:UZK852084 VID852084:VJG852084 VRZ852084:VTC852084 WBV852084:WCY852084 WLR852084:WMU852084 WVN852084:WWQ852084 D917620:AQ917620 JB917620:KE917620 SX917620:UA917620 ACT917620:ADW917620 AMP917620:ANS917620 AWL917620:AXO917620 BGH917620:BHK917620 BQD917620:BRG917620 BZZ917620:CBC917620 CJV917620:CKY917620 CTR917620:CUU917620 DDN917620:DEQ917620 DNJ917620:DOM917620 DXF917620:DYI917620 EHB917620:EIE917620 EQX917620:ESA917620 FAT917620:FBW917620 FKP917620:FLS917620 FUL917620:FVO917620 GEH917620:GFK917620 GOD917620:GPG917620 GXZ917620:GZC917620 HHV917620:HIY917620 HRR917620:HSU917620 IBN917620:ICQ917620 ILJ917620:IMM917620 IVF917620:IWI917620 JFB917620:JGE917620 JOX917620:JQA917620 JYT917620:JZW917620 KIP917620:KJS917620 KSL917620:KTO917620 LCH917620:LDK917620 LMD917620:LNG917620 LVZ917620:LXC917620 MFV917620:MGY917620 MPR917620:MQU917620 MZN917620:NAQ917620 NJJ917620:NKM917620 NTF917620:NUI917620 ODB917620:OEE917620 OMX917620:OOA917620 OWT917620:OXW917620 PGP917620:PHS917620 PQL917620:PRO917620 QAH917620:QBK917620 QKD917620:QLG917620 QTZ917620:QVC917620 RDV917620:REY917620 RNR917620:ROU917620 RXN917620:RYQ917620 SHJ917620:SIM917620 SRF917620:SSI917620 TBB917620:TCE917620 TKX917620:TMA917620 TUT917620:TVW917620 UEP917620:UFS917620 UOL917620:UPO917620 UYH917620:UZK917620 VID917620:VJG917620 VRZ917620:VTC917620 WBV917620:WCY917620 WLR917620:WMU917620 WVN917620:WWQ917620 D983156:AQ983156 JB983156:KE983156 SX983156:UA983156 ACT983156:ADW983156 AMP983156:ANS983156 AWL983156:AXO983156 BGH983156:BHK983156 BQD983156:BRG983156 BZZ983156:CBC983156 CJV983156:CKY983156 CTR983156:CUU983156 DDN983156:DEQ983156 DNJ983156:DOM983156 DXF983156:DYI983156 EHB983156:EIE983156 EQX983156:ESA983156 FAT983156:FBW983156 FKP983156:FLS983156 FUL983156:FVO983156 GEH983156:GFK983156 GOD983156:GPG983156 GXZ983156:GZC983156 HHV983156:HIY983156 HRR983156:HSU983156 IBN983156:ICQ983156 ILJ983156:IMM983156 IVF983156:IWI983156 JFB983156:JGE983156 JOX983156:JQA983156 JYT983156:JZW983156 KIP983156:KJS983156 KSL983156:KTO983156 LCH983156:LDK983156 LMD983156:LNG983156 LVZ983156:LXC983156 MFV983156:MGY983156 MPR983156:MQU983156 MZN983156:NAQ983156 NJJ983156:NKM983156 NTF983156:NUI983156 ODB983156:OEE983156 OMX983156:OOA983156 OWT983156:OXW983156 PGP983156:PHS983156 PQL983156:PRO983156 QAH983156:QBK983156 QKD983156:QLG983156 QTZ983156:QVC983156 RDV983156:REY983156 RNR983156:ROU983156 RXN983156:RYQ983156 SHJ983156:SIM983156 SRF983156:SSI983156 TBB983156:TCE983156 TKX983156:TMA983156 TUT983156:TVW983156 UEP983156:UFS983156 UOL983156:UPO983156 UYH983156:UZK983156 VID983156:VJG983156 VRZ983156:VTC983156 WBV983156:WCY983156 WLR983156:WMU983156 WVN983156:WWQ983156 UEP158:UFS158 D65650:AQ65650 JB65650:KE65650 SX65650:UA65650 ACT65650:ADW65650 AMP65650:ANS65650 AWL65650:AXO65650 BGH65650:BHK65650 BQD65650:BRG65650 BZZ65650:CBC65650 CJV65650:CKY65650 CTR65650:CUU65650 DDN65650:DEQ65650 DNJ65650:DOM65650 DXF65650:DYI65650 EHB65650:EIE65650 EQX65650:ESA65650 FAT65650:FBW65650 FKP65650:FLS65650 FUL65650:FVO65650 GEH65650:GFK65650 GOD65650:GPG65650 GXZ65650:GZC65650 HHV65650:HIY65650 HRR65650:HSU65650 IBN65650:ICQ65650 ILJ65650:IMM65650 IVF65650:IWI65650 JFB65650:JGE65650 JOX65650:JQA65650 JYT65650:JZW65650 KIP65650:KJS65650 KSL65650:KTO65650 LCH65650:LDK65650 LMD65650:LNG65650 LVZ65650:LXC65650 MFV65650:MGY65650 MPR65650:MQU65650 MZN65650:NAQ65650 NJJ65650:NKM65650 NTF65650:NUI65650 ODB65650:OEE65650 OMX65650:OOA65650 OWT65650:OXW65650 PGP65650:PHS65650 PQL65650:PRO65650 QAH65650:QBK65650 QKD65650:QLG65650 QTZ65650:QVC65650 RDV65650:REY65650 RNR65650:ROU65650 RXN65650:RYQ65650 SHJ65650:SIM65650 SRF65650:SSI65650 TBB65650:TCE65650 TKX65650:TMA65650 TUT65650:TVW65650 UEP65650:UFS65650 UOL65650:UPO65650 UYH65650:UZK65650 VID65650:VJG65650 VRZ65650:VTC65650 WBV65650:WCY65650 WLR65650:WMU65650 WVN65650:WWQ65650 D131186:AQ131186 JB131186:KE131186 SX131186:UA131186 ACT131186:ADW131186 AMP131186:ANS131186 AWL131186:AXO131186 BGH131186:BHK131186 BQD131186:BRG131186 BZZ131186:CBC131186 CJV131186:CKY131186 CTR131186:CUU131186 DDN131186:DEQ131186 DNJ131186:DOM131186 DXF131186:DYI131186 EHB131186:EIE131186 EQX131186:ESA131186 FAT131186:FBW131186 FKP131186:FLS131186 FUL131186:FVO131186 GEH131186:GFK131186 GOD131186:GPG131186 GXZ131186:GZC131186 HHV131186:HIY131186 HRR131186:HSU131186 IBN131186:ICQ131186 ILJ131186:IMM131186 IVF131186:IWI131186 JFB131186:JGE131186 JOX131186:JQA131186 JYT131186:JZW131186 KIP131186:KJS131186 KSL131186:KTO131186 LCH131186:LDK131186 LMD131186:LNG131186 LVZ131186:LXC131186 MFV131186:MGY131186 MPR131186:MQU131186 MZN131186:NAQ131186 NJJ131186:NKM131186 NTF131186:NUI131186 ODB131186:OEE131186 OMX131186:OOA131186 OWT131186:OXW131186 PGP131186:PHS131186 PQL131186:PRO131186 QAH131186:QBK131186 QKD131186:QLG131186 QTZ131186:QVC131186 RDV131186:REY131186 RNR131186:ROU131186 RXN131186:RYQ131186 SHJ131186:SIM131186 SRF131186:SSI131186 TBB131186:TCE131186 TKX131186:TMA131186 TUT131186:TVW131186 UEP131186:UFS131186 UOL131186:UPO131186 UYH131186:UZK131186 VID131186:VJG131186 VRZ131186:VTC131186 WBV131186:WCY131186 WLR131186:WMU131186 WVN131186:WWQ131186 D196722:AQ196722 JB196722:KE196722 SX196722:UA196722 ACT196722:ADW196722 AMP196722:ANS196722 AWL196722:AXO196722 BGH196722:BHK196722 BQD196722:BRG196722 BZZ196722:CBC196722 CJV196722:CKY196722 CTR196722:CUU196722 DDN196722:DEQ196722 DNJ196722:DOM196722 DXF196722:DYI196722 EHB196722:EIE196722 EQX196722:ESA196722 FAT196722:FBW196722 FKP196722:FLS196722 FUL196722:FVO196722 GEH196722:GFK196722 GOD196722:GPG196722 GXZ196722:GZC196722 HHV196722:HIY196722 HRR196722:HSU196722 IBN196722:ICQ196722 ILJ196722:IMM196722 IVF196722:IWI196722 JFB196722:JGE196722 JOX196722:JQA196722 JYT196722:JZW196722 KIP196722:KJS196722 KSL196722:KTO196722 LCH196722:LDK196722 LMD196722:LNG196722 LVZ196722:LXC196722 MFV196722:MGY196722 MPR196722:MQU196722 MZN196722:NAQ196722 NJJ196722:NKM196722 NTF196722:NUI196722 ODB196722:OEE196722 OMX196722:OOA196722 OWT196722:OXW196722 PGP196722:PHS196722 PQL196722:PRO196722 QAH196722:QBK196722 QKD196722:QLG196722 QTZ196722:QVC196722 RDV196722:REY196722 RNR196722:ROU196722 RXN196722:RYQ196722 SHJ196722:SIM196722 SRF196722:SSI196722 TBB196722:TCE196722 TKX196722:TMA196722 TUT196722:TVW196722 UEP196722:UFS196722 UOL196722:UPO196722 UYH196722:UZK196722 VID196722:VJG196722 VRZ196722:VTC196722 WBV196722:WCY196722 WLR196722:WMU196722 WVN196722:WWQ196722 D262258:AQ262258 JB262258:KE262258 SX262258:UA262258 ACT262258:ADW262258 AMP262258:ANS262258 AWL262258:AXO262258 BGH262258:BHK262258 BQD262258:BRG262258 BZZ262258:CBC262258 CJV262258:CKY262258 CTR262258:CUU262258 DDN262258:DEQ262258 DNJ262258:DOM262258 DXF262258:DYI262258 EHB262258:EIE262258 EQX262258:ESA262258 FAT262258:FBW262258 FKP262258:FLS262258 FUL262258:FVO262258 GEH262258:GFK262258 GOD262258:GPG262258 GXZ262258:GZC262258 HHV262258:HIY262258 HRR262258:HSU262258 IBN262258:ICQ262258 ILJ262258:IMM262258 IVF262258:IWI262258 JFB262258:JGE262258 JOX262258:JQA262258 JYT262258:JZW262258 KIP262258:KJS262258 KSL262258:KTO262258 LCH262258:LDK262258 LMD262258:LNG262258 LVZ262258:LXC262258 MFV262258:MGY262258 MPR262258:MQU262258 MZN262258:NAQ262258 NJJ262258:NKM262258 NTF262258:NUI262258 ODB262258:OEE262258 OMX262258:OOA262258 OWT262258:OXW262258 PGP262258:PHS262258 PQL262258:PRO262258 QAH262258:QBK262258 QKD262258:QLG262258 QTZ262258:QVC262258 RDV262258:REY262258 RNR262258:ROU262258 RXN262258:RYQ262258 SHJ262258:SIM262258 SRF262258:SSI262258 TBB262258:TCE262258 TKX262258:TMA262258 TUT262258:TVW262258 UEP262258:UFS262258 UOL262258:UPO262258 UYH262258:UZK262258 VID262258:VJG262258 VRZ262258:VTC262258 WBV262258:WCY262258 WLR262258:WMU262258 WVN262258:WWQ262258 D327794:AQ327794 JB327794:KE327794 SX327794:UA327794 ACT327794:ADW327794 AMP327794:ANS327794 AWL327794:AXO327794 BGH327794:BHK327794 BQD327794:BRG327794 BZZ327794:CBC327794 CJV327794:CKY327794 CTR327794:CUU327794 DDN327794:DEQ327794 DNJ327794:DOM327794 DXF327794:DYI327794 EHB327794:EIE327794 EQX327794:ESA327794 FAT327794:FBW327794 FKP327794:FLS327794 FUL327794:FVO327794 GEH327794:GFK327794 GOD327794:GPG327794 GXZ327794:GZC327794 HHV327794:HIY327794 HRR327794:HSU327794 IBN327794:ICQ327794 ILJ327794:IMM327794 IVF327794:IWI327794 JFB327794:JGE327794 JOX327794:JQA327794 JYT327794:JZW327794 KIP327794:KJS327794 KSL327794:KTO327794 LCH327794:LDK327794 LMD327794:LNG327794 LVZ327794:LXC327794 MFV327794:MGY327794 MPR327794:MQU327794 MZN327794:NAQ327794 NJJ327794:NKM327794 NTF327794:NUI327794 ODB327794:OEE327794 OMX327794:OOA327794 OWT327794:OXW327794 PGP327794:PHS327794 PQL327794:PRO327794 QAH327794:QBK327794 QKD327794:QLG327794 QTZ327794:QVC327794 RDV327794:REY327794 RNR327794:ROU327794 RXN327794:RYQ327794 SHJ327794:SIM327794 SRF327794:SSI327794 TBB327794:TCE327794 TKX327794:TMA327794 TUT327794:TVW327794 UEP327794:UFS327794 UOL327794:UPO327794 UYH327794:UZK327794 VID327794:VJG327794 VRZ327794:VTC327794 WBV327794:WCY327794 WLR327794:WMU327794 WVN327794:WWQ327794 D393330:AQ393330 JB393330:KE393330 SX393330:UA393330 ACT393330:ADW393330 AMP393330:ANS393330 AWL393330:AXO393330 BGH393330:BHK393330 BQD393330:BRG393330 BZZ393330:CBC393330 CJV393330:CKY393330 CTR393330:CUU393330 DDN393330:DEQ393330 DNJ393330:DOM393330 DXF393330:DYI393330 EHB393330:EIE393330 EQX393330:ESA393330 FAT393330:FBW393330 FKP393330:FLS393330 FUL393330:FVO393330 GEH393330:GFK393330 GOD393330:GPG393330 GXZ393330:GZC393330 HHV393330:HIY393330 HRR393330:HSU393330 IBN393330:ICQ393330 ILJ393330:IMM393330 IVF393330:IWI393330 JFB393330:JGE393330 JOX393330:JQA393330 JYT393330:JZW393330 KIP393330:KJS393330 KSL393330:KTO393330 LCH393330:LDK393330 LMD393330:LNG393330 LVZ393330:LXC393330 MFV393330:MGY393330 MPR393330:MQU393330 MZN393330:NAQ393330 NJJ393330:NKM393330 NTF393330:NUI393330 ODB393330:OEE393330 OMX393330:OOA393330 OWT393330:OXW393330 PGP393330:PHS393330 PQL393330:PRO393330 QAH393330:QBK393330 QKD393330:QLG393330 QTZ393330:QVC393330 RDV393330:REY393330 RNR393330:ROU393330 RXN393330:RYQ393330 SHJ393330:SIM393330 SRF393330:SSI393330 TBB393330:TCE393330 TKX393330:TMA393330 TUT393330:TVW393330 UEP393330:UFS393330 UOL393330:UPO393330 UYH393330:UZK393330 VID393330:VJG393330 VRZ393330:VTC393330 WBV393330:WCY393330 WLR393330:WMU393330 WVN393330:WWQ393330 D458866:AQ458866 JB458866:KE458866 SX458866:UA458866 ACT458866:ADW458866 AMP458866:ANS458866 AWL458866:AXO458866 BGH458866:BHK458866 BQD458866:BRG458866 BZZ458866:CBC458866 CJV458866:CKY458866 CTR458866:CUU458866 DDN458866:DEQ458866 DNJ458866:DOM458866 DXF458866:DYI458866 EHB458866:EIE458866 EQX458866:ESA458866 FAT458866:FBW458866 FKP458866:FLS458866 FUL458866:FVO458866 GEH458866:GFK458866 GOD458866:GPG458866 GXZ458866:GZC458866 HHV458866:HIY458866 HRR458866:HSU458866 IBN458866:ICQ458866 ILJ458866:IMM458866 IVF458866:IWI458866 JFB458866:JGE458866 JOX458866:JQA458866 JYT458866:JZW458866 KIP458866:KJS458866 KSL458866:KTO458866 LCH458866:LDK458866 LMD458866:LNG458866 LVZ458866:LXC458866 MFV458866:MGY458866 MPR458866:MQU458866 MZN458866:NAQ458866 NJJ458866:NKM458866 NTF458866:NUI458866 ODB458866:OEE458866 OMX458866:OOA458866 OWT458866:OXW458866 PGP458866:PHS458866 PQL458866:PRO458866 QAH458866:QBK458866 QKD458866:QLG458866 QTZ458866:QVC458866 RDV458866:REY458866 RNR458866:ROU458866 RXN458866:RYQ458866 SHJ458866:SIM458866 SRF458866:SSI458866 TBB458866:TCE458866 TKX458866:TMA458866 TUT458866:TVW458866 UEP458866:UFS458866 UOL458866:UPO458866 UYH458866:UZK458866 VID458866:VJG458866 VRZ458866:VTC458866 WBV458866:WCY458866 WLR458866:WMU458866 WVN458866:WWQ458866 D524402:AQ524402 JB524402:KE524402 SX524402:UA524402 ACT524402:ADW524402 AMP524402:ANS524402 AWL524402:AXO524402 BGH524402:BHK524402 BQD524402:BRG524402 BZZ524402:CBC524402 CJV524402:CKY524402 CTR524402:CUU524402 DDN524402:DEQ524402 DNJ524402:DOM524402 DXF524402:DYI524402 EHB524402:EIE524402 EQX524402:ESA524402 FAT524402:FBW524402 FKP524402:FLS524402 FUL524402:FVO524402 GEH524402:GFK524402 GOD524402:GPG524402 GXZ524402:GZC524402 HHV524402:HIY524402 HRR524402:HSU524402 IBN524402:ICQ524402 ILJ524402:IMM524402 IVF524402:IWI524402 JFB524402:JGE524402 JOX524402:JQA524402 JYT524402:JZW524402 KIP524402:KJS524402 KSL524402:KTO524402 LCH524402:LDK524402 LMD524402:LNG524402 LVZ524402:LXC524402 MFV524402:MGY524402 MPR524402:MQU524402 MZN524402:NAQ524402 NJJ524402:NKM524402 NTF524402:NUI524402 ODB524402:OEE524402 OMX524402:OOA524402 OWT524402:OXW524402 PGP524402:PHS524402 PQL524402:PRO524402 QAH524402:QBK524402 QKD524402:QLG524402 QTZ524402:QVC524402 RDV524402:REY524402 RNR524402:ROU524402 RXN524402:RYQ524402 SHJ524402:SIM524402 SRF524402:SSI524402 TBB524402:TCE524402 TKX524402:TMA524402 TUT524402:TVW524402 UEP524402:UFS524402 UOL524402:UPO524402 UYH524402:UZK524402 VID524402:VJG524402 VRZ524402:VTC524402 WBV524402:WCY524402 WLR524402:WMU524402 WVN524402:WWQ524402 D589938:AQ589938 JB589938:KE589938 SX589938:UA589938 ACT589938:ADW589938 AMP589938:ANS589938 AWL589938:AXO589938 BGH589938:BHK589938 BQD589938:BRG589938 BZZ589938:CBC589938 CJV589938:CKY589938 CTR589938:CUU589938 DDN589938:DEQ589938 DNJ589938:DOM589938 DXF589938:DYI589938 EHB589938:EIE589938 EQX589938:ESA589938 FAT589938:FBW589938 FKP589938:FLS589938 FUL589938:FVO589938 GEH589938:GFK589938 GOD589938:GPG589938 GXZ589938:GZC589938 HHV589938:HIY589938 HRR589938:HSU589938 IBN589938:ICQ589938 ILJ589938:IMM589938 IVF589938:IWI589938 JFB589938:JGE589938 JOX589938:JQA589938 JYT589938:JZW589938 KIP589938:KJS589938 KSL589938:KTO589938 LCH589938:LDK589938 LMD589938:LNG589938 LVZ589938:LXC589938 MFV589938:MGY589938 MPR589938:MQU589938 MZN589938:NAQ589938 NJJ589938:NKM589938 NTF589938:NUI589938 ODB589938:OEE589938 OMX589938:OOA589938 OWT589938:OXW589938 PGP589938:PHS589938 PQL589938:PRO589938 QAH589938:QBK589938 QKD589938:QLG589938 QTZ589938:QVC589938 RDV589938:REY589938 RNR589938:ROU589938 RXN589938:RYQ589938 SHJ589938:SIM589938 SRF589938:SSI589938 TBB589938:TCE589938 TKX589938:TMA589938 TUT589938:TVW589938 UEP589938:UFS589938 UOL589938:UPO589938 UYH589938:UZK589938 VID589938:VJG589938 VRZ589938:VTC589938 WBV589938:WCY589938 WLR589938:WMU589938 WVN589938:WWQ589938 D655474:AQ655474 JB655474:KE655474 SX655474:UA655474 ACT655474:ADW655474 AMP655474:ANS655474 AWL655474:AXO655474 BGH655474:BHK655474 BQD655474:BRG655474 BZZ655474:CBC655474 CJV655474:CKY655474 CTR655474:CUU655474 DDN655474:DEQ655474 DNJ655474:DOM655474 DXF655474:DYI655474 EHB655474:EIE655474 EQX655474:ESA655474 FAT655474:FBW655474 FKP655474:FLS655474 FUL655474:FVO655474 GEH655474:GFK655474 GOD655474:GPG655474 GXZ655474:GZC655474 HHV655474:HIY655474 HRR655474:HSU655474 IBN655474:ICQ655474 ILJ655474:IMM655474 IVF655474:IWI655474 JFB655474:JGE655474 JOX655474:JQA655474 JYT655474:JZW655474 KIP655474:KJS655474 KSL655474:KTO655474 LCH655474:LDK655474 LMD655474:LNG655474 LVZ655474:LXC655474 MFV655474:MGY655474 MPR655474:MQU655474 MZN655474:NAQ655474 NJJ655474:NKM655474 NTF655474:NUI655474 ODB655474:OEE655474 OMX655474:OOA655474 OWT655474:OXW655474 PGP655474:PHS655474 PQL655474:PRO655474 QAH655474:QBK655474 QKD655474:QLG655474 QTZ655474:QVC655474 RDV655474:REY655474 RNR655474:ROU655474 RXN655474:RYQ655474 SHJ655474:SIM655474 SRF655474:SSI655474 TBB655474:TCE655474 TKX655474:TMA655474 TUT655474:TVW655474 UEP655474:UFS655474 UOL655474:UPO655474 UYH655474:UZK655474 VID655474:VJG655474 VRZ655474:VTC655474 WBV655474:WCY655474 WLR655474:WMU655474 WVN655474:WWQ655474 D721010:AQ721010 JB721010:KE721010 SX721010:UA721010 ACT721010:ADW721010 AMP721010:ANS721010 AWL721010:AXO721010 BGH721010:BHK721010 BQD721010:BRG721010 BZZ721010:CBC721010 CJV721010:CKY721010 CTR721010:CUU721010 DDN721010:DEQ721010 DNJ721010:DOM721010 DXF721010:DYI721010 EHB721010:EIE721010 EQX721010:ESA721010 FAT721010:FBW721010 FKP721010:FLS721010 FUL721010:FVO721010 GEH721010:GFK721010 GOD721010:GPG721010 GXZ721010:GZC721010 HHV721010:HIY721010 HRR721010:HSU721010 IBN721010:ICQ721010 ILJ721010:IMM721010 IVF721010:IWI721010 JFB721010:JGE721010 JOX721010:JQA721010 JYT721010:JZW721010 KIP721010:KJS721010 KSL721010:KTO721010 LCH721010:LDK721010 LMD721010:LNG721010 LVZ721010:LXC721010 MFV721010:MGY721010 MPR721010:MQU721010 MZN721010:NAQ721010 NJJ721010:NKM721010 NTF721010:NUI721010 ODB721010:OEE721010 OMX721010:OOA721010 OWT721010:OXW721010 PGP721010:PHS721010 PQL721010:PRO721010 QAH721010:QBK721010 QKD721010:QLG721010 QTZ721010:QVC721010 RDV721010:REY721010 RNR721010:ROU721010 RXN721010:RYQ721010 SHJ721010:SIM721010 SRF721010:SSI721010 TBB721010:TCE721010 TKX721010:TMA721010 TUT721010:TVW721010 UEP721010:UFS721010 UOL721010:UPO721010 UYH721010:UZK721010 VID721010:VJG721010 VRZ721010:VTC721010 WBV721010:WCY721010 WLR721010:WMU721010 WVN721010:WWQ721010 D786546:AQ786546 JB786546:KE786546 SX786546:UA786546 ACT786546:ADW786546 AMP786546:ANS786546 AWL786546:AXO786546 BGH786546:BHK786546 BQD786546:BRG786546 BZZ786546:CBC786546 CJV786546:CKY786546 CTR786546:CUU786546 DDN786546:DEQ786546 DNJ786546:DOM786546 DXF786546:DYI786546 EHB786546:EIE786546 EQX786546:ESA786546 FAT786546:FBW786546 FKP786546:FLS786546 FUL786546:FVO786546 GEH786546:GFK786546 GOD786546:GPG786546 GXZ786546:GZC786546 HHV786546:HIY786546 HRR786546:HSU786546 IBN786546:ICQ786546 ILJ786546:IMM786546 IVF786546:IWI786546 JFB786546:JGE786546 JOX786546:JQA786546 JYT786546:JZW786546 KIP786546:KJS786546 KSL786546:KTO786546 LCH786546:LDK786546 LMD786546:LNG786546 LVZ786546:LXC786546 MFV786546:MGY786546 MPR786546:MQU786546 MZN786546:NAQ786546 NJJ786546:NKM786546 NTF786546:NUI786546 ODB786546:OEE786546 OMX786546:OOA786546 OWT786546:OXW786546 PGP786546:PHS786546 PQL786546:PRO786546 QAH786546:QBK786546 QKD786546:QLG786546 QTZ786546:QVC786546 RDV786546:REY786546 RNR786546:ROU786546 RXN786546:RYQ786546 SHJ786546:SIM786546 SRF786546:SSI786546 TBB786546:TCE786546 TKX786546:TMA786546 TUT786546:TVW786546 UEP786546:UFS786546 UOL786546:UPO786546 UYH786546:UZK786546 VID786546:VJG786546 VRZ786546:VTC786546 WBV786546:WCY786546 WLR786546:WMU786546 WVN786546:WWQ786546 D852082:AQ852082 JB852082:KE852082 SX852082:UA852082 ACT852082:ADW852082 AMP852082:ANS852082 AWL852082:AXO852082 BGH852082:BHK852082 BQD852082:BRG852082 BZZ852082:CBC852082 CJV852082:CKY852082 CTR852082:CUU852082 DDN852082:DEQ852082 DNJ852082:DOM852082 DXF852082:DYI852082 EHB852082:EIE852082 EQX852082:ESA852082 FAT852082:FBW852082 FKP852082:FLS852082 FUL852082:FVO852082 GEH852082:GFK852082 GOD852082:GPG852082 GXZ852082:GZC852082 HHV852082:HIY852082 HRR852082:HSU852082 IBN852082:ICQ852082 ILJ852082:IMM852082 IVF852082:IWI852082 JFB852082:JGE852082 JOX852082:JQA852082 JYT852082:JZW852082 KIP852082:KJS852082 KSL852082:KTO852082 LCH852082:LDK852082 LMD852082:LNG852082 LVZ852082:LXC852082 MFV852082:MGY852082 MPR852082:MQU852082 MZN852082:NAQ852082 NJJ852082:NKM852082 NTF852082:NUI852082 ODB852082:OEE852082 OMX852082:OOA852082 OWT852082:OXW852082 PGP852082:PHS852082 PQL852082:PRO852082 QAH852082:QBK852082 QKD852082:QLG852082 QTZ852082:QVC852082 RDV852082:REY852082 RNR852082:ROU852082 RXN852082:RYQ852082 SHJ852082:SIM852082 SRF852082:SSI852082 TBB852082:TCE852082 TKX852082:TMA852082 TUT852082:TVW852082 UEP852082:UFS852082 UOL852082:UPO852082 UYH852082:UZK852082 VID852082:VJG852082 VRZ852082:VTC852082 WBV852082:WCY852082 WLR852082:WMU852082 WVN852082:WWQ852082 D917618:AQ917618 JB917618:KE917618 SX917618:UA917618 ACT917618:ADW917618 AMP917618:ANS917618 AWL917618:AXO917618 BGH917618:BHK917618 BQD917618:BRG917618 BZZ917618:CBC917618 CJV917618:CKY917618 CTR917618:CUU917618 DDN917618:DEQ917618 DNJ917618:DOM917618 DXF917618:DYI917618 EHB917618:EIE917618 EQX917618:ESA917618 FAT917618:FBW917618 FKP917618:FLS917618 FUL917618:FVO917618 GEH917618:GFK917618 GOD917618:GPG917618 GXZ917618:GZC917618 HHV917618:HIY917618 HRR917618:HSU917618 IBN917618:ICQ917618 ILJ917618:IMM917618 IVF917618:IWI917618 JFB917618:JGE917618 JOX917618:JQA917618 JYT917618:JZW917618 KIP917618:KJS917618 KSL917618:KTO917618 LCH917618:LDK917618 LMD917618:LNG917618 LVZ917618:LXC917618 MFV917618:MGY917618 MPR917618:MQU917618 MZN917618:NAQ917618 NJJ917618:NKM917618 NTF917618:NUI917618 ODB917618:OEE917618 OMX917618:OOA917618 OWT917618:OXW917618 PGP917618:PHS917618 PQL917618:PRO917618 QAH917618:QBK917618 QKD917618:QLG917618 QTZ917618:QVC917618 RDV917618:REY917618 RNR917618:ROU917618 RXN917618:RYQ917618 SHJ917618:SIM917618 SRF917618:SSI917618 TBB917618:TCE917618 TKX917618:TMA917618 TUT917618:TVW917618 UEP917618:UFS917618 UOL917618:UPO917618 UYH917618:UZK917618 VID917618:VJG917618 VRZ917618:VTC917618 WBV917618:WCY917618 WLR917618:WMU917618 WVN917618:WWQ917618 D983154:AQ983154 JB983154:KE983154 SX983154:UA983154 ACT983154:ADW983154 AMP983154:ANS983154 AWL983154:AXO983154 BGH983154:BHK983154 BQD983154:BRG983154 BZZ983154:CBC983154 CJV983154:CKY983154 CTR983154:CUU983154 DDN983154:DEQ983154 DNJ983154:DOM983154 DXF983154:DYI983154 EHB983154:EIE983154 EQX983154:ESA983154 FAT983154:FBW983154 FKP983154:FLS983154 FUL983154:FVO983154 GEH983154:GFK983154 GOD983154:GPG983154 GXZ983154:GZC983154 HHV983154:HIY983154 HRR983154:HSU983154 IBN983154:ICQ983154 ILJ983154:IMM983154 IVF983154:IWI983154 JFB983154:JGE983154 JOX983154:JQA983154 JYT983154:JZW983154 KIP983154:KJS983154 KSL983154:KTO983154 LCH983154:LDK983154 LMD983154:LNG983154 LVZ983154:LXC983154 MFV983154:MGY983154 MPR983154:MQU983154 MZN983154:NAQ983154 NJJ983154:NKM983154 NTF983154:NUI983154 ODB983154:OEE983154 OMX983154:OOA983154 OWT983154:OXW983154 PGP983154:PHS983154 PQL983154:PRO983154 QAH983154:QBK983154 QKD983154:QLG983154 QTZ983154:QVC983154 RDV983154:REY983154 RNR983154:ROU983154 RXN983154:RYQ983154 SHJ983154:SIM983154 SRF983154:SSI983154 TBB983154:TCE983154 TKX983154:TMA983154 TUT983154:TVW983154 UEP983154:UFS983154 UOL983154:UPO983154 UYH983154:UZK983154 VID983154:VJG983154 VRZ983154:VTC983154 WBV983154:WCY983154 WLR983154:WMU983154 WVN983154:WWQ983154 TKX158:TMA158 JB132:KE134 SX132:UA134 ACT132:ADW134 AMP132:ANS134 AWL132:AXO134 BGH132:BHK134 BQD132:BRG134 BZZ132:CBC134 CJV132:CKY134 CTR132:CUU134 DDN132:DEQ134 DNJ132:DOM134 DXF132:DYI134 EHB132:EIE134 EQX132:ESA134 FAT132:FBW134 FKP132:FLS134 FUL132:FVO134 GEH132:GFK134 GOD132:GPG134 GXZ132:GZC134 HHV132:HIY134 HRR132:HSU134 IBN132:ICQ134 ILJ132:IMM134 IVF132:IWI134 JFB132:JGE134 JOX132:JQA134 JYT132:JZW134 KIP132:KJS134 KSL132:KTO134 LCH132:LDK134 LMD132:LNG134 LVZ132:LXC134 MFV132:MGY134 MPR132:MQU134 MZN132:NAQ134 NJJ132:NKM134 NTF132:NUI134 ODB132:OEE134 OMX132:OOA134 OWT132:OXW134 PGP132:PHS134 PQL132:PRO134 QAH132:QBK134 QKD132:QLG134 QTZ132:QVC134 RDV132:REY134 RNR132:ROU134 RXN132:RYQ134 SHJ132:SIM134 SRF132:SSI134 TBB132:TCE134 TKX132:TMA134 TUT132:TVW134 UEP132:UFS134 UOL132:UPO134 UYH132:UZK134 VID132:VJG134 VRZ132:VTC134 WBV132:WCY134 WLR132:WMU134 WVN132:WWQ134 D65646:AQ65647 JB65646:KE65647 SX65646:UA65647 ACT65646:ADW65647 AMP65646:ANS65647 AWL65646:AXO65647 BGH65646:BHK65647 BQD65646:BRG65647 BZZ65646:CBC65647 CJV65646:CKY65647 CTR65646:CUU65647 DDN65646:DEQ65647 DNJ65646:DOM65647 DXF65646:DYI65647 EHB65646:EIE65647 EQX65646:ESA65647 FAT65646:FBW65647 FKP65646:FLS65647 FUL65646:FVO65647 GEH65646:GFK65647 GOD65646:GPG65647 GXZ65646:GZC65647 HHV65646:HIY65647 HRR65646:HSU65647 IBN65646:ICQ65647 ILJ65646:IMM65647 IVF65646:IWI65647 JFB65646:JGE65647 JOX65646:JQA65647 JYT65646:JZW65647 KIP65646:KJS65647 KSL65646:KTO65647 LCH65646:LDK65647 LMD65646:LNG65647 LVZ65646:LXC65647 MFV65646:MGY65647 MPR65646:MQU65647 MZN65646:NAQ65647 NJJ65646:NKM65647 NTF65646:NUI65647 ODB65646:OEE65647 OMX65646:OOA65647 OWT65646:OXW65647 PGP65646:PHS65647 PQL65646:PRO65647 QAH65646:QBK65647 QKD65646:QLG65647 QTZ65646:QVC65647 RDV65646:REY65647 RNR65646:ROU65647 RXN65646:RYQ65647 SHJ65646:SIM65647 SRF65646:SSI65647 TBB65646:TCE65647 TKX65646:TMA65647 TUT65646:TVW65647 UEP65646:UFS65647 UOL65646:UPO65647 UYH65646:UZK65647 VID65646:VJG65647 VRZ65646:VTC65647 WBV65646:WCY65647 WLR65646:WMU65647 WVN65646:WWQ65647 D131182:AQ131183 JB131182:KE131183 SX131182:UA131183 ACT131182:ADW131183 AMP131182:ANS131183 AWL131182:AXO131183 BGH131182:BHK131183 BQD131182:BRG131183 BZZ131182:CBC131183 CJV131182:CKY131183 CTR131182:CUU131183 DDN131182:DEQ131183 DNJ131182:DOM131183 DXF131182:DYI131183 EHB131182:EIE131183 EQX131182:ESA131183 FAT131182:FBW131183 FKP131182:FLS131183 FUL131182:FVO131183 GEH131182:GFK131183 GOD131182:GPG131183 GXZ131182:GZC131183 HHV131182:HIY131183 HRR131182:HSU131183 IBN131182:ICQ131183 ILJ131182:IMM131183 IVF131182:IWI131183 JFB131182:JGE131183 JOX131182:JQA131183 JYT131182:JZW131183 KIP131182:KJS131183 KSL131182:KTO131183 LCH131182:LDK131183 LMD131182:LNG131183 LVZ131182:LXC131183 MFV131182:MGY131183 MPR131182:MQU131183 MZN131182:NAQ131183 NJJ131182:NKM131183 NTF131182:NUI131183 ODB131182:OEE131183 OMX131182:OOA131183 OWT131182:OXW131183 PGP131182:PHS131183 PQL131182:PRO131183 QAH131182:QBK131183 QKD131182:QLG131183 QTZ131182:QVC131183 RDV131182:REY131183 RNR131182:ROU131183 RXN131182:RYQ131183 SHJ131182:SIM131183 SRF131182:SSI131183 TBB131182:TCE131183 TKX131182:TMA131183 TUT131182:TVW131183 UEP131182:UFS131183 UOL131182:UPO131183 UYH131182:UZK131183 VID131182:VJG131183 VRZ131182:VTC131183 WBV131182:WCY131183 WLR131182:WMU131183 WVN131182:WWQ131183 D196718:AQ196719 JB196718:KE196719 SX196718:UA196719 ACT196718:ADW196719 AMP196718:ANS196719 AWL196718:AXO196719 BGH196718:BHK196719 BQD196718:BRG196719 BZZ196718:CBC196719 CJV196718:CKY196719 CTR196718:CUU196719 DDN196718:DEQ196719 DNJ196718:DOM196719 DXF196718:DYI196719 EHB196718:EIE196719 EQX196718:ESA196719 FAT196718:FBW196719 FKP196718:FLS196719 FUL196718:FVO196719 GEH196718:GFK196719 GOD196718:GPG196719 GXZ196718:GZC196719 HHV196718:HIY196719 HRR196718:HSU196719 IBN196718:ICQ196719 ILJ196718:IMM196719 IVF196718:IWI196719 JFB196718:JGE196719 JOX196718:JQA196719 JYT196718:JZW196719 KIP196718:KJS196719 KSL196718:KTO196719 LCH196718:LDK196719 LMD196718:LNG196719 LVZ196718:LXC196719 MFV196718:MGY196719 MPR196718:MQU196719 MZN196718:NAQ196719 NJJ196718:NKM196719 NTF196718:NUI196719 ODB196718:OEE196719 OMX196718:OOA196719 OWT196718:OXW196719 PGP196718:PHS196719 PQL196718:PRO196719 QAH196718:QBK196719 QKD196718:QLG196719 QTZ196718:QVC196719 RDV196718:REY196719 RNR196718:ROU196719 RXN196718:RYQ196719 SHJ196718:SIM196719 SRF196718:SSI196719 TBB196718:TCE196719 TKX196718:TMA196719 TUT196718:TVW196719 UEP196718:UFS196719 UOL196718:UPO196719 UYH196718:UZK196719 VID196718:VJG196719 VRZ196718:VTC196719 WBV196718:WCY196719 WLR196718:WMU196719 WVN196718:WWQ196719 D262254:AQ262255 JB262254:KE262255 SX262254:UA262255 ACT262254:ADW262255 AMP262254:ANS262255 AWL262254:AXO262255 BGH262254:BHK262255 BQD262254:BRG262255 BZZ262254:CBC262255 CJV262254:CKY262255 CTR262254:CUU262255 DDN262254:DEQ262255 DNJ262254:DOM262255 DXF262254:DYI262255 EHB262254:EIE262255 EQX262254:ESA262255 FAT262254:FBW262255 FKP262254:FLS262255 FUL262254:FVO262255 GEH262254:GFK262255 GOD262254:GPG262255 GXZ262254:GZC262255 HHV262254:HIY262255 HRR262254:HSU262255 IBN262254:ICQ262255 ILJ262254:IMM262255 IVF262254:IWI262255 JFB262254:JGE262255 JOX262254:JQA262255 JYT262254:JZW262255 KIP262254:KJS262255 KSL262254:KTO262255 LCH262254:LDK262255 LMD262254:LNG262255 LVZ262254:LXC262255 MFV262254:MGY262255 MPR262254:MQU262255 MZN262254:NAQ262255 NJJ262254:NKM262255 NTF262254:NUI262255 ODB262254:OEE262255 OMX262254:OOA262255 OWT262254:OXW262255 PGP262254:PHS262255 PQL262254:PRO262255 QAH262254:QBK262255 QKD262254:QLG262255 QTZ262254:QVC262255 RDV262254:REY262255 RNR262254:ROU262255 RXN262254:RYQ262255 SHJ262254:SIM262255 SRF262254:SSI262255 TBB262254:TCE262255 TKX262254:TMA262255 TUT262254:TVW262255 UEP262254:UFS262255 UOL262254:UPO262255 UYH262254:UZK262255 VID262254:VJG262255 VRZ262254:VTC262255 WBV262254:WCY262255 WLR262254:WMU262255 WVN262254:WWQ262255 D327790:AQ327791 JB327790:KE327791 SX327790:UA327791 ACT327790:ADW327791 AMP327790:ANS327791 AWL327790:AXO327791 BGH327790:BHK327791 BQD327790:BRG327791 BZZ327790:CBC327791 CJV327790:CKY327791 CTR327790:CUU327791 DDN327790:DEQ327791 DNJ327790:DOM327791 DXF327790:DYI327791 EHB327790:EIE327791 EQX327790:ESA327791 FAT327790:FBW327791 FKP327790:FLS327791 FUL327790:FVO327791 GEH327790:GFK327791 GOD327790:GPG327791 GXZ327790:GZC327791 HHV327790:HIY327791 HRR327790:HSU327791 IBN327790:ICQ327791 ILJ327790:IMM327791 IVF327790:IWI327791 JFB327790:JGE327791 JOX327790:JQA327791 JYT327790:JZW327791 KIP327790:KJS327791 KSL327790:KTO327791 LCH327790:LDK327791 LMD327790:LNG327791 LVZ327790:LXC327791 MFV327790:MGY327791 MPR327790:MQU327791 MZN327790:NAQ327791 NJJ327790:NKM327791 NTF327790:NUI327791 ODB327790:OEE327791 OMX327790:OOA327791 OWT327790:OXW327791 PGP327790:PHS327791 PQL327790:PRO327791 QAH327790:QBK327791 QKD327790:QLG327791 QTZ327790:QVC327791 RDV327790:REY327791 RNR327790:ROU327791 RXN327790:RYQ327791 SHJ327790:SIM327791 SRF327790:SSI327791 TBB327790:TCE327791 TKX327790:TMA327791 TUT327790:TVW327791 UEP327790:UFS327791 UOL327790:UPO327791 UYH327790:UZK327791 VID327790:VJG327791 VRZ327790:VTC327791 WBV327790:WCY327791 WLR327790:WMU327791 WVN327790:WWQ327791 D393326:AQ393327 JB393326:KE393327 SX393326:UA393327 ACT393326:ADW393327 AMP393326:ANS393327 AWL393326:AXO393327 BGH393326:BHK393327 BQD393326:BRG393327 BZZ393326:CBC393327 CJV393326:CKY393327 CTR393326:CUU393327 DDN393326:DEQ393327 DNJ393326:DOM393327 DXF393326:DYI393327 EHB393326:EIE393327 EQX393326:ESA393327 FAT393326:FBW393327 FKP393326:FLS393327 FUL393326:FVO393327 GEH393326:GFK393327 GOD393326:GPG393327 GXZ393326:GZC393327 HHV393326:HIY393327 HRR393326:HSU393327 IBN393326:ICQ393327 ILJ393326:IMM393327 IVF393326:IWI393327 JFB393326:JGE393327 JOX393326:JQA393327 JYT393326:JZW393327 KIP393326:KJS393327 KSL393326:KTO393327 LCH393326:LDK393327 LMD393326:LNG393327 LVZ393326:LXC393327 MFV393326:MGY393327 MPR393326:MQU393327 MZN393326:NAQ393327 NJJ393326:NKM393327 NTF393326:NUI393327 ODB393326:OEE393327 OMX393326:OOA393327 OWT393326:OXW393327 PGP393326:PHS393327 PQL393326:PRO393327 QAH393326:QBK393327 QKD393326:QLG393327 QTZ393326:QVC393327 RDV393326:REY393327 RNR393326:ROU393327 RXN393326:RYQ393327 SHJ393326:SIM393327 SRF393326:SSI393327 TBB393326:TCE393327 TKX393326:TMA393327 TUT393326:TVW393327 UEP393326:UFS393327 UOL393326:UPO393327 UYH393326:UZK393327 VID393326:VJG393327 VRZ393326:VTC393327 WBV393326:WCY393327 WLR393326:WMU393327 WVN393326:WWQ393327 D458862:AQ458863 JB458862:KE458863 SX458862:UA458863 ACT458862:ADW458863 AMP458862:ANS458863 AWL458862:AXO458863 BGH458862:BHK458863 BQD458862:BRG458863 BZZ458862:CBC458863 CJV458862:CKY458863 CTR458862:CUU458863 DDN458862:DEQ458863 DNJ458862:DOM458863 DXF458862:DYI458863 EHB458862:EIE458863 EQX458862:ESA458863 FAT458862:FBW458863 FKP458862:FLS458863 FUL458862:FVO458863 GEH458862:GFK458863 GOD458862:GPG458863 GXZ458862:GZC458863 HHV458862:HIY458863 HRR458862:HSU458863 IBN458862:ICQ458863 ILJ458862:IMM458863 IVF458862:IWI458863 JFB458862:JGE458863 JOX458862:JQA458863 JYT458862:JZW458863 KIP458862:KJS458863 KSL458862:KTO458863 LCH458862:LDK458863 LMD458862:LNG458863 LVZ458862:LXC458863 MFV458862:MGY458863 MPR458862:MQU458863 MZN458862:NAQ458863 NJJ458862:NKM458863 NTF458862:NUI458863 ODB458862:OEE458863 OMX458862:OOA458863 OWT458862:OXW458863 PGP458862:PHS458863 PQL458862:PRO458863 QAH458862:QBK458863 QKD458862:QLG458863 QTZ458862:QVC458863 RDV458862:REY458863 RNR458862:ROU458863 RXN458862:RYQ458863 SHJ458862:SIM458863 SRF458862:SSI458863 TBB458862:TCE458863 TKX458862:TMA458863 TUT458862:TVW458863 UEP458862:UFS458863 UOL458862:UPO458863 UYH458862:UZK458863 VID458862:VJG458863 VRZ458862:VTC458863 WBV458862:WCY458863 WLR458862:WMU458863 WVN458862:WWQ458863 D524398:AQ524399 JB524398:KE524399 SX524398:UA524399 ACT524398:ADW524399 AMP524398:ANS524399 AWL524398:AXO524399 BGH524398:BHK524399 BQD524398:BRG524399 BZZ524398:CBC524399 CJV524398:CKY524399 CTR524398:CUU524399 DDN524398:DEQ524399 DNJ524398:DOM524399 DXF524398:DYI524399 EHB524398:EIE524399 EQX524398:ESA524399 FAT524398:FBW524399 FKP524398:FLS524399 FUL524398:FVO524399 GEH524398:GFK524399 GOD524398:GPG524399 GXZ524398:GZC524399 HHV524398:HIY524399 HRR524398:HSU524399 IBN524398:ICQ524399 ILJ524398:IMM524399 IVF524398:IWI524399 JFB524398:JGE524399 JOX524398:JQA524399 JYT524398:JZW524399 KIP524398:KJS524399 KSL524398:KTO524399 LCH524398:LDK524399 LMD524398:LNG524399 LVZ524398:LXC524399 MFV524398:MGY524399 MPR524398:MQU524399 MZN524398:NAQ524399 NJJ524398:NKM524399 NTF524398:NUI524399 ODB524398:OEE524399 OMX524398:OOA524399 OWT524398:OXW524399 PGP524398:PHS524399 PQL524398:PRO524399 QAH524398:QBK524399 QKD524398:QLG524399 QTZ524398:QVC524399 RDV524398:REY524399 RNR524398:ROU524399 RXN524398:RYQ524399 SHJ524398:SIM524399 SRF524398:SSI524399 TBB524398:TCE524399 TKX524398:TMA524399 TUT524398:TVW524399 UEP524398:UFS524399 UOL524398:UPO524399 UYH524398:UZK524399 VID524398:VJG524399 VRZ524398:VTC524399 WBV524398:WCY524399 WLR524398:WMU524399 WVN524398:WWQ524399 D589934:AQ589935 JB589934:KE589935 SX589934:UA589935 ACT589934:ADW589935 AMP589934:ANS589935 AWL589934:AXO589935 BGH589934:BHK589935 BQD589934:BRG589935 BZZ589934:CBC589935 CJV589934:CKY589935 CTR589934:CUU589935 DDN589934:DEQ589935 DNJ589934:DOM589935 DXF589934:DYI589935 EHB589934:EIE589935 EQX589934:ESA589935 FAT589934:FBW589935 FKP589934:FLS589935 FUL589934:FVO589935 GEH589934:GFK589935 GOD589934:GPG589935 GXZ589934:GZC589935 HHV589934:HIY589935 HRR589934:HSU589935 IBN589934:ICQ589935 ILJ589934:IMM589935 IVF589934:IWI589935 JFB589934:JGE589935 JOX589934:JQA589935 JYT589934:JZW589935 KIP589934:KJS589935 KSL589934:KTO589935 LCH589934:LDK589935 LMD589934:LNG589935 LVZ589934:LXC589935 MFV589934:MGY589935 MPR589934:MQU589935 MZN589934:NAQ589935 NJJ589934:NKM589935 NTF589934:NUI589935 ODB589934:OEE589935 OMX589934:OOA589935 OWT589934:OXW589935 PGP589934:PHS589935 PQL589934:PRO589935 QAH589934:QBK589935 QKD589934:QLG589935 QTZ589934:QVC589935 RDV589934:REY589935 RNR589934:ROU589935 RXN589934:RYQ589935 SHJ589934:SIM589935 SRF589934:SSI589935 TBB589934:TCE589935 TKX589934:TMA589935 TUT589934:TVW589935 UEP589934:UFS589935 UOL589934:UPO589935 UYH589934:UZK589935 VID589934:VJG589935 VRZ589934:VTC589935 WBV589934:WCY589935 WLR589934:WMU589935 WVN589934:WWQ589935 D655470:AQ655471 JB655470:KE655471 SX655470:UA655471 ACT655470:ADW655471 AMP655470:ANS655471 AWL655470:AXO655471 BGH655470:BHK655471 BQD655470:BRG655471 BZZ655470:CBC655471 CJV655470:CKY655471 CTR655470:CUU655471 DDN655470:DEQ655471 DNJ655470:DOM655471 DXF655470:DYI655471 EHB655470:EIE655471 EQX655470:ESA655471 FAT655470:FBW655471 FKP655470:FLS655471 FUL655470:FVO655471 GEH655470:GFK655471 GOD655470:GPG655471 GXZ655470:GZC655471 HHV655470:HIY655471 HRR655470:HSU655471 IBN655470:ICQ655471 ILJ655470:IMM655471 IVF655470:IWI655471 JFB655470:JGE655471 JOX655470:JQA655471 JYT655470:JZW655471 KIP655470:KJS655471 KSL655470:KTO655471 LCH655470:LDK655471 LMD655470:LNG655471 LVZ655470:LXC655471 MFV655470:MGY655471 MPR655470:MQU655471 MZN655470:NAQ655471 NJJ655470:NKM655471 NTF655470:NUI655471 ODB655470:OEE655471 OMX655470:OOA655471 OWT655470:OXW655471 PGP655470:PHS655471 PQL655470:PRO655471 QAH655470:QBK655471 QKD655470:QLG655471 QTZ655470:QVC655471 RDV655470:REY655471 RNR655470:ROU655471 RXN655470:RYQ655471 SHJ655470:SIM655471 SRF655470:SSI655471 TBB655470:TCE655471 TKX655470:TMA655471 TUT655470:TVW655471 UEP655470:UFS655471 UOL655470:UPO655471 UYH655470:UZK655471 VID655470:VJG655471 VRZ655470:VTC655471 WBV655470:WCY655471 WLR655470:WMU655471 WVN655470:WWQ655471 D721006:AQ721007 JB721006:KE721007 SX721006:UA721007 ACT721006:ADW721007 AMP721006:ANS721007 AWL721006:AXO721007 BGH721006:BHK721007 BQD721006:BRG721007 BZZ721006:CBC721007 CJV721006:CKY721007 CTR721006:CUU721007 DDN721006:DEQ721007 DNJ721006:DOM721007 DXF721006:DYI721007 EHB721006:EIE721007 EQX721006:ESA721007 FAT721006:FBW721007 FKP721006:FLS721007 FUL721006:FVO721007 GEH721006:GFK721007 GOD721006:GPG721007 GXZ721006:GZC721007 HHV721006:HIY721007 HRR721006:HSU721007 IBN721006:ICQ721007 ILJ721006:IMM721007 IVF721006:IWI721007 JFB721006:JGE721007 JOX721006:JQA721007 JYT721006:JZW721007 KIP721006:KJS721007 KSL721006:KTO721007 LCH721006:LDK721007 LMD721006:LNG721007 LVZ721006:LXC721007 MFV721006:MGY721007 MPR721006:MQU721007 MZN721006:NAQ721007 NJJ721006:NKM721007 NTF721006:NUI721007 ODB721006:OEE721007 OMX721006:OOA721007 OWT721006:OXW721007 PGP721006:PHS721007 PQL721006:PRO721007 QAH721006:QBK721007 QKD721006:QLG721007 QTZ721006:QVC721007 RDV721006:REY721007 RNR721006:ROU721007 RXN721006:RYQ721007 SHJ721006:SIM721007 SRF721006:SSI721007 TBB721006:TCE721007 TKX721006:TMA721007 TUT721006:TVW721007 UEP721006:UFS721007 UOL721006:UPO721007 UYH721006:UZK721007 VID721006:VJG721007 VRZ721006:VTC721007 WBV721006:WCY721007 WLR721006:WMU721007 WVN721006:WWQ721007 D786542:AQ786543 JB786542:KE786543 SX786542:UA786543 ACT786542:ADW786543 AMP786542:ANS786543 AWL786542:AXO786543 BGH786542:BHK786543 BQD786542:BRG786543 BZZ786542:CBC786543 CJV786542:CKY786543 CTR786542:CUU786543 DDN786542:DEQ786543 DNJ786542:DOM786543 DXF786542:DYI786543 EHB786542:EIE786543 EQX786542:ESA786543 FAT786542:FBW786543 FKP786542:FLS786543 FUL786542:FVO786543 GEH786542:GFK786543 GOD786542:GPG786543 GXZ786542:GZC786543 HHV786542:HIY786543 HRR786542:HSU786543 IBN786542:ICQ786543 ILJ786542:IMM786543 IVF786542:IWI786543 JFB786542:JGE786543 JOX786542:JQA786543 JYT786542:JZW786543 KIP786542:KJS786543 KSL786542:KTO786543 LCH786542:LDK786543 LMD786542:LNG786543 LVZ786542:LXC786543 MFV786542:MGY786543 MPR786542:MQU786543 MZN786542:NAQ786543 NJJ786542:NKM786543 NTF786542:NUI786543 ODB786542:OEE786543 OMX786542:OOA786543 OWT786542:OXW786543 PGP786542:PHS786543 PQL786542:PRO786543 QAH786542:QBK786543 QKD786542:QLG786543 QTZ786542:QVC786543 RDV786542:REY786543 RNR786542:ROU786543 RXN786542:RYQ786543 SHJ786542:SIM786543 SRF786542:SSI786543 TBB786542:TCE786543 TKX786542:TMA786543 TUT786542:TVW786543 UEP786542:UFS786543 UOL786542:UPO786543 UYH786542:UZK786543 VID786542:VJG786543 VRZ786542:VTC786543 WBV786542:WCY786543 WLR786542:WMU786543 WVN786542:WWQ786543 D852078:AQ852079 JB852078:KE852079 SX852078:UA852079 ACT852078:ADW852079 AMP852078:ANS852079 AWL852078:AXO852079 BGH852078:BHK852079 BQD852078:BRG852079 BZZ852078:CBC852079 CJV852078:CKY852079 CTR852078:CUU852079 DDN852078:DEQ852079 DNJ852078:DOM852079 DXF852078:DYI852079 EHB852078:EIE852079 EQX852078:ESA852079 FAT852078:FBW852079 FKP852078:FLS852079 FUL852078:FVO852079 GEH852078:GFK852079 GOD852078:GPG852079 GXZ852078:GZC852079 HHV852078:HIY852079 HRR852078:HSU852079 IBN852078:ICQ852079 ILJ852078:IMM852079 IVF852078:IWI852079 JFB852078:JGE852079 JOX852078:JQA852079 JYT852078:JZW852079 KIP852078:KJS852079 KSL852078:KTO852079 LCH852078:LDK852079 LMD852078:LNG852079 LVZ852078:LXC852079 MFV852078:MGY852079 MPR852078:MQU852079 MZN852078:NAQ852079 NJJ852078:NKM852079 NTF852078:NUI852079 ODB852078:OEE852079 OMX852078:OOA852079 OWT852078:OXW852079 PGP852078:PHS852079 PQL852078:PRO852079 QAH852078:QBK852079 QKD852078:QLG852079 QTZ852078:QVC852079 RDV852078:REY852079 RNR852078:ROU852079 RXN852078:RYQ852079 SHJ852078:SIM852079 SRF852078:SSI852079 TBB852078:TCE852079 TKX852078:TMA852079 TUT852078:TVW852079 UEP852078:UFS852079 UOL852078:UPO852079 UYH852078:UZK852079 VID852078:VJG852079 VRZ852078:VTC852079 WBV852078:WCY852079 WLR852078:WMU852079 WVN852078:WWQ852079 D917614:AQ917615 JB917614:KE917615 SX917614:UA917615 ACT917614:ADW917615 AMP917614:ANS917615 AWL917614:AXO917615 BGH917614:BHK917615 BQD917614:BRG917615 BZZ917614:CBC917615 CJV917614:CKY917615 CTR917614:CUU917615 DDN917614:DEQ917615 DNJ917614:DOM917615 DXF917614:DYI917615 EHB917614:EIE917615 EQX917614:ESA917615 FAT917614:FBW917615 FKP917614:FLS917615 FUL917614:FVO917615 GEH917614:GFK917615 GOD917614:GPG917615 GXZ917614:GZC917615 HHV917614:HIY917615 HRR917614:HSU917615 IBN917614:ICQ917615 ILJ917614:IMM917615 IVF917614:IWI917615 JFB917614:JGE917615 JOX917614:JQA917615 JYT917614:JZW917615 KIP917614:KJS917615 KSL917614:KTO917615 LCH917614:LDK917615 LMD917614:LNG917615 LVZ917614:LXC917615 MFV917614:MGY917615 MPR917614:MQU917615 MZN917614:NAQ917615 NJJ917614:NKM917615 NTF917614:NUI917615 ODB917614:OEE917615 OMX917614:OOA917615 OWT917614:OXW917615 PGP917614:PHS917615 PQL917614:PRO917615 QAH917614:QBK917615 QKD917614:QLG917615 QTZ917614:QVC917615 RDV917614:REY917615 RNR917614:ROU917615 RXN917614:RYQ917615 SHJ917614:SIM917615 SRF917614:SSI917615 TBB917614:TCE917615 TKX917614:TMA917615 TUT917614:TVW917615 UEP917614:UFS917615 UOL917614:UPO917615 UYH917614:UZK917615 VID917614:VJG917615 VRZ917614:VTC917615 WBV917614:WCY917615 WLR917614:WMU917615 WVN917614:WWQ917615 D983150:AQ983151 JB983150:KE983151 SX983150:UA983151 ACT983150:ADW983151 AMP983150:ANS983151 AWL983150:AXO983151 BGH983150:BHK983151 BQD983150:BRG983151 BZZ983150:CBC983151 CJV983150:CKY983151 CTR983150:CUU983151 DDN983150:DEQ983151 DNJ983150:DOM983151 DXF983150:DYI983151 EHB983150:EIE983151 EQX983150:ESA983151 FAT983150:FBW983151 FKP983150:FLS983151 FUL983150:FVO983151 GEH983150:GFK983151 GOD983150:GPG983151 GXZ983150:GZC983151 HHV983150:HIY983151 HRR983150:HSU983151 IBN983150:ICQ983151 ILJ983150:IMM983151 IVF983150:IWI983151 JFB983150:JGE983151 JOX983150:JQA983151 JYT983150:JZW983151 KIP983150:KJS983151 KSL983150:KTO983151 LCH983150:LDK983151 LMD983150:LNG983151 LVZ983150:LXC983151 MFV983150:MGY983151 MPR983150:MQU983151 MZN983150:NAQ983151 NJJ983150:NKM983151 NTF983150:NUI983151 ODB983150:OEE983151 OMX983150:OOA983151 OWT983150:OXW983151 PGP983150:PHS983151 PQL983150:PRO983151 QAH983150:QBK983151 QKD983150:QLG983151 QTZ983150:QVC983151 RDV983150:REY983151 RNR983150:ROU983151 RXN983150:RYQ983151 SHJ983150:SIM983151 SRF983150:SSI983151 TBB983150:TCE983151 TKX983150:TMA983151 TUT983150:TVW983151 UEP983150:UFS983151 UOL983150:UPO983151 UYH983150:UZK983151 VID983150:VJG983151 VRZ983150:VTC983151 WBV983150:WCY983151 WLR983150:WMU983151 WVN983150:WWQ983151 QTZ158:QVC158 JB130:KE130 SX130:UA130 ACT130:ADW130 AMP130:ANS130 AWL130:AXO130 BGH130:BHK130 BQD130:BRG130 BZZ130:CBC130 CJV130:CKY130 CTR130:CUU130 DDN130:DEQ130 DNJ130:DOM130 DXF130:DYI130 EHB130:EIE130 EQX130:ESA130 FAT130:FBW130 FKP130:FLS130 FUL130:FVO130 GEH130:GFK130 GOD130:GPG130 GXZ130:GZC130 HHV130:HIY130 HRR130:HSU130 IBN130:ICQ130 ILJ130:IMM130 IVF130:IWI130 JFB130:JGE130 JOX130:JQA130 JYT130:JZW130 KIP130:KJS130 KSL130:KTO130 LCH130:LDK130 LMD130:LNG130 LVZ130:LXC130 MFV130:MGY130 MPR130:MQU130 MZN130:NAQ130 NJJ130:NKM130 NTF130:NUI130 ODB130:OEE130 OMX130:OOA130 OWT130:OXW130 PGP130:PHS130 PQL130:PRO130 QAH130:QBK130 QKD130:QLG130 QTZ130:QVC130 RDV130:REY130 RNR130:ROU130 RXN130:RYQ130 SHJ130:SIM130 SRF130:SSI130 TBB130:TCE130 TKX130:TMA130 TUT130:TVW130 UEP130:UFS130 UOL130:UPO130 UYH130:UZK130 VID130:VJG130 VRZ130:VTC130 WBV130:WCY130 WLR130:WMU130 WVN130:WWQ130 D65644:AQ65644 JB65644:KE65644 SX65644:UA65644 ACT65644:ADW65644 AMP65644:ANS65644 AWL65644:AXO65644 BGH65644:BHK65644 BQD65644:BRG65644 BZZ65644:CBC65644 CJV65644:CKY65644 CTR65644:CUU65644 DDN65644:DEQ65644 DNJ65644:DOM65644 DXF65644:DYI65644 EHB65644:EIE65644 EQX65644:ESA65644 FAT65644:FBW65644 FKP65644:FLS65644 FUL65644:FVO65644 GEH65644:GFK65644 GOD65644:GPG65644 GXZ65644:GZC65644 HHV65644:HIY65644 HRR65644:HSU65644 IBN65644:ICQ65644 ILJ65644:IMM65644 IVF65644:IWI65644 JFB65644:JGE65644 JOX65644:JQA65644 JYT65644:JZW65644 KIP65644:KJS65644 KSL65644:KTO65644 LCH65644:LDK65644 LMD65644:LNG65644 LVZ65644:LXC65644 MFV65644:MGY65644 MPR65644:MQU65644 MZN65644:NAQ65644 NJJ65644:NKM65644 NTF65644:NUI65644 ODB65644:OEE65644 OMX65644:OOA65644 OWT65644:OXW65644 PGP65644:PHS65644 PQL65644:PRO65644 QAH65644:QBK65644 QKD65644:QLG65644 QTZ65644:QVC65644 RDV65644:REY65644 RNR65644:ROU65644 RXN65644:RYQ65644 SHJ65644:SIM65644 SRF65644:SSI65644 TBB65644:TCE65644 TKX65644:TMA65644 TUT65644:TVW65644 UEP65644:UFS65644 UOL65644:UPO65644 UYH65644:UZK65644 VID65644:VJG65644 VRZ65644:VTC65644 WBV65644:WCY65644 WLR65644:WMU65644 WVN65644:WWQ65644 D131180:AQ131180 JB131180:KE131180 SX131180:UA131180 ACT131180:ADW131180 AMP131180:ANS131180 AWL131180:AXO131180 BGH131180:BHK131180 BQD131180:BRG131180 BZZ131180:CBC131180 CJV131180:CKY131180 CTR131180:CUU131180 DDN131180:DEQ131180 DNJ131180:DOM131180 DXF131180:DYI131180 EHB131180:EIE131180 EQX131180:ESA131180 FAT131180:FBW131180 FKP131180:FLS131180 FUL131180:FVO131180 GEH131180:GFK131180 GOD131180:GPG131180 GXZ131180:GZC131180 HHV131180:HIY131180 HRR131180:HSU131180 IBN131180:ICQ131180 ILJ131180:IMM131180 IVF131180:IWI131180 JFB131180:JGE131180 JOX131180:JQA131180 JYT131180:JZW131180 KIP131180:KJS131180 KSL131180:KTO131180 LCH131180:LDK131180 LMD131180:LNG131180 LVZ131180:LXC131180 MFV131180:MGY131180 MPR131180:MQU131180 MZN131180:NAQ131180 NJJ131180:NKM131180 NTF131180:NUI131180 ODB131180:OEE131180 OMX131180:OOA131180 OWT131180:OXW131180 PGP131180:PHS131180 PQL131180:PRO131180 QAH131180:QBK131180 QKD131180:QLG131180 QTZ131180:QVC131180 RDV131180:REY131180 RNR131180:ROU131180 RXN131180:RYQ131180 SHJ131180:SIM131180 SRF131180:SSI131180 TBB131180:TCE131180 TKX131180:TMA131180 TUT131180:TVW131180 UEP131180:UFS131180 UOL131180:UPO131180 UYH131180:UZK131180 VID131180:VJG131180 VRZ131180:VTC131180 WBV131180:WCY131180 WLR131180:WMU131180 WVN131180:WWQ131180 D196716:AQ196716 JB196716:KE196716 SX196716:UA196716 ACT196716:ADW196716 AMP196716:ANS196716 AWL196716:AXO196716 BGH196716:BHK196716 BQD196716:BRG196716 BZZ196716:CBC196716 CJV196716:CKY196716 CTR196716:CUU196716 DDN196716:DEQ196716 DNJ196716:DOM196716 DXF196716:DYI196716 EHB196716:EIE196716 EQX196716:ESA196716 FAT196716:FBW196716 FKP196716:FLS196716 FUL196716:FVO196716 GEH196716:GFK196716 GOD196716:GPG196716 GXZ196716:GZC196716 HHV196716:HIY196716 HRR196716:HSU196716 IBN196716:ICQ196716 ILJ196716:IMM196716 IVF196716:IWI196716 JFB196716:JGE196716 JOX196716:JQA196716 JYT196716:JZW196716 KIP196716:KJS196716 KSL196716:KTO196716 LCH196716:LDK196716 LMD196716:LNG196716 LVZ196716:LXC196716 MFV196716:MGY196716 MPR196716:MQU196716 MZN196716:NAQ196716 NJJ196716:NKM196716 NTF196716:NUI196716 ODB196716:OEE196716 OMX196716:OOA196716 OWT196716:OXW196716 PGP196716:PHS196716 PQL196716:PRO196716 QAH196716:QBK196716 QKD196716:QLG196716 QTZ196716:QVC196716 RDV196716:REY196716 RNR196716:ROU196716 RXN196716:RYQ196716 SHJ196716:SIM196716 SRF196716:SSI196716 TBB196716:TCE196716 TKX196716:TMA196716 TUT196716:TVW196716 UEP196716:UFS196716 UOL196716:UPO196716 UYH196716:UZK196716 VID196716:VJG196716 VRZ196716:VTC196716 WBV196716:WCY196716 WLR196716:WMU196716 WVN196716:WWQ196716 D262252:AQ262252 JB262252:KE262252 SX262252:UA262252 ACT262252:ADW262252 AMP262252:ANS262252 AWL262252:AXO262252 BGH262252:BHK262252 BQD262252:BRG262252 BZZ262252:CBC262252 CJV262252:CKY262252 CTR262252:CUU262252 DDN262252:DEQ262252 DNJ262252:DOM262252 DXF262252:DYI262252 EHB262252:EIE262252 EQX262252:ESA262252 FAT262252:FBW262252 FKP262252:FLS262252 FUL262252:FVO262252 GEH262252:GFK262252 GOD262252:GPG262252 GXZ262252:GZC262252 HHV262252:HIY262252 HRR262252:HSU262252 IBN262252:ICQ262252 ILJ262252:IMM262252 IVF262252:IWI262252 JFB262252:JGE262252 JOX262252:JQA262252 JYT262252:JZW262252 KIP262252:KJS262252 KSL262252:KTO262252 LCH262252:LDK262252 LMD262252:LNG262252 LVZ262252:LXC262252 MFV262252:MGY262252 MPR262252:MQU262252 MZN262252:NAQ262252 NJJ262252:NKM262252 NTF262252:NUI262252 ODB262252:OEE262252 OMX262252:OOA262252 OWT262252:OXW262252 PGP262252:PHS262252 PQL262252:PRO262252 QAH262252:QBK262252 QKD262252:QLG262252 QTZ262252:QVC262252 RDV262252:REY262252 RNR262252:ROU262252 RXN262252:RYQ262252 SHJ262252:SIM262252 SRF262252:SSI262252 TBB262252:TCE262252 TKX262252:TMA262252 TUT262252:TVW262252 UEP262252:UFS262252 UOL262252:UPO262252 UYH262252:UZK262252 VID262252:VJG262252 VRZ262252:VTC262252 WBV262252:WCY262252 WLR262252:WMU262252 WVN262252:WWQ262252 D327788:AQ327788 JB327788:KE327788 SX327788:UA327788 ACT327788:ADW327788 AMP327788:ANS327788 AWL327788:AXO327788 BGH327788:BHK327788 BQD327788:BRG327788 BZZ327788:CBC327788 CJV327788:CKY327788 CTR327788:CUU327788 DDN327788:DEQ327788 DNJ327788:DOM327788 DXF327788:DYI327788 EHB327788:EIE327788 EQX327788:ESA327788 FAT327788:FBW327788 FKP327788:FLS327788 FUL327788:FVO327788 GEH327788:GFK327788 GOD327788:GPG327788 GXZ327788:GZC327788 HHV327788:HIY327788 HRR327788:HSU327788 IBN327788:ICQ327788 ILJ327788:IMM327788 IVF327788:IWI327788 JFB327788:JGE327788 JOX327788:JQA327788 JYT327788:JZW327788 KIP327788:KJS327788 KSL327788:KTO327788 LCH327788:LDK327788 LMD327788:LNG327788 LVZ327788:LXC327788 MFV327788:MGY327788 MPR327788:MQU327788 MZN327788:NAQ327788 NJJ327788:NKM327788 NTF327788:NUI327788 ODB327788:OEE327788 OMX327788:OOA327788 OWT327788:OXW327788 PGP327788:PHS327788 PQL327788:PRO327788 QAH327788:QBK327788 QKD327788:QLG327788 QTZ327788:QVC327788 RDV327788:REY327788 RNR327788:ROU327788 RXN327788:RYQ327788 SHJ327788:SIM327788 SRF327788:SSI327788 TBB327788:TCE327788 TKX327788:TMA327788 TUT327788:TVW327788 UEP327788:UFS327788 UOL327788:UPO327788 UYH327788:UZK327788 VID327788:VJG327788 VRZ327788:VTC327788 WBV327788:WCY327788 WLR327788:WMU327788 WVN327788:WWQ327788 D393324:AQ393324 JB393324:KE393324 SX393324:UA393324 ACT393324:ADW393324 AMP393324:ANS393324 AWL393324:AXO393324 BGH393324:BHK393324 BQD393324:BRG393324 BZZ393324:CBC393324 CJV393324:CKY393324 CTR393324:CUU393324 DDN393324:DEQ393324 DNJ393324:DOM393324 DXF393324:DYI393324 EHB393324:EIE393324 EQX393324:ESA393324 FAT393324:FBW393324 FKP393324:FLS393324 FUL393324:FVO393324 GEH393324:GFK393324 GOD393324:GPG393324 GXZ393324:GZC393324 HHV393324:HIY393324 HRR393324:HSU393324 IBN393324:ICQ393324 ILJ393324:IMM393324 IVF393324:IWI393324 JFB393324:JGE393324 JOX393324:JQA393324 JYT393324:JZW393324 KIP393324:KJS393324 KSL393324:KTO393324 LCH393324:LDK393324 LMD393324:LNG393324 LVZ393324:LXC393324 MFV393324:MGY393324 MPR393324:MQU393324 MZN393324:NAQ393324 NJJ393324:NKM393324 NTF393324:NUI393324 ODB393324:OEE393324 OMX393324:OOA393324 OWT393324:OXW393324 PGP393324:PHS393324 PQL393324:PRO393324 QAH393324:QBK393324 QKD393324:QLG393324 QTZ393324:QVC393324 RDV393324:REY393324 RNR393324:ROU393324 RXN393324:RYQ393324 SHJ393324:SIM393324 SRF393324:SSI393324 TBB393324:TCE393324 TKX393324:TMA393324 TUT393324:TVW393324 UEP393324:UFS393324 UOL393324:UPO393324 UYH393324:UZK393324 VID393324:VJG393324 VRZ393324:VTC393324 WBV393324:WCY393324 WLR393324:WMU393324 WVN393324:WWQ393324 D458860:AQ458860 JB458860:KE458860 SX458860:UA458860 ACT458860:ADW458860 AMP458860:ANS458860 AWL458860:AXO458860 BGH458860:BHK458860 BQD458860:BRG458860 BZZ458860:CBC458860 CJV458860:CKY458860 CTR458860:CUU458860 DDN458860:DEQ458860 DNJ458860:DOM458860 DXF458860:DYI458860 EHB458860:EIE458860 EQX458860:ESA458860 FAT458860:FBW458860 FKP458860:FLS458860 FUL458860:FVO458860 GEH458860:GFK458860 GOD458860:GPG458860 GXZ458860:GZC458860 HHV458860:HIY458860 HRR458860:HSU458860 IBN458860:ICQ458860 ILJ458860:IMM458860 IVF458860:IWI458860 JFB458860:JGE458860 JOX458860:JQA458860 JYT458860:JZW458860 KIP458860:KJS458860 KSL458860:KTO458860 LCH458860:LDK458860 LMD458860:LNG458860 LVZ458860:LXC458860 MFV458860:MGY458860 MPR458860:MQU458860 MZN458860:NAQ458860 NJJ458860:NKM458860 NTF458860:NUI458860 ODB458860:OEE458860 OMX458860:OOA458860 OWT458860:OXW458860 PGP458860:PHS458860 PQL458860:PRO458860 QAH458860:QBK458860 QKD458860:QLG458860 QTZ458860:QVC458860 RDV458860:REY458860 RNR458860:ROU458860 RXN458860:RYQ458860 SHJ458860:SIM458860 SRF458860:SSI458860 TBB458860:TCE458860 TKX458860:TMA458860 TUT458860:TVW458860 UEP458860:UFS458860 UOL458860:UPO458860 UYH458860:UZK458860 VID458860:VJG458860 VRZ458860:VTC458860 WBV458860:WCY458860 WLR458860:WMU458860 WVN458860:WWQ458860 D524396:AQ524396 JB524396:KE524396 SX524396:UA524396 ACT524396:ADW524396 AMP524396:ANS524396 AWL524396:AXO524396 BGH524396:BHK524396 BQD524396:BRG524396 BZZ524396:CBC524396 CJV524396:CKY524396 CTR524396:CUU524396 DDN524396:DEQ524396 DNJ524396:DOM524396 DXF524396:DYI524396 EHB524396:EIE524396 EQX524396:ESA524396 FAT524396:FBW524396 FKP524396:FLS524396 FUL524396:FVO524396 GEH524396:GFK524396 GOD524396:GPG524396 GXZ524396:GZC524396 HHV524396:HIY524396 HRR524396:HSU524396 IBN524396:ICQ524396 ILJ524396:IMM524396 IVF524396:IWI524396 JFB524396:JGE524396 JOX524396:JQA524396 JYT524396:JZW524396 KIP524396:KJS524396 KSL524396:KTO524396 LCH524396:LDK524396 LMD524396:LNG524396 LVZ524396:LXC524396 MFV524396:MGY524396 MPR524396:MQU524396 MZN524396:NAQ524396 NJJ524396:NKM524396 NTF524396:NUI524396 ODB524396:OEE524396 OMX524396:OOA524396 OWT524396:OXW524396 PGP524396:PHS524396 PQL524396:PRO524396 QAH524396:QBK524396 QKD524396:QLG524396 QTZ524396:QVC524396 RDV524396:REY524396 RNR524396:ROU524396 RXN524396:RYQ524396 SHJ524396:SIM524396 SRF524396:SSI524396 TBB524396:TCE524396 TKX524396:TMA524396 TUT524396:TVW524396 UEP524396:UFS524396 UOL524396:UPO524396 UYH524396:UZK524396 VID524396:VJG524396 VRZ524396:VTC524396 WBV524396:WCY524396 WLR524396:WMU524396 WVN524396:WWQ524396 D589932:AQ589932 JB589932:KE589932 SX589932:UA589932 ACT589932:ADW589932 AMP589932:ANS589932 AWL589932:AXO589932 BGH589932:BHK589932 BQD589932:BRG589932 BZZ589932:CBC589932 CJV589932:CKY589932 CTR589932:CUU589932 DDN589932:DEQ589932 DNJ589932:DOM589932 DXF589932:DYI589932 EHB589932:EIE589932 EQX589932:ESA589932 FAT589932:FBW589932 FKP589932:FLS589932 FUL589932:FVO589932 GEH589932:GFK589932 GOD589932:GPG589932 GXZ589932:GZC589932 HHV589932:HIY589932 HRR589932:HSU589932 IBN589932:ICQ589932 ILJ589932:IMM589932 IVF589932:IWI589932 JFB589932:JGE589932 JOX589932:JQA589932 JYT589932:JZW589932 KIP589932:KJS589932 KSL589932:KTO589932 LCH589932:LDK589932 LMD589932:LNG589932 LVZ589932:LXC589932 MFV589932:MGY589932 MPR589932:MQU589932 MZN589932:NAQ589932 NJJ589932:NKM589932 NTF589932:NUI589932 ODB589932:OEE589932 OMX589932:OOA589932 OWT589932:OXW589932 PGP589932:PHS589932 PQL589932:PRO589932 QAH589932:QBK589932 QKD589932:QLG589932 QTZ589932:QVC589932 RDV589932:REY589932 RNR589932:ROU589932 RXN589932:RYQ589932 SHJ589932:SIM589932 SRF589932:SSI589932 TBB589932:TCE589932 TKX589932:TMA589932 TUT589932:TVW589932 UEP589932:UFS589932 UOL589932:UPO589932 UYH589932:UZK589932 VID589932:VJG589932 VRZ589932:VTC589932 WBV589932:WCY589932 WLR589932:WMU589932 WVN589932:WWQ589932 D655468:AQ655468 JB655468:KE655468 SX655468:UA655468 ACT655468:ADW655468 AMP655468:ANS655468 AWL655468:AXO655468 BGH655468:BHK655468 BQD655468:BRG655468 BZZ655468:CBC655468 CJV655468:CKY655468 CTR655468:CUU655468 DDN655468:DEQ655468 DNJ655468:DOM655468 DXF655468:DYI655468 EHB655468:EIE655468 EQX655468:ESA655468 FAT655468:FBW655468 FKP655468:FLS655468 FUL655468:FVO655468 GEH655468:GFK655468 GOD655468:GPG655468 GXZ655468:GZC655468 HHV655468:HIY655468 HRR655468:HSU655468 IBN655468:ICQ655468 ILJ655468:IMM655468 IVF655468:IWI655468 JFB655468:JGE655468 JOX655468:JQA655468 JYT655468:JZW655468 KIP655468:KJS655468 KSL655468:KTO655468 LCH655468:LDK655468 LMD655468:LNG655468 LVZ655468:LXC655468 MFV655468:MGY655468 MPR655468:MQU655468 MZN655468:NAQ655468 NJJ655468:NKM655468 NTF655468:NUI655468 ODB655468:OEE655468 OMX655468:OOA655468 OWT655468:OXW655468 PGP655468:PHS655468 PQL655468:PRO655468 QAH655468:QBK655468 QKD655468:QLG655468 QTZ655468:QVC655468 RDV655468:REY655468 RNR655468:ROU655468 RXN655468:RYQ655468 SHJ655468:SIM655468 SRF655468:SSI655468 TBB655468:TCE655468 TKX655468:TMA655468 TUT655468:TVW655468 UEP655468:UFS655468 UOL655468:UPO655468 UYH655468:UZK655468 VID655468:VJG655468 VRZ655468:VTC655468 WBV655468:WCY655468 WLR655468:WMU655468 WVN655468:WWQ655468 D721004:AQ721004 JB721004:KE721004 SX721004:UA721004 ACT721004:ADW721004 AMP721004:ANS721004 AWL721004:AXO721004 BGH721004:BHK721004 BQD721004:BRG721004 BZZ721004:CBC721004 CJV721004:CKY721004 CTR721004:CUU721004 DDN721004:DEQ721004 DNJ721004:DOM721004 DXF721004:DYI721004 EHB721004:EIE721004 EQX721004:ESA721004 FAT721004:FBW721004 FKP721004:FLS721004 FUL721004:FVO721004 GEH721004:GFK721004 GOD721004:GPG721004 GXZ721004:GZC721004 HHV721004:HIY721004 HRR721004:HSU721004 IBN721004:ICQ721004 ILJ721004:IMM721004 IVF721004:IWI721004 JFB721004:JGE721004 JOX721004:JQA721004 JYT721004:JZW721004 KIP721004:KJS721004 KSL721004:KTO721004 LCH721004:LDK721004 LMD721004:LNG721004 LVZ721004:LXC721004 MFV721004:MGY721004 MPR721004:MQU721004 MZN721004:NAQ721004 NJJ721004:NKM721004 NTF721004:NUI721004 ODB721004:OEE721004 OMX721004:OOA721004 OWT721004:OXW721004 PGP721004:PHS721004 PQL721004:PRO721004 QAH721004:QBK721004 QKD721004:QLG721004 QTZ721004:QVC721004 RDV721004:REY721004 RNR721004:ROU721004 RXN721004:RYQ721004 SHJ721004:SIM721004 SRF721004:SSI721004 TBB721004:TCE721004 TKX721004:TMA721004 TUT721004:TVW721004 UEP721004:UFS721004 UOL721004:UPO721004 UYH721004:UZK721004 VID721004:VJG721004 VRZ721004:VTC721004 WBV721004:WCY721004 WLR721004:WMU721004 WVN721004:WWQ721004 D786540:AQ786540 JB786540:KE786540 SX786540:UA786540 ACT786540:ADW786540 AMP786540:ANS786540 AWL786540:AXO786540 BGH786540:BHK786540 BQD786540:BRG786540 BZZ786540:CBC786540 CJV786540:CKY786540 CTR786540:CUU786540 DDN786540:DEQ786540 DNJ786540:DOM786540 DXF786540:DYI786540 EHB786540:EIE786540 EQX786540:ESA786540 FAT786540:FBW786540 FKP786540:FLS786540 FUL786540:FVO786540 GEH786540:GFK786540 GOD786540:GPG786540 GXZ786540:GZC786540 HHV786540:HIY786540 HRR786540:HSU786540 IBN786540:ICQ786540 ILJ786540:IMM786540 IVF786540:IWI786540 JFB786540:JGE786540 JOX786540:JQA786540 JYT786540:JZW786540 KIP786540:KJS786540 KSL786540:KTO786540 LCH786540:LDK786540 LMD786540:LNG786540 LVZ786540:LXC786540 MFV786540:MGY786540 MPR786540:MQU786540 MZN786540:NAQ786540 NJJ786540:NKM786540 NTF786540:NUI786540 ODB786540:OEE786540 OMX786540:OOA786540 OWT786540:OXW786540 PGP786540:PHS786540 PQL786540:PRO786540 QAH786540:QBK786540 QKD786540:QLG786540 QTZ786540:QVC786540 RDV786540:REY786540 RNR786540:ROU786540 RXN786540:RYQ786540 SHJ786540:SIM786540 SRF786540:SSI786540 TBB786540:TCE786540 TKX786540:TMA786540 TUT786540:TVW786540 UEP786540:UFS786540 UOL786540:UPO786540 UYH786540:UZK786540 VID786540:VJG786540 VRZ786540:VTC786540 WBV786540:WCY786540 WLR786540:WMU786540 WVN786540:WWQ786540 D852076:AQ852076 JB852076:KE852076 SX852076:UA852076 ACT852076:ADW852076 AMP852076:ANS852076 AWL852076:AXO852076 BGH852076:BHK852076 BQD852076:BRG852076 BZZ852076:CBC852076 CJV852076:CKY852076 CTR852076:CUU852076 DDN852076:DEQ852076 DNJ852076:DOM852076 DXF852076:DYI852076 EHB852076:EIE852076 EQX852076:ESA852076 FAT852076:FBW852076 FKP852076:FLS852076 FUL852076:FVO852076 GEH852076:GFK852076 GOD852076:GPG852076 GXZ852076:GZC852076 HHV852076:HIY852076 HRR852076:HSU852076 IBN852076:ICQ852076 ILJ852076:IMM852076 IVF852076:IWI852076 JFB852076:JGE852076 JOX852076:JQA852076 JYT852076:JZW852076 KIP852076:KJS852076 KSL852076:KTO852076 LCH852076:LDK852076 LMD852076:LNG852076 LVZ852076:LXC852076 MFV852076:MGY852076 MPR852076:MQU852076 MZN852076:NAQ852076 NJJ852076:NKM852076 NTF852076:NUI852076 ODB852076:OEE852076 OMX852076:OOA852076 OWT852076:OXW852076 PGP852076:PHS852076 PQL852076:PRO852076 QAH852076:QBK852076 QKD852076:QLG852076 QTZ852076:QVC852076 RDV852076:REY852076 RNR852076:ROU852076 RXN852076:RYQ852076 SHJ852076:SIM852076 SRF852076:SSI852076 TBB852076:TCE852076 TKX852076:TMA852076 TUT852076:TVW852076 UEP852076:UFS852076 UOL852076:UPO852076 UYH852076:UZK852076 VID852076:VJG852076 VRZ852076:VTC852076 WBV852076:WCY852076 WLR852076:WMU852076 WVN852076:WWQ852076 D917612:AQ917612 JB917612:KE917612 SX917612:UA917612 ACT917612:ADW917612 AMP917612:ANS917612 AWL917612:AXO917612 BGH917612:BHK917612 BQD917612:BRG917612 BZZ917612:CBC917612 CJV917612:CKY917612 CTR917612:CUU917612 DDN917612:DEQ917612 DNJ917612:DOM917612 DXF917612:DYI917612 EHB917612:EIE917612 EQX917612:ESA917612 FAT917612:FBW917612 FKP917612:FLS917612 FUL917612:FVO917612 GEH917612:GFK917612 GOD917612:GPG917612 GXZ917612:GZC917612 HHV917612:HIY917612 HRR917612:HSU917612 IBN917612:ICQ917612 ILJ917612:IMM917612 IVF917612:IWI917612 JFB917612:JGE917612 JOX917612:JQA917612 JYT917612:JZW917612 KIP917612:KJS917612 KSL917612:KTO917612 LCH917612:LDK917612 LMD917612:LNG917612 LVZ917612:LXC917612 MFV917612:MGY917612 MPR917612:MQU917612 MZN917612:NAQ917612 NJJ917612:NKM917612 NTF917612:NUI917612 ODB917612:OEE917612 OMX917612:OOA917612 OWT917612:OXW917612 PGP917612:PHS917612 PQL917612:PRO917612 QAH917612:QBK917612 QKD917612:QLG917612 QTZ917612:QVC917612 RDV917612:REY917612 RNR917612:ROU917612 RXN917612:RYQ917612 SHJ917612:SIM917612 SRF917612:SSI917612 TBB917612:TCE917612 TKX917612:TMA917612 TUT917612:TVW917612 UEP917612:UFS917612 UOL917612:UPO917612 UYH917612:UZK917612 VID917612:VJG917612 VRZ917612:VTC917612 WBV917612:WCY917612 WLR917612:WMU917612 WVN917612:WWQ917612 D983148:AQ983148 JB983148:KE983148 SX983148:UA983148 ACT983148:ADW983148 AMP983148:ANS983148 AWL983148:AXO983148 BGH983148:BHK983148 BQD983148:BRG983148 BZZ983148:CBC983148 CJV983148:CKY983148 CTR983148:CUU983148 DDN983148:DEQ983148 DNJ983148:DOM983148 DXF983148:DYI983148 EHB983148:EIE983148 EQX983148:ESA983148 FAT983148:FBW983148 FKP983148:FLS983148 FUL983148:FVO983148 GEH983148:GFK983148 GOD983148:GPG983148 GXZ983148:GZC983148 HHV983148:HIY983148 HRR983148:HSU983148 IBN983148:ICQ983148 ILJ983148:IMM983148 IVF983148:IWI983148 JFB983148:JGE983148 JOX983148:JQA983148 JYT983148:JZW983148 KIP983148:KJS983148 KSL983148:KTO983148 LCH983148:LDK983148 LMD983148:LNG983148 LVZ983148:LXC983148 MFV983148:MGY983148 MPR983148:MQU983148 MZN983148:NAQ983148 NJJ983148:NKM983148 NTF983148:NUI983148 ODB983148:OEE983148 OMX983148:OOA983148 OWT983148:OXW983148 PGP983148:PHS983148 PQL983148:PRO983148 QAH983148:QBK983148 QKD983148:QLG983148 QTZ983148:QVC983148 RDV983148:REY983148 RNR983148:ROU983148 RXN983148:RYQ983148 SHJ983148:SIM983148 SRF983148:SSI983148 TBB983148:TCE983148 TKX983148:TMA983148 TUT983148:TVW983148 UEP983148:UFS983148 UOL983148:UPO983148 UYH983148:UZK983148 VID983148:VJG983148 VRZ983148:VTC983148 WBV983148:WCY983148 WLR983148:WMU983148 WVN983148:WWQ983148 RNR158:ROU158 JB122:KE122 SX122:UA122 ACT122:ADW122 AMP122:ANS122 AWL122:AXO122 BGH122:BHK122 BQD122:BRG122 BZZ122:CBC122 CJV122:CKY122 CTR122:CUU122 DDN122:DEQ122 DNJ122:DOM122 DXF122:DYI122 EHB122:EIE122 EQX122:ESA122 FAT122:FBW122 FKP122:FLS122 FUL122:FVO122 GEH122:GFK122 GOD122:GPG122 GXZ122:GZC122 HHV122:HIY122 HRR122:HSU122 IBN122:ICQ122 ILJ122:IMM122 IVF122:IWI122 JFB122:JGE122 JOX122:JQA122 JYT122:JZW122 KIP122:KJS122 KSL122:KTO122 LCH122:LDK122 LMD122:LNG122 LVZ122:LXC122 MFV122:MGY122 MPR122:MQU122 MZN122:NAQ122 NJJ122:NKM122 NTF122:NUI122 ODB122:OEE122 OMX122:OOA122 OWT122:OXW122 PGP122:PHS122 PQL122:PRO122 QAH122:QBK122 QKD122:QLG122 QTZ122:QVC122 RDV122:REY122 RNR122:ROU122 RXN122:RYQ122 SHJ122:SIM122 SRF122:SSI122 TBB122:TCE122 TKX122:TMA122 TUT122:TVW122 UEP122:UFS122 UOL122:UPO122 UYH122:UZK122 VID122:VJG122 VRZ122:VTC122 WBV122:WCY122 WLR122:WMU122 WVN122:WWQ122 D65642:AQ65642 JB65642:KE65642 SX65642:UA65642 ACT65642:ADW65642 AMP65642:ANS65642 AWL65642:AXO65642 BGH65642:BHK65642 BQD65642:BRG65642 BZZ65642:CBC65642 CJV65642:CKY65642 CTR65642:CUU65642 DDN65642:DEQ65642 DNJ65642:DOM65642 DXF65642:DYI65642 EHB65642:EIE65642 EQX65642:ESA65642 FAT65642:FBW65642 FKP65642:FLS65642 FUL65642:FVO65642 GEH65642:GFK65642 GOD65642:GPG65642 GXZ65642:GZC65642 HHV65642:HIY65642 HRR65642:HSU65642 IBN65642:ICQ65642 ILJ65642:IMM65642 IVF65642:IWI65642 JFB65642:JGE65642 JOX65642:JQA65642 JYT65642:JZW65642 KIP65642:KJS65642 KSL65642:KTO65642 LCH65642:LDK65642 LMD65642:LNG65642 LVZ65642:LXC65642 MFV65642:MGY65642 MPR65642:MQU65642 MZN65642:NAQ65642 NJJ65642:NKM65642 NTF65642:NUI65642 ODB65642:OEE65642 OMX65642:OOA65642 OWT65642:OXW65642 PGP65642:PHS65642 PQL65642:PRO65642 QAH65642:QBK65642 QKD65642:QLG65642 QTZ65642:QVC65642 RDV65642:REY65642 RNR65642:ROU65642 RXN65642:RYQ65642 SHJ65642:SIM65642 SRF65642:SSI65642 TBB65642:TCE65642 TKX65642:TMA65642 TUT65642:TVW65642 UEP65642:UFS65642 UOL65642:UPO65642 UYH65642:UZK65642 VID65642:VJG65642 VRZ65642:VTC65642 WBV65642:WCY65642 WLR65642:WMU65642 WVN65642:WWQ65642 D131178:AQ131178 JB131178:KE131178 SX131178:UA131178 ACT131178:ADW131178 AMP131178:ANS131178 AWL131178:AXO131178 BGH131178:BHK131178 BQD131178:BRG131178 BZZ131178:CBC131178 CJV131178:CKY131178 CTR131178:CUU131178 DDN131178:DEQ131178 DNJ131178:DOM131178 DXF131178:DYI131178 EHB131178:EIE131178 EQX131178:ESA131178 FAT131178:FBW131178 FKP131178:FLS131178 FUL131178:FVO131178 GEH131178:GFK131178 GOD131178:GPG131178 GXZ131178:GZC131178 HHV131178:HIY131178 HRR131178:HSU131178 IBN131178:ICQ131178 ILJ131178:IMM131178 IVF131178:IWI131178 JFB131178:JGE131178 JOX131178:JQA131178 JYT131178:JZW131178 KIP131178:KJS131178 KSL131178:KTO131178 LCH131178:LDK131178 LMD131178:LNG131178 LVZ131178:LXC131178 MFV131178:MGY131178 MPR131178:MQU131178 MZN131178:NAQ131178 NJJ131178:NKM131178 NTF131178:NUI131178 ODB131178:OEE131178 OMX131178:OOA131178 OWT131178:OXW131178 PGP131178:PHS131178 PQL131178:PRO131178 QAH131178:QBK131178 QKD131178:QLG131178 QTZ131178:QVC131178 RDV131178:REY131178 RNR131178:ROU131178 RXN131178:RYQ131178 SHJ131178:SIM131178 SRF131178:SSI131178 TBB131178:TCE131178 TKX131178:TMA131178 TUT131178:TVW131178 UEP131178:UFS131178 UOL131178:UPO131178 UYH131178:UZK131178 VID131178:VJG131178 VRZ131178:VTC131178 WBV131178:WCY131178 WLR131178:WMU131178 WVN131178:WWQ131178 D196714:AQ196714 JB196714:KE196714 SX196714:UA196714 ACT196714:ADW196714 AMP196714:ANS196714 AWL196714:AXO196714 BGH196714:BHK196714 BQD196714:BRG196714 BZZ196714:CBC196714 CJV196714:CKY196714 CTR196714:CUU196714 DDN196714:DEQ196714 DNJ196714:DOM196714 DXF196714:DYI196714 EHB196714:EIE196714 EQX196714:ESA196714 FAT196714:FBW196714 FKP196714:FLS196714 FUL196714:FVO196714 GEH196714:GFK196714 GOD196714:GPG196714 GXZ196714:GZC196714 HHV196714:HIY196714 HRR196714:HSU196714 IBN196714:ICQ196714 ILJ196714:IMM196714 IVF196714:IWI196714 JFB196714:JGE196714 JOX196714:JQA196714 JYT196714:JZW196714 KIP196714:KJS196714 KSL196714:KTO196714 LCH196714:LDK196714 LMD196714:LNG196714 LVZ196714:LXC196714 MFV196714:MGY196714 MPR196714:MQU196714 MZN196714:NAQ196714 NJJ196714:NKM196714 NTF196714:NUI196714 ODB196714:OEE196714 OMX196714:OOA196714 OWT196714:OXW196714 PGP196714:PHS196714 PQL196714:PRO196714 QAH196714:QBK196714 QKD196714:QLG196714 QTZ196714:QVC196714 RDV196714:REY196714 RNR196714:ROU196714 RXN196714:RYQ196714 SHJ196714:SIM196714 SRF196714:SSI196714 TBB196714:TCE196714 TKX196714:TMA196714 TUT196714:TVW196714 UEP196714:UFS196714 UOL196714:UPO196714 UYH196714:UZK196714 VID196714:VJG196714 VRZ196714:VTC196714 WBV196714:WCY196714 WLR196714:WMU196714 WVN196714:WWQ196714 D262250:AQ262250 JB262250:KE262250 SX262250:UA262250 ACT262250:ADW262250 AMP262250:ANS262250 AWL262250:AXO262250 BGH262250:BHK262250 BQD262250:BRG262250 BZZ262250:CBC262250 CJV262250:CKY262250 CTR262250:CUU262250 DDN262250:DEQ262250 DNJ262250:DOM262250 DXF262250:DYI262250 EHB262250:EIE262250 EQX262250:ESA262250 FAT262250:FBW262250 FKP262250:FLS262250 FUL262250:FVO262250 GEH262250:GFK262250 GOD262250:GPG262250 GXZ262250:GZC262250 HHV262250:HIY262250 HRR262250:HSU262250 IBN262250:ICQ262250 ILJ262250:IMM262250 IVF262250:IWI262250 JFB262250:JGE262250 JOX262250:JQA262250 JYT262250:JZW262250 KIP262250:KJS262250 KSL262250:KTO262250 LCH262250:LDK262250 LMD262250:LNG262250 LVZ262250:LXC262250 MFV262250:MGY262250 MPR262250:MQU262250 MZN262250:NAQ262250 NJJ262250:NKM262250 NTF262250:NUI262250 ODB262250:OEE262250 OMX262250:OOA262250 OWT262250:OXW262250 PGP262250:PHS262250 PQL262250:PRO262250 QAH262250:QBK262250 QKD262250:QLG262250 QTZ262250:QVC262250 RDV262250:REY262250 RNR262250:ROU262250 RXN262250:RYQ262250 SHJ262250:SIM262250 SRF262250:SSI262250 TBB262250:TCE262250 TKX262250:TMA262250 TUT262250:TVW262250 UEP262250:UFS262250 UOL262250:UPO262250 UYH262250:UZK262250 VID262250:VJG262250 VRZ262250:VTC262250 WBV262250:WCY262250 WLR262250:WMU262250 WVN262250:WWQ262250 D327786:AQ327786 JB327786:KE327786 SX327786:UA327786 ACT327786:ADW327786 AMP327786:ANS327786 AWL327786:AXO327786 BGH327786:BHK327786 BQD327786:BRG327786 BZZ327786:CBC327786 CJV327786:CKY327786 CTR327786:CUU327786 DDN327786:DEQ327786 DNJ327786:DOM327786 DXF327786:DYI327786 EHB327786:EIE327786 EQX327786:ESA327786 FAT327786:FBW327786 FKP327786:FLS327786 FUL327786:FVO327786 GEH327786:GFK327786 GOD327786:GPG327786 GXZ327786:GZC327786 HHV327786:HIY327786 HRR327786:HSU327786 IBN327786:ICQ327786 ILJ327786:IMM327786 IVF327786:IWI327786 JFB327786:JGE327786 JOX327786:JQA327786 JYT327786:JZW327786 KIP327786:KJS327786 KSL327786:KTO327786 LCH327786:LDK327786 LMD327786:LNG327786 LVZ327786:LXC327786 MFV327786:MGY327786 MPR327786:MQU327786 MZN327786:NAQ327786 NJJ327786:NKM327786 NTF327786:NUI327786 ODB327786:OEE327786 OMX327786:OOA327786 OWT327786:OXW327786 PGP327786:PHS327786 PQL327786:PRO327786 QAH327786:QBK327786 QKD327786:QLG327786 QTZ327786:QVC327786 RDV327786:REY327786 RNR327786:ROU327786 RXN327786:RYQ327786 SHJ327786:SIM327786 SRF327786:SSI327786 TBB327786:TCE327786 TKX327786:TMA327786 TUT327786:TVW327786 UEP327786:UFS327786 UOL327786:UPO327786 UYH327786:UZK327786 VID327786:VJG327786 VRZ327786:VTC327786 WBV327786:WCY327786 WLR327786:WMU327786 WVN327786:WWQ327786 D393322:AQ393322 JB393322:KE393322 SX393322:UA393322 ACT393322:ADW393322 AMP393322:ANS393322 AWL393322:AXO393322 BGH393322:BHK393322 BQD393322:BRG393322 BZZ393322:CBC393322 CJV393322:CKY393322 CTR393322:CUU393322 DDN393322:DEQ393322 DNJ393322:DOM393322 DXF393322:DYI393322 EHB393322:EIE393322 EQX393322:ESA393322 FAT393322:FBW393322 FKP393322:FLS393322 FUL393322:FVO393322 GEH393322:GFK393322 GOD393322:GPG393322 GXZ393322:GZC393322 HHV393322:HIY393322 HRR393322:HSU393322 IBN393322:ICQ393322 ILJ393322:IMM393322 IVF393322:IWI393322 JFB393322:JGE393322 JOX393322:JQA393322 JYT393322:JZW393322 KIP393322:KJS393322 KSL393322:KTO393322 LCH393322:LDK393322 LMD393322:LNG393322 LVZ393322:LXC393322 MFV393322:MGY393322 MPR393322:MQU393322 MZN393322:NAQ393322 NJJ393322:NKM393322 NTF393322:NUI393322 ODB393322:OEE393322 OMX393322:OOA393322 OWT393322:OXW393322 PGP393322:PHS393322 PQL393322:PRO393322 QAH393322:QBK393322 QKD393322:QLG393322 QTZ393322:QVC393322 RDV393322:REY393322 RNR393322:ROU393322 RXN393322:RYQ393322 SHJ393322:SIM393322 SRF393322:SSI393322 TBB393322:TCE393322 TKX393322:TMA393322 TUT393322:TVW393322 UEP393322:UFS393322 UOL393322:UPO393322 UYH393322:UZK393322 VID393322:VJG393322 VRZ393322:VTC393322 WBV393322:WCY393322 WLR393322:WMU393322 WVN393322:WWQ393322 D458858:AQ458858 JB458858:KE458858 SX458858:UA458858 ACT458858:ADW458858 AMP458858:ANS458858 AWL458858:AXO458858 BGH458858:BHK458858 BQD458858:BRG458858 BZZ458858:CBC458858 CJV458858:CKY458858 CTR458858:CUU458858 DDN458858:DEQ458858 DNJ458858:DOM458858 DXF458858:DYI458858 EHB458858:EIE458858 EQX458858:ESA458858 FAT458858:FBW458858 FKP458858:FLS458858 FUL458858:FVO458858 GEH458858:GFK458858 GOD458858:GPG458858 GXZ458858:GZC458858 HHV458858:HIY458858 HRR458858:HSU458858 IBN458858:ICQ458858 ILJ458858:IMM458858 IVF458858:IWI458858 JFB458858:JGE458858 JOX458858:JQA458858 JYT458858:JZW458858 KIP458858:KJS458858 KSL458858:KTO458858 LCH458858:LDK458858 LMD458858:LNG458858 LVZ458858:LXC458858 MFV458858:MGY458858 MPR458858:MQU458858 MZN458858:NAQ458858 NJJ458858:NKM458858 NTF458858:NUI458858 ODB458858:OEE458858 OMX458858:OOA458858 OWT458858:OXW458858 PGP458858:PHS458858 PQL458858:PRO458858 QAH458858:QBK458858 QKD458858:QLG458858 QTZ458858:QVC458858 RDV458858:REY458858 RNR458858:ROU458858 RXN458858:RYQ458858 SHJ458858:SIM458858 SRF458858:SSI458858 TBB458858:TCE458858 TKX458858:TMA458858 TUT458858:TVW458858 UEP458858:UFS458858 UOL458858:UPO458858 UYH458858:UZK458858 VID458858:VJG458858 VRZ458858:VTC458858 WBV458858:WCY458858 WLR458858:WMU458858 WVN458858:WWQ458858 D524394:AQ524394 JB524394:KE524394 SX524394:UA524394 ACT524394:ADW524394 AMP524394:ANS524394 AWL524394:AXO524394 BGH524394:BHK524394 BQD524394:BRG524394 BZZ524394:CBC524394 CJV524394:CKY524394 CTR524394:CUU524394 DDN524394:DEQ524394 DNJ524394:DOM524394 DXF524394:DYI524394 EHB524394:EIE524394 EQX524394:ESA524394 FAT524394:FBW524394 FKP524394:FLS524394 FUL524394:FVO524394 GEH524394:GFK524394 GOD524394:GPG524394 GXZ524394:GZC524394 HHV524394:HIY524394 HRR524394:HSU524394 IBN524394:ICQ524394 ILJ524394:IMM524394 IVF524394:IWI524394 JFB524394:JGE524394 JOX524394:JQA524394 JYT524394:JZW524394 KIP524394:KJS524394 KSL524394:KTO524394 LCH524394:LDK524394 LMD524394:LNG524394 LVZ524394:LXC524394 MFV524394:MGY524394 MPR524394:MQU524394 MZN524394:NAQ524394 NJJ524394:NKM524394 NTF524394:NUI524394 ODB524394:OEE524394 OMX524394:OOA524394 OWT524394:OXW524394 PGP524394:PHS524394 PQL524394:PRO524394 QAH524394:QBK524394 QKD524394:QLG524394 QTZ524394:QVC524394 RDV524394:REY524394 RNR524394:ROU524394 RXN524394:RYQ524394 SHJ524394:SIM524394 SRF524394:SSI524394 TBB524394:TCE524394 TKX524394:TMA524394 TUT524394:TVW524394 UEP524394:UFS524394 UOL524394:UPO524394 UYH524394:UZK524394 VID524394:VJG524394 VRZ524394:VTC524394 WBV524394:WCY524394 WLR524394:WMU524394 WVN524394:WWQ524394 D589930:AQ589930 JB589930:KE589930 SX589930:UA589930 ACT589930:ADW589930 AMP589930:ANS589930 AWL589930:AXO589930 BGH589930:BHK589930 BQD589930:BRG589930 BZZ589930:CBC589930 CJV589930:CKY589930 CTR589930:CUU589930 DDN589930:DEQ589930 DNJ589930:DOM589930 DXF589930:DYI589930 EHB589930:EIE589930 EQX589930:ESA589930 FAT589930:FBW589930 FKP589930:FLS589930 FUL589930:FVO589930 GEH589930:GFK589930 GOD589930:GPG589930 GXZ589930:GZC589930 HHV589930:HIY589930 HRR589930:HSU589930 IBN589930:ICQ589930 ILJ589930:IMM589930 IVF589930:IWI589930 JFB589930:JGE589930 JOX589930:JQA589930 JYT589930:JZW589930 KIP589930:KJS589930 KSL589930:KTO589930 LCH589930:LDK589930 LMD589930:LNG589930 LVZ589930:LXC589930 MFV589930:MGY589930 MPR589930:MQU589930 MZN589930:NAQ589930 NJJ589930:NKM589930 NTF589930:NUI589930 ODB589930:OEE589930 OMX589930:OOA589930 OWT589930:OXW589930 PGP589930:PHS589930 PQL589930:PRO589930 QAH589930:QBK589930 QKD589930:QLG589930 QTZ589930:QVC589930 RDV589930:REY589930 RNR589930:ROU589930 RXN589930:RYQ589930 SHJ589930:SIM589930 SRF589930:SSI589930 TBB589930:TCE589930 TKX589930:TMA589930 TUT589930:TVW589930 UEP589930:UFS589930 UOL589930:UPO589930 UYH589930:UZK589930 VID589930:VJG589930 VRZ589930:VTC589930 WBV589930:WCY589930 WLR589930:WMU589930 WVN589930:WWQ589930 D655466:AQ655466 JB655466:KE655466 SX655466:UA655466 ACT655466:ADW655466 AMP655466:ANS655466 AWL655466:AXO655466 BGH655466:BHK655466 BQD655466:BRG655466 BZZ655466:CBC655466 CJV655466:CKY655466 CTR655466:CUU655466 DDN655466:DEQ655466 DNJ655466:DOM655466 DXF655466:DYI655466 EHB655466:EIE655466 EQX655466:ESA655466 FAT655466:FBW655466 FKP655466:FLS655466 FUL655466:FVO655466 GEH655466:GFK655466 GOD655466:GPG655466 GXZ655466:GZC655466 HHV655466:HIY655466 HRR655466:HSU655466 IBN655466:ICQ655466 ILJ655466:IMM655466 IVF655466:IWI655466 JFB655466:JGE655466 JOX655466:JQA655466 JYT655466:JZW655466 KIP655466:KJS655466 KSL655466:KTO655466 LCH655466:LDK655466 LMD655466:LNG655466 LVZ655466:LXC655466 MFV655466:MGY655466 MPR655466:MQU655466 MZN655466:NAQ655466 NJJ655466:NKM655466 NTF655466:NUI655466 ODB655466:OEE655466 OMX655466:OOA655466 OWT655466:OXW655466 PGP655466:PHS655466 PQL655466:PRO655466 QAH655466:QBK655466 QKD655466:QLG655466 QTZ655466:QVC655466 RDV655466:REY655466 RNR655466:ROU655466 RXN655466:RYQ655466 SHJ655466:SIM655466 SRF655466:SSI655466 TBB655466:TCE655466 TKX655466:TMA655466 TUT655466:TVW655466 UEP655466:UFS655466 UOL655466:UPO655466 UYH655466:UZK655466 VID655466:VJG655466 VRZ655466:VTC655466 WBV655466:WCY655466 WLR655466:WMU655466 WVN655466:WWQ655466 D721002:AQ721002 JB721002:KE721002 SX721002:UA721002 ACT721002:ADW721002 AMP721002:ANS721002 AWL721002:AXO721002 BGH721002:BHK721002 BQD721002:BRG721002 BZZ721002:CBC721002 CJV721002:CKY721002 CTR721002:CUU721002 DDN721002:DEQ721002 DNJ721002:DOM721002 DXF721002:DYI721002 EHB721002:EIE721002 EQX721002:ESA721002 FAT721002:FBW721002 FKP721002:FLS721002 FUL721002:FVO721002 GEH721002:GFK721002 GOD721002:GPG721002 GXZ721002:GZC721002 HHV721002:HIY721002 HRR721002:HSU721002 IBN721002:ICQ721002 ILJ721002:IMM721002 IVF721002:IWI721002 JFB721002:JGE721002 JOX721002:JQA721002 JYT721002:JZW721002 KIP721002:KJS721002 KSL721002:KTO721002 LCH721002:LDK721002 LMD721002:LNG721002 LVZ721002:LXC721002 MFV721002:MGY721002 MPR721002:MQU721002 MZN721002:NAQ721002 NJJ721002:NKM721002 NTF721002:NUI721002 ODB721002:OEE721002 OMX721002:OOA721002 OWT721002:OXW721002 PGP721002:PHS721002 PQL721002:PRO721002 QAH721002:QBK721002 QKD721002:QLG721002 QTZ721002:QVC721002 RDV721002:REY721002 RNR721002:ROU721002 RXN721002:RYQ721002 SHJ721002:SIM721002 SRF721002:SSI721002 TBB721002:TCE721002 TKX721002:TMA721002 TUT721002:TVW721002 UEP721002:UFS721002 UOL721002:UPO721002 UYH721002:UZK721002 VID721002:VJG721002 VRZ721002:VTC721002 WBV721002:WCY721002 WLR721002:WMU721002 WVN721002:WWQ721002 D786538:AQ786538 JB786538:KE786538 SX786538:UA786538 ACT786538:ADW786538 AMP786538:ANS786538 AWL786538:AXO786538 BGH786538:BHK786538 BQD786538:BRG786538 BZZ786538:CBC786538 CJV786538:CKY786538 CTR786538:CUU786538 DDN786538:DEQ786538 DNJ786538:DOM786538 DXF786538:DYI786538 EHB786538:EIE786538 EQX786538:ESA786538 FAT786538:FBW786538 FKP786538:FLS786538 FUL786538:FVO786538 GEH786538:GFK786538 GOD786538:GPG786538 GXZ786538:GZC786538 HHV786538:HIY786538 HRR786538:HSU786538 IBN786538:ICQ786538 ILJ786538:IMM786538 IVF786538:IWI786538 JFB786538:JGE786538 JOX786538:JQA786538 JYT786538:JZW786538 KIP786538:KJS786538 KSL786538:KTO786538 LCH786538:LDK786538 LMD786538:LNG786538 LVZ786538:LXC786538 MFV786538:MGY786538 MPR786538:MQU786538 MZN786538:NAQ786538 NJJ786538:NKM786538 NTF786538:NUI786538 ODB786538:OEE786538 OMX786538:OOA786538 OWT786538:OXW786538 PGP786538:PHS786538 PQL786538:PRO786538 QAH786538:QBK786538 QKD786538:QLG786538 QTZ786538:QVC786538 RDV786538:REY786538 RNR786538:ROU786538 RXN786538:RYQ786538 SHJ786538:SIM786538 SRF786538:SSI786538 TBB786538:TCE786538 TKX786538:TMA786538 TUT786538:TVW786538 UEP786538:UFS786538 UOL786538:UPO786538 UYH786538:UZK786538 VID786538:VJG786538 VRZ786538:VTC786538 WBV786538:WCY786538 WLR786538:WMU786538 WVN786538:WWQ786538 D852074:AQ852074 JB852074:KE852074 SX852074:UA852074 ACT852074:ADW852074 AMP852074:ANS852074 AWL852074:AXO852074 BGH852074:BHK852074 BQD852074:BRG852074 BZZ852074:CBC852074 CJV852074:CKY852074 CTR852074:CUU852074 DDN852074:DEQ852074 DNJ852074:DOM852074 DXF852074:DYI852074 EHB852074:EIE852074 EQX852074:ESA852074 FAT852074:FBW852074 FKP852074:FLS852074 FUL852074:FVO852074 GEH852074:GFK852074 GOD852074:GPG852074 GXZ852074:GZC852074 HHV852074:HIY852074 HRR852074:HSU852074 IBN852074:ICQ852074 ILJ852074:IMM852074 IVF852074:IWI852074 JFB852074:JGE852074 JOX852074:JQA852074 JYT852074:JZW852074 KIP852074:KJS852074 KSL852074:KTO852074 LCH852074:LDK852074 LMD852074:LNG852074 LVZ852074:LXC852074 MFV852074:MGY852074 MPR852074:MQU852074 MZN852074:NAQ852074 NJJ852074:NKM852074 NTF852074:NUI852074 ODB852074:OEE852074 OMX852074:OOA852074 OWT852074:OXW852074 PGP852074:PHS852074 PQL852074:PRO852074 QAH852074:QBK852074 QKD852074:QLG852074 QTZ852074:QVC852074 RDV852074:REY852074 RNR852074:ROU852074 RXN852074:RYQ852074 SHJ852074:SIM852074 SRF852074:SSI852074 TBB852074:TCE852074 TKX852074:TMA852074 TUT852074:TVW852074 UEP852074:UFS852074 UOL852074:UPO852074 UYH852074:UZK852074 VID852074:VJG852074 VRZ852074:VTC852074 WBV852074:WCY852074 WLR852074:WMU852074 WVN852074:WWQ852074 D917610:AQ917610 JB917610:KE917610 SX917610:UA917610 ACT917610:ADW917610 AMP917610:ANS917610 AWL917610:AXO917610 BGH917610:BHK917610 BQD917610:BRG917610 BZZ917610:CBC917610 CJV917610:CKY917610 CTR917610:CUU917610 DDN917610:DEQ917610 DNJ917610:DOM917610 DXF917610:DYI917610 EHB917610:EIE917610 EQX917610:ESA917610 FAT917610:FBW917610 FKP917610:FLS917610 FUL917610:FVO917610 GEH917610:GFK917610 GOD917610:GPG917610 GXZ917610:GZC917610 HHV917610:HIY917610 HRR917610:HSU917610 IBN917610:ICQ917610 ILJ917610:IMM917610 IVF917610:IWI917610 JFB917610:JGE917610 JOX917610:JQA917610 JYT917610:JZW917610 KIP917610:KJS917610 KSL917610:KTO917610 LCH917610:LDK917610 LMD917610:LNG917610 LVZ917610:LXC917610 MFV917610:MGY917610 MPR917610:MQU917610 MZN917610:NAQ917610 NJJ917610:NKM917610 NTF917610:NUI917610 ODB917610:OEE917610 OMX917610:OOA917610 OWT917610:OXW917610 PGP917610:PHS917610 PQL917610:PRO917610 QAH917610:QBK917610 QKD917610:QLG917610 QTZ917610:QVC917610 RDV917610:REY917610 RNR917610:ROU917610 RXN917610:RYQ917610 SHJ917610:SIM917610 SRF917610:SSI917610 TBB917610:TCE917610 TKX917610:TMA917610 TUT917610:TVW917610 UEP917610:UFS917610 UOL917610:UPO917610 UYH917610:UZK917610 VID917610:VJG917610 VRZ917610:VTC917610 WBV917610:WCY917610 WLR917610:WMU917610 WVN917610:WWQ917610 D983146:AQ983146 JB983146:KE983146 SX983146:UA983146 ACT983146:ADW983146 AMP983146:ANS983146 AWL983146:AXO983146 BGH983146:BHK983146 BQD983146:BRG983146 BZZ983146:CBC983146 CJV983146:CKY983146 CTR983146:CUU983146 DDN983146:DEQ983146 DNJ983146:DOM983146 DXF983146:DYI983146 EHB983146:EIE983146 EQX983146:ESA983146 FAT983146:FBW983146 FKP983146:FLS983146 FUL983146:FVO983146 GEH983146:GFK983146 GOD983146:GPG983146 GXZ983146:GZC983146 HHV983146:HIY983146 HRR983146:HSU983146 IBN983146:ICQ983146 ILJ983146:IMM983146 IVF983146:IWI983146 JFB983146:JGE983146 JOX983146:JQA983146 JYT983146:JZW983146 KIP983146:KJS983146 KSL983146:KTO983146 LCH983146:LDK983146 LMD983146:LNG983146 LVZ983146:LXC983146 MFV983146:MGY983146 MPR983146:MQU983146 MZN983146:NAQ983146 NJJ983146:NKM983146 NTF983146:NUI983146 ODB983146:OEE983146 OMX983146:OOA983146 OWT983146:OXW983146 PGP983146:PHS983146 PQL983146:PRO983146 QAH983146:QBK983146 QKD983146:QLG983146 QTZ983146:QVC983146 RDV983146:REY983146 RNR983146:ROU983146 RXN983146:RYQ983146 SHJ983146:SIM983146 SRF983146:SSI983146 TBB983146:TCE983146 TKX983146:TMA983146 TUT983146:TVW983146 UEP983146:UFS983146 UOL983146:UPO983146 UYH983146:UZK983146 VID983146:VJG983146 VRZ983146:VTC983146 WBV983146:WCY983146 WLR983146:WMU983146 WVN983146:WWQ983146 WVN158:WWQ158 JB116:KE118 SX116:UA118 ACT116:ADW118 AMP116:ANS118 AWL116:AXO118 BGH116:BHK118 BQD116:BRG118 BZZ116:CBC118 CJV116:CKY118 CTR116:CUU118 DDN116:DEQ118 DNJ116:DOM118 DXF116:DYI118 EHB116:EIE118 EQX116:ESA118 FAT116:FBW118 FKP116:FLS118 FUL116:FVO118 GEH116:GFK118 GOD116:GPG118 GXZ116:GZC118 HHV116:HIY118 HRR116:HSU118 IBN116:ICQ118 ILJ116:IMM118 IVF116:IWI118 JFB116:JGE118 JOX116:JQA118 JYT116:JZW118 KIP116:KJS118 KSL116:KTO118 LCH116:LDK118 LMD116:LNG118 LVZ116:LXC118 MFV116:MGY118 MPR116:MQU118 MZN116:NAQ118 NJJ116:NKM118 NTF116:NUI118 ODB116:OEE118 OMX116:OOA118 OWT116:OXW118 PGP116:PHS118 PQL116:PRO118 QAH116:QBK118 QKD116:QLG118 QTZ116:QVC118 RDV116:REY118 RNR116:ROU118 RXN116:RYQ118 SHJ116:SIM118 SRF116:SSI118 TBB116:TCE118 TKX116:TMA118 TUT116:TVW118 UEP116:UFS118 UOL116:UPO118 UYH116:UZK118 VID116:VJG118 VRZ116:VTC118 WBV116:WCY118 WLR116:WMU118 WVN116:WWQ118 D65636:AQ65638 JB65636:KE65638 SX65636:UA65638 ACT65636:ADW65638 AMP65636:ANS65638 AWL65636:AXO65638 BGH65636:BHK65638 BQD65636:BRG65638 BZZ65636:CBC65638 CJV65636:CKY65638 CTR65636:CUU65638 DDN65636:DEQ65638 DNJ65636:DOM65638 DXF65636:DYI65638 EHB65636:EIE65638 EQX65636:ESA65638 FAT65636:FBW65638 FKP65636:FLS65638 FUL65636:FVO65638 GEH65636:GFK65638 GOD65636:GPG65638 GXZ65636:GZC65638 HHV65636:HIY65638 HRR65636:HSU65638 IBN65636:ICQ65638 ILJ65636:IMM65638 IVF65636:IWI65638 JFB65636:JGE65638 JOX65636:JQA65638 JYT65636:JZW65638 KIP65636:KJS65638 KSL65636:KTO65638 LCH65636:LDK65638 LMD65636:LNG65638 LVZ65636:LXC65638 MFV65636:MGY65638 MPR65636:MQU65638 MZN65636:NAQ65638 NJJ65636:NKM65638 NTF65636:NUI65638 ODB65636:OEE65638 OMX65636:OOA65638 OWT65636:OXW65638 PGP65636:PHS65638 PQL65636:PRO65638 QAH65636:QBK65638 QKD65636:QLG65638 QTZ65636:QVC65638 RDV65636:REY65638 RNR65636:ROU65638 RXN65636:RYQ65638 SHJ65636:SIM65638 SRF65636:SSI65638 TBB65636:TCE65638 TKX65636:TMA65638 TUT65636:TVW65638 UEP65636:UFS65638 UOL65636:UPO65638 UYH65636:UZK65638 VID65636:VJG65638 VRZ65636:VTC65638 WBV65636:WCY65638 WLR65636:WMU65638 WVN65636:WWQ65638 D131172:AQ131174 JB131172:KE131174 SX131172:UA131174 ACT131172:ADW131174 AMP131172:ANS131174 AWL131172:AXO131174 BGH131172:BHK131174 BQD131172:BRG131174 BZZ131172:CBC131174 CJV131172:CKY131174 CTR131172:CUU131174 DDN131172:DEQ131174 DNJ131172:DOM131174 DXF131172:DYI131174 EHB131172:EIE131174 EQX131172:ESA131174 FAT131172:FBW131174 FKP131172:FLS131174 FUL131172:FVO131174 GEH131172:GFK131174 GOD131172:GPG131174 GXZ131172:GZC131174 HHV131172:HIY131174 HRR131172:HSU131174 IBN131172:ICQ131174 ILJ131172:IMM131174 IVF131172:IWI131174 JFB131172:JGE131174 JOX131172:JQA131174 JYT131172:JZW131174 KIP131172:KJS131174 KSL131172:KTO131174 LCH131172:LDK131174 LMD131172:LNG131174 LVZ131172:LXC131174 MFV131172:MGY131174 MPR131172:MQU131174 MZN131172:NAQ131174 NJJ131172:NKM131174 NTF131172:NUI131174 ODB131172:OEE131174 OMX131172:OOA131174 OWT131172:OXW131174 PGP131172:PHS131174 PQL131172:PRO131174 QAH131172:QBK131174 QKD131172:QLG131174 QTZ131172:QVC131174 RDV131172:REY131174 RNR131172:ROU131174 RXN131172:RYQ131174 SHJ131172:SIM131174 SRF131172:SSI131174 TBB131172:TCE131174 TKX131172:TMA131174 TUT131172:TVW131174 UEP131172:UFS131174 UOL131172:UPO131174 UYH131172:UZK131174 VID131172:VJG131174 VRZ131172:VTC131174 WBV131172:WCY131174 WLR131172:WMU131174 WVN131172:WWQ131174 D196708:AQ196710 JB196708:KE196710 SX196708:UA196710 ACT196708:ADW196710 AMP196708:ANS196710 AWL196708:AXO196710 BGH196708:BHK196710 BQD196708:BRG196710 BZZ196708:CBC196710 CJV196708:CKY196710 CTR196708:CUU196710 DDN196708:DEQ196710 DNJ196708:DOM196710 DXF196708:DYI196710 EHB196708:EIE196710 EQX196708:ESA196710 FAT196708:FBW196710 FKP196708:FLS196710 FUL196708:FVO196710 GEH196708:GFK196710 GOD196708:GPG196710 GXZ196708:GZC196710 HHV196708:HIY196710 HRR196708:HSU196710 IBN196708:ICQ196710 ILJ196708:IMM196710 IVF196708:IWI196710 JFB196708:JGE196710 JOX196708:JQA196710 JYT196708:JZW196710 KIP196708:KJS196710 KSL196708:KTO196710 LCH196708:LDK196710 LMD196708:LNG196710 LVZ196708:LXC196710 MFV196708:MGY196710 MPR196708:MQU196710 MZN196708:NAQ196710 NJJ196708:NKM196710 NTF196708:NUI196710 ODB196708:OEE196710 OMX196708:OOA196710 OWT196708:OXW196710 PGP196708:PHS196710 PQL196708:PRO196710 QAH196708:QBK196710 QKD196708:QLG196710 QTZ196708:QVC196710 RDV196708:REY196710 RNR196708:ROU196710 RXN196708:RYQ196710 SHJ196708:SIM196710 SRF196708:SSI196710 TBB196708:TCE196710 TKX196708:TMA196710 TUT196708:TVW196710 UEP196708:UFS196710 UOL196708:UPO196710 UYH196708:UZK196710 VID196708:VJG196710 VRZ196708:VTC196710 WBV196708:WCY196710 WLR196708:WMU196710 WVN196708:WWQ196710 D262244:AQ262246 JB262244:KE262246 SX262244:UA262246 ACT262244:ADW262246 AMP262244:ANS262246 AWL262244:AXO262246 BGH262244:BHK262246 BQD262244:BRG262246 BZZ262244:CBC262246 CJV262244:CKY262246 CTR262244:CUU262246 DDN262244:DEQ262246 DNJ262244:DOM262246 DXF262244:DYI262246 EHB262244:EIE262246 EQX262244:ESA262246 FAT262244:FBW262246 FKP262244:FLS262246 FUL262244:FVO262246 GEH262244:GFK262246 GOD262244:GPG262246 GXZ262244:GZC262246 HHV262244:HIY262246 HRR262244:HSU262246 IBN262244:ICQ262246 ILJ262244:IMM262246 IVF262244:IWI262246 JFB262244:JGE262246 JOX262244:JQA262246 JYT262244:JZW262246 KIP262244:KJS262246 KSL262244:KTO262246 LCH262244:LDK262246 LMD262244:LNG262246 LVZ262244:LXC262246 MFV262244:MGY262246 MPR262244:MQU262246 MZN262244:NAQ262246 NJJ262244:NKM262246 NTF262244:NUI262246 ODB262244:OEE262246 OMX262244:OOA262246 OWT262244:OXW262246 PGP262244:PHS262246 PQL262244:PRO262246 QAH262244:QBK262246 QKD262244:QLG262246 QTZ262244:QVC262246 RDV262244:REY262246 RNR262244:ROU262246 RXN262244:RYQ262246 SHJ262244:SIM262246 SRF262244:SSI262246 TBB262244:TCE262246 TKX262244:TMA262246 TUT262244:TVW262246 UEP262244:UFS262246 UOL262244:UPO262246 UYH262244:UZK262246 VID262244:VJG262246 VRZ262244:VTC262246 WBV262244:WCY262246 WLR262244:WMU262246 WVN262244:WWQ262246 D327780:AQ327782 JB327780:KE327782 SX327780:UA327782 ACT327780:ADW327782 AMP327780:ANS327782 AWL327780:AXO327782 BGH327780:BHK327782 BQD327780:BRG327782 BZZ327780:CBC327782 CJV327780:CKY327782 CTR327780:CUU327782 DDN327780:DEQ327782 DNJ327780:DOM327782 DXF327780:DYI327782 EHB327780:EIE327782 EQX327780:ESA327782 FAT327780:FBW327782 FKP327780:FLS327782 FUL327780:FVO327782 GEH327780:GFK327782 GOD327780:GPG327782 GXZ327780:GZC327782 HHV327780:HIY327782 HRR327780:HSU327782 IBN327780:ICQ327782 ILJ327780:IMM327782 IVF327780:IWI327782 JFB327780:JGE327782 JOX327780:JQA327782 JYT327780:JZW327782 KIP327780:KJS327782 KSL327780:KTO327782 LCH327780:LDK327782 LMD327780:LNG327782 LVZ327780:LXC327782 MFV327780:MGY327782 MPR327780:MQU327782 MZN327780:NAQ327782 NJJ327780:NKM327782 NTF327780:NUI327782 ODB327780:OEE327782 OMX327780:OOA327782 OWT327780:OXW327782 PGP327780:PHS327782 PQL327780:PRO327782 QAH327780:QBK327782 QKD327780:QLG327782 QTZ327780:QVC327782 RDV327780:REY327782 RNR327780:ROU327782 RXN327780:RYQ327782 SHJ327780:SIM327782 SRF327780:SSI327782 TBB327780:TCE327782 TKX327780:TMA327782 TUT327780:TVW327782 UEP327780:UFS327782 UOL327780:UPO327782 UYH327780:UZK327782 VID327780:VJG327782 VRZ327780:VTC327782 WBV327780:WCY327782 WLR327780:WMU327782 WVN327780:WWQ327782 D393316:AQ393318 JB393316:KE393318 SX393316:UA393318 ACT393316:ADW393318 AMP393316:ANS393318 AWL393316:AXO393318 BGH393316:BHK393318 BQD393316:BRG393318 BZZ393316:CBC393318 CJV393316:CKY393318 CTR393316:CUU393318 DDN393316:DEQ393318 DNJ393316:DOM393318 DXF393316:DYI393318 EHB393316:EIE393318 EQX393316:ESA393318 FAT393316:FBW393318 FKP393316:FLS393318 FUL393316:FVO393318 GEH393316:GFK393318 GOD393316:GPG393318 GXZ393316:GZC393318 HHV393316:HIY393318 HRR393316:HSU393318 IBN393316:ICQ393318 ILJ393316:IMM393318 IVF393316:IWI393318 JFB393316:JGE393318 JOX393316:JQA393318 JYT393316:JZW393318 KIP393316:KJS393318 KSL393316:KTO393318 LCH393316:LDK393318 LMD393316:LNG393318 LVZ393316:LXC393318 MFV393316:MGY393318 MPR393316:MQU393318 MZN393316:NAQ393318 NJJ393316:NKM393318 NTF393316:NUI393318 ODB393316:OEE393318 OMX393316:OOA393318 OWT393316:OXW393318 PGP393316:PHS393318 PQL393316:PRO393318 QAH393316:QBK393318 QKD393316:QLG393318 QTZ393316:QVC393318 RDV393316:REY393318 RNR393316:ROU393318 RXN393316:RYQ393318 SHJ393316:SIM393318 SRF393316:SSI393318 TBB393316:TCE393318 TKX393316:TMA393318 TUT393316:TVW393318 UEP393316:UFS393318 UOL393316:UPO393318 UYH393316:UZK393318 VID393316:VJG393318 VRZ393316:VTC393318 WBV393316:WCY393318 WLR393316:WMU393318 WVN393316:WWQ393318 D458852:AQ458854 JB458852:KE458854 SX458852:UA458854 ACT458852:ADW458854 AMP458852:ANS458854 AWL458852:AXO458854 BGH458852:BHK458854 BQD458852:BRG458854 BZZ458852:CBC458854 CJV458852:CKY458854 CTR458852:CUU458854 DDN458852:DEQ458854 DNJ458852:DOM458854 DXF458852:DYI458854 EHB458852:EIE458854 EQX458852:ESA458854 FAT458852:FBW458854 FKP458852:FLS458854 FUL458852:FVO458854 GEH458852:GFK458854 GOD458852:GPG458854 GXZ458852:GZC458854 HHV458852:HIY458854 HRR458852:HSU458854 IBN458852:ICQ458854 ILJ458852:IMM458854 IVF458852:IWI458854 JFB458852:JGE458854 JOX458852:JQA458854 JYT458852:JZW458854 KIP458852:KJS458854 KSL458852:KTO458854 LCH458852:LDK458854 LMD458852:LNG458854 LVZ458852:LXC458854 MFV458852:MGY458854 MPR458852:MQU458854 MZN458852:NAQ458854 NJJ458852:NKM458854 NTF458852:NUI458854 ODB458852:OEE458854 OMX458852:OOA458854 OWT458852:OXW458854 PGP458852:PHS458854 PQL458852:PRO458854 QAH458852:QBK458854 QKD458852:QLG458854 QTZ458852:QVC458854 RDV458852:REY458854 RNR458852:ROU458854 RXN458852:RYQ458854 SHJ458852:SIM458854 SRF458852:SSI458854 TBB458852:TCE458854 TKX458852:TMA458854 TUT458852:TVW458854 UEP458852:UFS458854 UOL458852:UPO458854 UYH458852:UZK458854 VID458852:VJG458854 VRZ458852:VTC458854 WBV458852:WCY458854 WLR458852:WMU458854 WVN458852:WWQ458854 D524388:AQ524390 JB524388:KE524390 SX524388:UA524390 ACT524388:ADW524390 AMP524388:ANS524390 AWL524388:AXO524390 BGH524388:BHK524390 BQD524388:BRG524390 BZZ524388:CBC524390 CJV524388:CKY524390 CTR524388:CUU524390 DDN524388:DEQ524390 DNJ524388:DOM524390 DXF524388:DYI524390 EHB524388:EIE524390 EQX524388:ESA524390 FAT524388:FBW524390 FKP524388:FLS524390 FUL524388:FVO524390 GEH524388:GFK524390 GOD524388:GPG524390 GXZ524388:GZC524390 HHV524388:HIY524390 HRR524388:HSU524390 IBN524388:ICQ524390 ILJ524388:IMM524390 IVF524388:IWI524390 JFB524388:JGE524390 JOX524388:JQA524390 JYT524388:JZW524390 KIP524388:KJS524390 KSL524388:KTO524390 LCH524388:LDK524390 LMD524388:LNG524390 LVZ524388:LXC524390 MFV524388:MGY524390 MPR524388:MQU524390 MZN524388:NAQ524390 NJJ524388:NKM524390 NTF524388:NUI524390 ODB524388:OEE524390 OMX524388:OOA524390 OWT524388:OXW524390 PGP524388:PHS524390 PQL524388:PRO524390 QAH524388:QBK524390 QKD524388:QLG524390 QTZ524388:QVC524390 RDV524388:REY524390 RNR524388:ROU524390 RXN524388:RYQ524390 SHJ524388:SIM524390 SRF524388:SSI524390 TBB524388:TCE524390 TKX524388:TMA524390 TUT524388:TVW524390 UEP524388:UFS524390 UOL524388:UPO524390 UYH524388:UZK524390 VID524388:VJG524390 VRZ524388:VTC524390 WBV524388:WCY524390 WLR524388:WMU524390 WVN524388:WWQ524390 D589924:AQ589926 JB589924:KE589926 SX589924:UA589926 ACT589924:ADW589926 AMP589924:ANS589926 AWL589924:AXO589926 BGH589924:BHK589926 BQD589924:BRG589926 BZZ589924:CBC589926 CJV589924:CKY589926 CTR589924:CUU589926 DDN589924:DEQ589926 DNJ589924:DOM589926 DXF589924:DYI589926 EHB589924:EIE589926 EQX589924:ESA589926 FAT589924:FBW589926 FKP589924:FLS589926 FUL589924:FVO589926 GEH589924:GFK589926 GOD589924:GPG589926 GXZ589924:GZC589926 HHV589924:HIY589926 HRR589924:HSU589926 IBN589924:ICQ589926 ILJ589924:IMM589926 IVF589924:IWI589926 JFB589924:JGE589926 JOX589924:JQA589926 JYT589924:JZW589926 KIP589924:KJS589926 KSL589924:KTO589926 LCH589924:LDK589926 LMD589924:LNG589926 LVZ589924:LXC589926 MFV589924:MGY589926 MPR589924:MQU589926 MZN589924:NAQ589926 NJJ589924:NKM589926 NTF589924:NUI589926 ODB589924:OEE589926 OMX589924:OOA589926 OWT589924:OXW589926 PGP589924:PHS589926 PQL589924:PRO589926 QAH589924:QBK589926 QKD589924:QLG589926 QTZ589924:QVC589926 RDV589924:REY589926 RNR589924:ROU589926 RXN589924:RYQ589926 SHJ589924:SIM589926 SRF589924:SSI589926 TBB589924:TCE589926 TKX589924:TMA589926 TUT589924:TVW589926 UEP589924:UFS589926 UOL589924:UPO589926 UYH589924:UZK589926 VID589924:VJG589926 VRZ589924:VTC589926 WBV589924:WCY589926 WLR589924:WMU589926 WVN589924:WWQ589926 D655460:AQ655462 JB655460:KE655462 SX655460:UA655462 ACT655460:ADW655462 AMP655460:ANS655462 AWL655460:AXO655462 BGH655460:BHK655462 BQD655460:BRG655462 BZZ655460:CBC655462 CJV655460:CKY655462 CTR655460:CUU655462 DDN655460:DEQ655462 DNJ655460:DOM655462 DXF655460:DYI655462 EHB655460:EIE655462 EQX655460:ESA655462 FAT655460:FBW655462 FKP655460:FLS655462 FUL655460:FVO655462 GEH655460:GFK655462 GOD655460:GPG655462 GXZ655460:GZC655462 HHV655460:HIY655462 HRR655460:HSU655462 IBN655460:ICQ655462 ILJ655460:IMM655462 IVF655460:IWI655462 JFB655460:JGE655462 JOX655460:JQA655462 JYT655460:JZW655462 KIP655460:KJS655462 KSL655460:KTO655462 LCH655460:LDK655462 LMD655460:LNG655462 LVZ655460:LXC655462 MFV655460:MGY655462 MPR655460:MQU655462 MZN655460:NAQ655462 NJJ655460:NKM655462 NTF655460:NUI655462 ODB655460:OEE655462 OMX655460:OOA655462 OWT655460:OXW655462 PGP655460:PHS655462 PQL655460:PRO655462 QAH655460:QBK655462 QKD655460:QLG655462 QTZ655460:QVC655462 RDV655460:REY655462 RNR655460:ROU655462 RXN655460:RYQ655462 SHJ655460:SIM655462 SRF655460:SSI655462 TBB655460:TCE655462 TKX655460:TMA655462 TUT655460:TVW655462 UEP655460:UFS655462 UOL655460:UPO655462 UYH655460:UZK655462 VID655460:VJG655462 VRZ655460:VTC655462 WBV655460:WCY655462 WLR655460:WMU655462 WVN655460:WWQ655462 D720996:AQ720998 JB720996:KE720998 SX720996:UA720998 ACT720996:ADW720998 AMP720996:ANS720998 AWL720996:AXO720998 BGH720996:BHK720998 BQD720996:BRG720998 BZZ720996:CBC720998 CJV720996:CKY720998 CTR720996:CUU720998 DDN720996:DEQ720998 DNJ720996:DOM720998 DXF720996:DYI720998 EHB720996:EIE720998 EQX720996:ESA720998 FAT720996:FBW720998 FKP720996:FLS720998 FUL720996:FVO720998 GEH720996:GFK720998 GOD720996:GPG720998 GXZ720996:GZC720998 HHV720996:HIY720998 HRR720996:HSU720998 IBN720996:ICQ720998 ILJ720996:IMM720998 IVF720996:IWI720998 JFB720996:JGE720998 JOX720996:JQA720998 JYT720996:JZW720998 KIP720996:KJS720998 KSL720996:KTO720998 LCH720996:LDK720998 LMD720996:LNG720998 LVZ720996:LXC720998 MFV720996:MGY720998 MPR720996:MQU720998 MZN720996:NAQ720998 NJJ720996:NKM720998 NTF720996:NUI720998 ODB720996:OEE720998 OMX720996:OOA720998 OWT720996:OXW720998 PGP720996:PHS720998 PQL720996:PRO720998 QAH720996:QBK720998 QKD720996:QLG720998 QTZ720996:QVC720998 RDV720996:REY720998 RNR720996:ROU720998 RXN720996:RYQ720998 SHJ720996:SIM720998 SRF720996:SSI720998 TBB720996:TCE720998 TKX720996:TMA720998 TUT720996:TVW720998 UEP720996:UFS720998 UOL720996:UPO720998 UYH720996:UZK720998 VID720996:VJG720998 VRZ720996:VTC720998 WBV720996:WCY720998 WLR720996:WMU720998 WVN720996:WWQ720998 D786532:AQ786534 JB786532:KE786534 SX786532:UA786534 ACT786532:ADW786534 AMP786532:ANS786534 AWL786532:AXO786534 BGH786532:BHK786534 BQD786532:BRG786534 BZZ786532:CBC786534 CJV786532:CKY786534 CTR786532:CUU786534 DDN786532:DEQ786534 DNJ786532:DOM786534 DXF786532:DYI786534 EHB786532:EIE786534 EQX786532:ESA786534 FAT786532:FBW786534 FKP786532:FLS786534 FUL786532:FVO786534 GEH786532:GFK786534 GOD786532:GPG786534 GXZ786532:GZC786534 HHV786532:HIY786534 HRR786532:HSU786534 IBN786532:ICQ786534 ILJ786532:IMM786534 IVF786532:IWI786534 JFB786532:JGE786534 JOX786532:JQA786534 JYT786532:JZW786534 KIP786532:KJS786534 KSL786532:KTO786534 LCH786532:LDK786534 LMD786532:LNG786534 LVZ786532:LXC786534 MFV786532:MGY786534 MPR786532:MQU786534 MZN786532:NAQ786534 NJJ786532:NKM786534 NTF786532:NUI786534 ODB786532:OEE786534 OMX786532:OOA786534 OWT786532:OXW786534 PGP786532:PHS786534 PQL786532:PRO786534 QAH786532:QBK786534 QKD786532:QLG786534 QTZ786532:QVC786534 RDV786532:REY786534 RNR786532:ROU786534 RXN786532:RYQ786534 SHJ786532:SIM786534 SRF786532:SSI786534 TBB786532:TCE786534 TKX786532:TMA786534 TUT786532:TVW786534 UEP786532:UFS786534 UOL786532:UPO786534 UYH786532:UZK786534 VID786532:VJG786534 VRZ786532:VTC786534 WBV786532:WCY786534 WLR786532:WMU786534 WVN786532:WWQ786534 D852068:AQ852070 JB852068:KE852070 SX852068:UA852070 ACT852068:ADW852070 AMP852068:ANS852070 AWL852068:AXO852070 BGH852068:BHK852070 BQD852068:BRG852070 BZZ852068:CBC852070 CJV852068:CKY852070 CTR852068:CUU852070 DDN852068:DEQ852070 DNJ852068:DOM852070 DXF852068:DYI852070 EHB852068:EIE852070 EQX852068:ESA852070 FAT852068:FBW852070 FKP852068:FLS852070 FUL852068:FVO852070 GEH852068:GFK852070 GOD852068:GPG852070 GXZ852068:GZC852070 HHV852068:HIY852070 HRR852068:HSU852070 IBN852068:ICQ852070 ILJ852068:IMM852070 IVF852068:IWI852070 JFB852068:JGE852070 JOX852068:JQA852070 JYT852068:JZW852070 KIP852068:KJS852070 KSL852068:KTO852070 LCH852068:LDK852070 LMD852068:LNG852070 LVZ852068:LXC852070 MFV852068:MGY852070 MPR852068:MQU852070 MZN852068:NAQ852070 NJJ852068:NKM852070 NTF852068:NUI852070 ODB852068:OEE852070 OMX852068:OOA852070 OWT852068:OXW852070 PGP852068:PHS852070 PQL852068:PRO852070 QAH852068:QBK852070 QKD852068:QLG852070 QTZ852068:QVC852070 RDV852068:REY852070 RNR852068:ROU852070 RXN852068:RYQ852070 SHJ852068:SIM852070 SRF852068:SSI852070 TBB852068:TCE852070 TKX852068:TMA852070 TUT852068:TVW852070 UEP852068:UFS852070 UOL852068:UPO852070 UYH852068:UZK852070 VID852068:VJG852070 VRZ852068:VTC852070 WBV852068:WCY852070 WLR852068:WMU852070 WVN852068:WWQ852070 D917604:AQ917606 JB917604:KE917606 SX917604:UA917606 ACT917604:ADW917606 AMP917604:ANS917606 AWL917604:AXO917606 BGH917604:BHK917606 BQD917604:BRG917606 BZZ917604:CBC917606 CJV917604:CKY917606 CTR917604:CUU917606 DDN917604:DEQ917606 DNJ917604:DOM917606 DXF917604:DYI917606 EHB917604:EIE917606 EQX917604:ESA917606 FAT917604:FBW917606 FKP917604:FLS917606 FUL917604:FVO917606 GEH917604:GFK917606 GOD917604:GPG917606 GXZ917604:GZC917606 HHV917604:HIY917606 HRR917604:HSU917606 IBN917604:ICQ917606 ILJ917604:IMM917606 IVF917604:IWI917606 JFB917604:JGE917606 JOX917604:JQA917606 JYT917604:JZW917606 KIP917604:KJS917606 KSL917604:KTO917606 LCH917604:LDK917606 LMD917604:LNG917606 LVZ917604:LXC917606 MFV917604:MGY917606 MPR917604:MQU917606 MZN917604:NAQ917606 NJJ917604:NKM917606 NTF917604:NUI917606 ODB917604:OEE917606 OMX917604:OOA917606 OWT917604:OXW917606 PGP917604:PHS917606 PQL917604:PRO917606 QAH917604:QBK917606 QKD917604:QLG917606 QTZ917604:QVC917606 RDV917604:REY917606 RNR917604:ROU917606 RXN917604:RYQ917606 SHJ917604:SIM917606 SRF917604:SSI917606 TBB917604:TCE917606 TKX917604:TMA917606 TUT917604:TVW917606 UEP917604:UFS917606 UOL917604:UPO917606 UYH917604:UZK917606 VID917604:VJG917606 VRZ917604:VTC917606 WBV917604:WCY917606 WLR917604:WMU917606 WVN917604:WWQ917606 D983140:AQ983142 JB983140:KE983142 SX983140:UA983142 ACT983140:ADW983142 AMP983140:ANS983142 AWL983140:AXO983142 BGH983140:BHK983142 BQD983140:BRG983142 BZZ983140:CBC983142 CJV983140:CKY983142 CTR983140:CUU983142 DDN983140:DEQ983142 DNJ983140:DOM983142 DXF983140:DYI983142 EHB983140:EIE983142 EQX983140:ESA983142 FAT983140:FBW983142 FKP983140:FLS983142 FUL983140:FVO983142 GEH983140:GFK983142 GOD983140:GPG983142 GXZ983140:GZC983142 HHV983140:HIY983142 HRR983140:HSU983142 IBN983140:ICQ983142 ILJ983140:IMM983142 IVF983140:IWI983142 JFB983140:JGE983142 JOX983140:JQA983142 JYT983140:JZW983142 KIP983140:KJS983142 KSL983140:KTO983142 LCH983140:LDK983142 LMD983140:LNG983142 LVZ983140:LXC983142 MFV983140:MGY983142 MPR983140:MQU983142 MZN983140:NAQ983142 NJJ983140:NKM983142 NTF983140:NUI983142 ODB983140:OEE983142 OMX983140:OOA983142 OWT983140:OXW983142 PGP983140:PHS983142 PQL983140:PRO983142 QAH983140:QBK983142 QKD983140:QLG983142 QTZ983140:QVC983142 RDV983140:REY983142 RNR983140:ROU983142 RXN983140:RYQ983142 SHJ983140:SIM983142 SRF983140:SSI983142 TBB983140:TCE983142 TKX983140:TMA983142 TUT983140:TVW983142 UEP983140:UFS983142 UOL983140:UPO983142 UYH983140:UZK983142 VID983140:VJG983142 VRZ983140:VTC983142 WBV983140:WCY983142 WLR983140:WMU983142 WVN983140:WWQ983142 VID158:VJG158 JB112:KE113 SX112:UA113 ACT112:ADW113 AMP112:ANS113 AWL112:AXO113 BGH112:BHK113 BQD112:BRG113 BZZ112:CBC113 CJV112:CKY113 CTR112:CUU113 DDN112:DEQ113 DNJ112:DOM113 DXF112:DYI113 EHB112:EIE113 EQX112:ESA113 FAT112:FBW113 FKP112:FLS113 FUL112:FVO113 GEH112:GFK113 GOD112:GPG113 GXZ112:GZC113 HHV112:HIY113 HRR112:HSU113 IBN112:ICQ113 ILJ112:IMM113 IVF112:IWI113 JFB112:JGE113 JOX112:JQA113 JYT112:JZW113 KIP112:KJS113 KSL112:KTO113 LCH112:LDK113 LMD112:LNG113 LVZ112:LXC113 MFV112:MGY113 MPR112:MQU113 MZN112:NAQ113 NJJ112:NKM113 NTF112:NUI113 ODB112:OEE113 OMX112:OOA113 OWT112:OXW113 PGP112:PHS113 PQL112:PRO113 QAH112:QBK113 QKD112:QLG113 QTZ112:QVC113 RDV112:REY113 RNR112:ROU113 RXN112:RYQ113 SHJ112:SIM113 SRF112:SSI113 TBB112:TCE113 TKX112:TMA113 TUT112:TVW113 UEP112:UFS113 UOL112:UPO113 UYH112:UZK113 VID112:VJG113 VRZ112:VTC113 WBV112:WCY113 WLR112:WMU113 WVN112:WWQ113 D65632:AQ65633 JB65632:KE65633 SX65632:UA65633 ACT65632:ADW65633 AMP65632:ANS65633 AWL65632:AXO65633 BGH65632:BHK65633 BQD65632:BRG65633 BZZ65632:CBC65633 CJV65632:CKY65633 CTR65632:CUU65633 DDN65632:DEQ65633 DNJ65632:DOM65633 DXF65632:DYI65633 EHB65632:EIE65633 EQX65632:ESA65633 FAT65632:FBW65633 FKP65632:FLS65633 FUL65632:FVO65633 GEH65632:GFK65633 GOD65632:GPG65633 GXZ65632:GZC65633 HHV65632:HIY65633 HRR65632:HSU65633 IBN65632:ICQ65633 ILJ65632:IMM65633 IVF65632:IWI65633 JFB65632:JGE65633 JOX65632:JQA65633 JYT65632:JZW65633 KIP65632:KJS65633 KSL65632:KTO65633 LCH65632:LDK65633 LMD65632:LNG65633 LVZ65632:LXC65633 MFV65632:MGY65633 MPR65632:MQU65633 MZN65632:NAQ65633 NJJ65632:NKM65633 NTF65632:NUI65633 ODB65632:OEE65633 OMX65632:OOA65633 OWT65632:OXW65633 PGP65632:PHS65633 PQL65632:PRO65633 QAH65632:QBK65633 QKD65632:QLG65633 QTZ65632:QVC65633 RDV65632:REY65633 RNR65632:ROU65633 RXN65632:RYQ65633 SHJ65632:SIM65633 SRF65632:SSI65633 TBB65632:TCE65633 TKX65632:TMA65633 TUT65632:TVW65633 UEP65632:UFS65633 UOL65632:UPO65633 UYH65632:UZK65633 VID65632:VJG65633 VRZ65632:VTC65633 WBV65632:WCY65633 WLR65632:WMU65633 WVN65632:WWQ65633 D131168:AQ131169 JB131168:KE131169 SX131168:UA131169 ACT131168:ADW131169 AMP131168:ANS131169 AWL131168:AXO131169 BGH131168:BHK131169 BQD131168:BRG131169 BZZ131168:CBC131169 CJV131168:CKY131169 CTR131168:CUU131169 DDN131168:DEQ131169 DNJ131168:DOM131169 DXF131168:DYI131169 EHB131168:EIE131169 EQX131168:ESA131169 FAT131168:FBW131169 FKP131168:FLS131169 FUL131168:FVO131169 GEH131168:GFK131169 GOD131168:GPG131169 GXZ131168:GZC131169 HHV131168:HIY131169 HRR131168:HSU131169 IBN131168:ICQ131169 ILJ131168:IMM131169 IVF131168:IWI131169 JFB131168:JGE131169 JOX131168:JQA131169 JYT131168:JZW131169 KIP131168:KJS131169 KSL131168:KTO131169 LCH131168:LDK131169 LMD131168:LNG131169 LVZ131168:LXC131169 MFV131168:MGY131169 MPR131168:MQU131169 MZN131168:NAQ131169 NJJ131168:NKM131169 NTF131168:NUI131169 ODB131168:OEE131169 OMX131168:OOA131169 OWT131168:OXW131169 PGP131168:PHS131169 PQL131168:PRO131169 QAH131168:QBK131169 QKD131168:QLG131169 QTZ131168:QVC131169 RDV131168:REY131169 RNR131168:ROU131169 RXN131168:RYQ131169 SHJ131168:SIM131169 SRF131168:SSI131169 TBB131168:TCE131169 TKX131168:TMA131169 TUT131168:TVW131169 UEP131168:UFS131169 UOL131168:UPO131169 UYH131168:UZK131169 VID131168:VJG131169 VRZ131168:VTC131169 WBV131168:WCY131169 WLR131168:WMU131169 WVN131168:WWQ131169 D196704:AQ196705 JB196704:KE196705 SX196704:UA196705 ACT196704:ADW196705 AMP196704:ANS196705 AWL196704:AXO196705 BGH196704:BHK196705 BQD196704:BRG196705 BZZ196704:CBC196705 CJV196704:CKY196705 CTR196704:CUU196705 DDN196704:DEQ196705 DNJ196704:DOM196705 DXF196704:DYI196705 EHB196704:EIE196705 EQX196704:ESA196705 FAT196704:FBW196705 FKP196704:FLS196705 FUL196704:FVO196705 GEH196704:GFK196705 GOD196704:GPG196705 GXZ196704:GZC196705 HHV196704:HIY196705 HRR196704:HSU196705 IBN196704:ICQ196705 ILJ196704:IMM196705 IVF196704:IWI196705 JFB196704:JGE196705 JOX196704:JQA196705 JYT196704:JZW196705 KIP196704:KJS196705 KSL196704:KTO196705 LCH196704:LDK196705 LMD196704:LNG196705 LVZ196704:LXC196705 MFV196704:MGY196705 MPR196704:MQU196705 MZN196704:NAQ196705 NJJ196704:NKM196705 NTF196704:NUI196705 ODB196704:OEE196705 OMX196704:OOA196705 OWT196704:OXW196705 PGP196704:PHS196705 PQL196704:PRO196705 QAH196704:QBK196705 QKD196704:QLG196705 QTZ196704:QVC196705 RDV196704:REY196705 RNR196704:ROU196705 RXN196704:RYQ196705 SHJ196704:SIM196705 SRF196704:SSI196705 TBB196704:TCE196705 TKX196704:TMA196705 TUT196704:TVW196705 UEP196704:UFS196705 UOL196704:UPO196705 UYH196704:UZK196705 VID196704:VJG196705 VRZ196704:VTC196705 WBV196704:WCY196705 WLR196704:WMU196705 WVN196704:WWQ196705 D262240:AQ262241 JB262240:KE262241 SX262240:UA262241 ACT262240:ADW262241 AMP262240:ANS262241 AWL262240:AXO262241 BGH262240:BHK262241 BQD262240:BRG262241 BZZ262240:CBC262241 CJV262240:CKY262241 CTR262240:CUU262241 DDN262240:DEQ262241 DNJ262240:DOM262241 DXF262240:DYI262241 EHB262240:EIE262241 EQX262240:ESA262241 FAT262240:FBW262241 FKP262240:FLS262241 FUL262240:FVO262241 GEH262240:GFK262241 GOD262240:GPG262241 GXZ262240:GZC262241 HHV262240:HIY262241 HRR262240:HSU262241 IBN262240:ICQ262241 ILJ262240:IMM262241 IVF262240:IWI262241 JFB262240:JGE262241 JOX262240:JQA262241 JYT262240:JZW262241 KIP262240:KJS262241 KSL262240:KTO262241 LCH262240:LDK262241 LMD262240:LNG262241 LVZ262240:LXC262241 MFV262240:MGY262241 MPR262240:MQU262241 MZN262240:NAQ262241 NJJ262240:NKM262241 NTF262240:NUI262241 ODB262240:OEE262241 OMX262240:OOA262241 OWT262240:OXW262241 PGP262240:PHS262241 PQL262240:PRO262241 QAH262240:QBK262241 QKD262240:QLG262241 QTZ262240:QVC262241 RDV262240:REY262241 RNR262240:ROU262241 RXN262240:RYQ262241 SHJ262240:SIM262241 SRF262240:SSI262241 TBB262240:TCE262241 TKX262240:TMA262241 TUT262240:TVW262241 UEP262240:UFS262241 UOL262240:UPO262241 UYH262240:UZK262241 VID262240:VJG262241 VRZ262240:VTC262241 WBV262240:WCY262241 WLR262240:WMU262241 WVN262240:WWQ262241 D327776:AQ327777 JB327776:KE327777 SX327776:UA327777 ACT327776:ADW327777 AMP327776:ANS327777 AWL327776:AXO327777 BGH327776:BHK327777 BQD327776:BRG327777 BZZ327776:CBC327777 CJV327776:CKY327777 CTR327776:CUU327777 DDN327776:DEQ327777 DNJ327776:DOM327777 DXF327776:DYI327777 EHB327776:EIE327777 EQX327776:ESA327777 FAT327776:FBW327777 FKP327776:FLS327777 FUL327776:FVO327777 GEH327776:GFK327777 GOD327776:GPG327777 GXZ327776:GZC327777 HHV327776:HIY327777 HRR327776:HSU327777 IBN327776:ICQ327777 ILJ327776:IMM327777 IVF327776:IWI327777 JFB327776:JGE327777 JOX327776:JQA327777 JYT327776:JZW327777 KIP327776:KJS327777 KSL327776:KTO327777 LCH327776:LDK327777 LMD327776:LNG327777 LVZ327776:LXC327777 MFV327776:MGY327777 MPR327776:MQU327777 MZN327776:NAQ327777 NJJ327776:NKM327777 NTF327776:NUI327777 ODB327776:OEE327777 OMX327776:OOA327777 OWT327776:OXW327777 PGP327776:PHS327777 PQL327776:PRO327777 QAH327776:QBK327777 QKD327776:QLG327777 QTZ327776:QVC327777 RDV327776:REY327777 RNR327776:ROU327777 RXN327776:RYQ327777 SHJ327776:SIM327777 SRF327776:SSI327777 TBB327776:TCE327777 TKX327776:TMA327777 TUT327776:TVW327777 UEP327776:UFS327777 UOL327776:UPO327777 UYH327776:UZK327777 VID327776:VJG327777 VRZ327776:VTC327777 WBV327776:WCY327777 WLR327776:WMU327777 WVN327776:WWQ327777 D393312:AQ393313 JB393312:KE393313 SX393312:UA393313 ACT393312:ADW393313 AMP393312:ANS393313 AWL393312:AXO393313 BGH393312:BHK393313 BQD393312:BRG393313 BZZ393312:CBC393313 CJV393312:CKY393313 CTR393312:CUU393313 DDN393312:DEQ393313 DNJ393312:DOM393313 DXF393312:DYI393313 EHB393312:EIE393313 EQX393312:ESA393313 FAT393312:FBW393313 FKP393312:FLS393313 FUL393312:FVO393313 GEH393312:GFK393313 GOD393312:GPG393313 GXZ393312:GZC393313 HHV393312:HIY393313 HRR393312:HSU393313 IBN393312:ICQ393313 ILJ393312:IMM393313 IVF393312:IWI393313 JFB393312:JGE393313 JOX393312:JQA393313 JYT393312:JZW393313 KIP393312:KJS393313 KSL393312:KTO393313 LCH393312:LDK393313 LMD393312:LNG393313 LVZ393312:LXC393313 MFV393312:MGY393313 MPR393312:MQU393313 MZN393312:NAQ393313 NJJ393312:NKM393313 NTF393312:NUI393313 ODB393312:OEE393313 OMX393312:OOA393313 OWT393312:OXW393313 PGP393312:PHS393313 PQL393312:PRO393313 QAH393312:QBK393313 QKD393312:QLG393313 QTZ393312:QVC393313 RDV393312:REY393313 RNR393312:ROU393313 RXN393312:RYQ393313 SHJ393312:SIM393313 SRF393312:SSI393313 TBB393312:TCE393313 TKX393312:TMA393313 TUT393312:TVW393313 UEP393312:UFS393313 UOL393312:UPO393313 UYH393312:UZK393313 VID393312:VJG393313 VRZ393312:VTC393313 WBV393312:WCY393313 WLR393312:WMU393313 WVN393312:WWQ393313 D458848:AQ458849 JB458848:KE458849 SX458848:UA458849 ACT458848:ADW458849 AMP458848:ANS458849 AWL458848:AXO458849 BGH458848:BHK458849 BQD458848:BRG458849 BZZ458848:CBC458849 CJV458848:CKY458849 CTR458848:CUU458849 DDN458848:DEQ458849 DNJ458848:DOM458849 DXF458848:DYI458849 EHB458848:EIE458849 EQX458848:ESA458849 FAT458848:FBW458849 FKP458848:FLS458849 FUL458848:FVO458849 GEH458848:GFK458849 GOD458848:GPG458849 GXZ458848:GZC458849 HHV458848:HIY458849 HRR458848:HSU458849 IBN458848:ICQ458849 ILJ458848:IMM458849 IVF458848:IWI458849 JFB458848:JGE458849 JOX458848:JQA458849 JYT458848:JZW458849 KIP458848:KJS458849 KSL458848:KTO458849 LCH458848:LDK458849 LMD458848:LNG458849 LVZ458848:LXC458849 MFV458848:MGY458849 MPR458848:MQU458849 MZN458848:NAQ458849 NJJ458848:NKM458849 NTF458848:NUI458849 ODB458848:OEE458849 OMX458848:OOA458849 OWT458848:OXW458849 PGP458848:PHS458849 PQL458848:PRO458849 QAH458848:QBK458849 QKD458848:QLG458849 QTZ458848:QVC458849 RDV458848:REY458849 RNR458848:ROU458849 RXN458848:RYQ458849 SHJ458848:SIM458849 SRF458848:SSI458849 TBB458848:TCE458849 TKX458848:TMA458849 TUT458848:TVW458849 UEP458848:UFS458849 UOL458848:UPO458849 UYH458848:UZK458849 VID458848:VJG458849 VRZ458848:VTC458849 WBV458848:WCY458849 WLR458848:WMU458849 WVN458848:WWQ458849 D524384:AQ524385 JB524384:KE524385 SX524384:UA524385 ACT524384:ADW524385 AMP524384:ANS524385 AWL524384:AXO524385 BGH524384:BHK524385 BQD524384:BRG524385 BZZ524384:CBC524385 CJV524384:CKY524385 CTR524384:CUU524385 DDN524384:DEQ524385 DNJ524384:DOM524385 DXF524384:DYI524385 EHB524384:EIE524385 EQX524384:ESA524385 FAT524384:FBW524385 FKP524384:FLS524385 FUL524384:FVO524385 GEH524384:GFK524385 GOD524384:GPG524385 GXZ524384:GZC524385 HHV524384:HIY524385 HRR524384:HSU524385 IBN524384:ICQ524385 ILJ524384:IMM524385 IVF524384:IWI524385 JFB524384:JGE524385 JOX524384:JQA524385 JYT524384:JZW524385 KIP524384:KJS524385 KSL524384:KTO524385 LCH524384:LDK524385 LMD524384:LNG524385 LVZ524384:LXC524385 MFV524384:MGY524385 MPR524384:MQU524385 MZN524384:NAQ524385 NJJ524384:NKM524385 NTF524384:NUI524385 ODB524384:OEE524385 OMX524384:OOA524385 OWT524384:OXW524385 PGP524384:PHS524385 PQL524384:PRO524385 QAH524384:QBK524385 QKD524384:QLG524385 QTZ524384:QVC524385 RDV524384:REY524385 RNR524384:ROU524385 RXN524384:RYQ524385 SHJ524384:SIM524385 SRF524384:SSI524385 TBB524384:TCE524385 TKX524384:TMA524385 TUT524384:TVW524385 UEP524384:UFS524385 UOL524384:UPO524385 UYH524384:UZK524385 VID524384:VJG524385 VRZ524384:VTC524385 WBV524384:WCY524385 WLR524384:WMU524385 WVN524384:WWQ524385 D589920:AQ589921 JB589920:KE589921 SX589920:UA589921 ACT589920:ADW589921 AMP589920:ANS589921 AWL589920:AXO589921 BGH589920:BHK589921 BQD589920:BRG589921 BZZ589920:CBC589921 CJV589920:CKY589921 CTR589920:CUU589921 DDN589920:DEQ589921 DNJ589920:DOM589921 DXF589920:DYI589921 EHB589920:EIE589921 EQX589920:ESA589921 FAT589920:FBW589921 FKP589920:FLS589921 FUL589920:FVO589921 GEH589920:GFK589921 GOD589920:GPG589921 GXZ589920:GZC589921 HHV589920:HIY589921 HRR589920:HSU589921 IBN589920:ICQ589921 ILJ589920:IMM589921 IVF589920:IWI589921 JFB589920:JGE589921 JOX589920:JQA589921 JYT589920:JZW589921 KIP589920:KJS589921 KSL589920:KTO589921 LCH589920:LDK589921 LMD589920:LNG589921 LVZ589920:LXC589921 MFV589920:MGY589921 MPR589920:MQU589921 MZN589920:NAQ589921 NJJ589920:NKM589921 NTF589920:NUI589921 ODB589920:OEE589921 OMX589920:OOA589921 OWT589920:OXW589921 PGP589920:PHS589921 PQL589920:PRO589921 QAH589920:QBK589921 QKD589920:QLG589921 QTZ589920:QVC589921 RDV589920:REY589921 RNR589920:ROU589921 RXN589920:RYQ589921 SHJ589920:SIM589921 SRF589920:SSI589921 TBB589920:TCE589921 TKX589920:TMA589921 TUT589920:TVW589921 UEP589920:UFS589921 UOL589920:UPO589921 UYH589920:UZK589921 VID589920:VJG589921 VRZ589920:VTC589921 WBV589920:WCY589921 WLR589920:WMU589921 WVN589920:WWQ589921 D655456:AQ655457 JB655456:KE655457 SX655456:UA655457 ACT655456:ADW655457 AMP655456:ANS655457 AWL655456:AXO655457 BGH655456:BHK655457 BQD655456:BRG655457 BZZ655456:CBC655457 CJV655456:CKY655457 CTR655456:CUU655457 DDN655456:DEQ655457 DNJ655456:DOM655457 DXF655456:DYI655457 EHB655456:EIE655457 EQX655456:ESA655457 FAT655456:FBW655457 FKP655456:FLS655457 FUL655456:FVO655457 GEH655456:GFK655457 GOD655456:GPG655457 GXZ655456:GZC655457 HHV655456:HIY655457 HRR655456:HSU655457 IBN655456:ICQ655457 ILJ655456:IMM655457 IVF655456:IWI655457 JFB655456:JGE655457 JOX655456:JQA655457 JYT655456:JZW655457 KIP655456:KJS655457 KSL655456:KTO655457 LCH655456:LDK655457 LMD655456:LNG655457 LVZ655456:LXC655457 MFV655456:MGY655457 MPR655456:MQU655457 MZN655456:NAQ655457 NJJ655456:NKM655457 NTF655456:NUI655457 ODB655456:OEE655457 OMX655456:OOA655457 OWT655456:OXW655457 PGP655456:PHS655457 PQL655456:PRO655457 QAH655456:QBK655457 QKD655456:QLG655457 QTZ655456:QVC655457 RDV655456:REY655457 RNR655456:ROU655457 RXN655456:RYQ655457 SHJ655456:SIM655457 SRF655456:SSI655457 TBB655456:TCE655457 TKX655456:TMA655457 TUT655456:TVW655457 UEP655456:UFS655457 UOL655456:UPO655457 UYH655456:UZK655457 VID655456:VJG655457 VRZ655456:VTC655457 WBV655456:WCY655457 WLR655456:WMU655457 WVN655456:WWQ655457 D720992:AQ720993 JB720992:KE720993 SX720992:UA720993 ACT720992:ADW720993 AMP720992:ANS720993 AWL720992:AXO720993 BGH720992:BHK720993 BQD720992:BRG720993 BZZ720992:CBC720993 CJV720992:CKY720993 CTR720992:CUU720993 DDN720992:DEQ720993 DNJ720992:DOM720993 DXF720992:DYI720993 EHB720992:EIE720993 EQX720992:ESA720993 FAT720992:FBW720993 FKP720992:FLS720993 FUL720992:FVO720993 GEH720992:GFK720993 GOD720992:GPG720993 GXZ720992:GZC720993 HHV720992:HIY720993 HRR720992:HSU720993 IBN720992:ICQ720993 ILJ720992:IMM720993 IVF720992:IWI720993 JFB720992:JGE720993 JOX720992:JQA720993 JYT720992:JZW720993 KIP720992:KJS720993 KSL720992:KTO720993 LCH720992:LDK720993 LMD720992:LNG720993 LVZ720992:LXC720993 MFV720992:MGY720993 MPR720992:MQU720993 MZN720992:NAQ720993 NJJ720992:NKM720993 NTF720992:NUI720993 ODB720992:OEE720993 OMX720992:OOA720993 OWT720992:OXW720993 PGP720992:PHS720993 PQL720992:PRO720993 QAH720992:QBK720993 QKD720992:QLG720993 QTZ720992:QVC720993 RDV720992:REY720993 RNR720992:ROU720993 RXN720992:RYQ720993 SHJ720992:SIM720993 SRF720992:SSI720993 TBB720992:TCE720993 TKX720992:TMA720993 TUT720992:TVW720993 UEP720992:UFS720993 UOL720992:UPO720993 UYH720992:UZK720993 VID720992:VJG720993 VRZ720992:VTC720993 WBV720992:WCY720993 WLR720992:WMU720993 WVN720992:WWQ720993 D786528:AQ786529 JB786528:KE786529 SX786528:UA786529 ACT786528:ADW786529 AMP786528:ANS786529 AWL786528:AXO786529 BGH786528:BHK786529 BQD786528:BRG786529 BZZ786528:CBC786529 CJV786528:CKY786529 CTR786528:CUU786529 DDN786528:DEQ786529 DNJ786528:DOM786529 DXF786528:DYI786529 EHB786528:EIE786529 EQX786528:ESA786529 FAT786528:FBW786529 FKP786528:FLS786529 FUL786528:FVO786529 GEH786528:GFK786529 GOD786528:GPG786529 GXZ786528:GZC786529 HHV786528:HIY786529 HRR786528:HSU786529 IBN786528:ICQ786529 ILJ786528:IMM786529 IVF786528:IWI786529 JFB786528:JGE786529 JOX786528:JQA786529 JYT786528:JZW786529 KIP786528:KJS786529 KSL786528:KTO786529 LCH786528:LDK786529 LMD786528:LNG786529 LVZ786528:LXC786529 MFV786528:MGY786529 MPR786528:MQU786529 MZN786528:NAQ786529 NJJ786528:NKM786529 NTF786528:NUI786529 ODB786528:OEE786529 OMX786528:OOA786529 OWT786528:OXW786529 PGP786528:PHS786529 PQL786528:PRO786529 QAH786528:QBK786529 QKD786528:QLG786529 QTZ786528:QVC786529 RDV786528:REY786529 RNR786528:ROU786529 RXN786528:RYQ786529 SHJ786528:SIM786529 SRF786528:SSI786529 TBB786528:TCE786529 TKX786528:TMA786529 TUT786528:TVW786529 UEP786528:UFS786529 UOL786528:UPO786529 UYH786528:UZK786529 VID786528:VJG786529 VRZ786528:VTC786529 WBV786528:WCY786529 WLR786528:WMU786529 WVN786528:WWQ786529 D852064:AQ852065 JB852064:KE852065 SX852064:UA852065 ACT852064:ADW852065 AMP852064:ANS852065 AWL852064:AXO852065 BGH852064:BHK852065 BQD852064:BRG852065 BZZ852064:CBC852065 CJV852064:CKY852065 CTR852064:CUU852065 DDN852064:DEQ852065 DNJ852064:DOM852065 DXF852064:DYI852065 EHB852064:EIE852065 EQX852064:ESA852065 FAT852064:FBW852065 FKP852064:FLS852065 FUL852064:FVO852065 GEH852064:GFK852065 GOD852064:GPG852065 GXZ852064:GZC852065 HHV852064:HIY852065 HRR852064:HSU852065 IBN852064:ICQ852065 ILJ852064:IMM852065 IVF852064:IWI852065 JFB852064:JGE852065 JOX852064:JQA852065 JYT852064:JZW852065 KIP852064:KJS852065 KSL852064:KTO852065 LCH852064:LDK852065 LMD852064:LNG852065 LVZ852064:LXC852065 MFV852064:MGY852065 MPR852064:MQU852065 MZN852064:NAQ852065 NJJ852064:NKM852065 NTF852064:NUI852065 ODB852064:OEE852065 OMX852064:OOA852065 OWT852064:OXW852065 PGP852064:PHS852065 PQL852064:PRO852065 QAH852064:QBK852065 QKD852064:QLG852065 QTZ852064:QVC852065 RDV852064:REY852065 RNR852064:ROU852065 RXN852064:RYQ852065 SHJ852064:SIM852065 SRF852064:SSI852065 TBB852064:TCE852065 TKX852064:TMA852065 TUT852064:TVW852065 UEP852064:UFS852065 UOL852064:UPO852065 UYH852064:UZK852065 VID852064:VJG852065 VRZ852064:VTC852065 WBV852064:WCY852065 WLR852064:WMU852065 WVN852064:WWQ852065 D917600:AQ917601 JB917600:KE917601 SX917600:UA917601 ACT917600:ADW917601 AMP917600:ANS917601 AWL917600:AXO917601 BGH917600:BHK917601 BQD917600:BRG917601 BZZ917600:CBC917601 CJV917600:CKY917601 CTR917600:CUU917601 DDN917600:DEQ917601 DNJ917600:DOM917601 DXF917600:DYI917601 EHB917600:EIE917601 EQX917600:ESA917601 FAT917600:FBW917601 FKP917600:FLS917601 FUL917600:FVO917601 GEH917600:GFK917601 GOD917600:GPG917601 GXZ917600:GZC917601 HHV917600:HIY917601 HRR917600:HSU917601 IBN917600:ICQ917601 ILJ917600:IMM917601 IVF917600:IWI917601 JFB917600:JGE917601 JOX917600:JQA917601 JYT917600:JZW917601 KIP917600:KJS917601 KSL917600:KTO917601 LCH917600:LDK917601 LMD917600:LNG917601 LVZ917600:LXC917601 MFV917600:MGY917601 MPR917600:MQU917601 MZN917600:NAQ917601 NJJ917600:NKM917601 NTF917600:NUI917601 ODB917600:OEE917601 OMX917600:OOA917601 OWT917600:OXW917601 PGP917600:PHS917601 PQL917600:PRO917601 QAH917600:QBK917601 QKD917600:QLG917601 QTZ917600:QVC917601 RDV917600:REY917601 RNR917600:ROU917601 RXN917600:RYQ917601 SHJ917600:SIM917601 SRF917600:SSI917601 TBB917600:TCE917601 TKX917600:TMA917601 TUT917600:TVW917601 UEP917600:UFS917601 UOL917600:UPO917601 UYH917600:UZK917601 VID917600:VJG917601 VRZ917600:VTC917601 WBV917600:WCY917601 WLR917600:WMU917601 WVN917600:WWQ917601 D983136:AQ983137 JB983136:KE983137 SX983136:UA983137 ACT983136:ADW983137 AMP983136:ANS983137 AWL983136:AXO983137 BGH983136:BHK983137 BQD983136:BRG983137 BZZ983136:CBC983137 CJV983136:CKY983137 CTR983136:CUU983137 DDN983136:DEQ983137 DNJ983136:DOM983137 DXF983136:DYI983137 EHB983136:EIE983137 EQX983136:ESA983137 FAT983136:FBW983137 FKP983136:FLS983137 FUL983136:FVO983137 GEH983136:GFK983137 GOD983136:GPG983137 GXZ983136:GZC983137 HHV983136:HIY983137 HRR983136:HSU983137 IBN983136:ICQ983137 ILJ983136:IMM983137 IVF983136:IWI983137 JFB983136:JGE983137 JOX983136:JQA983137 JYT983136:JZW983137 KIP983136:KJS983137 KSL983136:KTO983137 LCH983136:LDK983137 LMD983136:LNG983137 LVZ983136:LXC983137 MFV983136:MGY983137 MPR983136:MQU983137 MZN983136:NAQ983137 NJJ983136:NKM983137 NTF983136:NUI983137 ODB983136:OEE983137 OMX983136:OOA983137 OWT983136:OXW983137 PGP983136:PHS983137 PQL983136:PRO983137 QAH983136:QBK983137 QKD983136:QLG983137 QTZ983136:QVC983137 RDV983136:REY983137 RNR983136:ROU983137 RXN983136:RYQ983137 SHJ983136:SIM983137 SRF983136:SSI983137 TBB983136:TCE983137 TKX983136:TMA983137 TUT983136:TVW983137 UEP983136:UFS983137 UOL983136:UPO983137 UYH983136:UZK983137 VID983136:VJG983137 VRZ983136:VTC983137 WBV983136:WCY983137 WLR983136:WMU983137 WVN983136:WWQ983137 VRZ158:VTC158 JB108:KE108 SX108:UA108 ACT108:ADW108 AMP108:ANS108 AWL108:AXO108 BGH108:BHK108 BQD108:BRG108 BZZ108:CBC108 CJV108:CKY108 CTR108:CUU108 DDN108:DEQ108 DNJ108:DOM108 DXF108:DYI108 EHB108:EIE108 EQX108:ESA108 FAT108:FBW108 FKP108:FLS108 FUL108:FVO108 GEH108:GFK108 GOD108:GPG108 GXZ108:GZC108 HHV108:HIY108 HRR108:HSU108 IBN108:ICQ108 ILJ108:IMM108 IVF108:IWI108 JFB108:JGE108 JOX108:JQA108 JYT108:JZW108 KIP108:KJS108 KSL108:KTO108 LCH108:LDK108 LMD108:LNG108 LVZ108:LXC108 MFV108:MGY108 MPR108:MQU108 MZN108:NAQ108 NJJ108:NKM108 NTF108:NUI108 ODB108:OEE108 OMX108:OOA108 OWT108:OXW108 PGP108:PHS108 PQL108:PRO108 QAH108:QBK108 QKD108:QLG108 QTZ108:QVC108 RDV108:REY108 RNR108:ROU108 RXN108:RYQ108 SHJ108:SIM108 SRF108:SSI108 TBB108:TCE108 TKX108:TMA108 TUT108:TVW108 UEP108:UFS108 UOL108:UPO108 UYH108:UZK108 VID108:VJG108 VRZ108:VTC108 WBV108:WCY108 WLR108:WMU108 WVN108:WWQ108 D65628:AQ65628 JB65628:KE65628 SX65628:UA65628 ACT65628:ADW65628 AMP65628:ANS65628 AWL65628:AXO65628 BGH65628:BHK65628 BQD65628:BRG65628 BZZ65628:CBC65628 CJV65628:CKY65628 CTR65628:CUU65628 DDN65628:DEQ65628 DNJ65628:DOM65628 DXF65628:DYI65628 EHB65628:EIE65628 EQX65628:ESA65628 FAT65628:FBW65628 FKP65628:FLS65628 FUL65628:FVO65628 GEH65628:GFK65628 GOD65628:GPG65628 GXZ65628:GZC65628 HHV65628:HIY65628 HRR65628:HSU65628 IBN65628:ICQ65628 ILJ65628:IMM65628 IVF65628:IWI65628 JFB65628:JGE65628 JOX65628:JQA65628 JYT65628:JZW65628 KIP65628:KJS65628 KSL65628:KTO65628 LCH65628:LDK65628 LMD65628:LNG65628 LVZ65628:LXC65628 MFV65628:MGY65628 MPR65628:MQU65628 MZN65628:NAQ65628 NJJ65628:NKM65628 NTF65628:NUI65628 ODB65628:OEE65628 OMX65628:OOA65628 OWT65628:OXW65628 PGP65628:PHS65628 PQL65628:PRO65628 QAH65628:QBK65628 QKD65628:QLG65628 QTZ65628:QVC65628 RDV65628:REY65628 RNR65628:ROU65628 RXN65628:RYQ65628 SHJ65628:SIM65628 SRF65628:SSI65628 TBB65628:TCE65628 TKX65628:TMA65628 TUT65628:TVW65628 UEP65628:UFS65628 UOL65628:UPO65628 UYH65628:UZK65628 VID65628:VJG65628 VRZ65628:VTC65628 WBV65628:WCY65628 WLR65628:WMU65628 WVN65628:WWQ65628 D131164:AQ131164 JB131164:KE131164 SX131164:UA131164 ACT131164:ADW131164 AMP131164:ANS131164 AWL131164:AXO131164 BGH131164:BHK131164 BQD131164:BRG131164 BZZ131164:CBC131164 CJV131164:CKY131164 CTR131164:CUU131164 DDN131164:DEQ131164 DNJ131164:DOM131164 DXF131164:DYI131164 EHB131164:EIE131164 EQX131164:ESA131164 FAT131164:FBW131164 FKP131164:FLS131164 FUL131164:FVO131164 GEH131164:GFK131164 GOD131164:GPG131164 GXZ131164:GZC131164 HHV131164:HIY131164 HRR131164:HSU131164 IBN131164:ICQ131164 ILJ131164:IMM131164 IVF131164:IWI131164 JFB131164:JGE131164 JOX131164:JQA131164 JYT131164:JZW131164 KIP131164:KJS131164 KSL131164:KTO131164 LCH131164:LDK131164 LMD131164:LNG131164 LVZ131164:LXC131164 MFV131164:MGY131164 MPR131164:MQU131164 MZN131164:NAQ131164 NJJ131164:NKM131164 NTF131164:NUI131164 ODB131164:OEE131164 OMX131164:OOA131164 OWT131164:OXW131164 PGP131164:PHS131164 PQL131164:PRO131164 QAH131164:QBK131164 QKD131164:QLG131164 QTZ131164:QVC131164 RDV131164:REY131164 RNR131164:ROU131164 RXN131164:RYQ131164 SHJ131164:SIM131164 SRF131164:SSI131164 TBB131164:TCE131164 TKX131164:TMA131164 TUT131164:TVW131164 UEP131164:UFS131164 UOL131164:UPO131164 UYH131164:UZK131164 VID131164:VJG131164 VRZ131164:VTC131164 WBV131164:WCY131164 WLR131164:WMU131164 WVN131164:WWQ131164 D196700:AQ196700 JB196700:KE196700 SX196700:UA196700 ACT196700:ADW196700 AMP196700:ANS196700 AWL196700:AXO196700 BGH196700:BHK196700 BQD196700:BRG196700 BZZ196700:CBC196700 CJV196700:CKY196700 CTR196700:CUU196700 DDN196700:DEQ196700 DNJ196700:DOM196700 DXF196700:DYI196700 EHB196700:EIE196700 EQX196700:ESA196700 FAT196700:FBW196700 FKP196700:FLS196700 FUL196700:FVO196700 GEH196700:GFK196700 GOD196700:GPG196700 GXZ196700:GZC196700 HHV196700:HIY196700 HRR196700:HSU196700 IBN196700:ICQ196700 ILJ196700:IMM196700 IVF196700:IWI196700 JFB196700:JGE196700 JOX196700:JQA196700 JYT196700:JZW196700 KIP196700:KJS196700 KSL196700:KTO196700 LCH196700:LDK196700 LMD196700:LNG196700 LVZ196700:LXC196700 MFV196700:MGY196700 MPR196700:MQU196700 MZN196700:NAQ196700 NJJ196700:NKM196700 NTF196700:NUI196700 ODB196700:OEE196700 OMX196700:OOA196700 OWT196700:OXW196700 PGP196700:PHS196700 PQL196700:PRO196700 QAH196700:QBK196700 QKD196700:QLG196700 QTZ196700:QVC196700 RDV196700:REY196700 RNR196700:ROU196700 RXN196700:RYQ196700 SHJ196700:SIM196700 SRF196700:SSI196700 TBB196700:TCE196700 TKX196700:TMA196700 TUT196700:TVW196700 UEP196700:UFS196700 UOL196700:UPO196700 UYH196700:UZK196700 VID196700:VJG196700 VRZ196700:VTC196700 WBV196700:WCY196700 WLR196700:WMU196700 WVN196700:WWQ196700 D262236:AQ262236 JB262236:KE262236 SX262236:UA262236 ACT262236:ADW262236 AMP262236:ANS262236 AWL262236:AXO262236 BGH262236:BHK262236 BQD262236:BRG262236 BZZ262236:CBC262236 CJV262236:CKY262236 CTR262236:CUU262236 DDN262236:DEQ262236 DNJ262236:DOM262236 DXF262236:DYI262236 EHB262236:EIE262236 EQX262236:ESA262236 FAT262236:FBW262236 FKP262236:FLS262236 FUL262236:FVO262236 GEH262236:GFK262236 GOD262236:GPG262236 GXZ262236:GZC262236 HHV262236:HIY262236 HRR262236:HSU262236 IBN262236:ICQ262236 ILJ262236:IMM262236 IVF262236:IWI262236 JFB262236:JGE262236 JOX262236:JQA262236 JYT262236:JZW262236 KIP262236:KJS262236 KSL262236:KTO262236 LCH262236:LDK262236 LMD262236:LNG262236 LVZ262236:LXC262236 MFV262236:MGY262236 MPR262236:MQU262236 MZN262236:NAQ262236 NJJ262236:NKM262236 NTF262236:NUI262236 ODB262236:OEE262236 OMX262236:OOA262236 OWT262236:OXW262236 PGP262236:PHS262236 PQL262236:PRO262236 QAH262236:QBK262236 QKD262236:QLG262236 QTZ262236:QVC262236 RDV262236:REY262236 RNR262236:ROU262236 RXN262236:RYQ262236 SHJ262236:SIM262236 SRF262236:SSI262236 TBB262236:TCE262236 TKX262236:TMA262236 TUT262236:TVW262236 UEP262236:UFS262236 UOL262236:UPO262236 UYH262236:UZK262236 VID262236:VJG262236 VRZ262236:VTC262236 WBV262236:WCY262236 WLR262236:WMU262236 WVN262236:WWQ262236 D327772:AQ327772 JB327772:KE327772 SX327772:UA327772 ACT327772:ADW327772 AMP327772:ANS327772 AWL327772:AXO327772 BGH327772:BHK327772 BQD327772:BRG327772 BZZ327772:CBC327772 CJV327772:CKY327772 CTR327772:CUU327772 DDN327772:DEQ327772 DNJ327772:DOM327772 DXF327772:DYI327772 EHB327772:EIE327772 EQX327772:ESA327772 FAT327772:FBW327772 FKP327772:FLS327772 FUL327772:FVO327772 GEH327772:GFK327772 GOD327772:GPG327772 GXZ327772:GZC327772 HHV327772:HIY327772 HRR327772:HSU327772 IBN327772:ICQ327772 ILJ327772:IMM327772 IVF327772:IWI327772 JFB327772:JGE327772 JOX327772:JQA327772 JYT327772:JZW327772 KIP327772:KJS327772 KSL327772:KTO327772 LCH327772:LDK327772 LMD327772:LNG327772 LVZ327772:LXC327772 MFV327772:MGY327772 MPR327772:MQU327772 MZN327772:NAQ327772 NJJ327772:NKM327772 NTF327772:NUI327772 ODB327772:OEE327772 OMX327772:OOA327772 OWT327772:OXW327772 PGP327772:PHS327772 PQL327772:PRO327772 QAH327772:QBK327772 QKD327772:QLG327772 QTZ327772:QVC327772 RDV327772:REY327772 RNR327772:ROU327772 RXN327772:RYQ327772 SHJ327772:SIM327772 SRF327772:SSI327772 TBB327772:TCE327772 TKX327772:TMA327772 TUT327772:TVW327772 UEP327772:UFS327772 UOL327772:UPO327772 UYH327772:UZK327772 VID327772:VJG327772 VRZ327772:VTC327772 WBV327772:WCY327772 WLR327772:WMU327772 WVN327772:WWQ327772 D393308:AQ393308 JB393308:KE393308 SX393308:UA393308 ACT393308:ADW393308 AMP393308:ANS393308 AWL393308:AXO393308 BGH393308:BHK393308 BQD393308:BRG393308 BZZ393308:CBC393308 CJV393308:CKY393308 CTR393308:CUU393308 DDN393308:DEQ393308 DNJ393308:DOM393308 DXF393308:DYI393308 EHB393308:EIE393308 EQX393308:ESA393308 FAT393308:FBW393308 FKP393308:FLS393308 FUL393308:FVO393308 GEH393308:GFK393308 GOD393308:GPG393308 GXZ393308:GZC393308 HHV393308:HIY393308 HRR393308:HSU393308 IBN393308:ICQ393308 ILJ393308:IMM393308 IVF393308:IWI393308 JFB393308:JGE393308 JOX393308:JQA393308 JYT393308:JZW393308 KIP393308:KJS393308 KSL393308:KTO393308 LCH393308:LDK393308 LMD393308:LNG393308 LVZ393308:LXC393308 MFV393308:MGY393308 MPR393308:MQU393308 MZN393308:NAQ393308 NJJ393308:NKM393308 NTF393308:NUI393308 ODB393308:OEE393308 OMX393308:OOA393308 OWT393308:OXW393308 PGP393308:PHS393308 PQL393308:PRO393308 QAH393308:QBK393308 QKD393308:QLG393308 QTZ393308:QVC393308 RDV393308:REY393308 RNR393308:ROU393308 RXN393308:RYQ393308 SHJ393308:SIM393308 SRF393308:SSI393308 TBB393308:TCE393308 TKX393308:TMA393308 TUT393308:TVW393308 UEP393308:UFS393308 UOL393308:UPO393308 UYH393308:UZK393308 VID393308:VJG393308 VRZ393308:VTC393308 WBV393308:WCY393308 WLR393308:WMU393308 WVN393308:WWQ393308 D458844:AQ458844 JB458844:KE458844 SX458844:UA458844 ACT458844:ADW458844 AMP458844:ANS458844 AWL458844:AXO458844 BGH458844:BHK458844 BQD458844:BRG458844 BZZ458844:CBC458844 CJV458844:CKY458844 CTR458844:CUU458844 DDN458844:DEQ458844 DNJ458844:DOM458844 DXF458844:DYI458844 EHB458844:EIE458844 EQX458844:ESA458844 FAT458844:FBW458844 FKP458844:FLS458844 FUL458844:FVO458844 GEH458844:GFK458844 GOD458844:GPG458844 GXZ458844:GZC458844 HHV458844:HIY458844 HRR458844:HSU458844 IBN458844:ICQ458844 ILJ458844:IMM458844 IVF458844:IWI458844 JFB458844:JGE458844 JOX458844:JQA458844 JYT458844:JZW458844 KIP458844:KJS458844 KSL458844:KTO458844 LCH458844:LDK458844 LMD458844:LNG458844 LVZ458844:LXC458844 MFV458844:MGY458844 MPR458844:MQU458844 MZN458844:NAQ458844 NJJ458844:NKM458844 NTF458844:NUI458844 ODB458844:OEE458844 OMX458844:OOA458844 OWT458844:OXW458844 PGP458844:PHS458844 PQL458844:PRO458844 QAH458844:QBK458844 QKD458844:QLG458844 QTZ458844:QVC458844 RDV458844:REY458844 RNR458844:ROU458844 RXN458844:RYQ458844 SHJ458844:SIM458844 SRF458844:SSI458844 TBB458844:TCE458844 TKX458844:TMA458844 TUT458844:TVW458844 UEP458844:UFS458844 UOL458844:UPO458844 UYH458844:UZK458844 VID458844:VJG458844 VRZ458844:VTC458844 WBV458844:WCY458844 WLR458844:WMU458844 WVN458844:WWQ458844 D524380:AQ524380 JB524380:KE524380 SX524380:UA524380 ACT524380:ADW524380 AMP524380:ANS524380 AWL524380:AXO524380 BGH524380:BHK524380 BQD524380:BRG524380 BZZ524380:CBC524380 CJV524380:CKY524380 CTR524380:CUU524380 DDN524380:DEQ524380 DNJ524380:DOM524380 DXF524380:DYI524380 EHB524380:EIE524380 EQX524380:ESA524380 FAT524380:FBW524380 FKP524380:FLS524380 FUL524380:FVO524380 GEH524380:GFK524380 GOD524380:GPG524380 GXZ524380:GZC524380 HHV524380:HIY524380 HRR524380:HSU524380 IBN524380:ICQ524380 ILJ524380:IMM524380 IVF524380:IWI524380 JFB524380:JGE524380 JOX524380:JQA524380 JYT524380:JZW524380 KIP524380:KJS524380 KSL524380:KTO524380 LCH524380:LDK524380 LMD524380:LNG524380 LVZ524380:LXC524380 MFV524380:MGY524380 MPR524380:MQU524380 MZN524380:NAQ524380 NJJ524380:NKM524380 NTF524380:NUI524380 ODB524380:OEE524380 OMX524380:OOA524380 OWT524380:OXW524380 PGP524380:PHS524380 PQL524380:PRO524380 QAH524380:QBK524380 QKD524380:QLG524380 QTZ524380:QVC524380 RDV524380:REY524380 RNR524380:ROU524380 RXN524380:RYQ524380 SHJ524380:SIM524380 SRF524380:SSI524380 TBB524380:TCE524380 TKX524380:TMA524380 TUT524380:TVW524380 UEP524380:UFS524380 UOL524380:UPO524380 UYH524380:UZK524380 VID524380:VJG524380 VRZ524380:VTC524380 WBV524380:WCY524380 WLR524380:WMU524380 WVN524380:WWQ524380 D589916:AQ589916 JB589916:KE589916 SX589916:UA589916 ACT589916:ADW589916 AMP589916:ANS589916 AWL589916:AXO589916 BGH589916:BHK589916 BQD589916:BRG589916 BZZ589916:CBC589916 CJV589916:CKY589916 CTR589916:CUU589916 DDN589916:DEQ589916 DNJ589916:DOM589916 DXF589916:DYI589916 EHB589916:EIE589916 EQX589916:ESA589916 FAT589916:FBW589916 FKP589916:FLS589916 FUL589916:FVO589916 GEH589916:GFK589916 GOD589916:GPG589916 GXZ589916:GZC589916 HHV589916:HIY589916 HRR589916:HSU589916 IBN589916:ICQ589916 ILJ589916:IMM589916 IVF589916:IWI589916 JFB589916:JGE589916 JOX589916:JQA589916 JYT589916:JZW589916 KIP589916:KJS589916 KSL589916:KTO589916 LCH589916:LDK589916 LMD589916:LNG589916 LVZ589916:LXC589916 MFV589916:MGY589916 MPR589916:MQU589916 MZN589916:NAQ589916 NJJ589916:NKM589916 NTF589916:NUI589916 ODB589916:OEE589916 OMX589916:OOA589916 OWT589916:OXW589916 PGP589916:PHS589916 PQL589916:PRO589916 QAH589916:QBK589916 QKD589916:QLG589916 QTZ589916:QVC589916 RDV589916:REY589916 RNR589916:ROU589916 RXN589916:RYQ589916 SHJ589916:SIM589916 SRF589916:SSI589916 TBB589916:TCE589916 TKX589916:TMA589916 TUT589916:TVW589916 UEP589916:UFS589916 UOL589916:UPO589916 UYH589916:UZK589916 VID589916:VJG589916 VRZ589916:VTC589916 WBV589916:WCY589916 WLR589916:WMU589916 WVN589916:WWQ589916 D655452:AQ655452 JB655452:KE655452 SX655452:UA655452 ACT655452:ADW655452 AMP655452:ANS655452 AWL655452:AXO655452 BGH655452:BHK655452 BQD655452:BRG655452 BZZ655452:CBC655452 CJV655452:CKY655452 CTR655452:CUU655452 DDN655452:DEQ655452 DNJ655452:DOM655452 DXF655452:DYI655452 EHB655452:EIE655452 EQX655452:ESA655452 FAT655452:FBW655452 FKP655452:FLS655452 FUL655452:FVO655452 GEH655452:GFK655452 GOD655452:GPG655452 GXZ655452:GZC655452 HHV655452:HIY655452 HRR655452:HSU655452 IBN655452:ICQ655452 ILJ655452:IMM655452 IVF655452:IWI655452 JFB655452:JGE655452 JOX655452:JQA655452 JYT655452:JZW655452 KIP655452:KJS655452 KSL655452:KTO655452 LCH655452:LDK655452 LMD655452:LNG655452 LVZ655452:LXC655452 MFV655452:MGY655452 MPR655452:MQU655452 MZN655452:NAQ655452 NJJ655452:NKM655452 NTF655452:NUI655452 ODB655452:OEE655452 OMX655452:OOA655452 OWT655452:OXW655452 PGP655452:PHS655452 PQL655452:PRO655452 QAH655452:QBK655452 QKD655452:QLG655452 QTZ655452:QVC655452 RDV655452:REY655452 RNR655452:ROU655452 RXN655452:RYQ655452 SHJ655452:SIM655452 SRF655452:SSI655452 TBB655452:TCE655452 TKX655452:TMA655452 TUT655452:TVW655452 UEP655452:UFS655452 UOL655452:UPO655452 UYH655452:UZK655452 VID655452:VJG655452 VRZ655452:VTC655452 WBV655452:WCY655452 WLR655452:WMU655452 WVN655452:WWQ655452 D720988:AQ720988 JB720988:KE720988 SX720988:UA720988 ACT720988:ADW720988 AMP720988:ANS720988 AWL720988:AXO720988 BGH720988:BHK720988 BQD720988:BRG720988 BZZ720988:CBC720988 CJV720988:CKY720988 CTR720988:CUU720988 DDN720988:DEQ720988 DNJ720988:DOM720988 DXF720988:DYI720988 EHB720988:EIE720988 EQX720988:ESA720988 FAT720988:FBW720988 FKP720988:FLS720988 FUL720988:FVO720988 GEH720988:GFK720988 GOD720988:GPG720988 GXZ720988:GZC720988 HHV720988:HIY720988 HRR720988:HSU720988 IBN720988:ICQ720988 ILJ720988:IMM720988 IVF720988:IWI720988 JFB720988:JGE720988 JOX720988:JQA720988 JYT720988:JZW720988 KIP720988:KJS720988 KSL720988:KTO720988 LCH720988:LDK720988 LMD720988:LNG720988 LVZ720988:LXC720988 MFV720988:MGY720988 MPR720988:MQU720988 MZN720988:NAQ720988 NJJ720988:NKM720988 NTF720988:NUI720988 ODB720988:OEE720988 OMX720988:OOA720988 OWT720988:OXW720988 PGP720988:PHS720988 PQL720988:PRO720988 QAH720988:QBK720988 QKD720988:QLG720988 QTZ720988:QVC720988 RDV720988:REY720988 RNR720988:ROU720988 RXN720988:RYQ720988 SHJ720988:SIM720988 SRF720988:SSI720988 TBB720988:TCE720988 TKX720988:TMA720988 TUT720988:TVW720988 UEP720988:UFS720988 UOL720988:UPO720988 UYH720988:UZK720988 VID720988:VJG720988 VRZ720988:VTC720988 WBV720988:WCY720988 WLR720988:WMU720988 WVN720988:WWQ720988 D786524:AQ786524 JB786524:KE786524 SX786524:UA786524 ACT786524:ADW786524 AMP786524:ANS786524 AWL786524:AXO786524 BGH786524:BHK786524 BQD786524:BRG786524 BZZ786524:CBC786524 CJV786524:CKY786524 CTR786524:CUU786524 DDN786524:DEQ786524 DNJ786524:DOM786524 DXF786524:DYI786524 EHB786524:EIE786524 EQX786524:ESA786524 FAT786524:FBW786524 FKP786524:FLS786524 FUL786524:FVO786524 GEH786524:GFK786524 GOD786524:GPG786524 GXZ786524:GZC786524 HHV786524:HIY786524 HRR786524:HSU786524 IBN786524:ICQ786524 ILJ786524:IMM786524 IVF786524:IWI786524 JFB786524:JGE786524 JOX786524:JQA786524 JYT786524:JZW786524 KIP786524:KJS786524 KSL786524:KTO786524 LCH786524:LDK786524 LMD786524:LNG786524 LVZ786524:LXC786524 MFV786524:MGY786524 MPR786524:MQU786524 MZN786524:NAQ786524 NJJ786524:NKM786524 NTF786524:NUI786524 ODB786524:OEE786524 OMX786524:OOA786524 OWT786524:OXW786524 PGP786524:PHS786524 PQL786524:PRO786524 QAH786524:QBK786524 QKD786524:QLG786524 QTZ786524:QVC786524 RDV786524:REY786524 RNR786524:ROU786524 RXN786524:RYQ786524 SHJ786524:SIM786524 SRF786524:SSI786524 TBB786524:TCE786524 TKX786524:TMA786524 TUT786524:TVW786524 UEP786524:UFS786524 UOL786524:UPO786524 UYH786524:UZK786524 VID786524:VJG786524 VRZ786524:VTC786524 WBV786524:WCY786524 WLR786524:WMU786524 WVN786524:WWQ786524 D852060:AQ852060 JB852060:KE852060 SX852060:UA852060 ACT852060:ADW852060 AMP852060:ANS852060 AWL852060:AXO852060 BGH852060:BHK852060 BQD852060:BRG852060 BZZ852060:CBC852060 CJV852060:CKY852060 CTR852060:CUU852060 DDN852060:DEQ852060 DNJ852060:DOM852060 DXF852060:DYI852060 EHB852060:EIE852060 EQX852060:ESA852060 FAT852060:FBW852060 FKP852060:FLS852060 FUL852060:FVO852060 GEH852060:GFK852060 GOD852060:GPG852060 GXZ852060:GZC852060 HHV852060:HIY852060 HRR852060:HSU852060 IBN852060:ICQ852060 ILJ852060:IMM852060 IVF852060:IWI852060 JFB852060:JGE852060 JOX852060:JQA852060 JYT852060:JZW852060 KIP852060:KJS852060 KSL852060:KTO852060 LCH852060:LDK852060 LMD852060:LNG852060 LVZ852060:LXC852060 MFV852060:MGY852060 MPR852060:MQU852060 MZN852060:NAQ852060 NJJ852060:NKM852060 NTF852060:NUI852060 ODB852060:OEE852060 OMX852060:OOA852060 OWT852060:OXW852060 PGP852060:PHS852060 PQL852060:PRO852060 QAH852060:QBK852060 QKD852060:QLG852060 QTZ852060:QVC852060 RDV852060:REY852060 RNR852060:ROU852060 RXN852060:RYQ852060 SHJ852060:SIM852060 SRF852060:SSI852060 TBB852060:TCE852060 TKX852060:TMA852060 TUT852060:TVW852060 UEP852060:UFS852060 UOL852060:UPO852060 UYH852060:UZK852060 VID852060:VJG852060 VRZ852060:VTC852060 WBV852060:WCY852060 WLR852060:WMU852060 WVN852060:WWQ852060 D917596:AQ917596 JB917596:KE917596 SX917596:UA917596 ACT917596:ADW917596 AMP917596:ANS917596 AWL917596:AXO917596 BGH917596:BHK917596 BQD917596:BRG917596 BZZ917596:CBC917596 CJV917596:CKY917596 CTR917596:CUU917596 DDN917596:DEQ917596 DNJ917596:DOM917596 DXF917596:DYI917596 EHB917596:EIE917596 EQX917596:ESA917596 FAT917596:FBW917596 FKP917596:FLS917596 FUL917596:FVO917596 GEH917596:GFK917596 GOD917596:GPG917596 GXZ917596:GZC917596 HHV917596:HIY917596 HRR917596:HSU917596 IBN917596:ICQ917596 ILJ917596:IMM917596 IVF917596:IWI917596 JFB917596:JGE917596 JOX917596:JQA917596 JYT917596:JZW917596 KIP917596:KJS917596 KSL917596:KTO917596 LCH917596:LDK917596 LMD917596:LNG917596 LVZ917596:LXC917596 MFV917596:MGY917596 MPR917596:MQU917596 MZN917596:NAQ917596 NJJ917596:NKM917596 NTF917596:NUI917596 ODB917596:OEE917596 OMX917596:OOA917596 OWT917596:OXW917596 PGP917596:PHS917596 PQL917596:PRO917596 QAH917596:QBK917596 QKD917596:QLG917596 QTZ917596:QVC917596 RDV917596:REY917596 RNR917596:ROU917596 RXN917596:RYQ917596 SHJ917596:SIM917596 SRF917596:SSI917596 TBB917596:TCE917596 TKX917596:TMA917596 TUT917596:TVW917596 UEP917596:UFS917596 UOL917596:UPO917596 UYH917596:UZK917596 VID917596:VJG917596 VRZ917596:VTC917596 WBV917596:WCY917596 WLR917596:WMU917596 WVN917596:WWQ917596 D983132:AQ983132 JB983132:KE983132 SX983132:UA983132 ACT983132:ADW983132 AMP983132:ANS983132 AWL983132:AXO983132 BGH983132:BHK983132 BQD983132:BRG983132 BZZ983132:CBC983132 CJV983132:CKY983132 CTR983132:CUU983132 DDN983132:DEQ983132 DNJ983132:DOM983132 DXF983132:DYI983132 EHB983132:EIE983132 EQX983132:ESA983132 FAT983132:FBW983132 FKP983132:FLS983132 FUL983132:FVO983132 GEH983132:GFK983132 GOD983132:GPG983132 GXZ983132:GZC983132 HHV983132:HIY983132 HRR983132:HSU983132 IBN983132:ICQ983132 ILJ983132:IMM983132 IVF983132:IWI983132 JFB983132:JGE983132 JOX983132:JQA983132 JYT983132:JZW983132 KIP983132:KJS983132 KSL983132:KTO983132 LCH983132:LDK983132 LMD983132:LNG983132 LVZ983132:LXC983132 MFV983132:MGY983132 MPR983132:MQU983132 MZN983132:NAQ983132 NJJ983132:NKM983132 NTF983132:NUI983132 ODB983132:OEE983132 OMX983132:OOA983132 OWT983132:OXW983132 PGP983132:PHS983132 PQL983132:PRO983132 QAH983132:QBK983132 QKD983132:QLG983132 QTZ983132:QVC983132 RDV983132:REY983132 RNR983132:ROU983132 RXN983132:RYQ983132 SHJ983132:SIM983132 SRF983132:SSI983132 TBB983132:TCE983132 TKX983132:TMA983132 TUT983132:TVW983132 UEP983132:UFS983132 UOL983132:UPO983132 UYH983132:UZK983132 VID983132:VJG983132 VRZ983132:VTC983132 WBV983132:WCY983132 WLR983132:WMU983132 WVN983132:WWQ983132 D65666:AQ65669 JB65666:KE65669 SX65666:UA65669 ACT65666:ADW65669 AMP65666:ANS65669 AWL65666:AXO65669 BGH65666:BHK65669 BQD65666:BRG65669 BZZ65666:CBC65669 CJV65666:CKY65669 CTR65666:CUU65669 DDN65666:DEQ65669 DNJ65666:DOM65669 DXF65666:DYI65669 EHB65666:EIE65669 EQX65666:ESA65669 FAT65666:FBW65669 FKP65666:FLS65669 FUL65666:FVO65669 GEH65666:GFK65669 GOD65666:GPG65669 GXZ65666:GZC65669 HHV65666:HIY65669 HRR65666:HSU65669 IBN65666:ICQ65669 ILJ65666:IMM65669 IVF65666:IWI65669 JFB65666:JGE65669 JOX65666:JQA65669 JYT65666:JZW65669 KIP65666:KJS65669 KSL65666:KTO65669 LCH65666:LDK65669 LMD65666:LNG65669 LVZ65666:LXC65669 MFV65666:MGY65669 MPR65666:MQU65669 MZN65666:NAQ65669 NJJ65666:NKM65669 NTF65666:NUI65669 ODB65666:OEE65669 OMX65666:OOA65669 OWT65666:OXW65669 PGP65666:PHS65669 PQL65666:PRO65669 QAH65666:QBK65669 QKD65666:QLG65669 QTZ65666:QVC65669 RDV65666:REY65669 RNR65666:ROU65669 RXN65666:RYQ65669 SHJ65666:SIM65669 SRF65666:SSI65669 TBB65666:TCE65669 TKX65666:TMA65669 TUT65666:TVW65669 UEP65666:UFS65669 UOL65666:UPO65669 UYH65666:UZK65669 VID65666:VJG65669 VRZ65666:VTC65669 WBV65666:WCY65669 WLR65666:WMU65669 WVN65666:WWQ65669 D131202:AQ131205 JB131202:KE131205 SX131202:UA131205 ACT131202:ADW131205 AMP131202:ANS131205 AWL131202:AXO131205 BGH131202:BHK131205 BQD131202:BRG131205 BZZ131202:CBC131205 CJV131202:CKY131205 CTR131202:CUU131205 DDN131202:DEQ131205 DNJ131202:DOM131205 DXF131202:DYI131205 EHB131202:EIE131205 EQX131202:ESA131205 FAT131202:FBW131205 FKP131202:FLS131205 FUL131202:FVO131205 GEH131202:GFK131205 GOD131202:GPG131205 GXZ131202:GZC131205 HHV131202:HIY131205 HRR131202:HSU131205 IBN131202:ICQ131205 ILJ131202:IMM131205 IVF131202:IWI131205 JFB131202:JGE131205 JOX131202:JQA131205 JYT131202:JZW131205 KIP131202:KJS131205 KSL131202:KTO131205 LCH131202:LDK131205 LMD131202:LNG131205 LVZ131202:LXC131205 MFV131202:MGY131205 MPR131202:MQU131205 MZN131202:NAQ131205 NJJ131202:NKM131205 NTF131202:NUI131205 ODB131202:OEE131205 OMX131202:OOA131205 OWT131202:OXW131205 PGP131202:PHS131205 PQL131202:PRO131205 QAH131202:QBK131205 QKD131202:QLG131205 QTZ131202:QVC131205 RDV131202:REY131205 RNR131202:ROU131205 RXN131202:RYQ131205 SHJ131202:SIM131205 SRF131202:SSI131205 TBB131202:TCE131205 TKX131202:TMA131205 TUT131202:TVW131205 UEP131202:UFS131205 UOL131202:UPO131205 UYH131202:UZK131205 VID131202:VJG131205 VRZ131202:VTC131205 WBV131202:WCY131205 WLR131202:WMU131205 WVN131202:WWQ131205 D196738:AQ196741 JB196738:KE196741 SX196738:UA196741 ACT196738:ADW196741 AMP196738:ANS196741 AWL196738:AXO196741 BGH196738:BHK196741 BQD196738:BRG196741 BZZ196738:CBC196741 CJV196738:CKY196741 CTR196738:CUU196741 DDN196738:DEQ196741 DNJ196738:DOM196741 DXF196738:DYI196741 EHB196738:EIE196741 EQX196738:ESA196741 FAT196738:FBW196741 FKP196738:FLS196741 FUL196738:FVO196741 GEH196738:GFK196741 GOD196738:GPG196741 GXZ196738:GZC196741 HHV196738:HIY196741 HRR196738:HSU196741 IBN196738:ICQ196741 ILJ196738:IMM196741 IVF196738:IWI196741 JFB196738:JGE196741 JOX196738:JQA196741 JYT196738:JZW196741 KIP196738:KJS196741 KSL196738:KTO196741 LCH196738:LDK196741 LMD196738:LNG196741 LVZ196738:LXC196741 MFV196738:MGY196741 MPR196738:MQU196741 MZN196738:NAQ196741 NJJ196738:NKM196741 NTF196738:NUI196741 ODB196738:OEE196741 OMX196738:OOA196741 OWT196738:OXW196741 PGP196738:PHS196741 PQL196738:PRO196741 QAH196738:QBK196741 QKD196738:QLG196741 QTZ196738:QVC196741 RDV196738:REY196741 RNR196738:ROU196741 RXN196738:RYQ196741 SHJ196738:SIM196741 SRF196738:SSI196741 TBB196738:TCE196741 TKX196738:TMA196741 TUT196738:TVW196741 UEP196738:UFS196741 UOL196738:UPO196741 UYH196738:UZK196741 VID196738:VJG196741 VRZ196738:VTC196741 WBV196738:WCY196741 WLR196738:WMU196741 WVN196738:WWQ196741 D262274:AQ262277 JB262274:KE262277 SX262274:UA262277 ACT262274:ADW262277 AMP262274:ANS262277 AWL262274:AXO262277 BGH262274:BHK262277 BQD262274:BRG262277 BZZ262274:CBC262277 CJV262274:CKY262277 CTR262274:CUU262277 DDN262274:DEQ262277 DNJ262274:DOM262277 DXF262274:DYI262277 EHB262274:EIE262277 EQX262274:ESA262277 FAT262274:FBW262277 FKP262274:FLS262277 FUL262274:FVO262277 GEH262274:GFK262277 GOD262274:GPG262277 GXZ262274:GZC262277 HHV262274:HIY262277 HRR262274:HSU262277 IBN262274:ICQ262277 ILJ262274:IMM262277 IVF262274:IWI262277 JFB262274:JGE262277 JOX262274:JQA262277 JYT262274:JZW262277 KIP262274:KJS262277 KSL262274:KTO262277 LCH262274:LDK262277 LMD262274:LNG262277 LVZ262274:LXC262277 MFV262274:MGY262277 MPR262274:MQU262277 MZN262274:NAQ262277 NJJ262274:NKM262277 NTF262274:NUI262277 ODB262274:OEE262277 OMX262274:OOA262277 OWT262274:OXW262277 PGP262274:PHS262277 PQL262274:PRO262277 QAH262274:QBK262277 QKD262274:QLG262277 QTZ262274:QVC262277 RDV262274:REY262277 RNR262274:ROU262277 RXN262274:RYQ262277 SHJ262274:SIM262277 SRF262274:SSI262277 TBB262274:TCE262277 TKX262274:TMA262277 TUT262274:TVW262277 UEP262274:UFS262277 UOL262274:UPO262277 UYH262274:UZK262277 VID262274:VJG262277 VRZ262274:VTC262277 WBV262274:WCY262277 WLR262274:WMU262277 WVN262274:WWQ262277 D327810:AQ327813 JB327810:KE327813 SX327810:UA327813 ACT327810:ADW327813 AMP327810:ANS327813 AWL327810:AXO327813 BGH327810:BHK327813 BQD327810:BRG327813 BZZ327810:CBC327813 CJV327810:CKY327813 CTR327810:CUU327813 DDN327810:DEQ327813 DNJ327810:DOM327813 DXF327810:DYI327813 EHB327810:EIE327813 EQX327810:ESA327813 FAT327810:FBW327813 FKP327810:FLS327813 FUL327810:FVO327813 GEH327810:GFK327813 GOD327810:GPG327813 GXZ327810:GZC327813 HHV327810:HIY327813 HRR327810:HSU327813 IBN327810:ICQ327813 ILJ327810:IMM327813 IVF327810:IWI327813 JFB327810:JGE327813 JOX327810:JQA327813 JYT327810:JZW327813 KIP327810:KJS327813 KSL327810:KTO327813 LCH327810:LDK327813 LMD327810:LNG327813 LVZ327810:LXC327813 MFV327810:MGY327813 MPR327810:MQU327813 MZN327810:NAQ327813 NJJ327810:NKM327813 NTF327810:NUI327813 ODB327810:OEE327813 OMX327810:OOA327813 OWT327810:OXW327813 PGP327810:PHS327813 PQL327810:PRO327813 QAH327810:QBK327813 QKD327810:QLG327813 QTZ327810:QVC327813 RDV327810:REY327813 RNR327810:ROU327813 RXN327810:RYQ327813 SHJ327810:SIM327813 SRF327810:SSI327813 TBB327810:TCE327813 TKX327810:TMA327813 TUT327810:TVW327813 UEP327810:UFS327813 UOL327810:UPO327813 UYH327810:UZK327813 VID327810:VJG327813 VRZ327810:VTC327813 WBV327810:WCY327813 WLR327810:WMU327813 WVN327810:WWQ327813 D393346:AQ393349 JB393346:KE393349 SX393346:UA393349 ACT393346:ADW393349 AMP393346:ANS393349 AWL393346:AXO393349 BGH393346:BHK393349 BQD393346:BRG393349 BZZ393346:CBC393349 CJV393346:CKY393349 CTR393346:CUU393349 DDN393346:DEQ393349 DNJ393346:DOM393349 DXF393346:DYI393349 EHB393346:EIE393349 EQX393346:ESA393349 FAT393346:FBW393349 FKP393346:FLS393349 FUL393346:FVO393349 GEH393346:GFK393349 GOD393346:GPG393349 GXZ393346:GZC393349 HHV393346:HIY393349 HRR393346:HSU393349 IBN393346:ICQ393349 ILJ393346:IMM393349 IVF393346:IWI393349 JFB393346:JGE393349 JOX393346:JQA393349 JYT393346:JZW393349 KIP393346:KJS393349 KSL393346:KTO393349 LCH393346:LDK393349 LMD393346:LNG393349 LVZ393346:LXC393349 MFV393346:MGY393349 MPR393346:MQU393349 MZN393346:NAQ393349 NJJ393346:NKM393349 NTF393346:NUI393349 ODB393346:OEE393349 OMX393346:OOA393349 OWT393346:OXW393349 PGP393346:PHS393349 PQL393346:PRO393349 QAH393346:QBK393349 QKD393346:QLG393349 QTZ393346:QVC393349 RDV393346:REY393349 RNR393346:ROU393349 RXN393346:RYQ393349 SHJ393346:SIM393349 SRF393346:SSI393349 TBB393346:TCE393349 TKX393346:TMA393349 TUT393346:TVW393349 UEP393346:UFS393349 UOL393346:UPO393349 UYH393346:UZK393349 VID393346:VJG393349 VRZ393346:VTC393349 WBV393346:WCY393349 WLR393346:WMU393349 WVN393346:WWQ393349 D458882:AQ458885 JB458882:KE458885 SX458882:UA458885 ACT458882:ADW458885 AMP458882:ANS458885 AWL458882:AXO458885 BGH458882:BHK458885 BQD458882:BRG458885 BZZ458882:CBC458885 CJV458882:CKY458885 CTR458882:CUU458885 DDN458882:DEQ458885 DNJ458882:DOM458885 DXF458882:DYI458885 EHB458882:EIE458885 EQX458882:ESA458885 FAT458882:FBW458885 FKP458882:FLS458885 FUL458882:FVO458885 GEH458882:GFK458885 GOD458882:GPG458885 GXZ458882:GZC458885 HHV458882:HIY458885 HRR458882:HSU458885 IBN458882:ICQ458885 ILJ458882:IMM458885 IVF458882:IWI458885 JFB458882:JGE458885 JOX458882:JQA458885 JYT458882:JZW458885 KIP458882:KJS458885 KSL458882:KTO458885 LCH458882:LDK458885 LMD458882:LNG458885 LVZ458882:LXC458885 MFV458882:MGY458885 MPR458882:MQU458885 MZN458882:NAQ458885 NJJ458882:NKM458885 NTF458882:NUI458885 ODB458882:OEE458885 OMX458882:OOA458885 OWT458882:OXW458885 PGP458882:PHS458885 PQL458882:PRO458885 QAH458882:QBK458885 QKD458882:QLG458885 QTZ458882:QVC458885 RDV458882:REY458885 RNR458882:ROU458885 RXN458882:RYQ458885 SHJ458882:SIM458885 SRF458882:SSI458885 TBB458882:TCE458885 TKX458882:TMA458885 TUT458882:TVW458885 UEP458882:UFS458885 UOL458882:UPO458885 UYH458882:UZK458885 VID458882:VJG458885 VRZ458882:VTC458885 WBV458882:WCY458885 WLR458882:WMU458885 WVN458882:WWQ458885 D524418:AQ524421 JB524418:KE524421 SX524418:UA524421 ACT524418:ADW524421 AMP524418:ANS524421 AWL524418:AXO524421 BGH524418:BHK524421 BQD524418:BRG524421 BZZ524418:CBC524421 CJV524418:CKY524421 CTR524418:CUU524421 DDN524418:DEQ524421 DNJ524418:DOM524421 DXF524418:DYI524421 EHB524418:EIE524421 EQX524418:ESA524421 FAT524418:FBW524421 FKP524418:FLS524421 FUL524418:FVO524421 GEH524418:GFK524421 GOD524418:GPG524421 GXZ524418:GZC524421 HHV524418:HIY524421 HRR524418:HSU524421 IBN524418:ICQ524421 ILJ524418:IMM524421 IVF524418:IWI524421 JFB524418:JGE524421 JOX524418:JQA524421 JYT524418:JZW524421 KIP524418:KJS524421 KSL524418:KTO524421 LCH524418:LDK524421 LMD524418:LNG524421 LVZ524418:LXC524421 MFV524418:MGY524421 MPR524418:MQU524421 MZN524418:NAQ524421 NJJ524418:NKM524421 NTF524418:NUI524421 ODB524418:OEE524421 OMX524418:OOA524421 OWT524418:OXW524421 PGP524418:PHS524421 PQL524418:PRO524421 QAH524418:QBK524421 QKD524418:QLG524421 QTZ524418:QVC524421 RDV524418:REY524421 RNR524418:ROU524421 RXN524418:RYQ524421 SHJ524418:SIM524421 SRF524418:SSI524421 TBB524418:TCE524421 TKX524418:TMA524421 TUT524418:TVW524421 UEP524418:UFS524421 UOL524418:UPO524421 UYH524418:UZK524421 VID524418:VJG524421 VRZ524418:VTC524421 WBV524418:WCY524421 WLR524418:WMU524421 WVN524418:WWQ524421 D589954:AQ589957 JB589954:KE589957 SX589954:UA589957 ACT589954:ADW589957 AMP589954:ANS589957 AWL589954:AXO589957 BGH589954:BHK589957 BQD589954:BRG589957 BZZ589954:CBC589957 CJV589954:CKY589957 CTR589954:CUU589957 DDN589954:DEQ589957 DNJ589954:DOM589957 DXF589954:DYI589957 EHB589954:EIE589957 EQX589954:ESA589957 FAT589954:FBW589957 FKP589954:FLS589957 FUL589954:FVO589957 GEH589954:GFK589957 GOD589954:GPG589957 GXZ589954:GZC589957 HHV589954:HIY589957 HRR589954:HSU589957 IBN589954:ICQ589957 ILJ589954:IMM589957 IVF589954:IWI589957 JFB589954:JGE589957 JOX589954:JQA589957 JYT589954:JZW589957 KIP589954:KJS589957 KSL589954:KTO589957 LCH589954:LDK589957 LMD589954:LNG589957 LVZ589954:LXC589957 MFV589954:MGY589957 MPR589954:MQU589957 MZN589954:NAQ589957 NJJ589954:NKM589957 NTF589954:NUI589957 ODB589954:OEE589957 OMX589954:OOA589957 OWT589954:OXW589957 PGP589954:PHS589957 PQL589954:PRO589957 QAH589954:QBK589957 QKD589954:QLG589957 QTZ589954:QVC589957 RDV589954:REY589957 RNR589954:ROU589957 RXN589954:RYQ589957 SHJ589954:SIM589957 SRF589954:SSI589957 TBB589954:TCE589957 TKX589954:TMA589957 TUT589954:TVW589957 UEP589954:UFS589957 UOL589954:UPO589957 UYH589954:UZK589957 VID589954:VJG589957 VRZ589954:VTC589957 WBV589954:WCY589957 WLR589954:WMU589957 WVN589954:WWQ589957 D655490:AQ655493 JB655490:KE655493 SX655490:UA655493 ACT655490:ADW655493 AMP655490:ANS655493 AWL655490:AXO655493 BGH655490:BHK655493 BQD655490:BRG655493 BZZ655490:CBC655493 CJV655490:CKY655493 CTR655490:CUU655493 DDN655490:DEQ655493 DNJ655490:DOM655493 DXF655490:DYI655493 EHB655490:EIE655493 EQX655490:ESA655493 FAT655490:FBW655493 FKP655490:FLS655493 FUL655490:FVO655493 GEH655490:GFK655493 GOD655490:GPG655493 GXZ655490:GZC655493 HHV655490:HIY655493 HRR655490:HSU655493 IBN655490:ICQ655493 ILJ655490:IMM655493 IVF655490:IWI655493 JFB655490:JGE655493 JOX655490:JQA655493 JYT655490:JZW655493 KIP655490:KJS655493 KSL655490:KTO655493 LCH655490:LDK655493 LMD655490:LNG655493 LVZ655490:LXC655493 MFV655490:MGY655493 MPR655490:MQU655493 MZN655490:NAQ655493 NJJ655490:NKM655493 NTF655490:NUI655493 ODB655490:OEE655493 OMX655490:OOA655493 OWT655490:OXW655493 PGP655490:PHS655493 PQL655490:PRO655493 QAH655490:QBK655493 QKD655490:QLG655493 QTZ655490:QVC655493 RDV655490:REY655493 RNR655490:ROU655493 RXN655490:RYQ655493 SHJ655490:SIM655493 SRF655490:SSI655493 TBB655490:TCE655493 TKX655490:TMA655493 TUT655490:TVW655493 UEP655490:UFS655493 UOL655490:UPO655493 UYH655490:UZK655493 VID655490:VJG655493 VRZ655490:VTC655493 WBV655490:WCY655493 WLR655490:WMU655493 WVN655490:WWQ655493 D721026:AQ721029 JB721026:KE721029 SX721026:UA721029 ACT721026:ADW721029 AMP721026:ANS721029 AWL721026:AXO721029 BGH721026:BHK721029 BQD721026:BRG721029 BZZ721026:CBC721029 CJV721026:CKY721029 CTR721026:CUU721029 DDN721026:DEQ721029 DNJ721026:DOM721029 DXF721026:DYI721029 EHB721026:EIE721029 EQX721026:ESA721029 FAT721026:FBW721029 FKP721026:FLS721029 FUL721026:FVO721029 GEH721026:GFK721029 GOD721026:GPG721029 GXZ721026:GZC721029 HHV721026:HIY721029 HRR721026:HSU721029 IBN721026:ICQ721029 ILJ721026:IMM721029 IVF721026:IWI721029 JFB721026:JGE721029 JOX721026:JQA721029 JYT721026:JZW721029 KIP721026:KJS721029 KSL721026:KTO721029 LCH721026:LDK721029 LMD721026:LNG721029 LVZ721026:LXC721029 MFV721026:MGY721029 MPR721026:MQU721029 MZN721026:NAQ721029 NJJ721026:NKM721029 NTF721026:NUI721029 ODB721026:OEE721029 OMX721026:OOA721029 OWT721026:OXW721029 PGP721026:PHS721029 PQL721026:PRO721029 QAH721026:QBK721029 QKD721026:QLG721029 QTZ721026:QVC721029 RDV721026:REY721029 RNR721026:ROU721029 RXN721026:RYQ721029 SHJ721026:SIM721029 SRF721026:SSI721029 TBB721026:TCE721029 TKX721026:TMA721029 TUT721026:TVW721029 UEP721026:UFS721029 UOL721026:UPO721029 UYH721026:UZK721029 VID721026:VJG721029 VRZ721026:VTC721029 WBV721026:WCY721029 WLR721026:WMU721029 WVN721026:WWQ721029 D786562:AQ786565 JB786562:KE786565 SX786562:UA786565 ACT786562:ADW786565 AMP786562:ANS786565 AWL786562:AXO786565 BGH786562:BHK786565 BQD786562:BRG786565 BZZ786562:CBC786565 CJV786562:CKY786565 CTR786562:CUU786565 DDN786562:DEQ786565 DNJ786562:DOM786565 DXF786562:DYI786565 EHB786562:EIE786565 EQX786562:ESA786565 FAT786562:FBW786565 FKP786562:FLS786565 FUL786562:FVO786565 GEH786562:GFK786565 GOD786562:GPG786565 GXZ786562:GZC786565 HHV786562:HIY786565 HRR786562:HSU786565 IBN786562:ICQ786565 ILJ786562:IMM786565 IVF786562:IWI786565 JFB786562:JGE786565 JOX786562:JQA786565 JYT786562:JZW786565 KIP786562:KJS786565 KSL786562:KTO786565 LCH786562:LDK786565 LMD786562:LNG786565 LVZ786562:LXC786565 MFV786562:MGY786565 MPR786562:MQU786565 MZN786562:NAQ786565 NJJ786562:NKM786565 NTF786562:NUI786565 ODB786562:OEE786565 OMX786562:OOA786565 OWT786562:OXW786565 PGP786562:PHS786565 PQL786562:PRO786565 QAH786562:QBK786565 QKD786562:QLG786565 QTZ786562:QVC786565 RDV786562:REY786565 RNR786562:ROU786565 RXN786562:RYQ786565 SHJ786562:SIM786565 SRF786562:SSI786565 TBB786562:TCE786565 TKX786562:TMA786565 TUT786562:TVW786565 UEP786562:UFS786565 UOL786562:UPO786565 UYH786562:UZK786565 VID786562:VJG786565 VRZ786562:VTC786565 WBV786562:WCY786565 WLR786562:WMU786565 WVN786562:WWQ786565 D852098:AQ852101 JB852098:KE852101 SX852098:UA852101 ACT852098:ADW852101 AMP852098:ANS852101 AWL852098:AXO852101 BGH852098:BHK852101 BQD852098:BRG852101 BZZ852098:CBC852101 CJV852098:CKY852101 CTR852098:CUU852101 DDN852098:DEQ852101 DNJ852098:DOM852101 DXF852098:DYI852101 EHB852098:EIE852101 EQX852098:ESA852101 FAT852098:FBW852101 FKP852098:FLS852101 FUL852098:FVO852101 GEH852098:GFK852101 GOD852098:GPG852101 GXZ852098:GZC852101 HHV852098:HIY852101 HRR852098:HSU852101 IBN852098:ICQ852101 ILJ852098:IMM852101 IVF852098:IWI852101 JFB852098:JGE852101 JOX852098:JQA852101 JYT852098:JZW852101 KIP852098:KJS852101 KSL852098:KTO852101 LCH852098:LDK852101 LMD852098:LNG852101 LVZ852098:LXC852101 MFV852098:MGY852101 MPR852098:MQU852101 MZN852098:NAQ852101 NJJ852098:NKM852101 NTF852098:NUI852101 ODB852098:OEE852101 OMX852098:OOA852101 OWT852098:OXW852101 PGP852098:PHS852101 PQL852098:PRO852101 QAH852098:QBK852101 QKD852098:QLG852101 QTZ852098:QVC852101 RDV852098:REY852101 RNR852098:ROU852101 RXN852098:RYQ852101 SHJ852098:SIM852101 SRF852098:SSI852101 TBB852098:TCE852101 TKX852098:TMA852101 TUT852098:TVW852101 UEP852098:UFS852101 UOL852098:UPO852101 UYH852098:UZK852101 VID852098:VJG852101 VRZ852098:VTC852101 WBV852098:WCY852101 WLR852098:WMU852101 WVN852098:WWQ852101 D917634:AQ917637 JB917634:KE917637 SX917634:UA917637 ACT917634:ADW917637 AMP917634:ANS917637 AWL917634:AXO917637 BGH917634:BHK917637 BQD917634:BRG917637 BZZ917634:CBC917637 CJV917634:CKY917637 CTR917634:CUU917637 DDN917634:DEQ917637 DNJ917634:DOM917637 DXF917634:DYI917637 EHB917634:EIE917637 EQX917634:ESA917637 FAT917634:FBW917637 FKP917634:FLS917637 FUL917634:FVO917637 GEH917634:GFK917637 GOD917634:GPG917637 GXZ917634:GZC917637 HHV917634:HIY917637 HRR917634:HSU917637 IBN917634:ICQ917637 ILJ917634:IMM917637 IVF917634:IWI917637 JFB917634:JGE917637 JOX917634:JQA917637 JYT917634:JZW917637 KIP917634:KJS917637 KSL917634:KTO917637 LCH917634:LDK917637 LMD917634:LNG917637 LVZ917634:LXC917637 MFV917634:MGY917637 MPR917634:MQU917637 MZN917634:NAQ917637 NJJ917634:NKM917637 NTF917634:NUI917637 ODB917634:OEE917637 OMX917634:OOA917637 OWT917634:OXW917637 PGP917634:PHS917637 PQL917634:PRO917637 QAH917634:QBK917637 QKD917634:QLG917637 QTZ917634:QVC917637 RDV917634:REY917637 RNR917634:ROU917637 RXN917634:RYQ917637 SHJ917634:SIM917637 SRF917634:SSI917637 TBB917634:TCE917637 TKX917634:TMA917637 TUT917634:TVW917637 UEP917634:UFS917637 UOL917634:UPO917637 UYH917634:UZK917637 VID917634:VJG917637 VRZ917634:VTC917637 WBV917634:WCY917637 WLR917634:WMU917637 WVN917634:WWQ917637 D983170:AQ983173 JB983170:KE983173 SX983170:UA983173 ACT983170:ADW983173 AMP983170:ANS983173 AWL983170:AXO983173 BGH983170:BHK983173 BQD983170:BRG983173 BZZ983170:CBC983173 CJV983170:CKY983173 CTR983170:CUU983173 DDN983170:DEQ983173 DNJ983170:DOM983173 DXF983170:DYI983173 EHB983170:EIE983173 EQX983170:ESA983173 FAT983170:FBW983173 FKP983170:FLS983173 FUL983170:FVO983173 GEH983170:GFK983173 GOD983170:GPG983173 GXZ983170:GZC983173 HHV983170:HIY983173 HRR983170:HSU983173 IBN983170:ICQ983173 ILJ983170:IMM983173 IVF983170:IWI983173 JFB983170:JGE983173 JOX983170:JQA983173 JYT983170:JZW983173 KIP983170:KJS983173 KSL983170:KTO983173 LCH983170:LDK983173 LMD983170:LNG983173 LVZ983170:LXC983173 MFV983170:MGY983173 MPR983170:MQU983173 MZN983170:NAQ983173 NJJ983170:NKM983173 NTF983170:NUI983173 ODB983170:OEE983173 OMX983170:OOA983173 OWT983170:OXW983173 PGP983170:PHS983173 PQL983170:PRO983173 QAH983170:QBK983173 QKD983170:QLG983173 QTZ983170:QVC983173 RDV983170:REY983173 RNR983170:ROU983173 RXN983170:RYQ983173 SHJ983170:SIM983173 SRF983170:SSI983173 TBB983170:TCE983173 TKX983170:TMA983173 TUT983170:TVW983173 UEP983170:UFS983173 UOL983170:UPO983173 UYH983170:UZK983173 VID983170:VJG983173 VRZ983170:VTC983173 WBV983170:WCY983173 WLR983170:WMU983173 WVN983170:WWQ983173 RDV158:REY158 WBV158:WCY158 JB182:KE184 SX182:UA184 ACT182:ADW184 AMP182:ANS184 AWL182:AXO184 BGH182:BHK184 BQD182:BRG184 BZZ182:CBC184 CJV182:CKY184 CTR182:CUU184 DDN182:DEQ184 DNJ182:DOM184 DXF182:DYI184 EHB182:EIE184 EQX182:ESA184 FAT182:FBW184 FKP182:FLS184 FUL182:FVO184 GEH182:GFK184 GOD182:GPG184 GXZ182:GZC184 HHV182:HIY184 HRR182:HSU184 IBN182:ICQ184 ILJ182:IMM184 IVF182:IWI184 JFB182:JGE184 JOX182:JQA184 JYT182:JZW184 KIP182:KJS184 KSL182:KTO184 LCH182:LDK184 LMD182:LNG184 LVZ182:LXC184 MFV182:MGY184 MPR182:MQU184 MZN182:NAQ184 NJJ182:NKM184 NTF182:NUI184 ODB182:OEE184 OMX182:OOA184 OWT182:OXW184 PGP182:PHS184 PQL182:PRO184 QAH182:QBK184 QKD182:QLG184 QTZ182:QVC184 RDV182:REY184 RNR182:ROU184 RXN182:RYQ184 SHJ182:SIM184 SRF182:SSI184 TBB182:TCE184 TKX182:TMA184 TUT182:TVW184 UEP182:UFS184 UOL182:UPO184 UYH182:UZK184 VID182:VJG184 VRZ182:VTC184 WBV182:WCY184 WLR182:WMU184 WVN182:WWQ184 RXN158:RYQ158 JB180:KE180 SX180:UA180 ACT180:ADW180 AMP180:ANS180 AWL180:AXO180 BGH180:BHK180 BQD180:BRG180 BZZ180:CBC180 CJV180:CKY180 CTR180:CUU180 DDN180:DEQ180 DNJ180:DOM180 DXF180:DYI180 EHB180:EIE180 EQX180:ESA180 FAT180:FBW180 FKP180:FLS180 FUL180:FVO180 GEH180:GFK180 GOD180:GPG180 GXZ180:GZC180 HHV180:HIY180 HRR180:HSU180 IBN180:ICQ180 ILJ180:IMM180 IVF180:IWI180 JFB180:JGE180 JOX180:JQA180 JYT180:JZW180 KIP180:KJS180 KSL180:KTO180 LCH180:LDK180 LMD180:LNG180 LVZ180:LXC180 MFV180:MGY180 MPR180:MQU180 MZN180:NAQ180 NJJ180:NKM180 NTF180:NUI180 ODB180:OEE180 OMX180:OOA180 OWT180:OXW180 PGP180:PHS180 PQL180:PRO180 QAH180:QBK180 QKD180:QLG180 QTZ180:QVC180 RDV180:REY180 RNR180:ROU180 RXN180:RYQ180 SHJ180:SIM180 SRF180:SSI180 TBB180:TCE180 TKX180:TMA180 TUT180:TVW180 UEP180:UFS180 UOL180:UPO180 UYH180:UZK180 VID180:VJG180 VRZ180:VTC180 WBV180:WCY180 WLR180:WMU180 WVN180:WWQ180 TBB158:TCE158 JB176:KE177 SX176:UA177 ACT176:ADW177 AMP176:ANS177 AWL176:AXO177 BGH176:BHK177 BQD176:BRG177 BZZ176:CBC177 CJV176:CKY177 CTR176:CUU177 DDN176:DEQ177 DNJ176:DOM177 DXF176:DYI177 EHB176:EIE177 EQX176:ESA177 FAT176:FBW177 FKP176:FLS177 FUL176:FVO177 GEH176:GFK177 GOD176:GPG177 GXZ176:GZC177 HHV176:HIY177 HRR176:HSU177 IBN176:ICQ177 ILJ176:IMM177 IVF176:IWI177 JFB176:JGE177 JOX176:JQA177 JYT176:JZW177 KIP176:KJS177 KSL176:KTO177 LCH176:LDK177 LMD176:LNG177 LVZ176:LXC177 MFV176:MGY177 MPR176:MQU177 MZN176:NAQ177 NJJ176:NKM177 NTF176:NUI177 ODB176:OEE177 OMX176:OOA177 OWT176:OXW177 PGP176:PHS177 PQL176:PRO177 QAH176:QBK177 QKD176:QLG177 QTZ176:QVC177 RDV176:REY177 RNR176:ROU177 RXN176:RYQ177 SHJ176:SIM177 SRF176:SSI177 TBB176:TCE177 TKX176:TMA177 TUT176:TVW177 UEP176:UFS177 UOL176:UPO177 UYH176:UZK177 VID176:VJG177 VRZ176:VTC177 WBV176:WCY177 WLR176:WMU177 WVN176:WWQ177 SHJ158:SIM158 JB174:KE174 SX174:UA174 ACT174:ADW174 AMP174:ANS174 AWL174:AXO174 BGH174:BHK174 BQD174:BRG174 BZZ174:CBC174 CJV174:CKY174 CTR174:CUU174 DDN174:DEQ174 DNJ174:DOM174 DXF174:DYI174 EHB174:EIE174 EQX174:ESA174 FAT174:FBW174 FKP174:FLS174 FUL174:FVO174 GEH174:GFK174 GOD174:GPG174 GXZ174:GZC174 HHV174:HIY174 HRR174:HSU174 IBN174:ICQ174 ILJ174:IMM174 IVF174:IWI174 JFB174:JGE174 JOX174:JQA174 JYT174:JZW174 KIP174:KJS174 KSL174:KTO174 LCH174:LDK174 LMD174:LNG174 LVZ174:LXC174 MFV174:MGY174 MPR174:MQU174 MZN174:NAQ174 NJJ174:NKM174 NTF174:NUI174 ODB174:OEE174 OMX174:OOA174 OWT174:OXW174 PGP174:PHS174 PQL174:PRO174 QAH174:QBK174 QKD174:QLG174 QTZ174:QVC174 RDV174:REY174 RNR174:ROU174 RXN174:RYQ174 SHJ174:SIM174 SRF174:SSI174 TBB174:TCE174 TKX174:TMA174 TUT174:TVW174 UEP174:UFS174 UOL174:UPO174 UYH174:UZK174 VID174:VJG174 VRZ174:VTC174 WBV174:WCY174 WLR174:WMU174 WVN174:WWQ174 SRF158:SSI158 JB172:KE172 SX172:UA172 ACT172:ADW172 AMP172:ANS172 AWL172:AXO172 BGH172:BHK172 BQD172:BRG172 BZZ172:CBC172 CJV172:CKY172 CTR172:CUU172 DDN172:DEQ172 DNJ172:DOM172 DXF172:DYI172 EHB172:EIE172 EQX172:ESA172 FAT172:FBW172 FKP172:FLS172 FUL172:FVO172 GEH172:GFK172 GOD172:GPG172 GXZ172:GZC172 HHV172:HIY172 HRR172:HSU172 IBN172:ICQ172 ILJ172:IMM172 IVF172:IWI172 JFB172:JGE172 JOX172:JQA172 JYT172:JZW172 KIP172:KJS172 KSL172:KTO172 LCH172:LDK172 LMD172:LNG172 LVZ172:LXC172 MFV172:MGY172 MPR172:MQU172 MZN172:NAQ172 NJJ172:NKM172 NTF172:NUI172 ODB172:OEE172 OMX172:OOA172 OWT172:OXW172 PGP172:PHS172 PQL172:PRO172 QAH172:QBK172 QKD172:QLG172 QTZ172:QVC172 RDV172:REY172 RNR172:ROU172 RXN172:RYQ172 SHJ172:SIM172 SRF172:SSI172 TBB172:TCE172 TKX172:TMA172 TUT172:TVW172 UEP172:UFS172 UOL172:UPO172 UYH172:UZK172 VID172:VJG172 VRZ172:VTC172 WBV172:WCY172 WLR172:WMU172 WVN172:WWQ172 QKD158:QLG158 JB166:KE168 SX166:UA168 ACT166:ADW168 AMP166:ANS168 AWL166:AXO168 BGH166:BHK168 BQD166:BRG168 BZZ166:CBC168 CJV166:CKY168 CTR166:CUU168 DDN166:DEQ168 DNJ166:DOM168 DXF166:DYI168 EHB166:EIE168 EQX166:ESA168 FAT166:FBW168 FKP166:FLS168 FUL166:FVO168 GEH166:GFK168 GOD166:GPG168 GXZ166:GZC168 HHV166:HIY168 HRR166:HSU168 IBN166:ICQ168 ILJ166:IMM168 IVF166:IWI168 JFB166:JGE168 JOX166:JQA168 JYT166:JZW168 KIP166:KJS168 KSL166:KTO168 LCH166:LDK168 LMD166:LNG168 LVZ166:LXC168 MFV166:MGY168 MPR166:MQU168 MZN166:NAQ168 NJJ166:NKM168 NTF166:NUI168 ODB166:OEE168 OMX166:OOA168 OWT166:OXW168 PGP166:PHS168 PQL166:PRO168 QAH166:QBK168 QKD166:QLG168 QTZ166:QVC168 RDV166:REY168 RNR166:ROU168 RXN166:RYQ168 SHJ166:SIM168 SRF166:SSI168 TBB166:TCE168 TKX166:TMA168 TUT166:TVW168 UEP166:UFS168 UOL166:UPO168 UYH166:UZK168 VID166:VJG168 VRZ166:VTC168 WBV166:WCY168 WLR166:WMU168 WVN166:WWQ168 WLR158:WMU158 JB162:KE163 SX162:UA163 ACT162:ADW163 AMP162:ANS163 AWL162:AXO163 BGH162:BHK163 BQD162:BRG163 BZZ162:CBC163 CJV162:CKY163 CTR162:CUU163 DDN162:DEQ163 DNJ162:DOM163 DXF162:DYI163 EHB162:EIE163 EQX162:ESA163 FAT162:FBW163 FKP162:FLS163 FUL162:FVO163 GEH162:GFK163 GOD162:GPG163 GXZ162:GZC163 HHV162:HIY163 HRR162:HSU163 IBN162:ICQ163 ILJ162:IMM163 IVF162:IWI163 JFB162:JGE163 JOX162:JQA163 JYT162:JZW163 KIP162:KJS163 KSL162:KTO163 LCH162:LDK163 LMD162:LNG163 LVZ162:LXC163 MFV162:MGY163 MPR162:MQU163 MZN162:NAQ163 NJJ162:NKM163 NTF162:NUI163 ODB162:OEE163 OMX162:OOA163 OWT162:OXW163 PGP162:PHS163 PQL162:PRO163 QAH162:QBK163 QKD162:QLG163 QTZ162:QVC163 RDV162:REY163 RNR162:ROU163 RXN162:RYQ163 SHJ162:SIM163 SRF162:SSI163 TBB162:TCE163 TKX162:TMA163 TUT162:TVW163 UEP162:UFS163 UOL162:UPO163 UYH162:UZK163 VID162:VJG163 VRZ162:VTC163 WBV162:WCY163 WLR162:WMU163 WVN162:WWQ163 TUT158:TVW158 JB158:KE158 SX158:UA158 ACT158:ADW158 AMP158:ANS158 AWL158:AXO158 BGH158:BHK158 BQD158:BRG158 BZZ158:CBC158 CJV158:CKY158 CTR158:CUU158 DDN158:DEQ158 DNJ158:DOM158 DXF158:DYI158 EHB158:EIE158 EQX158:ESA158 FAT158:FBW158 FKP158:FLS158 FUL158:FVO158 GEH158:GFK158 GOD158:GPG158 GXZ158:GZC158 HHV158:HIY158 HRR158:HSU158 IBN158:ICQ158 ILJ158:IMM158 IVF158:IWI158 JFB158:JGE158 JOX158:JQA158 JYT158:JZW158 KIP158:KJS158 KSL158:KTO158 LCH158:LDK158 LMD158:LNG158 LVZ158:LXC158 MFV158:MGY158 MPR158:MQU158 MZN158:NAQ158 NJJ158:NKM158 NTF158:NUI158 ODB158:OEE158 OMX158:OOA158 OWT158:OXW158 PGP158:PHS158 PQL158:PRO158 QAH158:QBK158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70"/>
  <sheetViews>
    <sheetView workbookViewId="0">
      <selection activeCell="B3" sqref="B3"/>
    </sheetView>
  </sheetViews>
  <sheetFormatPr defaultRowHeight="15" x14ac:dyDescent="0.25"/>
  <cols>
    <col min="1" max="1" width="13.85546875" style="1" customWidth="1"/>
    <col min="2" max="2" width="10.7109375" style="1" customWidth="1"/>
    <col min="3" max="3" width="12.5703125" style="1" customWidth="1"/>
    <col min="4" max="4" width="25.140625" style="1" customWidth="1"/>
    <col min="5" max="7" width="12.7109375" style="1" customWidth="1"/>
    <col min="8" max="8" width="38.7109375" style="1" customWidth="1"/>
    <col min="9" max="16384" width="9.140625" style="1"/>
  </cols>
  <sheetData>
    <row r="1" spans="1:10" ht="65.25" customHeight="1" x14ac:dyDescent="0.25">
      <c r="A1" s="302" t="s">
        <v>310</v>
      </c>
      <c r="B1" s="303"/>
      <c r="C1" s="303"/>
      <c r="D1" s="303"/>
      <c r="E1" s="303"/>
      <c r="F1" s="303"/>
      <c r="G1" s="304"/>
    </row>
    <row r="2" spans="1:10" ht="46.5" customHeight="1" thickBot="1" x14ac:dyDescent="0.3">
      <c r="A2" s="305" t="s">
        <v>105</v>
      </c>
      <c r="B2" s="306"/>
      <c r="C2" s="306"/>
      <c r="D2" s="306"/>
      <c r="E2" s="306"/>
      <c r="F2" s="306"/>
    </row>
    <row r="3" spans="1:10" s="21" customFormat="1" ht="47.25" customHeight="1" thickBot="1" x14ac:dyDescent="0.3">
      <c r="A3" s="71"/>
      <c r="B3" s="71"/>
      <c r="C3" s="71"/>
      <c r="D3" s="158" t="str">
        <f>IF(COUNTBLANK('Student data'!D24:AQ24)=40,"No student is selected",'Student data'!M8)&amp;" in row 24 of the 'Student data' worksheet"</f>
        <v>No student is selected in row 24 of the 'Student data' worksheet</v>
      </c>
      <c r="E3" s="157" t="s">
        <v>14</v>
      </c>
      <c r="F3" s="19" t="s">
        <v>5</v>
      </c>
      <c r="G3" s="19" t="s">
        <v>15</v>
      </c>
      <c r="I3" s="287" t="s">
        <v>144</v>
      </c>
      <c r="J3" s="301"/>
    </row>
    <row r="4" spans="1:10" x14ac:dyDescent="0.25">
      <c r="A4" s="53"/>
      <c r="B4" s="25"/>
      <c r="C4" s="25"/>
      <c r="D4" s="25" t="s">
        <v>11</v>
      </c>
      <c r="E4" s="2">
        <f>SUMIF(D20:D63,"Number",C20:C63)</f>
        <v>24</v>
      </c>
      <c r="F4" s="2">
        <f>SUMIF(D20:D63,"Number",F20:F63)</f>
        <v>0</v>
      </c>
      <c r="G4" s="215">
        <f t="shared" ref="G4:G9" si="0">F4/E4</f>
        <v>0</v>
      </c>
      <c r="I4" s="90">
        <v>5</v>
      </c>
      <c r="J4" s="229">
        <v>65</v>
      </c>
    </row>
    <row r="5" spans="1:10" x14ac:dyDescent="0.25">
      <c r="A5" s="53"/>
      <c r="B5" s="26"/>
      <c r="C5" s="26"/>
      <c r="D5" s="26" t="s">
        <v>12</v>
      </c>
      <c r="E5" s="3">
        <f>SUMIF(D20:D63,"Algebra",C20:C63)</f>
        <v>22</v>
      </c>
      <c r="F5" s="3">
        <f>SUMIF(D20:D63,"Algebra",F20:F63)</f>
        <v>0</v>
      </c>
      <c r="G5" s="216">
        <f t="shared" si="0"/>
        <v>0</v>
      </c>
      <c r="I5" s="91">
        <v>4</v>
      </c>
      <c r="J5" s="230">
        <v>49</v>
      </c>
    </row>
    <row r="6" spans="1:10" x14ac:dyDescent="0.25">
      <c r="A6" s="53"/>
      <c r="B6" s="27"/>
      <c r="C6" s="27"/>
      <c r="D6" s="27" t="s">
        <v>30</v>
      </c>
      <c r="E6" s="4">
        <f>SUMIF(D20:D63,"RPR",C20:C63)</f>
        <v>22</v>
      </c>
      <c r="F6" s="4">
        <f>SUMIF(D20:D63,"RPR",F20:F63)</f>
        <v>0</v>
      </c>
      <c r="G6" s="217">
        <f t="shared" si="0"/>
        <v>0</v>
      </c>
      <c r="I6" s="91">
        <v>3</v>
      </c>
      <c r="J6" s="230">
        <v>35</v>
      </c>
    </row>
    <row r="7" spans="1:10" x14ac:dyDescent="0.25">
      <c r="A7" s="53"/>
      <c r="B7" s="28"/>
      <c r="C7" s="28"/>
      <c r="D7" s="28" t="s">
        <v>8</v>
      </c>
      <c r="E7" s="5">
        <f>SUMIF(D20:D63,"Geometry and measures",C20:C63)</f>
        <v>17</v>
      </c>
      <c r="F7" s="5">
        <f>SUMIF(D20:D63,"Geometry and measures",F20:F63)</f>
        <v>0</v>
      </c>
      <c r="G7" s="218">
        <f t="shared" si="0"/>
        <v>0</v>
      </c>
      <c r="I7" s="91">
        <v>2</v>
      </c>
      <c r="J7" s="230">
        <v>21</v>
      </c>
    </row>
    <row r="8" spans="1:10" x14ac:dyDescent="0.25">
      <c r="A8" s="53"/>
      <c r="B8" s="29"/>
      <c r="C8" s="29"/>
      <c r="D8" s="29" t="s">
        <v>31</v>
      </c>
      <c r="E8" s="6">
        <f>SUMIF(D20:D63,"Probability",C20:C63)</f>
        <v>6</v>
      </c>
      <c r="F8" s="6">
        <f>SUMIF(D20:D63,"Probability",F20:F63)</f>
        <v>0</v>
      </c>
      <c r="G8" s="219">
        <f t="shared" si="0"/>
        <v>0</v>
      </c>
      <c r="I8" s="91">
        <v>1</v>
      </c>
      <c r="J8" s="230">
        <v>8</v>
      </c>
    </row>
    <row r="9" spans="1:10" ht="15.75" thickBot="1" x14ac:dyDescent="0.3">
      <c r="A9" s="53"/>
      <c r="B9" s="31"/>
      <c r="C9" s="31"/>
      <c r="D9" s="31" t="s">
        <v>6</v>
      </c>
      <c r="E9" s="7">
        <f>SUMIF(D20:D63,"Statistics",C20:C63)</f>
        <v>9</v>
      </c>
      <c r="F9" s="7">
        <f>SUMIF(D20:D63,"Statistics",F20:F63)</f>
        <v>0</v>
      </c>
      <c r="G9" s="220">
        <f t="shared" si="0"/>
        <v>0</v>
      </c>
      <c r="I9" s="92" t="s">
        <v>63</v>
      </c>
      <c r="J9" s="231">
        <v>0</v>
      </c>
    </row>
    <row r="10" spans="1:10" x14ac:dyDescent="0.25">
      <c r="A10" s="53"/>
      <c r="B10" s="40"/>
      <c r="C10" s="40"/>
      <c r="D10" s="8"/>
      <c r="E10" s="9"/>
      <c r="F10" s="9"/>
      <c r="G10" s="221"/>
    </row>
    <row r="11" spans="1:10" x14ac:dyDescent="0.25">
      <c r="A11" s="53"/>
      <c r="B11" s="32"/>
      <c r="C11" s="32"/>
      <c r="D11" s="32" t="s">
        <v>9</v>
      </c>
      <c r="E11" s="10">
        <f>SUMIF(E20:E63,"AO1",C20:C63)</f>
        <v>42</v>
      </c>
      <c r="F11" s="10">
        <f>SUMIF(E20:E63,"AO1",F20:F63)</f>
        <v>0</v>
      </c>
      <c r="G11" s="222">
        <f>F11/E11</f>
        <v>0</v>
      </c>
    </row>
    <row r="12" spans="1:10" x14ac:dyDescent="0.25">
      <c r="A12" s="53"/>
      <c r="B12" s="33"/>
      <c r="C12" s="33"/>
      <c r="D12" s="33" t="s">
        <v>7</v>
      </c>
      <c r="E12" s="11">
        <f>SUMIF(E20:E63,"AO2",C20:C63)</f>
        <v>24</v>
      </c>
      <c r="F12" s="11">
        <f>SUMIF(E20:E63,"AO2",F20:F63)</f>
        <v>0</v>
      </c>
      <c r="G12" s="223">
        <f>F12/E12</f>
        <v>0</v>
      </c>
    </row>
    <row r="13" spans="1:10" x14ac:dyDescent="0.25">
      <c r="A13" s="53"/>
      <c r="B13" s="34"/>
      <c r="C13" s="34"/>
      <c r="D13" s="34" t="s">
        <v>10</v>
      </c>
      <c r="E13" s="12">
        <f>SUMIF(E20:E63,"AO3",C20:C63)</f>
        <v>34</v>
      </c>
      <c r="F13" s="12">
        <f>SUMIF(E20:E63,"AO3",F20:F63)</f>
        <v>0</v>
      </c>
      <c r="G13" s="224">
        <f>F13/E13</f>
        <v>0</v>
      </c>
    </row>
    <row r="14" spans="1:10" x14ac:dyDescent="0.25">
      <c r="A14" s="53"/>
      <c r="B14" s="40"/>
      <c r="C14" s="40"/>
      <c r="D14" s="8"/>
      <c r="E14" s="9"/>
      <c r="F14" s="9"/>
      <c r="G14" s="46"/>
    </row>
    <row r="15" spans="1:10" x14ac:dyDescent="0.25">
      <c r="A15" s="53"/>
      <c r="B15" s="13"/>
      <c r="C15" s="13"/>
      <c r="D15" s="13" t="s">
        <v>46</v>
      </c>
      <c r="E15" s="47">
        <f>SUMIF(B20:B63,"x",C20:C63)</f>
        <v>20</v>
      </c>
      <c r="F15" s="47">
        <f>SUMIF(B20:B63,"x",F20:F63)</f>
        <v>0</v>
      </c>
      <c r="G15" s="212">
        <f t="shared" ref="G15" si="1">F15/E15</f>
        <v>0</v>
      </c>
    </row>
    <row r="16" spans="1:10" ht="15.75" thickBot="1" x14ac:dyDescent="0.3">
      <c r="A16" s="53"/>
      <c r="B16" s="35"/>
      <c r="C16" s="35"/>
      <c r="D16" s="35"/>
      <c r="E16" s="49"/>
      <c r="F16" s="49"/>
      <c r="G16" s="213"/>
    </row>
    <row r="17" spans="1:8" ht="15.75" thickBot="1" x14ac:dyDescent="0.3">
      <c r="A17" s="53"/>
      <c r="B17" s="51"/>
      <c r="C17" s="51"/>
      <c r="D17" s="51" t="s">
        <v>109</v>
      </c>
      <c r="E17" s="52">
        <v>100</v>
      </c>
      <c r="F17" s="50">
        <f>SUM(F20:F63)</f>
        <v>0</v>
      </c>
      <c r="G17" s="214">
        <f>F17/E17</f>
        <v>0</v>
      </c>
      <c r="H17" s="185" t="str">
        <f>"Grade "&amp;IF(F17&lt;J8,"u",IF(F17&lt;J7,"1",IF(F17&lt;J6,"2",IF(F17&lt;J5,"3",IF(F17&lt;J4,"4","5")))))</f>
        <v>Grade u</v>
      </c>
    </row>
    <row r="18" spans="1:8" x14ac:dyDescent="0.25">
      <c r="A18" s="53"/>
      <c r="B18" s="53"/>
      <c r="C18" s="53"/>
      <c r="D18" s="53"/>
      <c r="E18" s="53"/>
      <c r="F18" s="53"/>
      <c r="G18" s="35"/>
    </row>
    <row r="19" spans="1:8" ht="45" x14ac:dyDescent="0.25">
      <c r="A19" s="19" t="s">
        <v>0</v>
      </c>
      <c r="B19" s="19" t="s">
        <v>1</v>
      </c>
      <c r="C19" s="19" t="s">
        <v>2</v>
      </c>
      <c r="D19" s="19" t="s">
        <v>3</v>
      </c>
      <c r="E19" s="19" t="s">
        <v>4</v>
      </c>
      <c r="F19" s="19" t="s">
        <v>5</v>
      </c>
      <c r="G19" s="307" t="s">
        <v>55</v>
      </c>
      <c r="H19" s="298"/>
    </row>
    <row r="20" spans="1:8" ht="15" customHeight="1" x14ac:dyDescent="0.25">
      <c r="A20" s="41" t="s">
        <v>16</v>
      </c>
      <c r="B20" s="22"/>
      <c r="C20" s="23">
        <v>1</v>
      </c>
      <c r="D20" s="23" t="s">
        <v>8</v>
      </c>
      <c r="E20" s="24" t="s">
        <v>9</v>
      </c>
      <c r="F20" s="44">
        <f>SUMIF('Student data'!$D$24:$AQ$24,"x",'Student data'!D42:AQ42)</f>
        <v>0</v>
      </c>
      <c r="G20" s="294" t="s">
        <v>181</v>
      </c>
      <c r="H20" s="295"/>
    </row>
    <row r="21" spans="1:8" x14ac:dyDescent="0.25">
      <c r="A21" s="41" t="s">
        <v>17</v>
      </c>
      <c r="B21" s="22"/>
      <c r="C21" s="23">
        <v>1</v>
      </c>
      <c r="D21" s="23" t="s">
        <v>8</v>
      </c>
      <c r="E21" s="24" t="s">
        <v>7</v>
      </c>
      <c r="F21" s="44">
        <f>SUMIF('Student data'!$D$24:$AQ$24,"x",'Student data'!D43:AQ43)</f>
        <v>0</v>
      </c>
      <c r="G21" s="299" t="s">
        <v>182</v>
      </c>
      <c r="H21" s="300"/>
    </row>
    <row r="22" spans="1:8" x14ac:dyDescent="0.25">
      <c r="A22" s="41" t="s">
        <v>147</v>
      </c>
      <c r="B22" s="22"/>
      <c r="C22" s="23">
        <v>1</v>
      </c>
      <c r="D22" s="23" t="s">
        <v>11</v>
      </c>
      <c r="E22" s="24" t="s">
        <v>9</v>
      </c>
      <c r="F22" s="44">
        <f>SUMIF('Student data'!$D$24:$AQ$24,"x",'Student data'!D44:AQ44)</f>
        <v>0</v>
      </c>
      <c r="G22" s="294" t="s">
        <v>183</v>
      </c>
      <c r="H22" s="295"/>
    </row>
    <row r="23" spans="1:8" x14ac:dyDescent="0.25">
      <c r="A23" s="41" t="s">
        <v>148</v>
      </c>
      <c r="B23" s="22"/>
      <c r="C23" s="23">
        <v>1</v>
      </c>
      <c r="D23" s="23" t="s">
        <v>11</v>
      </c>
      <c r="E23" s="24" t="s">
        <v>9</v>
      </c>
      <c r="F23" s="44">
        <f>SUMIF('Student data'!$D$24:$AQ$24,"x",'Student data'!D45:AQ45)</f>
        <v>0</v>
      </c>
      <c r="G23" s="294" t="s">
        <v>185</v>
      </c>
      <c r="H23" s="295"/>
    </row>
    <row r="24" spans="1:8" x14ac:dyDescent="0.25">
      <c r="A24" s="41" t="s">
        <v>149</v>
      </c>
      <c r="B24" s="22"/>
      <c r="C24" s="23">
        <v>1</v>
      </c>
      <c r="D24" s="23" t="s">
        <v>11</v>
      </c>
      <c r="E24" s="24" t="s">
        <v>9</v>
      </c>
      <c r="F24" s="44">
        <f>SUMIF('Student data'!$D$24:$AQ$24,"x",'Student data'!D46:AQ46)</f>
        <v>0</v>
      </c>
      <c r="G24" s="294" t="s">
        <v>184</v>
      </c>
      <c r="H24" s="295"/>
    </row>
    <row r="25" spans="1:8" x14ac:dyDescent="0.25">
      <c r="A25" s="42" t="s">
        <v>18</v>
      </c>
      <c r="B25" s="30"/>
      <c r="C25" s="23">
        <v>2</v>
      </c>
      <c r="D25" s="23" t="s">
        <v>11</v>
      </c>
      <c r="E25" s="24" t="s">
        <v>7</v>
      </c>
      <c r="F25" s="44">
        <f>SUMIF('Student data'!$D$24:$AQ$24,"x",'Student data'!D47:AQ47)</f>
        <v>0</v>
      </c>
      <c r="G25" s="294" t="s">
        <v>186</v>
      </c>
      <c r="H25" s="296"/>
    </row>
    <row r="26" spans="1:8" ht="15" customHeight="1" x14ac:dyDescent="0.25">
      <c r="A26" s="42">
        <v>3</v>
      </c>
      <c r="B26" s="30"/>
      <c r="C26" s="23">
        <v>3</v>
      </c>
      <c r="D26" s="23" t="s">
        <v>11</v>
      </c>
      <c r="E26" s="24" t="s">
        <v>9</v>
      </c>
      <c r="F26" s="44">
        <f>SUMIF('Student data'!$D$24:$AQ$24,"x",'Student data'!D48:AQ48)</f>
        <v>0</v>
      </c>
      <c r="G26" s="294" t="s">
        <v>187</v>
      </c>
      <c r="H26" s="295"/>
    </row>
    <row r="27" spans="1:8" ht="15" customHeight="1" x14ac:dyDescent="0.25">
      <c r="A27" s="42" t="s">
        <v>56</v>
      </c>
      <c r="B27" s="30"/>
      <c r="C27" s="23">
        <v>1</v>
      </c>
      <c r="D27" s="23" t="s">
        <v>12</v>
      </c>
      <c r="E27" s="24" t="s">
        <v>7</v>
      </c>
      <c r="F27" s="44">
        <f>SUMIF('Student data'!$D$24:$AQ$24,"x",'Student data'!D49:AQ49)</f>
        <v>0</v>
      </c>
      <c r="G27" s="294" t="s">
        <v>188</v>
      </c>
      <c r="H27" s="296"/>
    </row>
    <row r="28" spans="1:8" ht="15" customHeight="1" x14ac:dyDescent="0.25">
      <c r="A28" s="42" t="s">
        <v>57</v>
      </c>
      <c r="B28" s="30"/>
      <c r="C28" s="23">
        <v>1</v>
      </c>
      <c r="D28" s="23" t="s">
        <v>12</v>
      </c>
      <c r="E28" s="24" t="s">
        <v>7</v>
      </c>
      <c r="F28" s="44">
        <f>SUMIF('Student data'!$D$24:$AQ$24,"x",'Student data'!D50:AQ50)</f>
        <v>0</v>
      </c>
      <c r="G28" s="294" t="s">
        <v>189</v>
      </c>
      <c r="H28" s="296"/>
    </row>
    <row r="29" spans="1:8" ht="15" customHeight="1" x14ac:dyDescent="0.25">
      <c r="A29" s="42" t="s">
        <v>33</v>
      </c>
      <c r="B29" s="30"/>
      <c r="C29" s="23">
        <v>1</v>
      </c>
      <c r="D29" s="23" t="s">
        <v>12</v>
      </c>
      <c r="E29" s="24" t="s">
        <v>7</v>
      </c>
      <c r="F29" s="44">
        <f>SUMIF('Student data'!$D$24:$AQ$24,"x",'Student data'!D51:AQ51)</f>
        <v>0</v>
      </c>
      <c r="G29" s="294" t="s">
        <v>190</v>
      </c>
      <c r="H29" s="295"/>
    </row>
    <row r="30" spans="1:8" ht="15" customHeight="1" x14ac:dyDescent="0.25">
      <c r="A30" s="42" t="s">
        <v>129</v>
      </c>
      <c r="B30" s="30"/>
      <c r="C30" s="23">
        <v>2</v>
      </c>
      <c r="D30" s="23" t="s">
        <v>31</v>
      </c>
      <c r="E30" s="24" t="s">
        <v>9</v>
      </c>
      <c r="F30" s="44">
        <f>SUMIF('Student data'!$D$24:$AQ$24,"x",'Student data'!D52:AQ52)</f>
        <v>0</v>
      </c>
      <c r="G30" s="294" t="s">
        <v>191</v>
      </c>
      <c r="H30" s="295"/>
    </row>
    <row r="31" spans="1:8" ht="15" customHeight="1" x14ac:dyDescent="0.25">
      <c r="A31" s="42" t="s">
        <v>130</v>
      </c>
      <c r="B31" s="30"/>
      <c r="C31" s="23">
        <v>1</v>
      </c>
      <c r="D31" s="23" t="s">
        <v>31</v>
      </c>
      <c r="E31" s="24" t="s">
        <v>7</v>
      </c>
      <c r="F31" s="44">
        <f>SUMIF('Student data'!$D$24:$AQ$24,"x",'Student data'!D53:AQ53)</f>
        <v>0</v>
      </c>
      <c r="G31" s="294" t="s">
        <v>192</v>
      </c>
      <c r="H31" s="295"/>
    </row>
    <row r="32" spans="1:8" ht="15" customHeight="1" x14ac:dyDescent="0.25">
      <c r="A32" s="42" t="s">
        <v>20</v>
      </c>
      <c r="B32" s="30"/>
      <c r="C32" s="23">
        <v>1</v>
      </c>
      <c r="D32" s="23" t="s">
        <v>12</v>
      </c>
      <c r="E32" s="24" t="s">
        <v>9</v>
      </c>
      <c r="F32" s="44">
        <f>SUMIF('Student data'!$D$24:$AQ$24,"x",'Student data'!D54:AQ54)</f>
        <v>0</v>
      </c>
      <c r="G32" s="294" t="s">
        <v>193</v>
      </c>
      <c r="H32" s="295"/>
    </row>
    <row r="33" spans="1:8" ht="15" customHeight="1" x14ac:dyDescent="0.25">
      <c r="A33" s="42" t="s">
        <v>21</v>
      </c>
      <c r="B33" s="30"/>
      <c r="C33" s="23">
        <v>1</v>
      </c>
      <c r="D33" s="23" t="s">
        <v>12</v>
      </c>
      <c r="E33" s="24" t="s">
        <v>9</v>
      </c>
      <c r="F33" s="44">
        <f>SUMIF('Student data'!$D$24:$AQ$24,"x",'Student data'!D55:AQ55)</f>
        <v>0</v>
      </c>
      <c r="G33" s="294" t="s">
        <v>194</v>
      </c>
      <c r="H33" s="295"/>
    </row>
    <row r="34" spans="1:8" ht="15" customHeight="1" x14ac:dyDescent="0.25">
      <c r="A34" s="42">
        <v>7</v>
      </c>
      <c r="B34" s="30"/>
      <c r="C34" s="23">
        <v>3</v>
      </c>
      <c r="D34" s="23" t="s">
        <v>31</v>
      </c>
      <c r="E34" s="24" t="s">
        <v>10</v>
      </c>
      <c r="F34" s="44">
        <f>SUMIF('Student data'!$D$24:$AQ$24,"x",'Student data'!D56:AQ56)</f>
        <v>0</v>
      </c>
      <c r="G34" s="294" t="s">
        <v>195</v>
      </c>
      <c r="H34" s="296"/>
    </row>
    <row r="35" spans="1:8" ht="15" customHeight="1" x14ac:dyDescent="0.25">
      <c r="A35" s="42">
        <v>8</v>
      </c>
      <c r="B35" s="30"/>
      <c r="C35" s="23">
        <v>6</v>
      </c>
      <c r="D35" s="23" t="s">
        <v>142</v>
      </c>
      <c r="E35" s="24" t="s">
        <v>10</v>
      </c>
      <c r="F35" s="44">
        <f>SUMIF('Student data'!$D$24:$AQ$24,"x",'Student data'!D57:AQ57)</f>
        <v>0</v>
      </c>
      <c r="G35" s="294" t="s">
        <v>207</v>
      </c>
      <c r="H35" s="297"/>
    </row>
    <row r="36" spans="1:8" ht="15" customHeight="1" x14ac:dyDescent="0.25">
      <c r="A36" s="42">
        <v>9</v>
      </c>
      <c r="B36" s="30"/>
      <c r="C36" s="23">
        <v>4</v>
      </c>
      <c r="D36" s="23" t="s">
        <v>11</v>
      </c>
      <c r="E36" s="24" t="s">
        <v>10</v>
      </c>
      <c r="F36" s="44">
        <f>SUMIF('Student data'!$D$24:$AQ$24,"x",'Student data'!D58:AQ58)</f>
        <v>0</v>
      </c>
      <c r="G36" s="294" t="s">
        <v>196</v>
      </c>
      <c r="H36" s="295"/>
    </row>
    <row r="37" spans="1:8" ht="15" customHeight="1" x14ac:dyDescent="0.25">
      <c r="A37" s="42">
        <v>10</v>
      </c>
      <c r="B37" s="30"/>
      <c r="C37" s="23">
        <v>4</v>
      </c>
      <c r="D37" s="23" t="s">
        <v>6</v>
      </c>
      <c r="E37" s="24" t="s">
        <v>10</v>
      </c>
      <c r="F37" s="44">
        <f>SUMIF('Student data'!$D$24:$AQ$24,"x",'Student data'!D59:AQ59)</f>
        <v>0</v>
      </c>
      <c r="G37" s="294" t="s">
        <v>197</v>
      </c>
      <c r="H37" s="297"/>
    </row>
    <row r="38" spans="1:8" ht="15" customHeight="1" x14ac:dyDescent="0.25">
      <c r="A38" s="42" t="s">
        <v>23</v>
      </c>
      <c r="B38" s="30"/>
      <c r="C38" s="23">
        <v>3</v>
      </c>
      <c r="D38" s="23" t="s">
        <v>8</v>
      </c>
      <c r="E38" s="24" t="s">
        <v>7</v>
      </c>
      <c r="F38" s="44">
        <f>SUMIF('Student data'!$D$24:$AQ$24,"x",'Student data'!D60:AQ60)</f>
        <v>0</v>
      </c>
      <c r="G38" s="294" t="s">
        <v>198</v>
      </c>
      <c r="H38" s="295"/>
    </row>
    <row r="39" spans="1:8" ht="15" customHeight="1" x14ac:dyDescent="0.25">
      <c r="A39" s="42" t="s">
        <v>150</v>
      </c>
      <c r="B39" s="30"/>
      <c r="C39" s="23">
        <v>2</v>
      </c>
      <c r="D39" s="23" t="s">
        <v>8</v>
      </c>
      <c r="E39" s="24" t="s">
        <v>7</v>
      </c>
      <c r="F39" s="44">
        <f>SUMIF('Student data'!$D$24:$AQ$24,"x",'Student data'!D61:AQ61)</f>
        <v>0</v>
      </c>
      <c r="G39" s="294" t="s">
        <v>199</v>
      </c>
      <c r="H39" s="295"/>
    </row>
    <row r="40" spans="1:8" ht="15" customHeight="1" x14ac:dyDescent="0.25">
      <c r="A40" s="42" t="s">
        <v>151</v>
      </c>
      <c r="B40" s="30"/>
      <c r="C40" s="23">
        <v>2</v>
      </c>
      <c r="D40" s="23" t="s">
        <v>8</v>
      </c>
      <c r="E40" s="24" t="s">
        <v>7</v>
      </c>
      <c r="F40" s="44">
        <f>SUMIF('Student data'!$D$24:$AQ$24,"x",'Student data'!D62:AQ62)</f>
        <v>0</v>
      </c>
      <c r="G40" s="294" t="s">
        <v>200</v>
      </c>
      <c r="H40" s="295"/>
    </row>
    <row r="41" spans="1:8" ht="15" customHeight="1" x14ac:dyDescent="0.25">
      <c r="A41" s="42">
        <v>12</v>
      </c>
      <c r="B41" s="30"/>
      <c r="C41" s="23">
        <v>3</v>
      </c>
      <c r="D41" s="23" t="s">
        <v>142</v>
      </c>
      <c r="E41" s="24" t="s">
        <v>9</v>
      </c>
      <c r="F41" s="44">
        <f>SUMIF('Student data'!$D$24:$AQ$24,"x",'Student data'!D63:AQ63)</f>
        <v>0</v>
      </c>
      <c r="G41" s="294" t="s">
        <v>201</v>
      </c>
      <c r="H41" s="295"/>
    </row>
    <row r="42" spans="1:8" ht="15" customHeight="1" x14ac:dyDescent="0.25">
      <c r="A42" s="42">
        <v>13</v>
      </c>
      <c r="B42" s="30"/>
      <c r="C42" s="23">
        <v>2</v>
      </c>
      <c r="D42" s="23" t="s">
        <v>8</v>
      </c>
      <c r="E42" s="24" t="s">
        <v>9</v>
      </c>
      <c r="F42" s="44">
        <f>SUMIF('Student data'!$D$24:$AQ$24,"x",'Student data'!D64:AQ64)</f>
        <v>0</v>
      </c>
      <c r="G42" s="294" t="s">
        <v>202</v>
      </c>
      <c r="H42" s="295"/>
    </row>
    <row r="43" spans="1:8" ht="15" customHeight="1" x14ac:dyDescent="0.25">
      <c r="A43" s="43" t="s">
        <v>135</v>
      </c>
      <c r="B43" s="36"/>
      <c r="C43" s="23">
        <v>1</v>
      </c>
      <c r="D43" s="23" t="s">
        <v>11</v>
      </c>
      <c r="E43" s="24" t="s">
        <v>9</v>
      </c>
      <c r="F43" s="44">
        <f>SUMIF('Student data'!$D$24:$AQ$24,"x",'Student data'!D65:AQ65)</f>
        <v>0</v>
      </c>
      <c r="G43" s="294" t="s">
        <v>203</v>
      </c>
      <c r="H43" s="295"/>
    </row>
    <row r="44" spans="1:8" ht="15" customHeight="1" x14ac:dyDescent="0.25">
      <c r="A44" s="43" t="s">
        <v>137</v>
      </c>
      <c r="B44" s="36"/>
      <c r="C44" s="23">
        <v>1</v>
      </c>
      <c r="D44" s="23" t="s">
        <v>11</v>
      </c>
      <c r="E44" s="24" t="s">
        <v>9</v>
      </c>
      <c r="F44" s="44">
        <f>SUMIF('Student data'!$D$24:$AQ$24,"x",'Student data'!D66:AQ66)</f>
        <v>0</v>
      </c>
      <c r="G44" s="294" t="s">
        <v>204</v>
      </c>
      <c r="H44" s="295"/>
    </row>
    <row r="45" spans="1:8" ht="15" customHeight="1" x14ac:dyDescent="0.25">
      <c r="A45" s="43" t="s">
        <v>152</v>
      </c>
      <c r="B45" s="36"/>
      <c r="C45" s="23">
        <v>1</v>
      </c>
      <c r="D45" s="23" t="s">
        <v>11</v>
      </c>
      <c r="E45" s="24" t="s">
        <v>9</v>
      </c>
      <c r="F45" s="44">
        <f>SUMIF('Student data'!$D$24:$AQ$24,"x",'Student data'!D67:AQ67)</f>
        <v>0</v>
      </c>
      <c r="G45" s="294" t="s">
        <v>205</v>
      </c>
      <c r="H45" s="297"/>
    </row>
    <row r="46" spans="1:8" x14ac:dyDescent="0.25">
      <c r="A46" s="43" t="s">
        <v>153</v>
      </c>
      <c r="B46" s="36"/>
      <c r="C46" s="23">
        <v>1</v>
      </c>
      <c r="D46" s="23" t="s">
        <v>11</v>
      </c>
      <c r="E46" s="24" t="s">
        <v>9</v>
      </c>
      <c r="F46" s="44">
        <f>SUMIF('Student data'!$D$24:$AQ$24,"x",'Student data'!D68:AQ68)</f>
        <v>0</v>
      </c>
      <c r="G46" s="294" t="s">
        <v>205</v>
      </c>
      <c r="H46" s="297"/>
    </row>
    <row r="47" spans="1:8" ht="15" customHeight="1" x14ac:dyDescent="0.25">
      <c r="A47" s="43" t="s">
        <v>117</v>
      </c>
      <c r="B47" s="36"/>
      <c r="C47" s="23">
        <v>4</v>
      </c>
      <c r="D47" s="23" t="s">
        <v>142</v>
      </c>
      <c r="E47" s="24" t="s">
        <v>9</v>
      </c>
      <c r="F47" s="44">
        <f>SUMIF('Student data'!$D$24:$AQ$24,"x",'Student data'!D69:AQ69)</f>
        <v>0</v>
      </c>
      <c r="G47" s="294" t="s">
        <v>206</v>
      </c>
      <c r="H47" s="295"/>
    </row>
    <row r="48" spans="1:8" ht="15" customHeight="1" x14ac:dyDescent="0.25">
      <c r="A48" s="43" t="s">
        <v>118</v>
      </c>
      <c r="B48" s="36"/>
      <c r="C48" s="23">
        <v>1</v>
      </c>
      <c r="D48" s="23" t="s">
        <v>142</v>
      </c>
      <c r="E48" s="24" t="s">
        <v>10</v>
      </c>
      <c r="F48" s="44">
        <f>SUMIF('Student data'!$D$24:$AQ$24,"x",'Student data'!D70:AQ70)</f>
        <v>0</v>
      </c>
      <c r="G48" s="294" t="s">
        <v>208</v>
      </c>
      <c r="H48" s="295"/>
    </row>
    <row r="49" spans="1:8" ht="15" customHeight="1" x14ac:dyDescent="0.25">
      <c r="A49" s="43">
        <v>16</v>
      </c>
      <c r="B49" s="36"/>
      <c r="C49" s="23">
        <v>2</v>
      </c>
      <c r="D49" s="23" t="s">
        <v>142</v>
      </c>
      <c r="E49" s="24" t="s">
        <v>9</v>
      </c>
      <c r="F49" s="44">
        <f>SUMIF('Student data'!$D$24:$AQ$24,"x",'Student data'!D71:AQ71)</f>
        <v>0</v>
      </c>
      <c r="G49" s="294" t="s">
        <v>209</v>
      </c>
      <c r="H49" s="295"/>
    </row>
    <row r="50" spans="1:8" ht="15" customHeight="1" x14ac:dyDescent="0.25">
      <c r="A50" s="43" t="s">
        <v>27</v>
      </c>
      <c r="B50" s="36"/>
      <c r="C50" s="23">
        <v>1</v>
      </c>
      <c r="D50" s="23" t="s">
        <v>12</v>
      </c>
      <c r="E50" s="24" t="s">
        <v>9</v>
      </c>
      <c r="F50" s="44">
        <f>SUMIF('Student data'!$D$24:$AQ$24,"x",'Student data'!D72:AQ72)</f>
        <v>0</v>
      </c>
      <c r="G50" s="299" t="s">
        <v>210</v>
      </c>
      <c r="H50" s="300"/>
    </row>
    <row r="51" spans="1:8" ht="15" customHeight="1" x14ac:dyDescent="0.25">
      <c r="A51" s="43" t="s">
        <v>28</v>
      </c>
      <c r="B51" s="36"/>
      <c r="C51" s="23">
        <v>2</v>
      </c>
      <c r="D51" s="23" t="s">
        <v>12</v>
      </c>
      <c r="E51" s="24" t="s">
        <v>7</v>
      </c>
      <c r="F51" s="44">
        <f>SUMIF('Student data'!$D$24:$AQ$24,"x",'Student data'!D73:AQ73)</f>
        <v>0</v>
      </c>
      <c r="G51" s="299" t="s">
        <v>211</v>
      </c>
      <c r="H51" s="300"/>
    </row>
    <row r="52" spans="1:8" ht="15" customHeight="1" x14ac:dyDescent="0.25">
      <c r="A52" s="43" t="s">
        <v>154</v>
      </c>
      <c r="B52" s="36"/>
      <c r="C52" s="23">
        <v>3</v>
      </c>
      <c r="D52" s="23" t="s">
        <v>12</v>
      </c>
      <c r="E52" s="24" t="s">
        <v>9</v>
      </c>
      <c r="F52" s="44">
        <f>SUMIF('Student data'!$D$24:$AQ$24,"x",'Student data'!D74:AQ74)</f>
        <v>0</v>
      </c>
      <c r="G52" s="294" t="s">
        <v>212</v>
      </c>
      <c r="H52" s="295"/>
    </row>
    <row r="53" spans="1:8" ht="15" customHeight="1" x14ac:dyDescent="0.25">
      <c r="A53" s="43">
        <v>18</v>
      </c>
      <c r="B53" s="36"/>
      <c r="C53" s="23">
        <v>3</v>
      </c>
      <c r="D53" s="23" t="s">
        <v>8</v>
      </c>
      <c r="E53" s="24" t="s">
        <v>9</v>
      </c>
      <c r="F53" s="44">
        <f>SUMIF('Student data'!$D$24:$AQ$24,"x",'Student data'!D75:AQ75)</f>
        <v>0</v>
      </c>
      <c r="G53" s="294" t="s">
        <v>213</v>
      </c>
      <c r="H53" s="295"/>
    </row>
    <row r="54" spans="1:8" ht="15" customHeight="1" x14ac:dyDescent="0.25">
      <c r="A54" s="42" t="s">
        <v>125</v>
      </c>
      <c r="B54" s="30" t="s">
        <v>13</v>
      </c>
      <c r="C54" s="23">
        <v>3</v>
      </c>
      <c r="D54" s="23" t="s">
        <v>11</v>
      </c>
      <c r="E54" s="24" t="s">
        <v>9</v>
      </c>
      <c r="F54" s="44">
        <f>SUMIF('Student data'!$D$24:$AQ$24,"x",'Student data'!D76:AQ76)</f>
        <v>0</v>
      </c>
      <c r="G54" s="294" t="s">
        <v>214</v>
      </c>
      <c r="H54" s="298"/>
    </row>
    <row r="55" spans="1:8" ht="15" customHeight="1" x14ac:dyDescent="0.25">
      <c r="A55" s="42" t="s">
        <v>126</v>
      </c>
      <c r="B55" s="30" t="s">
        <v>13</v>
      </c>
      <c r="C55" s="23">
        <v>2</v>
      </c>
      <c r="D55" s="23" t="s">
        <v>142</v>
      </c>
      <c r="E55" s="24" t="s">
        <v>9</v>
      </c>
      <c r="F55" s="44">
        <f>SUMIF('Student data'!$D$24:$AQ$24,"x",'Student data'!D77:AQ77)</f>
        <v>0</v>
      </c>
      <c r="G55" s="294" t="s">
        <v>215</v>
      </c>
      <c r="H55" s="295"/>
    </row>
    <row r="56" spans="1:8" ht="15" customHeight="1" x14ac:dyDescent="0.25">
      <c r="A56" s="42" t="s">
        <v>121</v>
      </c>
      <c r="B56" s="30"/>
      <c r="C56" s="23">
        <v>4</v>
      </c>
      <c r="D56" s="23" t="s">
        <v>6</v>
      </c>
      <c r="E56" s="24" t="s">
        <v>7</v>
      </c>
      <c r="F56" s="44">
        <f>SUMIF('Student data'!$D$24:$AQ$24,"x",'Student data'!D78:AQ78)</f>
        <v>0</v>
      </c>
      <c r="G56" s="294" t="s">
        <v>254</v>
      </c>
      <c r="H56" s="298"/>
    </row>
    <row r="57" spans="1:8" ht="15" customHeight="1" x14ac:dyDescent="0.25">
      <c r="A57" s="42" t="s">
        <v>29</v>
      </c>
      <c r="B57" s="30"/>
      <c r="C57" s="23">
        <v>1</v>
      </c>
      <c r="D57" s="23" t="s">
        <v>6</v>
      </c>
      <c r="E57" s="24" t="s">
        <v>7</v>
      </c>
      <c r="F57" s="44">
        <f>SUMIF('Student data'!$D$24:$AQ$24,"x",'Student data'!D79:AQ79)</f>
        <v>0</v>
      </c>
      <c r="G57" s="294" t="s">
        <v>216</v>
      </c>
      <c r="H57" s="298"/>
    </row>
    <row r="58" spans="1:8" ht="15" customHeight="1" x14ac:dyDescent="0.25">
      <c r="A58" s="42">
        <v>21</v>
      </c>
      <c r="B58" s="30"/>
      <c r="C58" s="23">
        <v>5</v>
      </c>
      <c r="D58" s="23" t="s">
        <v>12</v>
      </c>
      <c r="E58" s="24" t="s">
        <v>10</v>
      </c>
      <c r="F58" s="44">
        <f>SUMIF('Student data'!$D$24:$AQ$24,"x",'Student data'!D80:AQ80)</f>
        <v>0</v>
      </c>
      <c r="G58" s="294" t="s">
        <v>217</v>
      </c>
      <c r="H58" s="298"/>
    </row>
    <row r="59" spans="1:8" ht="15" customHeight="1" x14ac:dyDescent="0.25">
      <c r="A59" s="42">
        <v>22</v>
      </c>
      <c r="B59" s="30" t="s">
        <v>13</v>
      </c>
      <c r="C59" s="23">
        <v>4</v>
      </c>
      <c r="D59" s="23" t="s">
        <v>142</v>
      </c>
      <c r="E59" s="24" t="s">
        <v>9</v>
      </c>
      <c r="F59" s="44">
        <f>SUMIF('Student data'!$D$24:$AQ$24,"x",'Student data'!D81:AQ81)</f>
        <v>0</v>
      </c>
      <c r="G59" s="294" t="s">
        <v>218</v>
      </c>
      <c r="H59" s="298"/>
    </row>
    <row r="60" spans="1:8" ht="15" customHeight="1" x14ac:dyDescent="0.25">
      <c r="A60" s="42" t="s">
        <v>140</v>
      </c>
      <c r="B60" s="30" t="s">
        <v>13</v>
      </c>
      <c r="C60" s="23">
        <v>4</v>
      </c>
      <c r="D60" s="23" t="s">
        <v>11</v>
      </c>
      <c r="E60" s="24" t="s">
        <v>10</v>
      </c>
      <c r="F60" s="44">
        <f>SUMIF('Student data'!$D$24:$AQ$24,"x",'Student data'!D82:AQ82)</f>
        <v>0</v>
      </c>
      <c r="G60" s="294" t="s">
        <v>230</v>
      </c>
      <c r="H60" s="298"/>
    </row>
    <row r="61" spans="1:8" ht="15" customHeight="1" x14ac:dyDescent="0.25">
      <c r="A61" s="42" t="s">
        <v>141</v>
      </c>
      <c r="B61" s="30" t="s">
        <v>13</v>
      </c>
      <c r="C61" s="23">
        <v>1</v>
      </c>
      <c r="D61" s="23" t="s">
        <v>11</v>
      </c>
      <c r="E61" s="24" t="s">
        <v>10</v>
      </c>
      <c r="F61" s="44">
        <f>SUMIF('Student data'!$D$24:$AQ$24,"x",'Student data'!D83:AQ83)</f>
        <v>0</v>
      </c>
      <c r="G61" s="294" t="s">
        <v>231</v>
      </c>
      <c r="H61" s="295"/>
    </row>
    <row r="62" spans="1:8" ht="15" customHeight="1" x14ac:dyDescent="0.25">
      <c r="A62" s="42">
        <v>24</v>
      </c>
      <c r="B62" s="30"/>
      <c r="C62" s="23">
        <v>3</v>
      </c>
      <c r="D62" s="23" t="s">
        <v>8</v>
      </c>
      <c r="E62" s="24" t="s">
        <v>7</v>
      </c>
      <c r="F62" s="44">
        <f>SUMIF('Student data'!$D$24:$AQ$24,"x",'Student data'!D84:AQ84)</f>
        <v>0</v>
      </c>
      <c r="G62" s="299" t="s">
        <v>219</v>
      </c>
      <c r="H62" s="300"/>
    </row>
    <row r="63" spans="1:8" ht="15" customHeight="1" x14ac:dyDescent="0.25">
      <c r="A63" s="42">
        <v>25</v>
      </c>
      <c r="B63" s="30" t="s">
        <v>13</v>
      </c>
      <c r="C63" s="23">
        <v>6</v>
      </c>
      <c r="D63" s="23" t="s">
        <v>12</v>
      </c>
      <c r="E63" s="24" t="s">
        <v>10</v>
      </c>
      <c r="F63" s="44">
        <f>SUMIF('Student data'!$D$24:$AQ$24,"x",'Student data'!D85:AQ85)</f>
        <v>0</v>
      </c>
      <c r="G63" s="294" t="s">
        <v>220</v>
      </c>
      <c r="H63" s="295"/>
    </row>
    <row r="64" spans="1:8" ht="15.75" thickBot="1" x14ac:dyDescent="0.3">
      <c r="B64" s="38"/>
      <c r="C64" s="39"/>
      <c r="D64" s="39"/>
      <c r="E64" s="16"/>
      <c r="F64" s="14"/>
    </row>
    <row r="65" spans="2:6" ht="15.75" thickBot="1" x14ac:dyDescent="0.3">
      <c r="B65" s="16"/>
      <c r="C65" s="20"/>
      <c r="D65" s="20"/>
      <c r="E65" s="40" t="s">
        <v>32</v>
      </c>
      <c r="F65" s="15">
        <f>SUM(F20:F63)</f>
        <v>0</v>
      </c>
    </row>
    <row r="66" spans="2:6" x14ac:dyDescent="0.25">
      <c r="B66" s="16"/>
      <c r="C66" s="20"/>
    </row>
    <row r="67" spans="2:6" x14ac:dyDescent="0.25">
      <c r="B67" s="18"/>
    </row>
    <row r="68" spans="2:6" x14ac:dyDescent="0.25">
      <c r="B68" s="18"/>
    </row>
    <row r="69" spans="2:6" x14ac:dyDescent="0.25">
      <c r="B69" s="18"/>
    </row>
    <row r="70" spans="2:6" x14ac:dyDescent="0.25">
      <c r="B70" s="18"/>
    </row>
  </sheetData>
  <sheetProtection password="ECC0" sheet="1" objects="1" scenarios="1" formatCells="0" formatColumns="0" formatRows="0"/>
  <mergeCells count="48">
    <mergeCell ref="I3:J3"/>
    <mergeCell ref="A1:G1"/>
    <mergeCell ref="A2:F2"/>
    <mergeCell ref="G19:H19"/>
    <mergeCell ref="G20:H20"/>
    <mergeCell ref="G21:H21"/>
    <mergeCell ref="G62:H62"/>
    <mergeCell ref="G61:H61"/>
    <mergeCell ref="G52:H52"/>
    <mergeCell ref="G53:H53"/>
    <mergeCell ref="G54:H54"/>
    <mergeCell ref="G55:H55"/>
    <mergeCell ref="G56:H56"/>
    <mergeCell ref="G50:H50"/>
    <mergeCell ref="G51:H51"/>
    <mergeCell ref="G42:H42"/>
    <mergeCell ref="G43:H43"/>
    <mergeCell ref="G44:H44"/>
    <mergeCell ref="G45:H45"/>
    <mergeCell ref="G48:H48"/>
    <mergeCell ref="G49:H49"/>
    <mergeCell ref="G47:H47"/>
    <mergeCell ref="G63:H63"/>
    <mergeCell ref="G37:H37"/>
    <mergeCell ref="G38:H38"/>
    <mergeCell ref="G39:H39"/>
    <mergeCell ref="G46:H46"/>
    <mergeCell ref="G40:H40"/>
    <mergeCell ref="G41:H41"/>
    <mergeCell ref="G57:H57"/>
    <mergeCell ref="G58:H58"/>
    <mergeCell ref="G59:H59"/>
    <mergeCell ref="G60:H60"/>
    <mergeCell ref="G22:H22"/>
    <mergeCell ref="G23:H23"/>
    <mergeCell ref="G24:H24"/>
    <mergeCell ref="G36:H36"/>
    <mergeCell ref="G25:H25"/>
    <mergeCell ref="G26:H26"/>
    <mergeCell ref="G29:H29"/>
    <mergeCell ref="G28:H28"/>
    <mergeCell ref="G30:H30"/>
    <mergeCell ref="G31:H31"/>
    <mergeCell ref="G32:H32"/>
    <mergeCell ref="G33:H33"/>
    <mergeCell ref="G34:H34"/>
    <mergeCell ref="G35:H35"/>
    <mergeCell ref="G27:H27"/>
  </mergeCells>
  <conditionalFormatting sqref="D64">
    <cfRule type="cellIs" dxfId="606" priority="247" stopIfTrue="1" operator="equal">
      <formula>"Algebra"</formula>
    </cfRule>
    <cfRule type="cellIs" dxfId="605" priority="248" stopIfTrue="1" operator="equal">
      <formula>"Number"</formula>
    </cfRule>
    <cfRule type="cellIs" dxfId="604" priority="249" stopIfTrue="1" operator="equal">
      <formula>"Geometry and measures"</formula>
    </cfRule>
    <cfRule type="cellIs" dxfId="603" priority="250" stopIfTrue="1" operator="equal">
      <formula>"Statistics"</formula>
    </cfRule>
  </conditionalFormatting>
  <conditionalFormatting sqref="E64">
    <cfRule type="cellIs" dxfId="602" priority="244" stopIfTrue="1" operator="equal">
      <formula>"AO3"</formula>
    </cfRule>
    <cfRule type="cellIs" dxfId="601" priority="245" stopIfTrue="1" operator="equal">
      <formula>"AO2"</formula>
    </cfRule>
    <cfRule type="cellIs" dxfId="600" priority="246" stopIfTrue="1" operator="equal">
      <formula>"AO1"</formula>
    </cfRule>
  </conditionalFormatting>
  <conditionalFormatting sqref="D1 D64:D1048576 D19">
    <cfRule type="cellIs" dxfId="599" priority="237" operator="equal">
      <formula>"Probability"</formula>
    </cfRule>
  </conditionalFormatting>
  <conditionalFormatting sqref="D41:D42 D63 D44:D53 D27:D34 D36:D37 D55:D60">
    <cfRule type="cellIs" dxfId="598" priority="222" stopIfTrue="1" operator="equal">
      <formula>"Algebra"</formula>
    </cfRule>
    <cfRule type="cellIs" dxfId="597" priority="223" stopIfTrue="1" operator="equal">
      <formula>"Number"</formula>
    </cfRule>
    <cfRule type="cellIs" dxfId="596" priority="224" stopIfTrue="1" operator="equal">
      <formula>"Geometry and measures"</formula>
    </cfRule>
    <cfRule type="cellIs" dxfId="595" priority="225" stopIfTrue="1" operator="equal">
      <formula>"Statistics"</formula>
    </cfRule>
  </conditionalFormatting>
  <conditionalFormatting sqref="E50:E51 E20:E33 E38:E40 E42:E46">
    <cfRule type="cellIs" dxfId="594" priority="219" stopIfTrue="1" operator="equal">
      <formula>"AO3"</formula>
    </cfRule>
    <cfRule type="cellIs" dxfId="593" priority="220" stopIfTrue="1" operator="equal">
      <formula>"AO2"</formula>
    </cfRule>
    <cfRule type="cellIs" dxfId="592" priority="221" stopIfTrue="1" operator="equal">
      <formula>"AO1"</formula>
    </cfRule>
  </conditionalFormatting>
  <conditionalFormatting sqref="D41:D42 D63 D44:D53 D27:D34 D36:D37 D55:D60">
    <cfRule type="cellIs" dxfId="591" priority="218" operator="equal">
      <formula>"RPR"</formula>
    </cfRule>
  </conditionalFormatting>
  <conditionalFormatting sqref="D41:D42 D63 D44:D53 D27:D34 D36:D37 D55:D60">
    <cfRule type="cellIs" dxfId="590" priority="217" operator="equal">
      <formula>"Probability"</formula>
    </cfRule>
  </conditionalFormatting>
  <conditionalFormatting sqref="E48">
    <cfRule type="cellIs" dxfId="589" priority="199" stopIfTrue="1" operator="equal">
      <formula>"AO3"</formula>
    </cfRule>
    <cfRule type="cellIs" dxfId="588" priority="200" stopIfTrue="1" operator="equal">
      <formula>"AO2"</formula>
    </cfRule>
    <cfRule type="cellIs" dxfId="587" priority="201" stopIfTrue="1" operator="equal">
      <formula>"AO1"</formula>
    </cfRule>
  </conditionalFormatting>
  <conditionalFormatting sqref="E49">
    <cfRule type="cellIs" dxfId="586" priority="196" stopIfTrue="1" operator="equal">
      <formula>"AO3"</formula>
    </cfRule>
    <cfRule type="cellIs" dxfId="585" priority="197" stopIfTrue="1" operator="equal">
      <formula>"AO2"</formula>
    </cfRule>
    <cfRule type="cellIs" dxfId="584" priority="198" stopIfTrue="1" operator="equal">
      <formula>"AO1"</formula>
    </cfRule>
  </conditionalFormatting>
  <conditionalFormatting sqref="D20:D25">
    <cfRule type="cellIs" dxfId="583" priority="180" stopIfTrue="1" operator="equal">
      <formula>"Algebra"</formula>
    </cfRule>
    <cfRule type="cellIs" dxfId="582" priority="181" stopIfTrue="1" operator="equal">
      <formula>"Number"</formula>
    </cfRule>
    <cfRule type="cellIs" dxfId="581" priority="182" stopIfTrue="1" operator="equal">
      <formula>"Geometry and measures"</formula>
    </cfRule>
    <cfRule type="cellIs" dxfId="580" priority="183" stopIfTrue="1" operator="equal">
      <formula>"Statistics"</formula>
    </cfRule>
  </conditionalFormatting>
  <conditionalFormatting sqref="D20:D25">
    <cfRule type="cellIs" dxfId="579" priority="179" operator="equal">
      <formula>"RPR"</formula>
    </cfRule>
  </conditionalFormatting>
  <conditionalFormatting sqref="D20:D25">
    <cfRule type="cellIs" dxfId="578" priority="178" operator="equal">
      <formula>"Probability"</formula>
    </cfRule>
  </conditionalFormatting>
  <conditionalFormatting sqref="D39">
    <cfRule type="cellIs" dxfId="577" priority="168" stopIfTrue="1" operator="equal">
      <formula>"Algebra"</formula>
    </cfRule>
    <cfRule type="cellIs" dxfId="576" priority="169" stopIfTrue="1" operator="equal">
      <formula>"Number"</formula>
    </cfRule>
    <cfRule type="cellIs" dxfId="575" priority="170" stopIfTrue="1" operator="equal">
      <formula>"Geometry and measures"</formula>
    </cfRule>
    <cfRule type="cellIs" dxfId="574" priority="171" stopIfTrue="1" operator="equal">
      <formula>"Statistics"</formula>
    </cfRule>
  </conditionalFormatting>
  <conditionalFormatting sqref="D39">
    <cfRule type="cellIs" dxfId="573" priority="167" operator="equal">
      <formula>"RPR"</formula>
    </cfRule>
  </conditionalFormatting>
  <conditionalFormatting sqref="D39">
    <cfRule type="cellIs" dxfId="572" priority="166" operator="equal">
      <formula>"Probability"</formula>
    </cfRule>
  </conditionalFormatting>
  <conditionalFormatting sqref="D40">
    <cfRule type="cellIs" dxfId="571" priority="162" stopIfTrue="1" operator="equal">
      <formula>"Algebra"</formula>
    </cfRule>
    <cfRule type="cellIs" dxfId="570" priority="163" stopIfTrue="1" operator="equal">
      <formula>"Number"</formula>
    </cfRule>
    <cfRule type="cellIs" dxfId="569" priority="164" stopIfTrue="1" operator="equal">
      <formula>"Geometry and measures"</formula>
    </cfRule>
    <cfRule type="cellIs" dxfId="568" priority="165" stopIfTrue="1" operator="equal">
      <formula>"Statistics"</formula>
    </cfRule>
  </conditionalFormatting>
  <conditionalFormatting sqref="D40">
    <cfRule type="cellIs" dxfId="567" priority="161" operator="equal">
      <formula>"RPR"</formula>
    </cfRule>
  </conditionalFormatting>
  <conditionalFormatting sqref="D40">
    <cfRule type="cellIs" dxfId="566" priority="160" operator="equal">
      <formula>"Probability"</formula>
    </cfRule>
  </conditionalFormatting>
  <conditionalFormatting sqref="D43">
    <cfRule type="cellIs" dxfId="565" priority="156" stopIfTrue="1" operator="equal">
      <formula>"Algebra"</formula>
    </cfRule>
    <cfRule type="cellIs" dxfId="564" priority="157" stopIfTrue="1" operator="equal">
      <formula>"Number"</formula>
    </cfRule>
    <cfRule type="cellIs" dxfId="563" priority="158" stopIfTrue="1" operator="equal">
      <formula>"Geometry and measures"</formula>
    </cfRule>
    <cfRule type="cellIs" dxfId="562" priority="159" stopIfTrue="1" operator="equal">
      <formula>"Statistics"</formula>
    </cfRule>
  </conditionalFormatting>
  <conditionalFormatting sqref="D43">
    <cfRule type="cellIs" dxfId="561" priority="155" operator="equal">
      <formula>"RPR"</formula>
    </cfRule>
  </conditionalFormatting>
  <conditionalFormatting sqref="D43">
    <cfRule type="cellIs" dxfId="560" priority="154" operator="equal">
      <formula>"Probability"</formula>
    </cfRule>
  </conditionalFormatting>
  <conditionalFormatting sqref="D61">
    <cfRule type="cellIs" dxfId="559" priority="150" stopIfTrue="1" operator="equal">
      <formula>"Algebra"</formula>
    </cfRule>
    <cfRule type="cellIs" dxfId="558" priority="151" stopIfTrue="1" operator="equal">
      <formula>"Number"</formula>
    </cfRule>
    <cfRule type="cellIs" dxfId="557" priority="152" stopIfTrue="1" operator="equal">
      <formula>"Geometry and measures"</formula>
    </cfRule>
    <cfRule type="cellIs" dxfId="556" priority="153" stopIfTrue="1" operator="equal">
      <formula>"Statistics"</formula>
    </cfRule>
  </conditionalFormatting>
  <conditionalFormatting sqref="D61">
    <cfRule type="cellIs" dxfId="555" priority="149" operator="equal">
      <formula>"RPR"</formula>
    </cfRule>
  </conditionalFormatting>
  <conditionalFormatting sqref="D61">
    <cfRule type="cellIs" dxfId="554" priority="148" operator="equal">
      <formula>"Probability"</formula>
    </cfRule>
  </conditionalFormatting>
  <conditionalFormatting sqref="G54 G56">
    <cfRule type="cellIs" dxfId="553" priority="135" operator="equal">
      <formula>"Probability"</formula>
    </cfRule>
  </conditionalFormatting>
  <conditionalFormatting sqref="D38">
    <cfRule type="cellIs" dxfId="552" priority="130" stopIfTrue="1" operator="equal">
      <formula>"Algebra"</formula>
    </cfRule>
    <cfRule type="cellIs" dxfId="551" priority="131" stopIfTrue="1" operator="equal">
      <formula>"Number"</formula>
    </cfRule>
    <cfRule type="cellIs" dxfId="550" priority="132" stopIfTrue="1" operator="equal">
      <formula>"Geometry and measures"</formula>
    </cfRule>
    <cfRule type="cellIs" dxfId="549" priority="133" stopIfTrue="1" operator="equal">
      <formula>"Statistics"</formula>
    </cfRule>
  </conditionalFormatting>
  <conditionalFormatting sqref="D38">
    <cfRule type="cellIs" dxfId="548" priority="129" operator="equal">
      <formula>"RPR"</formula>
    </cfRule>
  </conditionalFormatting>
  <conditionalFormatting sqref="D38">
    <cfRule type="cellIs" dxfId="547" priority="128" operator="equal">
      <formula>"Probability"</formula>
    </cfRule>
  </conditionalFormatting>
  <conditionalFormatting sqref="E55">
    <cfRule type="cellIs" dxfId="546" priority="92" stopIfTrue="1" operator="equal">
      <formula>"AO3"</formula>
    </cfRule>
    <cfRule type="cellIs" dxfId="545" priority="93" stopIfTrue="1" operator="equal">
      <formula>"AO2"</formula>
    </cfRule>
    <cfRule type="cellIs" dxfId="544" priority="94" stopIfTrue="1" operator="equal">
      <formula>"AO1"</formula>
    </cfRule>
  </conditionalFormatting>
  <conditionalFormatting sqref="E57">
    <cfRule type="cellIs" dxfId="543" priority="104" stopIfTrue="1" operator="equal">
      <formula>"AO3"</formula>
    </cfRule>
    <cfRule type="cellIs" dxfId="542" priority="105" stopIfTrue="1" operator="equal">
      <formula>"AO2"</formula>
    </cfRule>
    <cfRule type="cellIs" dxfId="541" priority="106" stopIfTrue="1" operator="equal">
      <formula>"AO1"</formula>
    </cfRule>
  </conditionalFormatting>
  <conditionalFormatting sqref="E62">
    <cfRule type="cellIs" dxfId="540" priority="101" stopIfTrue="1" operator="equal">
      <formula>"AO3"</formula>
    </cfRule>
    <cfRule type="cellIs" dxfId="539" priority="102" stopIfTrue="1" operator="equal">
      <formula>"AO2"</formula>
    </cfRule>
    <cfRule type="cellIs" dxfId="538" priority="103" stopIfTrue="1" operator="equal">
      <formula>"AO1"</formula>
    </cfRule>
  </conditionalFormatting>
  <conditionalFormatting sqref="G25">
    <cfRule type="cellIs" dxfId="537" priority="97" operator="equal">
      <formula>"Probability"</formula>
    </cfRule>
  </conditionalFormatting>
  <conditionalFormatting sqref="G62">
    <cfRule type="cellIs" dxfId="536" priority="96" operator="equal">
      <formula>"Probability"</formula>
    </cfRule>
  </conditionalFormatting>
  <conditionalFormatting sqref="G57:G60">
    <cfRule type="cellIs" dxfId="535" priority="95" operator="equal">
      <formula>"Probability"</formula>
    </cfRule>
  </conditionalFormatting>
  <conditionalFormatting sqref="E61">
    <cfRule type="cellIs" dxfId="534" priority="80" stopIfTrue="1" operator="equal">
      <formula>"AO3"</formula>
    </cfRule>
    <cfRule type="cellIs" dxfId="533" priority="81" stopIfTrue="1" operator="equal">
      <formula>"AO2"</formula>
    </cfRule>
    <cfRule type="cellIs" dxfId="532" priority="82" stopIfTrue="1" operator="equal">
      <formula>"AO1"</formula>
    </cfRule>
  </conditionalFormatting>
  <conditionalFormatting sqref="D26">
    <cfRule type="cellIs" dxfId="531" priority="73" stopIfTrue="1" operator="equal">
      <formula>"Algebra"</formula>
    </cfRule>
    <cfRule type="cellIs" dxfId="530" priority="74" stopIfTrue="1" operator="equal">
      <formula>"Number"</formula>
    </cfRule>
    <cfRule type="cellIs" dxfId="529" priority="75" stopIfTrue="1" operator="equal">
      <formula>"Geometry and measures"</formula>
    </cfRule>
    <cfRule type="cellIs" dxfId="528" priority="76" stopIfTrue="1" operator="equal">
      <formula>"Statistics"</formula>
    </cfRule>
  </conditionalFormatting>
  <conditionalFormatting sqref="D26">
    <cfRule type="cellIs" dxfId="527" priority="72" operator="equal">
      <formula>"RPR"</formula>
    </cfRule>
  </conditionalFormatting>
  <conditionalFormatting sqref="D26">
    <cfRule type="cellIs" dxfId="526" priority="71" operator="equal">
      <formula>"Probability"</formula>
    </cfRule>
  </conditionalFormatting>
  <conditionalFormatting sqref="D35">
    <cfRule type="cellIs" dxfId="525" priority="67" stopIfTrue="1" operator="equal">
      <formula>"Algebra"</formula>
    </cfRule>
    <cfRule type="cellIs" dxfId="524" priority="68" stopIfTrue="1" operator="equal">
      <formula>"Number"</formula>
    </cfRule>
    <cfRule type="cellIs" dxfId="523" priority="69" stopIfTrue="1" operator="equal">
      <formula>"Geometry and measures"</formula>
    </cfRule>
    <cfRule type="cellIs" dxfId="522" priority="70" stopIfTrue="1" operator="equal">
      <formula>"Statistics"</formula>
    </cfRule>
  </conditionalFormatting>
  <conditionalFormatting sqref="D35">
    <cfRule type="cellIs" dxfId="521" priority="66" operator="equal">
      <formula>"RPR"</formula>
    </cfRule>
  </conditionalFormatting>
  <conditionalFormatting sqref="D35">
    <cfRule type="cellIs" dxfId="520" priority="65" operator="equal">
      <formula>"Probability"</formula>
    </cfRule>
  </conditionalFormatting>
  <conditionalFormatting sqref="D54">
    <cfRule type="cellIs" dxfId="519" priority="61" stopIfTrue="1" operator="equal">
      <formula>"Algebra"</formula>
    </cfRule>
    <cfRule type="cellIs" dxfId="518" priority="62" stopIfTrue="1" operator="equal">
      <formula>"Number"</formula>
    </cfRule>
    <cfRule type="cellIs" dxfId="517" priority="63" stopIfTrue="1" operator="equal">
      <formula>"Geometry and measures"</formula>
    </cfRule>
    <cfRule type="cellIs" dxfId="516" priority="64" stopIfTrue="1" operator="equal">
      <formula>"Statistics"</formula>
    </cfRule>
  </conditionalFormatting>
  <conditionalFormatting sqref="D54">
    <cfRule type="cellIs" dxfId="515" priority="60" operator="equal">
      <formula>"RPR"</formula>
    </cfRule>
  </conditionalFormatting>
  <conditionalFormatting sqref="D54">
    <cfRule type="cellIs" dxfId="514" priority="59" operator="equal">
      <formula>"Probability"</formula>
    </cfRule>
  </conditionalFormatting>
  <conditionalFormatting sqref="D62">
    <cfRule type="cellIs" dxfId="513" priority="55" stopIfTrue="1" operator="equal">
      <formula>"Algebra"</formula>
    </cfRule>
    <cfRule type="cellIs" dxfId="512" priority="56" stopIfTrue="1" operator="equal">
      <formula>"Number"</formula>
    </cfRule>
    <cfRule type="cellIs" dxfId="511" priority="57" stopIfTrue="1" operator="equal">
      <formula>"Geometry and measures"</formula>
    </cfRule>
    <cfRule type="cellIs" dxfId="510" priority="58" stopIfTrue="1" operator="equal">
      <formula>"Statistics"</formula>
    </cfRule>
  </conditionalFormatting>
  <conditionalFormatting sqref="D62">
    <cfRule type="cellIs" dxfId="509" priority="54" operator="equal">
      <formula>"RPR"</formula>
    </cfRule>
  </conditionalFormatting>
  <conditionalFormatting sqref="D62">
    <cfRule type="cellIs" dxfId="508" priority="53" operator="equal">
      <formula>"Probability"</formula>
    </cfRule>
  </conditionalFormatting>
  <conditionalFormatting sqref="E34">
    <cfRule type="cellIs" dxfId="507" priority="50" stopIfTrue="1" operator="equal">
      <formula>"AO3"</formula>
    </cfRule>
    <cfRule type="cellIs" dxfId="506" priority="51" stopIfTrue="1" operator="equal">
      <formula>"AO2"</formula>
    </cfRule>
    <cfRule type="cellIs" dxfId="505" priority="52" stopIfTrue="1" operator="equal">
      <formula>"AO1"</formula>
    </cfRule>
  </conditionalFormatting>
  <conditionalFormatting sqref="E35:E37">
    <cfRule type="cellIs" dxfId="504" priority="47" stopIfTrue="1" operator="equal">
      <formula>"AO3"</formula>
    </cfRule>
    <cfRule type="cellIs" dxfId="503" priority="48" stopIfTrue="1" operator="equal">
      <formula>"AO2"</formula>
    </cfRule>
    <cfRule type="cellIs" dxfId="502" priority="49" stopIfTrue="1" operator="equal">
      <formula>"AO1"</formula>
    </cfRule>
  </conditionalFormatting>
  <conditionalFormatting sqref="E41">
    <cfRule type="cellIs" dxfId="501" priority="44" stopIfTrue="1" operator="equal">
      <formula>"AO3"</formula>
    </cfRule>
    <cfRule type="cellIs" dxfId="500" priority="45" stopIfTrue="1" operator="equal">
      <formula>"AO2"</formula>
    </cfRule>
    <cfRule type="cellIs" dxfId="499" priority="46" stopIfTrue="1" operator="equal">
      <formula>"AO1"</formula>
    </cfRule>
  </conditionalFormatting>
  <conditionalFormatting sqref="E47">
    <cfRule type="cellIs" dxfId="498" priority="41" stopIfTrue="1" operator="equal">
      <formula>"AO3"</formula>
    </cfRule>
    <cfRule type="cellIs" dxfId="497" priority="42" stopIfTrue="1" operator="equal">
      <formula>"AO2"</formula>
    </cfRule>
    <cfRule type="cellIs" dxfId="496" priority="43" stopIfTrue="1" operator="equal">
      <formula>"AO1"</formula>
    </cfRule>
  </conditionalFormatting>
  <conditionalFormatting sqref="E52">
    <cfRule type="cellIs" dxfId="495" priority="38" stopIfTrue="1" operator="equal">
      <formula>"AO3"</formula>
    </cfRule>
    <cfRule type="cellIs" dxfId="494" priority="39" stopIfTrue="1" operator="equal">
      <formula>"AO2"</formula>
    </cfRule>
    <cfRule type="cellIs" dxfId="493" priority="40" stopIfTrue="1" operator="equal">
      <formula>"AO1"</formula>
    </cfRule>
  </conditionalFormatting>
  <conditionalFormatting sqref="E56">
    <cfRule type="cellIs" dxfId="492" priority="32" stopIfTrue="1" operator="equal">
      <formula>"AO3"</formula>
    </cfRule>
    <cfRule type="cellIs" dxfId="491" priority="33" stopIfTrue="1" operator="equal">
      <formula>"AO2"</formula>
    </cfRule>
    <cfRule type="cellIs" dxfId="490" priority="34" stopIfTrue="1" operator="equal">
      <formula>"AO1"</formula>
    </cfRule>
  </conditionalFormatting>
  <conditionalFormatting sqref="E60">
    <cfRule type="cellIs" dxfId="489" priority="20" stopIfTrue="1" operator="equal">
      <formula>"AO3"</formula>
    </cfRule>
    <cfRule type="cellIs" dxfId="488" priority="21" stopIfTrue="1" operator="equal">
      <formula>"AO2"</formula>
    </cfRule>
    <cfRule type="cellIs" dxfId="487" priority="22" stopIfTrue="1" operator="equal">
      <formula>"AO1"</formula>
    </cfRule>
  </conditionalFormatting>
  <conditionalFormatting sqref="E58">
    <cfRule type="cellIs" dxfId="486" priority="26" stopIfTrue="1" operator="equal">
      <formula>"AO3"</formula>
    </cfRule>
    <cfRule type="cellIs" dxfId="485" priority="27" stopIfTrue="1" operator="equal">
      <formula>"AO2"</formula>
    </cfRule>
    <cfRule type="cellIs" dxfId="484" priority="28" stopIfTrue="1" operator="equal">
      <formula>"AO1"</formula>
    </cfRule>
  </conditionalFormatting>
  <conditionalFormatting sqref="E59">
    <cfRule type="cellIs" dxfId="483" priority="23" stopIfTrue="1" operator="equal">
      <formula>"AO3"</formula>
    </cfRule>
    <cfRule type="cellIs" dxfId="482" priority="24" stopIfTrue="1" operator="equal">
      <formula>"AO2"</formula>
    </cfRule>
    <cfRule type="cellIs" dxfId="481" priority="25" stopIfTrue="1" operator="equal">
      <formula>"AO1"</formula>
    </cfRule>
  </conditionalFormatting>
  <conditionalFormatting sqref="E63">
    <cfRule type="cellIs" dxfId="480" priority="17" stopIfTrue="1" operator="equal">
      <formula>"AO3"</formula>
    </cfRule>
    <cfRule type="cellIs" dxfId="479" priority="18" stopIfTrue="1" operator="equal">
      <formula>"AO2"</formula>
    </cfRule>
    <cfRule type="cellIs" dxfId="478" priority="19" stopIfTrue="1" operator="equal">
      <formula>"AO1"</formula>
    </cfRule>
  </conditionalFormatting>
  <conditionalFormatting sqref="E54">
    <cfRule type="cellIs" dxfId="477" priority="11" stopIfTrue="1" operator="equal">
      <formula>"AO3"</formula>
    </cfRule>
    <cfRule type="cellIs" dxfId="476" priority="12" stopIfTrue="1" operator="equal">
      <formula>"AO2"</formula>
    </cfRule>
    <cfRule type="cellIs" dxfId="475" priority="13" stopIfTrue="1" operator="equal">
      <formula>"AO1"</formula>
    </cfRule>
  </conditionalFormatting>
  <conditionalFormatting sqref="E53">
    <cfRule type="cellIs" dxfId="474" priority="8" stopIfTrue="1" operator="equal">
      <formula>"AO3"</formula>
    </cfRule>
    <cfRule type="cellIs" dxfId="473" priority="9" stopIfTrue="1" operator="equal">
      <formula>"AO2"</formula>
    </cfRule>
    <cfRule type="cellIs" dxfId="472" priority="10" stopIfTrue="1" operator="equal">
      <formula>"AO1"</formula>
    </cfRule>
  </conditionalFormatting>
  <conditionalFormatting sqref="G21">
    <cfRule type="cellIs" dxfId="471" priority="7" operator="equal">
      <formula>"Probability"</formula>
    </cfRule>
  </conditionalFormatting>
  <conditionalFormatting sqref="G27">
    <cfRule type="cellIs" dxfId="470" priority="6" operator="equal">
      <formula>"Probability"</formula>
    </cfRule>
  </conditionalFormatting>
  <conditionalFormatting sqref="G28">
    <cfRule type="cellIs" dxfId="469" priority="5" operator="equal">
      <formula>"Probability"</formula>
    </cfRule>
  </conditionalFormatting>
  <conditionalFormatting sqref="G30">
    <cfRule type="cellIs" dxfId="468" priority="4" operator="equal">
      <formula>"Probability"</formula>
    </cfRule>
  </conditionalFormatting>
  <conditionalFormatting sqref="G31">
    <cfRule type="cellIs" dxfId="467" priority="3" operator="equal">
      <formula>"Probability"</formula>
    </cfRule>
  </conditionalFormatting>
  <conditionalFormatting sqref="G34">
    <cfRule type="cellIs" dxfId="466" priority="2" operator="equal">
      <formula>"Probability"</formula>
    </cfRule>
  </conditionalFormatting>
  <conditionalFormatting sqref="G50:G51">
    <cfRule type="cellIs" dxfId="465" priority="1" operator="equal">
      <formula>"Probability"</formula>
    </cfRule>
  </conditionalFormatting>
  <pageMargins left="0.7" right="0.7" top="0.75" bottom="0.75"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226" id="{AE915AF1-78C3-428B-9C5E-06F9214F6333}">
            <xm:f>COUNTA('Student data'!$D$24:$AQ$24)&gt;1</xm:f>
            <x14:dxf>
              <font>
                <color rgb="FFFF0000"/>
              </font>
            </x14:dxf>
          </x14:cfRule>
          <xm:sqref>A2:F2</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78"/>
  <sheetViews>
    <sheetView workbookViewId="0">
      <selection activeCell="B3" sqref="B3"/>
    </sheetView>
  </sheetViews>
  <sheetFormatPr defaultRowHeight="15" x14ac:dyDescent="0.25"/>
  <cols>
    <col min="1" max="1" width="13.85546875" style="1" customWidth="1"/>
    <col min="2" max="2" width="10.7109375" style="1" customWidth="1"/>
    <col min="3" max="3" width="12.5703125" style="1" customWidth="1"/>
    <col min="4" max="4" width="25.140625" style="1" customWidth="1"/>
    <col min="5" max="7" width="12.7109375" style="1" customWidth="1"/>
    <col min="8" max="8" width="38.7109375" style="1" customWidth="1"/>
    <col min="9" max="16384" width="9.140625" style="1"/>
  </cols>
  <sheetData>
    <row r="1" spans="1:10" ht="65.25" customHeight="1" x14ac:dyDescent="0.25">
      <c r="A1" s="302" t="s">
        <v>309</v>
      </c>
      <c r="B1" s="303"/>
      <c r="C1" s="303"/>
      <c r="D1" s="303"/>
      <c r="E1" s="303"/>
      <c r="F1" s="303"/>
      <c r="G1" s="308"/>
      <c r="H1" s="17"/>
    </row>
    <row r="2" spans="1:10" ht="46.5" customHeight="1" thickBot="1" x14ac:dyDescent="0.3">
      <c r="A2" s="305" t="s">
        <v>105</v>
      </c>
      <c r="B2" s="306"/>
      <c r="C2" s="306"/>
      <c r="D2" s="306"/>
      <c r="E2" s="306"/>
      <c r="F2" s="306"/>
    </row>
    <row r="3" spans="1:10" s="21" customFormat="1" ht="47.25" customHeight="1" thickBot="1" x14ac:dyDescent="0.3">
      <c r="D3" s="158" t="str">
        <f>IF(COUNTBLANK('Student data'!D24:AQ24)=40,"No student is selected",'Student data'!M8)&amp;" in row 24 of the 'Student data' worksheet"</f>
        <v>No student is selected in row 24 of the 'Student data' worksheet</v>
      </c>
      <c r="E3" s="157" t="s">
        <v>14</v>
      </c>
      <c r="F3" s="19" t="s">
        <v>5</v>
      </c>
      <c r="G3" s="19" t="s">
        <v>15</v>
      </c>
      <c r="I3" s="287" t="s">
        <v>145</v>
      </c>
      <c r="J3" s="301"/>
    </row>
    <row r="4" spans="1:10" ht="15" customHeight="1" x14ac:dyDescent="0.25">
      <c r="B4" s="25"/>
      <c r="C4" s="25"/>
      <c r="D4" s="25" t="s">
        <v>11</v>
      </c>
      <c r="E4" s="2">
        <f>SUMIF(D20:D69,"Number",C20:C69)</f>
        <v>23</v>
      </c>
      <c r="F4" s="2">
        <f>SUMIF(D20:D69,"Number",F20:F69)</f>
        <v>0</v>
      </c>
      <c r="G4" s="215">
        <f>F4/E4</f>
        <v>0</v>
      </c>
      <c r="I4" s="90">
        <v>5</v>
      </c>
      <c r="J4" s="229">
        <v>66</v>
      </c>
    </row>
    <row r="5" spans="1:10" x14ac:dyDescent="0.25">
      <c r="B5" s="26"/>
      <c r="C5" s="26"/>
      <c r="D5" s="26" t="s">
        <v>12</v>
      </c>
      <c r="E5" s="3">
        <f>SUMIF(D20:D69,"Algebra",C20:C69)</f>
        <v>24</v>
      </c>
      <c r="F5" s="3">
        <f>SUMIF(D20:D69,"Algebra",F20:F69)</f>
        <v>0</v>
      </c>
      <c r="G5" s="216">
        <f t="shared" ref="G5:G13" si="0">F5/E5</f>
        <v>0</v>
      </c>
      <c r="I5" s="91">
        <v>4</v>
      </c>
      <c r="J5" s="230">
        <v>50</v>
      </c>
    </row>
    <row r="6" spans="1:10" x14ac:dyDescent="0.25">
      <c r="B6" s="27"/>
      <c r="C6" s="27"/>
      <c r="D6" s="27" t="s">
        <v>30</v>
      </c>
      <c r="E6" s="4">
        <f>SUMIF(D20:D69,"RPR",C20:C69)</f>
        <v>29</v>
      </c>
      <c r="F6" s="4">
        <f>SUMIF(D20:D69,"RPR",F20:F69)</f>
        <v>0</v>
      </c>
      <c r="G6" s="217">
        <f t="shared" si="0"/>
        <v>0</v>
      </c>
      <c r="I6" s="91">
        <v>3</v>
      </c>
      <c r="J6" s="230">
        <v>37</v>
      </c>
    </row>
    <row r="7" spans="1:10" x14ac:dyDescent="0.25">
      <c r="B7" s="28"/>
      <c r="C7" s="28"/>
      <c r="D7" s="28" t="s">
        <v>8</v>
      </c>
      <c r="E7" s="5">
        <f>SUMIF(D20:D69,"Geometry and measures",C20:C69)</f>
        <v>8</v>
      </c>
      <c r="F7" s="5">
        <f>SUMIF(D20:D69,"Geometry and measures",F20:F69)</f>
        <v>0</v>
      </c>
      <c r="G7" s="218">
        <f t="shared" si="0"/>
        <v>0</v>
      </c>
      <c r="I7" s="91">
        <v>2</v>
      </c>
      <c r="J7" s="230">
        <v>23</v>
      </c>
    </row>
    <row r="8" spans="1:10" x14ac:dyDescent="0.25">
      <c r="B8" s="29"/>
      <c r="C8" s="29"/>
      <c r="D8" s="29" t="s">
        <v>31</v>
      </c>
      <c r="E8" s="6">
        <f>SUMIF(D20:D69,"Probability",C20:C69)</f>
        <v>10</v>
      </c>
      <c r="F8" s="6">
        <f>SUMIF(D20:D69,"Probability",F20:F69)</f>
        <v>0</v>
      </c>
      <c r="G8" s="219">
        <f t="shared" si="0"/>
        <v>0</v>
      </c>
      <c r="I8" s="91">
        <v>1</v>
      </c>
      <c r="J8" s="230">
        <v>8</v>
      </c>
    </row>
    <row r="9" spans="1:10" ht="15.75" thickBot="1" x14ac:dyDescent="0.3">
      <c r="B9" s="31"/>
      <c r="C9" s="31"/>
      <c r="D9" s="31" t="s">
        <v>6</v>
      </c>
      <c r="E9" s="7">
        <f>SUMIF(D20:D69,"Statistics",C20:C69)</f>
        <v>6</v>
      </c>
      <c r="F9" s="7">
        <f>SUMIF(D20:D69,"Statistics",F20:F69)</f>
        <v>0</v>
      </c>
      <c r="G9" s="220">
        <f t="shared" si="0"/>
        <v>0</v>
      </c>
      <c r="I9" s="92" t="s">
        <v>63</v>
      </c>
      <c r="J9" s="231">
        <v>0</v>
      </c>
    </row>
    <row r="10" spans="1:10" x14ac:dyDescent="0.25">
      <c r="B10" s="40"/>
      <c r="C10" s="40"/>
      <c r="D10" s="8"/>
      <c r="E10" s="9"/>
      <c r="F10" s="9"/>
      <c r="G10" s="221"/>
    </row>
    <row r="11" spans="1:10" x14ac:dyDescent="0.25">
      <c r="B11" s="32"/>
      <c r="C11" s="32"/>
      <c r="D11" s="32" t="s">
        <v>9</v>
      </c>
      <c r="E11" s="10">
        <f>SUMIF(E20:E69,"AO1",C20:C69)</f>
        <v>38</v>
      </c>
      <c r="F11" s="10">
        <f>SUMIF(E20:E69,"AO1",F20:F69)</f>
        <v>0</v>
      </c>
      <c r="G11" s="222">
        <f t="shared" si="0"/>
        <v>0</v>
      </c>
    </row>
    <row r="12" spans="1:10" x14ac:dyDescent="0.25">
      <c r="B12" s="33"/>
      <c r="C12" s="33"/>
      <c r="D12" s="33" t="s">
        <v>7</v>
      </c>
      <c r="E12" s="11">
        <f>SUMIF(E20:E69,"AO2",C20:C69)</f>
        <v>25</v>
      </c>
      <c r="F12" s="11">
        <f>SUMIF(E20:E69,"AO2",F20:F69)</f>
        <v>0</v>
      </c>
      <c r="G12" s="223">
        <f t="shared" si="0"/>
        <v>0</v>
      </c>
    </row>
    <row r="13" spans="1:10" x14ac:dyDescent="0.25">
      <c r="B13" s="34"/>
      <c r="C13" s="34"/>
      <c r="D13" s="34" t="s">
        <v>10</v>
      </c>
      <c r="E13" s="12">
        <f>SUMIF(E20:E69,"AO3",C20:C69)</f>
        <v>37</v>
      </c>
      <c r="F13" s="12">
        <f>SUMIF(E20:E69,"AO3",F20:F69)</f>
        <v>0</v>
      </c>
      <c r="G13" s="224">
        <f t="shared" si="0"/>
        <v>0</v>
      </c>
    </row>
    <row r="14" spans="1:10" x14ac:dyDescent="0.25">
      <c r="B14" s="40"/>
      <c r="C14" s="40"/>
      <c r="D14" s="8"/>
      <c r="E14" s="9"/>
      <c r="F14" s="9"/>
      <c r="G14" s="46"/>
    </row>
    <row r="15" spans="1:10" x14ac:dyDescent="0.25">
      <c r="B15" s="13"/>
      <c r="C15" s="13"/>
      <c r="D15" s="13" t="s">
        <v>46</v>
      </c>
      <c r="E15" s="47">
        <f>SUMIF(B20:B69,"x",C20:C69)</f>
        <v>20</v>
      </c>
      <c r="F15" s="47">
        <f>SUMIF(B20:B69,"x",F20:F69)</f>
        <v>0</v>
      </c>
      <c r="G15" s="212">
        <f t="shared" ref="G15" si="1">F15/E15</f>
        <v>0</v>
      </c>
    </row>
    <row r="16" spans="1:10" ht="15.75" thickBot="1" x14ac:dyDescent="0.3">
      <c r="B16" s="35"/>
      <c r="C16" s="35"/>
      <c r="D16" s="35"/>
      <c r="E16" s="49"/>
      <c r="F16" s="49"/>
      <c r="G16" s="213"/>
    </row>
    <row r="17" spans="1:8" ht="15.75" thickBot="1" x14ac:dyDescent="0.3">
      <c r="B17" s="51"/>
      <c r="C17" s="51"/>
      <c r="D17" s="51" t="s">
        <v>110</v>
      </c>
      <c r="E17" s="52">
        <v>100</v>
      </c>
      <c r="F17" s="50">
        <f>SUM(F20:F69)</f>
        <v>0</v>
      </c>
      <c r="G17" s="214">
        <f>F17/E17</f>
        <v>0</v>
      </c>
      <c r="H17" s="185" t="str">
        <f>"Grade "&amp;IF(F17&lt;J8,"u",IF(F17&lt;J7,"1",IF(F17&lt;J6,"2",IF(F17&lt;J5,"3",IF(F17&lt;J4,"4","5")))))</f>
        <v>Grade u</v>
      </c>
    </row>
    <row r="18" spans="1:8" x14ac:dyDescent="0.25">
      <c r="H18" s="35"/>
    </row>
    <row r="19" spans="1:8" ht="45" x14ac:dyDescent="0.25">
      <c r="A19" s="19" t="s">
        <v>0</v>
      </c>
      <c r="B19" s="19" t="s">
        <v>1</v>
      </c>
      <c r="C19" s="19" t="s">
        <v>2</v>
      </c>
      <c r="D19" s="19" t="s">
        <v>3</v>
      </c>
      <c r="E19" s="19" t="s">
        <v>4</v>
      </c>
      <c r="F19" s="19" t="s">
        <v>5</v>
      </c>
      <c r="G19" s="307" t="s">
        <v>55</v>
      </c>
      <c r="H19" s="298"/>
    </row>
    <row r="20" spans="1:8" x14ac:dyDescent="0.25">
      <c r="A20" s="41" t="s">
        <v>155</v>
      </c>
      <c r="B20" s="22"/>
      <c r="C20" s="23">
        <v>1</v>
      </c>
      <c r="D20" s="23" t="s">
        <v>11</v>
      </c>
      <c r="E20" s="24" t="s">
        <v>9</v>
      </c>
      <c r="F20" s="44">
        <f>SUMIF('Student data'!$D$24:$AQ$24,"x",'Student data'!D87:AQ87)</f>
        <v>0</v>
      </c>
      <c r="G20" s="294" t="s">
        <v>221</v>
      </c>
      <c r="H20" s="296"/>
    </row>
    <row r="21" spans="1:8" x14ac:dyDescent="0.25">
      <c r="A21" s="41" t="s">
        <v>156</v>
      </c>
      <c r="B21" s="22"/>
      <c r="C21" s="23">
        <v>1</v>
      </c>
      <c r="D21" s="23" t="s">
        <v>11</v>
      </c>
      <c r="E21" s="24" t="s">
        <v>9</v>
      </c>
      <c r="F21" s="44">
        <f>SUMIF('Student data'!$D$24:$AQ$24,"x",'Student data'!D88:AQ88)</f>
        <v>0</v>
      </c>
      <c r="G21" s="294" t="s">
        <v>222</v>
      </c>
      <c r="H21" s="295"/>
    </row>
    <row r="22" spans="1:8" x14ac:dyDescent="0.25">
      <c r="A22" s="41" t="s">
        <v>157</v>
      </c>
      <c r="B22" s="22"/>
      <c r="C22" s="23">
        <v>1</v>
      </c>
      <c r="D22" s="23" t="s">
        <v>11</v>
      </c>
      <c r="E22" s="24" t="s">
        <v>9</v>
      </c>
      <c r="F22" s="44">
        <f>SUMIF('Student data'!$D$24:$AQ$24,"x",'Student data'!D89:AQ89)</f>
        <v>0</v>
      </c>
      <c r="G22" s="294" t="s">
        <v>223</v>
      </c>
      <c r="H22" s="296"/>
    </row>
    <row r="23" spans="1:8" x14ac:dyDescent="0.25">
      <c r="A23" s="41" t="s">
        <v>127</v>
      </c>
      <c r="B23" s="22"/>
      <c r="C23" s="23">
        <v>1</v>
      </c>
      <c r="D23" s="23" t="s">
        <v>11</v>
      </c>
      <c r="E23" s="24" t="s">
        <v>9</v>
      </c>
      <c r="F23" s="44">
        <f>SUMIF('Student data'!$D$24:$AQ$24,"x",'Student data'!D90:AQ90)</f>
        <v>0</v>
      </c>
      <c r="G23" s="294" t="s">
        <v>224</v>
      </c>
      <c r="H23" s="296"/>
    </row>
    <row r="24" spans="1:8" x14ac:dyDescent="0.25">
      <c r="A24" s="41" t="s">
        <v>128</v>
      </c>
      <c r="B24" s="22"/>
      <c r="C24" s="23">
        <v>1</v>
      </c>
      <c r="D24" s="23" t="s">
        <v>11</v>
      </c>
      <c r="E24" s="24" t="s">
        <v>9</v>
      </c>
      <c r="F24" s="44">
        <f>SUMIF('Student data'!$D$24:$AQ$24,"x",'Student data'!D91:AQ91)</f>
        <v>0</v>
      </c>
      <c r="G24" s="294" t="s">
        <v>224</v>
      </c>
      <c r="H24" s="296"/>
    </row>
    <row r="25" spans="1:8" ht="15" customHeight="1" x14ac:dyDescent="0.25">
      <c r="A25" s="42" t="s">
        <v>136</v>
      </c>
      <c r="B25" s="30"/>
      <c r="C25" s="23">
        <v>1</v>
      </c>
      <c r="D25" s="23" t="s">
        <v>11</v>
      </c>
      <c r="E25" s="24" t="s">
        <v>9</v>
      </c>
      <c r="F25" s="44">
        <f>SUMIF('Student data'!$D$24:$AQ$24,"x",'Student data'!D92:AQ92)</f>
        <v>0</v>
      </c>
      <c r="G25" s="294" t="s">
        <v>224</v>
      </c>
      <c r="H25" s="296"/>
    </row>
    <row r="26" spans="1:8" x14ac:dyDescent="0.25">
      <c r="A26" s="42">
        <v>2</v>
      </c>
      <c r="B26" s="30"/>
      <c r="C26" s="23">
        <v>2</v>
      </c>
      <c r="D26" s="23" t="s">
        <v>11</v>
      </c>
      <c r="E26" s="24" t="s">
        <v>9</v>
      </c>
      <c r="F26" s="44">
        <f>SUMIF('Student data'!$D$24:$AQ$24,"x",'Student data'!D93:AQ93)</f>
        <v>0</v>
      </c>
      <c r="G26" s="294" t="s">
        <v>225</v>
      </c>
      <c r="H26" s="295"/>
    </row>
    <row r="27" spans="1:8" ht="15" customHeight="1" x14ac:dyDescent="0.25">
      <c r="A27" s="42" t="s">
        <v>158</v>
      </c>
      <c r="B27" s="30"/>
      <c r="C27" s="23">
        <v>1</v>
      </c>
      <c r="D27" s="23" t="s">
        <v>11</v>
      </c>
      <c r="E27" s="24" t="s">
        <v>9</v>
      </c>
      <c r="F27" s="44">
        <f>SUMIF('Student data'!$D$24:$AQ$24,"x",'Student data'!D94:AQ94)</f>
        <v>0</v>
      </c>
      <c r="G27" s="294" t="s">
        <v>226</v>
      </c>
      <c r="H27" s="295"/>
    </row>
    <row r="28" spans="1:8" ht="15" customHeight="1" x14ac:dyDescent="0.25">
      <c r="A28" s="42" t="s">
        <v>159</v>
      </c>
      <c r="B28" s="30"/>
      <c r="C28" s="23">
        <v>1</v>
      </c>
      <c r="D28" s="23" t="s">
        <v>11</v>
      </c>
      <c r="E28" s="24" t="s">
        <v>9</v>
      </c>
      <c r="F28" s="44">
        <f>SUMIF('Student data'!$D$24:$AQ$24,"x",'Student data'!D95:AQ95)</f>
        <v>0</v>
      </c>
      <c r="G28" s="294" t="s">
        <v>227</v>
      </c>
      <c r="H28" s="295"/>
    </row>
    <row r="29" spans="1:8" ht="15" customHeight="1" x14ac:dyDescent="0.25">
      <c r="A29" s="42" t="s">
        <v>19</v>
      </c>
      <c r="B29" s="30"/>
      <c r="C29" s="23">
        <v>2</v>
      </c>
      <c r="D29" s="23" t="s">
        <v>11</v>
      </c>
      <c r="E29" s="24" t="s">
        <v>9</v>
      </c>
      <c r="F29" s="44">
        <f>SUMIF('Student data'!$D$24:$AQ$24,"x",'Student data'!D96:AQ96)</f>
        <v>0</v>
      </c>
      <c r="G29" s="294" t="s">
        <v>228</v>
      </c>
      <c r="H29" s="295"/>
    </row>
    <row r="30" spans="1:8" x14ac:dyDescent="0.25">
      <c r="A30" s="42" t="s">
        <v>160</v>
      </c>
      <c r="B30" s="30"/>
      <c r="C30" s="23">
        <v>1</v>
      </c>
      <c r="D30" s="23" t="s">
        <v>11</v>
      </c>
      <c r="E30" s="24" t="s">
        <v>9</v>
      </c>
      <c r="F30" s="44">
        <f>SUMIF('Student data'!$D$24:$AQ$24,"x",'Student data'!D97:AQ97)</f>
        <v>0</v>
      </c>
      <c r="G30" s="294" t="s">
        <v>229</v>
      </c>
      <c r="H30" s="295"/>
    </row>
    <row r="31" spans="1:8" x14ac:dyDescent="0.25">
      <c r="A31" s="42" t="s">
        <v>33</v>
      </c>
      <c r="B31" s="30"/>
      <c r="C31" s="23">
        <v>1</v>
      </c>
      <c r="D31" s="23" t="s">
        <v>11</v>
      </c>
      <c r="E31" s="24" t="s">
        <v>9</v>
      </c>
      <c r="F31" s="44">
        <f>SUMIF('Student data'!$D$24:$AQ$24,"x",'Student data'!D98:AQ98)</f>
        <v>0</v>
      </c>
      <c r="G31" s="294" t="s">
        <v>232</v>
      </c>
      <c r="H31" s="297"/>
    </row>
    <row r="32" spans="1:8" x14ac:dyDescent="0.25">
      <c r="A32" s="42" t="s">
        <v>138</v>
      </c>
      <c r="B32" s="30"/>
      <c r="C32" s="23">
        <v>1</v>
      </c>
      <c r="D32" s="23" t="s">
        <v>11</v>
      </c>
      <c r="E32" s="24" t="s">
        <v>9</v>
      </c>
      <c r="F32" s="44">
        <f>SUMIF('Student data'!$D$24:$AQ$24,"x",'Student data'!D99:AQ99)</f>
        <v>0</v>
      </c>
      <c r="G32" s="294" t="s">
        <v>233</v>
      </c>
      <c r="H32" s="297"/>
    </row>
    <row r="33" spans="1:8" x14ac:dyDescent="0.25">
      <c r="A33" s="42" t="s">
        <v>139</v>
      </c>
      <c r="B33" s="30"/>
      <c r="C33" s="23">
        <v>1</v>
      </c>
      <c r="D33" s="23" t="s">
        <v>11</v>
      </c>
      <c r="E33" s="24" t="s">
        <v>9</v>
      </c>
      <c r="F33" s="44">
        <f>SUMIF('Student data'!$D$24:$AQ$24,"x",'Student data'!D100:AQ100)</f>
        <v>0</v>
      </c>
      <c r="G33" s="294" t="s">
        <v>234</v>
      </c>
      <c r="H33" s="295"/>
    </row>
    <row r="34" spans="1:8" x14ac:dyDescent="0.25">
      <c r="A34" s="42" t="s">
        <v>130</v>
      </c>
      <c r="B34" s="30"/>
      <c r="C34" s="23">
        <v>2</v>
      </c>
      <c r="D34" s="23" t="s">
        <v>11</v>
      </c>
      <c r="E34" s="24" t="s">
        <v>9</v>
      </c>
      <c r="F34" s="44">
        <f>SUMIF('Student data'!$D$24:$AQ$24,"x",'Student data'!D101:AQ101)</f>
        <v>0</v>
      </c>
      <c r="G34" s="294" t="s">
        <v>235</v>
      </c>
      <c r="H34" s="295"/>
    </row>
    <row r="35" spans="1:8" ht="15" customHeight="1" x14ac:dyDescent="0.25">
      <c r="A35" s="42" t="s">
        <v>161</v>
      </c>
      <c r="B35" s="30"/>
      <c r="C35" s="23">
        <v>1</v>
      </c>
      <c r="D35" s="23" t="s">
        <v>12</v>
      </c>
      <c r="E35" s="24" t="s">
        <v>9</v>
      </c>
      <c r="F35" s="44">
        <f>SUMIF('Student data'!$D$24:$AQ$24,"x",'Student data'!D102:AQ102)</f>
        <v>0</v>
      </c>
      <c r="G35" s="294" t="s">
        <v>236</v>
      </c>
      <c r="H35" s="296"/>
    </row>
    <row r="36" spans="1:8" ht="15" customHeight="1" x14ac:dyDescent="0.25">
      <c r="A36" s="42" t="s">
        <v>162</v>
      </c>
      <c r="B36" s="30"/>
      <c r="C36" s="23">
        <v>2</v>
      </c>
      <c r="D36" s="23" t="s">
        <v>12</v>
      </c>
      <c r="E36" s="24" t="s">
        <v>9</v>
      </c>
      <c r="F36" s="44">
        <f>SUMIF('Student data'!$D$24:$AQ$24,"x",'Student data'!D103:AQ103)</f>
        <v>0</v>
      </c>
      <c r="G36" s="294" t="s">
        <v>237</v>
      </c>
      <c r="H36" s="296"/>
    </row>
    <row r="37" spans="1:8" x14ac:dyDescent="0.25">
      <c r="A37" s="42" t="s">
        <v>21</v>
      </c>
      <c r="B37" s="30"/>
      <c r="C37" s="23">
        <v>2</v>
      </c>
      <c r="D37" s="23" t="s">
        <v>12</v>
      </c>
      <c r="E37" s="24" t="s">
        <v>7</v>
      </c>
      <c r="F37" s="44">
        <f>SUMIF('Student data'!$D$24:$AQ$24,"x",'Student data'!D104:AQ104)</f>
        <v>0</v>
      </c>
      <c r="G37" s="294" t="s">
        <v>238</v>
      </c>
      <c r="H37" s="296"/>
    </row>
    <row r="38" spans="1:8" x14ac:dyDescent="0.25">
      <c r="A38" s="42">
        <v>7</v>
      </c>
      <c r="B38" s="30"/>
      <c r="C38" s="23">
        <v>2</v>
      </c>
      <c r="D38" s="23" t="s">
        <v>8</v>
      </c>
      <c r="E38" s="24" t="s">
        <v>7</v>
      </c>
      <c r="F38" s="44">
        <f>SUMIF('Student data'!$D$24:$AQ$24,"x",'Student data'!D105:AQ105)</f>
        <v>0</v>
      </c>
      <c r="G38" s="294" t="s">
        <v>239</v>
      </c>
      <c r="H38" s="296"/>
    </row>
    <row r="39" spans="1:8" x14ac:dyDescent="0.25">
      <c r="A39" s="42" t="s">
        <v>163</v>
      </c>
      <c r="B39" s="30"/>
      <c r="C39" s="23">
        <v>1</v>
      </c>
      <c r="D39" s="23" t="s">
        <v>31</v>
      </c>
      <c r="E39" s="24" t="s">
        <v>7</v>
      </c>
      <c r="F39" s="44">
        <f>SUMIF('Student data'!$D$24:$AQ$24,"x",'Student data'!D106:AQ106)</f>
        <v>0</v>
      </c>
      <c r="G39" s="294" t="s">
        <v>240</v>
      </c>
      <c r="H39" s="296"/>
    </row>
    <row r="40" spans="1:8" x14ac:dyDescent="0.25">
      <c r="A40" s="42" t="s">
        <v>164</v>
      </c>
      <c r="B40" s="30"/>
      <c r="C40" s="23">
        <v>1</v>
      </c>
      <c r="D40" s="23" t="s">
        <v>31</v>
      </c>
      <c r="E40" s="24" t="s">
        <v>7</v>
      </c>
      <c r="F40" s="44">
        <f>SUMIF('Student data'!$D$24:$AQ$24,"x",'Student data'!D107:AQ107)</f>
        <v>0</v>
      </c>
      <c r="G40" s="294" t="s">
        <v>240</v>
      </c>
      <c r="H40" s="296"/>
    </row>
    <row r="41" spans="1:8" x14ac:dyDescent="0.25">
      <c r="A41" s="42" t="s">
        <v>165</v>
      </c>
      <c r="B41" s="30"/>
      <c r="C41" s="23">
        <v>1</v>
      </c>
      <c r="D41" s="23" t="s">
        <v>31</v>
      </c>
      <c r="E41" s="24" t="s">
        <v>7</v>
      </c>
      <c r="F41" s="44">
        <f>SUMIF('Student data'!$D$24:$AQ$24,"x",'Student data'!D108:AQ108)</f>
        <v>0</v>
      </c>
      <c r="G41" s="294" t="s">
        <v>240</v>
      </c>
      <c r="H41" s="296"/>
    </row>
    <row r="42" spans="1:8" x14ac:dyDescent="0.25">
      <c r="A42" s="42" t="s">
        <v>34</v>
      </c>
      <c r="B42" s="30"/>
      <c r="C42" s="23">
        <v>3</v>
      </c>
      <c r="D42" s="23" t="s">
        <v>31</v>
      </c>
      <c r="E42" s="24" t="s">
        <v>10</v>
      </c>
      <c r="F42" s="44">
        <f>SUMIF('Student data'!$D$24:$AQ$24,"x",'Student data'!D109:AQ109)</f>
        <v>0</v>
      </c>
      <c r="G42" s="294" t="s">
        <v>241</v>
      </c>
      <c r="H42" s="296"/>
    </row>
    <row r="43" spans="1:8" x14ac:dyDescent="0.25">
      <c r="A43" s="43" t="s">
        <v>60</v>
      </c>
      <c r="B43" s="36"/>
      <c r="C43" s="23">
        <v>1</v>
      </c>
      <c r="D43" s="23" t="s">
        <v>12</v>
      </c>
      <c r="E43" s="24" t="s">
        <v>7</v>
      </c>
      <c r="F43" s="44">
        <f>SUMIF('Student data'!$D$24:$AQ$24,"x",'Student data'!D110:AQ110)</f>
        <v>0</v>
      </c>
      <c r="G43" s="294" t="s">
        <v>242</v>
      </c>
      <c r="H43" s="296"/>
    </row>
    <row r="44" spans="1:8" x14ac:dyDescent="0.25">
      <c r="A44" s="43" t="s">
        <v>123</v>
      </c>
      <c r="B44" s="36"/>
      <c r="C44" s="23">
        <v>1</v>
      </c>
      <c r="D44" s="23" t="s">
        <v>12</v>
      </c>
      <c r="E44" s="24" t="s">
        <v>7</v>
      </c>
      <c r="F44" s="44">
        <f>SUMIF('Student data'!$D$24:$AQ$24,"x",'Student data'!D111:AQ111)</f>
        <v>0</v>
      </c>
      <c r="G44" s="294" t="s">
        <v>243</v>
      </c>
      <c r="H44" s="296"/>
    </row>
    <row r="45" spans="1:8" x14ac:dyDescent="0.25">
      <c r="A45" s="43" t="s">
        <v>166</v>
      </c>
      <c r="B45" s="36"/>
      <c r="C45" s="23">
        <v>2</v>
      </c>
      <c r="D45" s="23" t="s">
        <v>12</v>
      </c>
      <c r="E45" s="24" t="s">
        <v>7</v>
      </c>
      <c r="F45" s="44">
        <f>SUMIF('Student data'!$D$24:$AQ$24,"x",'Student data'!D112:AQ112)</f>
        <v>0</v>
      </c>
      <c r="G45" s="294" t="s">
        <v>243</v>
      </c>
      <c r="H45" s="296"/>
    </row>
    <row r="46" spans="1:8" x14ac:dyDescent="0.25">
      <c r="A46" s="43" t="s">
        <v>167</v>
      </c>
      <c r="B46" s="36"/>
      <c r="C46" s="23">
        <v>3</v>
      </c>
      <c r="D46" s="23" t="s">
        <v>12</v>
      </c>
      <c r="E46" s="24" t="s">
        <v>7</v>
      </c>
      <c r="F46" s="44">
        <f>SUMIF('Student data'!$D$24:$AQ$24,"x",'Student data'!D113:AQ113)</f>
        <v>0</v>
      </c>
      <c r="G46" s="294" t="s">
        <v>244</v>
      </c>
      <c r="H46" s="296"/>
    </row>
    <row r="47" spans="1:8" x14ac:dyDescent="0.25">
      <c r="A47" s="43" t="s">
        <v>168</v>
      </c>
      <c r="B47" s="36"/>
      <c r="C47" s="23">
        <v>3</v>
      </c>
      <c r="D47" s="23" t="s">
        <v>142</v>
      </c>
      <c r="E47" s="24" t="s">
        <v>10</v>
      </c>
      <c r="F47" s="44">
        <f>SUMIF('Student data'!$D$24:$AQ$24,"x",'Student data'!D114:AQ114)</f>
        <v>0</v>
      </c>
      <c r="G47" s="294" t="s">
        <v>245</v>
      </c>
      <c r="H47" s="296"/>
    </row>
    <row r="48" spans="1:8" x14ac:dyDescent="0.25">
      <c r="A48" s="43" t="s">
        <v>132</v>
      </c>
      <c r="B48" s="36"/>
      <c r="C48" s="23">
        <v>2</v>
      </c>
      <c r="D48" s="23" t="s">
        <v>12</v>
      </c>
      <c r="E48" s="24" t="s">
        <v>9</v>
      </c>
      <c r="F48" s="44">
        <f>SUMIF('Student data'!$D$24:$AQ$24,"x",'Student data'!D115:AQ115)</f>
        <v>0</v>
      </c>
      <c r="G48" s="294" t="s">
        <v>246</v>
      </c>
      <c r="H48" s="297"/>
    </row>
    <row r="49" spans="1:8" x14ac:dyDescent="0.25">
      <c r="A49" s="43" t="s">
        <v>133</v>
      </c>
      <c r="B49" s="36"/>
      <c r="C49" s="23">
        <v>2</v>
      </c>
      <c r="D49" s="23" t="s">
        <v>12</v>
      </c>
      <c r="E49" s="24" t="s">
        <v>9</v>
      </c>
      <c r="F49" s="44">
        <f>SUMIF('Student data'!$D$24:$AQ$24,"x",'Student data'!D116:AQ116)</f>
        <v>0</v>
      </c>
      <c r="G49" s="294" t="s">
        <v>247</v>
      </c>
      <c r="H49" s="297"/>
    </row>
    <row r="50" spans="1:8" x14ac:dyDescent="0.25">
      <c r="A50" s="43" t="s">
        <v>22</v>
      </c>
      <c r="B50" s="36"/>
      <c r="C50" s="23">
        <v>2</v>
      </c>
      <c r="D50" s="23" t="s">
        <v>12</v>
      </c>
      <c r="E50" s="24" t="s">
        <v>9</v>
      </c>
      <c r="F50" s="44">
        <f>SUMIF('Student data'!$D$24:$AQ$24,"x",'Student data'!D117:AQ117)</f>
        <v>0</v>
      </c>
      <c r="G50" s="294" t="s">
        <v>248</v>
      </c>
      <c r="H50" s="296"/>
    </row>
    <row r="51" spans="1:8" x14ac:dyDescent="0.25">
      <c r="A51" s="43" t="s">
        <v>23</v>
      </c>
      <c r="B51" s="36"/>
      <c r="C51" s="23">
        <v>2</v>
      </c>
      <c r="D51" s="23" t="s">
        <v>6</v>
      </c>
      <c r="E51" s="24" t="s">
        <v>7</v>
      </c>
      <c r="F51" s="44">
        <f>SUMIF('Student data'!$D$24:$AQ$24,"x",'Student data'!D118:AQ118)</f>
        <v>0</v>
      </c>
      <c r="G51" s="294" t="s">
        <v>249</v>
      </c>
      <c r="H51" s="295"/>
    </row>
    <row r="52" spans="1:8" x14ac:dyDescent="0.25">
      <c r="A52" s="43" t="s">
        <v>124</v>
      </c>
      <c r="B52" s="36"/>
      <c r="C52" s="23">
        <v>1</v>
      </c>
      <c r="D52" s="23" t="s">
        <v>6</v>
      </c>
      <c r="E52" s="24" t="s">
        <v>7</v>
      </c>
      <c r="F52" s="44">
        <f>SUMIF('Student data'!$D$24:$AQ$24,"x",'Student data'!D119:AQ119)</f>
        <v>0</v>
      </c>
      <c r="G52" s="294" t="s">
        <v>250</v>
      </c>
      <c r="H52" s="295"/>
    </row>
    <row r="53" spans="1:8" ht="15" customHeight="1" x14ac:dyDescent="0.25">
      <c r="A53" s="43" t="s">
        <v>169</v>
      </c>
      <c r="B53" s="36"/>
      <c r="C53" s="23">
        <v>2</v>
      </c>
      <c r="D53" s="23" t="s">
        <v>6</v>
      </c>
      <c r="E53" s="24" t="s">
        <v>10</v>
      </c>
      <c r="F53" s="44">
        <f>SUMIF('Student data'!$D$24:$AQ$24,"x",'Student data'!D120:AQ120)</f>
        <v>0</v>
      </c>
      <c r="G53" s="294" t="s">
        <v>251</v>
      </c>
      <c r="H53" s="296"/>
    </row>
    <row r="54" spans="1:8" x14ac:dyDescent="0.25">
      <c r="A54" s="43" t="s">
        <v>170</v>
      </c>
      <c r="B54" s="36"/>
      <c r="C54" s="23">
        <v>1</v>
      </c>
      <c r="D54" s="23" t="s">
        <v>6</v>
      </c>
      <c r="E54" s="24" t="s">
        <v>10</v>
      </c>
      <c r="F54" s="44">
        <f>SUMIF('Student data'!$D$24:$AQ$24,"x",'Student data'!D121:AQ121)</f>
        <v>0</v>
      </c>
      <c r="G54" s="294" t="s">
        <v>252</v>
      </c>
      <c r="H54" s="296"/>
    </row>
    <row r="55" spans="1:8" ht="15" customHeight="1" x14ac:dyDescent="0.25">
      <c r="A55" s="43">
        <v>12</v>
      </c>
      <c r="B55" s="36"/>
      <c r="C55" s="23">
        <v>4</v>
      </c>
      <c r="D55" s="23" t="s">
        <v>142</v>
      </c>
      <c r="E55" s="24" t="s">
        <v>10</v>
      </c>
      <c r="F55" s="44">
        <f>SUMIF('Student data'!$D$24:$AQ$24,"x",'Student data'!D122:AQ122)</f>
        <v>0</v>
      </c>
      <c r="G55" s="294" t="s">
        <v>253</v>
      </c>
      <c r="H55" s="296"/>
    </row>
    <row r="56" spans="1:8" ht="15" customHeight="1" x14ac:dyDescent="0.25">
      <c r="A56" s="43" t="s">
        <v>59</v>
      </c>
      <c r="B56" s="36"/>
      <c r="C56" s="23">
        <v>1</v>
      </c>
      <c r="D56" s="23" t="s">
        <v>142</v>
      </c>
      <c r="E56" s="24" t="s">
        <v>9</v>
      </c>
      <c r="F56" s="44">
        <f>SUMIF('Student data'!$D$24:$AQ$24,"x",'Student data'!D123:AQ123)</f>
        <v>0</v>
      </c>
      <c r="G56" s="294" t="s">
        <v>255</v>
      </c>
      <c r="H56" s="296"/>
    </row>
    <row r="57" spans="1:8" ht="15" customHeight="1" x14ac:dyDescent="0.25">
      <c r="A57" s="43" t="s">
        <v>58</v>
      </c>
      <c r="B57" s="36"/>
      <c r="C57" s="23">
        <v>2</v>
      </c>
      <c r="D57" s="23" t="s">
        <v>142</v>
      </c>
      <c r="E57" s="24" t="s">
        <v>9</v>
      </c>
      <c r="F57" s="44">
        <f>SUMIF('Student data'!$D$24:$AQ$24,"x",'Student data'!D124:AQ124)</f>
        <v>0</v>
      </c>
      <c r="G57" s="294" t="s">
        <v>255</v>
      </c>
      <c r="H57" s="296"/>
    </row>
    <row r="58" spans="1:8" ht="15" customHeight="1" x14ac:dyDescent="0.25">
      <c r="A58" s="43" t="s">
        <v>171</v>
      </c>
      <c r="B58" s="36"/>
      <c r="C58" s="23">
        <v>3</v>
      </c>
      <c r="D58" s="23" t="s">
        <v>142</v>
      </c>
      <c r="E58" s="24" t="s">
        <v>10</v>
      </c>
      <c r="F58" s="44">
        <f>SUMIF('Student data'!$D$24:$AQ$24,"x",'Student data'!D125:AQ125)</f>
        <v>0</v>
      </c>
      <c r="G58" s="294" t="s">
        <v>256</v>
      </c>
      <c r="H58" s="296"/>
    </row>
    <row r="59" spans="1:8" ht="15" customHeight="1" x14ac:dyDescent="0.25">
      <c r="A59" s="43" t="s">
        <v>24</v>
      </c>
      <c r="B59" s="36"/>
      <c r="C59" s="23">
        <v>3</v>
      </c>
      <c r="D59" s="23" t="s">
        <v>8</v>
      </c>
      <c r="E59" s="24" t="s">
        <v>7</v>
      </c>
      <c r="F59" s="44">
        <f>SUMIF('Student data'!$D$24:$AQ$24,"x",'Student data'!D126:AQ126)</f>
        <v>0</v>
      </c>
      <c r="G59" s="294" t="s">
        <v>257</v>
      </c>
      <c r="H59" s="296"/>
    </row>
    <row r="60" spans="1:8" ht="15" customHeight="1" x14ac:dyDescent="0.25">
      <c r="A60" s="43" t="s">
        <v>25</v>
      </c>
      <c r="B60" s="36"/>
      <c r="C60" s="23">
        <v>3</v>
      </c>
      <c r="D60" s="23" t="s">
        <v>8</v>
      </c>
      <c r="E60" s="24" t="s">
        <v>7</v>
      </c>
      <c r="F60" s="44">
        <f>SUMIF('Student data'!$D$24:$AQ$24,"x",'Student data'!D127:AQ127)</f>
        <v>0</v>
      </c>
      <c r="G60" s="294" t="s">
        <v>198</v>
      </c>
      <c r="H60" s="295"/>
    </row>
    <row r="61" spans="1:8" ht="15" customHeight="1" x14ac:dyDescent="0.25">
      <c r="A61" s="42" t="s">
        <v>117</v>
      </c>
      <c r="B61" s="30" t="s">
        <v>13</v>
      </c>
      <c r="C61" s="23">
        <v>3</v>
      </c>
      <c r="D61" s="23" t="s">
        <v>142</v>
      </c>
      <c r="E61" s="24" t="s">
        <v>9</v>
      </c>
      <c r="F61" s="44">
        <f>SUMIF('Student data'!$D$24:$AQ$24,"x",'Student data'!D128:AQ128)</f>
        <v>0</v>
      </c>
      <c r="G61" s="294" t="s">
        <v>258</v>
      </c>
      <c r="H61" s="296"/>
    </row>
    <row r="62" spans="1:8" x14ac:dyDescent="0.25">
      <c r="A62" s="42" t="s">
        <v>118</v>
      </c>
      <c r="B62" s="30" t="s">
        <v>13</v>
      </c>
      <c r="C62" s="23">
        <v>3</v>
      </c>
      <c r="D62" s="23" t="s">
        <v>142</v>
      </c>
      <c r="E62" s="24" t="s">
        <v>9</v>
      </c>
      <c r="F62" s="44">
        <f>SUMIF('Student data'!$D$24:$AQ$24,"x",'Student data'!D129:AQ129)</f>
        <v>0</v>
      </c>
      <c r="G62" s="294" t="s">
        <v>259</v>
      </c>
      <c r="H62" s="296"/>
    </row>
    <row r="63" spans="1:8" ht="15" customHeight="1" x14ac:dyDescent="0.25">
      <c r="A63" s="42" t="s">
        <v>120</v>
      </c>
      <c r="B63" s="30" t="s">
        <v>13</v>
      </c>
      <c r="C63" s="23">
        <v>3</v>
      </c>
      <c r="D63" s="23" t="s">
        <v>142</v>
      </c>
      <c r="E63" s="24" t="s">
        <v>10</v>
      </c>
      <c r="F63" s="44">
        <f>SUMIF('Student data'!$D$24:$AQ$24,"x",'Student data'!D130:AQ130)</f>
        <v>0</v>
      </c>
      <c r="G63" s="294" t="s">
        <v>261</v>
      </c>
      <c r="H63" s="296"/>
    </row>
    <row r="64" spans="1:8" x14ac:dyDescent="0.25">
      <c r="A64" s="42" t="s">
        <v>26</v>
      </c>
      <c r="B64" s="30" t="s">
        <v>13</v>
      </c>
      <c r="C64" s="23">
        <v>1</v>
      </c>
      <c r="D64" s="23" t="s">
        <v>142</v>
      </c>
      <c r="E64" s="24" t="s">
        <v>10</v>
      </c>
      <c r="F64" s="44">
        <f>SUMIF('Student data'!$D$24:$AQ$24,"x",'Student data'!D131:AQ131)</f>
        <v>0</v>
      </c>
      <c r="G64" s="294" t="s">
        <v>260</v>
      </c>
      <c r="H64" s="296"/>
    </row>
    <row r="65" spans="1:8" ht="15" customHeight="1" x14ac:dyDescent="0.25">
      <c r="A65" s="42" t="s">
        <v>27</v>
      </c>
      <c r="B65" s="30" t="s">
        <v>13</v>
      </c>
      <c r="C65" s="23">
        <v>2</v>
      </c>
      <c r="D65" s="23" t="s">
        <v>31</v>
      </c>
      <c r="E65" s="24" t="s">
        <v>7</v>
      </c>
      <c r="F65" s="44">
        <f>SUMIF('Student data'!$D$24:$AQ$24,"x",'Student data'!D132:AQ132)</f>
        <v>0</v>
      </c>
      <c r="G65" s="294" t="s">
        <v>262</v>
      </c>
      <c r="H65" s="296"/>
    </row>
    <row r="66" spans="1:8" x14ac:dyDescent="0.25">
      <c r="A66" s="42" t="s">
        <v>28</v>
      </c>
      <c r="B66" s="30" t="s">
        <v>13</v>
      </c>
      <c r="C66" s="23">
        <v>2</v>
      </c>
      <c r="D66" s="23" t="s">
        <v>31</v>
      </c>
      <c r="E66" s="24" t="s">
        <v>9</v>
      </c>
      <c r="F66" s="44">
        <f>SUMIF('Student data'!$D$24:$AQ$24,"x",'Student data'!D133:AQ133)</f>
        <v>0</v>
      </c>
      <c r="G66" s="294" t="s">
        <v>263</v>
      </c>
      <c r="H66" s="296"/>
    </row>
    <row r="67" spans="1:8" x14ac:dyDescent="0.25">
      <c r="A67" s="42">
        <v>18</v>
      </c>
      <c r="B67" s="30" t="s">
        <v>13</v>
      </c>
      <c r="C67" s="23">
        <v>6</v>
      </c>
      <c r="D67" s="23" t="s">
        <v>142</v>
      </c>
      <c r="E67" s="24" t="s">
        <v>10</v>
      </c>
      <c r="F67" s="44">
        <f>SUMIF('Student data'!$D$24:$AQ$24,"x",'Student data'!D134:AQ134)</f>
        <v>0</v>
      </c>
      <c r="G67" s="294" t="s">
        <v>264</v>
      </c>
      <c r="H67" s="296"/>
    </row>
    <row r="68" spans="1:8" x14ac:dyDescent="0.25">
      <c r="A68" s="42">
        <v>19</v>
      </c>
      <c r="B68" s="30"/>
      <c r="C68" s="23">
        <v>5</v>
      </c>
      <c r="D68" s="23" t="s">
        <v>11</v>
      </c>
      <c r="E68" s="24" t="s">
        <v>10</v>
      </c>
      <c r="F68" s="44">
        <f>SUMIF('Student data'!$D$24:$AQ$24,"x",'Student data'!D135:AQ135)</f>
        <v>0</v>
      </c>
      <c r="G68" s="294" t="s">
        <v>265</v>
      </c>
      <c r="H68" s="296"/>
    </row>
    <row r="69" spans="1:8" x14ac:dyDescent="0.25">
      <c r="A69" s="42">
        <v>20</v>
      </c>
      <c r="B69" s="30"/>
      <c r="C69" s="23">
        <v>6</v>
      </c>
      <c r="D69" s="23" t="s">
        <v>12</v>
      </c>
      <c r="E69" s="24" t="s">
        <v>10</v>
      </c>
      <c r="F69" s="44">
        <f>SUMIF('Student data'!$D$24:$AQ$24,"x",'Student data'!D136:AQ136)</f>
        <v>0</v>
      </c>
      <c r="G69" s="294" t="s">
        <v>266</v>
      </c>
      <c r="H69" s="296"/>
    </row>
    <row r="70" spans="1:8" ht="15.75" thickBot="1" x14ac:dyDescent="0.3">
      <c r="D70" s="39"/>
      <c r="E70" s="16"/>
      <c r="F70" s="14"/>
      <c r="G70" s="81"/>
      <c r="H70" s="82"/>
    </row>
    <row r="71" spans="1:8" ht="15.75" thickBot="1" x14ac:dyDescent="0.3">
      <c r="D71" s="20"/>
      <c r="E71" s="40" t="s">
        <v>32</v>
      </c>
      <c r="F71" s="15">
        <f>SUM(F20:F69)</f>
        <v>0</v>
      </c>
      <c r="G71" s="81"/>
      <c r="H71" s="82"/>
    </row>
    <row r="72" spans="1:8" x14ac:dyDescent="0.25">
      <c r="G72" s="81"/>
      <c r="H72" s="82"/>
    </row>
    <row r="73" spans="1:8" x14ac:dyDescent="0.25">
      <c r="G73" s="81"/>
      <c r="H73" s="82"/>
    </row>
    <row r="74" spans="1:8" x14ac:dyDescent="0.25">
      <c r="B74" s="18"/>
      <c r="G74" s="81"/>
      <c r="H74" s="82"/>
    </row>
    <row r="75" spans="1:8" x14ac:dyDescent="0.25">
      <c r="B75" s="18"/>
      <c r="G75" s="81"/>
      <c r="H75" s="82"/>
    </row>
    <row r="76" spans="1:8" x14ac:dyDescent="0.25">
      <c r="B76" s="18"/>
      <c r="G76" s="81"/>
      <c r="H76" s="82"/>
    </row>
    <row r="77" spans="1:8" x14ac:dyDescent="0.25">
      <c r="G77" s="81"/>
      <c r="H77" s="82"/>
    </row>
    <row r="78" spans="1:8" x14ac:dyDescent="0.25">
      <c r="G78" s="81"/>
      <c r="H78" s="82"/>
    </row>
  </sheetData>
  <sheetProtection password="ECC0" sheet="1" objects="1" scenarios="1" formatCells="0" formatColumns="0" formatRows="0"/>
  <mergeCells count="54">
    <mergeCell ref="I3:J3"/>
    <mergeCell ref="G50:H50"/>
    <mergeCell ref="G51:H51"/>
    <mergeCell ref="G52:H52"/>
    <mergeCell ref="G53:H53"/>
    <mergeCell ref="G48:H48"/>
    <mergeCell ref="G49:H49"/>
    <mergeCell ref="G38:H38"/>
    <mergeCell ref="G39:H39"/>
    <mergeCell ref="G40:H40"/>
    <mergeCell ref="G41:H41"/>
    <mergeCell ref="G42:H42"/>
    <mergeCell ref="G43:H43"/>
    <mergeCell ref="G46:H46"/>
    <mergeCell ref="G44:H44"/>
    <mergeCell ref="G45:H45"/>
    <mergeCell ref="G55:H55"/>
    <mergeCell ref="G62:H62"/>
    <mergeCell ref="G63:H63"/>
    <mergeCell ref="G64:H64"/>
    <mergeCell ref="G65:H65"/>
    <mergeCell ref="G66:H66"/>
    <mergeCell ref="G67:H67"/>
    <mergeCell ref="G69:H69"/>
    <mergeCell ref="G56:H56"/>
    <mergeCell ref="G57:H57"/>
    <mergeCell ref="G58:H58"/>
    <mergeCell ref="G59:H59"/>
    <mergeCell ref="G60:H60"/>
    <mergeCell ref="G61:H61"/>
    <mergeCell ref="G68:H68"/>
    <mergeCell ref="A1:G1"/>
    <mergeCell ref="G22:H22"/>
    <mergeCell ref="G24:H24"/>
    <mergeCell ref="G26:H26"/>
    <mergeCell ref="G28:H28"/>
    <mergeCell ref="A2:F2"/>
    <mergeCell ref="G19:H19"/>
    <mergeCell ref="G20:H20"/>
    <mergeCell ref="G21:H21"/>
    <mergeCell ref="G23:H23"/>
    <mergeCell ref="G25:H25"/>
    <mergeCell ref="G27:H27"/>
    <mergeCell ref="G29:H29"/>
    <mergeCell ref="G30:H30"/>
    <mergeCell ref="G31:H31"/>
    <mergeCell ref="G32:H32"/>
    <mergeCell ref="G33:H33"/>
    <mergeCell ref="G47:H47"/>
    <mergeCell ref="G34:H34"/>
    <mergeCell ref="G36:H36"/>
    <mergeCell ref="G37:H37"/>
    <mergeCell ref="G54:H54"/>
    <mergeCell ref="G35:H35"/>
  </mergeCells>
  <conditionalFormatting sqref="D70">
    <cfRule type="cellIs" dxfId="463" priority="584" stopIfTrue="1" operator="equal">
      <formula>"Algebra"</formula>
    </cfRule>
    <cfRule type="cellIs" dxfId="462" priority="585" stopIfTrue="1" operator="equal">
      <formula>"Number"</formula>
    </cfRule>
    <cfRule type="cellIs" dxfId="461" priority="586" stopIfTrue="1" operator="equal">
      <formula>"Geometry and measures"</formula>
    </cfRule>
    <cfRule type="cellIs" dxfId="460" priority="587" stopIfTrue="1" operator="equal">
      <formula>"Statistics"</formula>
    </cfRule>
  </conditionalFormatting>
  <conditionalFormatting sqref="E70">
    <cfRule type="cellIs" dxfId="459" priority="581" stopIfTrue="1" operator="equal">
      <formula>"AO3"</formula>
    </cfRule>
    <cfRule type="cellIs" dxfId="458" priority="582" stopIfTrue="1" operator="equal">
      <formula>"AO2"</formula>
    </cfRule>
    <cfRule type="cellIs" dxfId="457" priority="583" stopIfTrue="1" operator="equal">
      <formula>"AO1"</formula>
    </cfRule>
  </conditionalFormatting>
  <conditionalFormatting sqref="I64">
    <cfRule type="cellIs" dxfId="456" priority="580" stopIfTrue="1" operator="equal">
      <formula>"Student's mark is above the national mean"</formula>
    </cfRule>
  </conditionalFormatting>
  <conditionalFormatting sqref="D73:D1048576 G70:G78 D19 D70:D71">
    <cfRule type="cellIs" dxfId="455" priority="578" operator="equal">
      <formula>"Probability"</formula>
    </cfRule>
  </conditionalFormatting>
  <conditionalFormatting sqref="D1">
    <cfRule type="cellIs" dxfId="454" priority="577" operator="equal">
      <formula>"Probability"</formula>
    </cfRule>
  </conditionalFormatting>
  <conditionalFormatting sqref="G37:G39 G64:G67 G69 G42:G44 G46:G47 G50">
    <cfRule type="cellIs" dxfId="453" priority="284" operator="equal">
      <formula>"Probability"</formula>
    </cfRule>
  </conditionalFormatting>
  <conditionalFormatting sqref="D49 D60:D62 D64:D65 D20:D34 D51:D54">
    <cfRule type="cellIs" dxfId="452" priority="416" stopIfTrue="1" operator="equal">
      <formula>"Algebra"</formula>
    </cfRule>
    <cfRule type="cellIs" dxfId="451" priority="417" stopIfTrue="1" operator="equal">
      <formula>"Number"</formula>
    </cfRule>
    <cfRule type="cellIs" dxfId="450" priority="418" stopIfTrue="1" operator="equal">
      <formula>"Geometry and measures"</formula>
    </cfRule>
    <cfRule type="cellIs" dxfId="449" priority="419" stopIfTrue="1" operator="equal">
      <formula>"Statistics"</formula>
    </cfRule>
  </conditionalFormatting>
  <conditionalFormatting sqref="E20:E36">
    <cfRule type="cellIs" dxfId="448" priority="413" stopIfTrue="1" operator="equal">
      <formula>"AO3"</formula>
    </cfRule>
    <cfRule type="cellIs" dxfId="447" priority="414" stopIfTrue="1" operator="equal">
      <formula>"AO2"</formula>
    </cfRule>
    <cfRule type="cellIs" dxfId="446" priority="415" stopIfTrue="1" operator="equal">
      <formula>"AO1"</formula>
    </cfRule>
  </conditionalFormatting>
  <conditionalFormatting sqref="D49 D60:D62 D64:D65 D20:D34 D51:D54">
    <cfRule type="cellIs" dxfId="445" priority="412" operator="equal">
      <formula>"RPR"</formula>
    </cfRule>
  </conditionalFormatting>
  <conditionalFormatting sqref="D49 D60:D62 D64:D65 D20:D34 D51:D54">
    <cfRule type="cellIs" dxfId="444" priority="411" operator="equal">
      <formula>"Probability"</formula>
    </cfRule>
  </conditionalFormatting>
  <conditionalFormatting sqref="E43:E45">
    <cfRule type="cellIs" dxfId="443" priority="390" stopIfTrue="1" operator="equal">
      <formula>"AO3"</formula>
    </cfRule>
    <cfRule type="cellIs" dxfId="442" priority="391" stopIfTrue="1" operator="equal">
      <formula>"AO2"</formula>
    </cfRule>
    <cfRule type="cellIs" dxfId="441" priority="392" stopIfTrue="1" operator="equal">
      <formula>"AO1"</formula>
    </cfRule>
  </conditionalFormatting>
  <conditionalFormatting sqref="E48:E52">
    <cfRule type="cellIs" dxfId="440" priority="378" stopIfTrue="1" operator="equal">
      <formula>"AO3"</formula>
    </cfRule>
    <cfRule type="cellIs" dxfId="439" priority="379" stopIfTrue="1" operator="equal">
      <formula>"AO2"</formula>
    </cfRule>
    <cfRule type="cellIs" dxfId="438" priority="380" stopIfTrue="1" operator="equal">
      <formula>"AO1"</formula>
    </cfRule>
  </conditionalFormatting>
  <conditionalFormatting sqref="E62 E64:E65">
    <cfRule type="cellIs" dxfId="437" priority="360" stopIfTrue="1" operator="equal">
      <formula>"AO3"</formula>
    </cfRule>
    <cfRule type="cellIs" dxfId="436" priority="361" stopIfTrue="1" operator="equal">
      <formula>"AO2"</formula>
    </cfRule>
    <cfRule type="cellIs" dxfId="435" priority="362" stopIfTrue="1" operator="equal">
      <formula>"AO1"</formula>
    </cfRule>
  </conditionalFormatting>
  <conditionalFormatting sqref="G62:G63">
    <cfRule type="cellIs" dxfId="434" priority="270" operator="equal">
      <formula>"Probability"</formula>
    </cfRule>
  </conditionalFormatting>
  <conditionalFormatting sqref="D39:D42">
    <cfRule type="cellIs" dxfId="433" priority="335" stopIfTrue="1" operator="equal">
      <formula>"Algebra"</formula>
    </cfRule>
    <cfRule type="cellIs" dxfId="432" priority="336" stopIfTrue="1" operator="equal">
      <formula>"Number"</formula>
    </cfRule>
    <cfRule type="cellIs" dxfId="431" priority="337" stopIfTrue="1" operator="equal">
      <formula>"Geometry and measures"</formula>
    </cfRule>
    <cfRule type="cellIs" dxfId="430" priority="338" stopIfTrue="1" operator="equal">
      <formula>"Statistics"</formula>
    </cfRule>
  </conditionalFormatting>
  <conditionalFormatting sqref="D39:D42">
    <cfRule type="cellIs" dxfId="429" priority="334" operator="equal">
      <formula>"RPR"</formula>
    </cfRule>
  </conditionalFormatting>
  <conditionalFormatting sqref="D39:D42">
    <cfRule type="cellIs" dxfId="428" priority="333" operator="equal">
      <formula>"Probability"</formula>
    </cfRule>
  </conditionalFormatting>
  <conditionalFormatting sqref="D43:D44 D46">
    <cfRule type="cellIs" dxfId="427" priority="323" stopIfTrue="1" operator="equal">
      <formula>"Algebra"</formula>
    </cfRule>
    <cfRule type="cellIs" dxfId="426" priority="324" stopIfTrue="1" operator="equal">
      <formula>"Number"</formula>
    </cfRule>
    <cfRule type="cellIs" dxfId="425" priority="325" stopIfTrue="1" operator="equal">
      <formula>"Geometry and measures"</formula>
    </cfRule>
    <cfRule type="cellIs" dxfId="424" priority="326" stopIfTrue="1" operator="equal">
      <formula>"Statistics"</formula>
    </cfRule>
  </conditionalFormatting>
  <conditionalFormatting sqref="D43:D44 D46">
    <cfRule type="cellIs" dxfId="423" priority="322" operator="equal">
      <formula>"RPR"</formula>
    </cfRule>
  </conditionalFormatting>
  <conditionalFormatting sqref="D43:D44 D46">
    <cfRule type="cellIs" dxfId="422" priority="321" operator="equal">
      <formula>"Probability"</formula>
    </cfRule>
  </conditionalFormatting>
  <conditionalFormatting sqref="D48">
    <cfRule type="cellIs" dxfId="421" priority="299" stopIfTrue="1" operator="equal">
      <formula>"Algebra"</formula>
    </cfRule>
    <cfRule type="cellIs" dxfId="420" priority="300" stopIfTrue="1" operator="equal">
      <formula>"Number"</formula>
    </cfRule>
    <cfRule type="cellIs" dxfId="419" priority="301" stopIfTrue="1" operator="equal">
      <formula>"Geometry and measures"</formula>
    </cfRule>
    <cfRule type="cellIs" dxfId="418" priority="302" stopIfTrue="1" operator="equal">
      <formula>"Statistics"</formula>
    </cfRule>
  </conditionalFormatting>
  <conditionalFormatting sqref="D48">
    <cfRule type="cellIs" dxfId="417" priority="298" operator="equal">
      <formula>"RPR"</formula>
    </cfRule>
  </conditionalFormatting>
  <conditionalFormatting sqref="D48">
    <cfRule type="cellIs" dxfId="416" priority="297" operator="equal">
      <formula>"Probability"</formula>
    </cfRule>
  </conditionalFormatting>
  <conditionalFormatting sqref="D50">
    <cfRule type="cellIs" dxfId="415" priority="293" stopIfTrue="1" operator="equal">
      <formula>"Algebra"</formula>
    </cfRule>
    <cfRule type="cellIs" dxfId="414" priority="294" stopIfTrue="1" operator="equal">
      <formula>"Number"</formula>
    </cfRule>
    <cfRule type="cellIs" dxfId="413" priority="295" stopIfTrue="1" operator="equal">
      <formula>"Geometry and measures"</formula>
    </cfRule>
    <cfRule type="cellIs" dxfId="412" priority="296" stopIfTrue="1" operator="equal">
      <formula>"Statistics"</formula>
    </cfRule>
  </conditionalFormatting>
  <conditionalFormatting sqref="D50">
    <cfRule type="cellIs" dxfId="411" priority="292" operator="equal">
      <formula>"RPR"</formula>
    </cfRule>
  </conditionalFormatting>
  <conditionalFormatting sqref="D50">
    <cfRule type="cellIs" dxfId="410" priority="291" operator="equal">
      <formula>"Probability"</formula>
    </cfRule>
  </conditionalFormatting>
  <conditionalFormatting sqref="G24">
    <cfRule type="cellIs" dxfId="409" priority="280" operator="equal">
      <formula>"Probability"</formula>
    </cfRule>
  </conditionalFormatting>
  <conditionalFormatting sqref="G55">
    <cfRule type="cellIs" dxfId="408" priority="276" operator="equal">
      <formula>"Probability"</formula>
    </cfRule>
  </conditionalFormatting>
  <conditionalFormatting sqref="G53">
    <cfRule type="cellIs" dxfId="407" priority="275" operator="equal">
      <formula>"Probability"</formula>
    </cfRule>
  </conditionalFormatting>
  <conditionalFormatting sqref="G54">
    <cfRule type="cellIs" dxfId="406" priority="274" operator="equal">
      <formula>"Probability"</formula>
    </cfRule>
  </conditionalFormatting>
  <conditionalFormatting sqref="G56 G58:G59 G61">
    <cfRule type="cellIs" dxfId="405" priority="277" operator="equal">
      <formula>"Probability"</formula>
    </cfRule>
  </conditionalFormatting>
  <conditionalFormatting sqref="G22:G23">
    <cfRule type="cellIs" dxfId="404" priority="268" operator="equal">
      <formula>"Probability"</formula>
    </cfRule>
  </conditionalFormatting>
  <conditionalFormatting sqref="D35:D37">
    <cfRule type="cellIs" dxfId="403" priority="260" stopIfTrue="1" operator="equal">
      <formula>"Algebra"</formula>
    </cfRule>
    <cfRule type="cellIs" dxfId="402" priority="261" stopIfTrue="1" operator="equal">
      <formula>"Number"</formula>
    </cfRule>
    <cfRule type="cellIs" dxfId="401" priority="262" stopIfTrue="1" operator="equal">
      <formula>"Geometry and measures"</formula>
    </cfRule>
    <cfRule type="cellIs" dxfId="400" priority="263" stopIfTrue="1" operator="equal">
      <formula>"Statistics"</formula>
    </cfRule>
  </conditionalFormatting>
  <conditionalFormatting sqref="D35:D37">
    <cfRule type="cellIs" dxfId="399" priority="259" operator="equal">
      <formula>"RPR"</formula>
    </cfRule>
  </conditionalFormatting>
  <conditionalFormatting sqref="D35:D37">
    <cfRule type="cellIs" dxfId="398" priority="258" operator="equal">
      <formula>"Probability"</formula>
    </cfRule>
  </conditionalFormatting>
  <conditionalFormatting sqref="D56">
    <cfRule type="cellIs" dxfId="397" priority="230" stopIfTrue="1" operator="equal">
      <formula>"Algebra"</formula>
    </cfRule>
    <cfRule type="cellIs" dxfId="396" priority="231" stopIfTrue="1" operator="equal">
      <formula>"Number"</formula>
    </cfRule>
    <cfRule type="cellIs" dxfId="395" priority="232" stopIfTrue="1" operator="equal">
      <formula>"Geometry and measures"</formula>
    </cfRule>
    <cfRule type="cellIs" dxfId="394" priority="233" stopIfTrue="1" operator="equal">
      <formula>"Statistics"</formula>
    </cfRule>
  </conditionalFormatting>
  <conditionalFormatting sqref="D56">
    <cfRule type="cellIs" dxfId="393" priority="229" operator="equal">
      <formula>"RPR"</formula>
    </cfRule>
  </conditionalFormatting>
  <conditionalFormatting sqref="D56">
    <cfRule type="cellIs" dxfId="392" priority="228" operator="equal">
      <formula>"Probability"</formula>
    </cfRule>
  </conditionalFormatting>
  <conditionalFormatting sqref="D58">
    <cfRule type="cellIs" dxfId="391" priority="224" stopIfTrue="1" operator="equal">
      <formula>"Algebra"</formula>
    </cfRule>
    <cfRule type="cellIs" dxfId="390" priority="225" stopIfTrue="1" operator="equal">
      <formula>"Number"</formula>
    </cfRule>
    <cfRule type="cellIs" dxfId="389" priority="226" stopIfTrue="1" operator="equal">
      <formula>"Geometry and measures"</formula>
    </cfRule>
    <cfRule type="cellIs" dxfId="388" priority="227" stopIfTrue="1" operator="equal">
      <formula>"Statistics"</formula>
    </cfRule>
  </conditionalFormatting>
  <conditionalFormatting sqref="D58">
    <cfRule type="cellIs" dxfId="387" priority="223" operator="equal">
      <formula>"RPR"</formula>
    </cfRule>
  </conditionalFormatting>
  <conditionalFormatting sqref="D58">
    <cfRule type="cellIs" dxfId="386" priority="222" operator="equal">
      <formula>"Probability"</formula>
    </cfRule>
  </conditionalFormatting>
  <conditionalFormatting sqref="D63">
    <cfRule type="cellIs" dxfId="385" priority="218" stopIfTrue="1" operator="equal">
      <formula>"Algebra"</formula>
    </cfRule>
    <cfRule type="cellIs" dxfId="384" priority="219" stopIfTrue="1" operator="equal">
      <formula>"Number"</formula>
    </cfRule>
    <cfRule type="cellIs" dxfId="383" priority="220" stopIfTrue="1" operator="equal">
      <formula>"Geometry and measures"</formula>
    </cfRule>
    <cfRule type="cellIs" dxfId="382" priority="221" stopIfTrue="1" operator="equal">
      <formula>"Statistics"</formula>
    </cfRule>
  </conditionalFormatting>
  <conditionalFormatting sqref="D63">
    <cfRule type="cellIs" dxfId="381" priority="217" operator="equal">
      <formula>"RPR"</formula>
    </cfRule>
  </conditionalFormatting>
  <conditionalFormatting sqref="D63">
    <cfRule type="cellIs" dxfId="380" priority="216" operator="equal">
      <formula>"Probability"</formula>
    </cfRule>
  </conditionalFormatting>
  <conditionalFormatting sqref="D67:D68">
    <cfRule type="cellIs" dxfId="379" priority="206" stopIfTrue="1" operator="equal">
      <formula>"Algebra"</formula>
    </cfRule>
    <cfRule type="cellIs" dxfId="378" priority="207" stopIfTrue="1" operator="equal">
      <formula>"Number"</formula>
    </cfRule>
    <cfRule type="cellIs" dxfId="377" priority="208" stopIfTrue="1" operator="equal">
      <formula>"Geometry and measures"</formula>
    </cfRule>
    <cfRule type="cellIs" dxfId="376" priority="209" stopIfTrue="1" operator="equal">
      <formula>"Statistics"</formula>
    </cfRule>
  </conditionalFormatting>
  <conditionalFormatting sqref="D67:D68">
    <cfRule type="cellIs" dxfId="375" priority="205" operator="equal">
      <formula>"RPR"</formula>
    </cfRule>
  </conditionalFormatting>
  <conditionalFormatting sqref="D67:D68">
    <cfRule type="cellIs" dxfId="374" priority="204" operator="equal">
      <formula>"Probability"</formula>
    </cfRule>
  </conditionalFormatting>
  <conditionalFormatting sqref="E38:E41">
    <cfRule type="cellIs" dxfId="373" priority="183" stopIfTrue="1" operator="equal">
      <formula>"AO3"</formula>
    </cfRule>
    <cfRule type="cellIs" dxfId="372" priority="184" stopIfTrue="1" operator="equal">
      <formula>"AO2"</formula>
    </cfRule>
    <cfRule type="cellIs" dxfId="371" priority="185" stopIfTrue="1" operator="equal">
      <formula>"AO1"</formula>
    </cfRule>
  </conditionalFormatting>
  <conditionalFormatting sqref="E54">
    <cfRule type="cellIs" dxfId="370" priority="171" stopIfTrue="1" operator="equal">
      <formula>"AO3"</formula>
    </cfRule>
    <cfRule type="cellIs" dxfId="369" priority="172" stopIfTrue="1" operator="equal">
      <formula>"AO2"</formula>
    </cfRule>
    <cfRule type="cellIs" dxfId="368" priority="173" stopIfTrue="1" operator="equal">
      <formula>"AO1"</formula>
    </cfRule>
  </conditionalFormatting>
  <conditionalFormatting sqref="E56:E57">
    <cfRule type="cellIs" dxfId="367" priority="165" stopIfTrue="1" operator="equal">
      <formula>"AO3"</formula>
    </cfRule>
    <cfRule type="cellIs" dxfId="366" priority="166" stopIfTrue="1" operator="equal">
      <formula>"AO2"</formula>
    </cfRule>
    <cfRule type="cellIs" dxfId="365" priority="167" stopIfTrue="1" operator="equal">
      <formula>"AO1"</formula>
    </cfRule>
  </conditionalFormatting>
  <conditionalFormatting sqref="G68">
    <cfRule type="cellIs" dxfId="364" priority="139" operator="equal">
      <formula>"Probability"</formula>
    </cfRule>
  </conditionalFormatting>
  <conditionalFormatting sqref="G20">
    <cfRule type="cellIs" dxfId="363" priority="138" operator="equal">
      <formula>"Probability"</formula>
    </cfRule>
  </conditionalFormatting>
  <conditionalFormatting sqref="G27">
    <cfRule type="cellIs" dxfId="362" priority="136" operator="equal">
      <formula>"Probability"</formula>
    </cfRule>
  </conditionalFormatting>
  <conditionalFormatting sqref="G35">
    <cfRule type="cellIs" dxfId="361" priority="135" operator="equal">
      <formula>"Probability"</formula>
    </cfRule>
  </conditionalFormatting>
  <conditionalFormatting sqref="D45">
    <cfRule type="cellIs" dxfId="360" priority="68" stopIfTrue="1" operator="equal">
      <formula>"Algebra"</formula>
    </cfRule>
    <cfRule type="cellIs" dxfId="359" priority="69" stopIfTrue="1" operator="equal">
      <formula>"Number"</formula>
    </cfRule>
    <cfRule type="cellIs" dxfId="358" priority="70" stopIfTrue="1" operator="equal">
      <formula>"Geometry and measures"</formula>
    </cfRule>
    <cfRule type="cellIs" dxfId="357" priority="71" stopIfTrue="1" operator="equal">
      <formula>"Statistics"</formula>
    </cfRule>
  </conditionalFormatting>
  <conditionalFormatting sqref="D45">
    <cfRule type="cellIs" dxfId="356" priority="67" operator="equal">
      <formula>"RPR"</formula>
    </cfRule>
  </conditionalFormatting>
  <conditionalFormatting sqref="D45">
    <cfRule type="cellIs" dxfId="355" priority="66" operator="equal">
      <formula>"Probability"</formula>
    </cfRule>
  </conditionalFormatting>
  <conditionalFormatting sqref="D59">
    <cfRule type="cellIs" dxfId="354" priority="125" stopIfTrue="1" operator="equal">
      <formula>"Algebra"</formula>
    </cfRule>
    <cfRule type="cellIs" dxfId="353" priority="126" stopIfTrue="1" operator="equal">
      <formula>"Number"</formula>
    </cfRule>
    <cfRule type="cellIs" dxfId="352" priority="127" stopIfTrue="1" operator="equal">
      <formula>"Geometry and measures"</formula>
    </cfRule>
    <cfRule type="cellIs" dxfId="351" priority="128" stopIfTrue="1" operator="equal">
      <formula>"Statistics"</formula>
    </cfRule>
  </conditionalFormatting>
  <conditionalFormatting sqref="D59">
    <cfRule type="cellIs" dxfId="350" priority="124" operator="equal">
      <formula>"RPR"</formula>
    </cfRule>
  </conditionalFormatting>
  <conditionalFormatting sqref="D59">
    <cfRule type="cellIs" dxfId="349" priority="123" operator="equal">
      <formula>"Probability"</formula>
    </cfRule>
  </conditionalFormatting>
  <conditionalFormatting sqref="D66">
    <cfRule type="cellIs" dxfId="348" priority="119" stopIfTrue="1" operator="equal">
      <formula>"Algebra"</formula>
    </cfRule>
    <cfRule type="cellIs" dxfId="347" priority="120" stopIfTrue="1" operator="equal">
      <formula>"Number"</formula>
    </cfRule>
    <cfRule type="cellIs" dxfId="346" priority="121" stopIfTrue="1" operator="equal">
      <formula>"Geometry and measures"</formula>
    </cfRule>
    <cfRule type="cellIs" dxfId="345" priority="122" stopIfTrue="1" operator="equal">
      <formula>"Statistics"</formula>
    </cfRule>
  </conditionalFormatting>
  <conditionalFormatting sqref="D66">
    <cfRule type="cellIs" dxfId="344" priority="118" operator="equal">
      <formula>"RPR"</formula>
    </cfRule>
  </conditionalFormatting>
  <conditionalFormatting sqref="D66">
    <cfRule type="cellIs" dxfId="343" priority="117" operator="equal">
      <formula>"Probability"</formula>
    </cfRule>
  </conditionalFormatting>
  <conditionalFormatting sqref="D38">
    <cfRule type="cellIs" dxfId="342" priority="74" stopIfTrue="1" operator="equal">
      <formula>"Algebra"</formula>
    </cfRule>
    <cfRule type="cellIs" dxfId="341" priority="75" stopIfTrue="1" operator="equal">
      <formula>"Number"</formula>
    </cfRule>
    <cfRule type="cellIs" dxfId="340" priority="76" stopIfTrue="1" operator="equal">
      <formula>"Geometry and measures"</formula>
    </cfRule>
    <cfRule type="cellIs" dxfId="339" priority="77" stopIfTrue="1" operator="equal">
      <formula>"Statistics"</formula>
    </cfRule>
  </conditionalFormatting>
  <conditionalFormatting sqref="D38">
    <cfRule type="cellIs" dxfId="338" priority="73" operator="equal">
      <formula>"RPR"</formula>
    </cfRule>
  </conditionalFormatting>
  <conditionalFormatting sqref="D38">
    <cfRule type="cellIs" dxfId="337" priority="72" operator="equal">
      <formula>"Probability"</formula>
    </cfRule>
  </conditionalFormatting>
  <conditionalFormatting sqref="E59:E60">
    <cfRule type="cellIs" dxfId="336" priority="87" stopIfTrue="1" operator="equal">
      <formula>"AO3"</formula>
    </cfRule>
    <cfRule type="cellIs" dxfId="335" priority="88" stopIfTrue="1" operator="equal">
      <formula>"AO2"</formula>
    </cfRule>
    <cfRule type="cellIs" dxfId="334" priority="89" stopIfTrue="1" operator="equal">
      <formula>"AO1"</formula>
    </cfRule>
  </conditionalFormatting>
  <conditionalFormatting sqref="E61">
    <cfRule type="cellIs" dxfId="333" priority="84" stopIfTrue="1" operator="equal">
      <formula>"AO3"</formula>
    </cfRule>
    <cfRule type="cellIs" dxfId="332" priority="85" stopIfTrue="1" operator="equal">
      <formula>"AO2"</formula>
    </cfRule>
    <cfRule type="cellIs" dxfId="331" priority="86" stopIfTrue="1" operator="equal">
      <formula>"AO1"</formula>
    </cfRule>
  </conditionalFormatting>
  <conditionalFormatting sqref="E66">
    <cfRule type="cellIs" dxfId="330" priority="81" stopIfTrue="1" operator="equal">
      <formula>"AO3"</formula>
    </cfRule>
    <cfRule type="cellIs" dxfId="329" priority="82" stopIfTrue="1" operator="equal">
      <formula>"AO2"</formula>
    </cfRule>
    <cfRule type="cellIs" dxfId="328" priority="83" stopIfTrue="1" operator="equal">
      <formula>"AO1"</formula>
    </cfRule>
  </conditionalFormatting>
  <conditionalFormatting sqref="D47">
    <cfRule type="cellIs" dxfId="327" priority="62" stopIfTrue="1" operator="equal">
      <formula>"Algebra"</formula>
    </cfRule>
    <cfRule type="cellIs" dxfId="326" priority="63" stopIfTrue="1" operator="equal">
      <formula>"Number"</formula>
    </cfRule>
    <cfRule type="cellIs" dxfId="325" priority="64" stopIfTrue="1" operator="equal">
      <formula>"Geometry and measures"</formula>
    </cfRule>
    <cfRule type="cellIs" dxfId="324" priority="65" stopIfTrue="1" operator="equal">
      <formula>"Statistics"</formula>
    </cfRule>
  </conditionalFormatting>
  <conditionalFormatting sqref="D47">
    <cfRule type="cellIs" dxfId="323" priority="61" operator="equal">
      <formula>"RPR"</formula>
    </cfRule>
  </conditionalFormatting>
  <conditionalFormatting sqref="D47">
    <cfRule type="cellIs" dxfId="322" priority="60" operator="equal">
      <formula>"Probability"</formula>
    </cfRule>
  </conditionalFormatting>
  <conditionalFormatting sqref="D55">
    <cfRule type="cellIs" dxfId="321" priority="56" stopIfTrue="1" operator="equal">
      <formula>"Algebra"</formula>
    </cfRule>
    <cfRule type="cellIs" dxfId="320" priority="57" stopIfTrue="1" operator="equal">
      <formula>"Number"</formula>
    </cfRule>
    <cfRule type="cellIs" dxfId="319" priority="58" stopIfTrue="1" operator="equal">
      <formula>"Geometry and measures"</formula>
    </cfRule>
    <cfRule type="cellIs" dxfId="318" priority="59" stopIfTrue="1" operator="equal">
      <formula>"Statistics"</formula>
    </cfRule>
  </conditionalFormatting>
  <conditionalFormatting sqref="D55">
    <cfRule type="cellIs" dxfId="317" priority="55" operator="equal">
      <formula>"RPR"</formula>
    </cfRule>
  </conditionalFormatting>
  <conditionalFormatting sqref="D55">
    <cfRule type="cellIs" dxfId="316" priority="54" operator="equal">
      <formula>"Probability"</formula>
    </cfRule>
  </conditionalFormatting>
  <conditionalFormatting sqref="D57">
    <cfRule type="cellIs" dxfId="315" priority="50" stopIfTrue="1" operator="equal">
      <formula>"Algebra"</formula>
    </cfRule>
    <cfRule type="cellIs" dxfId="314" priority="51" stopIfTrue="1" operator="equal">
      <formula>"Number"</formula>
    </cfRule>
    <cfRule type="cellIs" dxfId="313" priority="52" stopIfTrue="1" operator="equal">
      <formula>"Geometry and measures"</formula>
    </cfRule>
    <cfRule type="cellIs" dxfId="312" priority="53" stopIfTrue="1" operator="equal">
      <formula>"Statistics"</formula>
    </cfRule>
  </conditionalFormatting>
  <conditionalFormatting sqref="D57">
    <cfRule type="cellIs" dxfId="311" priority="49" operator="equal">
      <formula>"RPR"</formula>
    </cfRule>
  </conditionalFormatting>
  <conditionalFormatting sqref="D57">
    <cfRule type="cellIs" dxfId="310" priority="48" operator="equal">
      <formula>"Probability"</formula>
    </cfRule>
  </conditionalFormatting>
  <conditionalFormatting sqref="D69">
    <cfRule type="cellIs" dxfId="309" priority="44" stopIfTrue="1" operator="equal">
      <formula>"Algebra"</formula>
    </cfRule>
    <cfRule type="cellIs" dxfId="308" priority="45" stopIfTrue="1" operator="equal">
      <formula>"Number"</formula>
    </cfRule>
    <cfRule type="cellIs" dxfId="307" priority="46" stopIfTrue="1" operator="equal">
      <formula>"Geometry and measures"</formula>
    </cfRule>
    <cfRule type="cellIs" dxfId="306" priority="47" stopIfTrue="1" operator="equal">
      <formula>"Statistics"</formula>
    </cfRule>
  </conditionalFormatting>
  <conditionalFormatting sqref="D69">
    <cfRule type="cellIs" dxfId="305" priority="43" operator="equal">
      <formula>"RPR"</formula>
    </cfRule>
  </conditionalFormatting>
  <conditionalFormatting sqref="D69">
    <cfRule type="cellIs" dxfId="304" priority="42" operator="equal">
      <formula>"Probability"</formula>
    </cfRule>
  </conditionalFormatting>
  <conditionalFormatting sqref="E37">
    <cfRule type="cellIs" dxfId="303" priority="39" stopIfTrue="1" operator="equal">
      <formula>"AO3"</formula>
    </cfRule>
    <cfRule type="cellIs" dxfId="302" priority="40" stopIfTrue="1" operator="equal">
      <formula>"AO2"</formula>
    </cfRule>
    <cfRule type="cellIs" dxfId="301" priority="41" stopIfTrue="1" operator="equal">
      <formula>"AO1"</formula>
    </cfRule>
  </conditionalFormatting>
  <conditionalFormatting sqref="E42">
    <cfRule type="cellIs" dxfId="300" priority="36" stopIfTrue="1" operator="equal">
      <formula>"AO3"</formula>
    </cfRule>
    <cfRule type="cellIs" dxfId="299" priority="37" stopIfTrue="1" operator="equal">
      <formula>"AO2"</formula>
    </cfRule>
    <cfRule type="cellIs" dxfId="298" priority="38" stopIfTrue="1" operator="equal">
      <formula>"AO1"</formula>
    </cfRule>
  </conditionalFormatting>
  <conditionalFormatting sqref="E46">
    <cfRule type="cellIs" dxfId="297" priority="33" stopIfTrue="1" operator="equal">
      <formula>"AO3"</formula>
    </cfRule>
    <cfRule type="cellIs" dxfId="296" priority="34" stopIfTrue="1" operator="equal">
      <formula>"AO2"</formula>
    </cfRule>
    <cfRule type="cellIs" dxfId="295" priority="35" stopIfTrue="1" operator="equal">
      <formula>"AO1"</formula>
    </cfRule>
  </conditionalFormatting>
  <conditionalFormatting sqref="E47">
    <cfRule type="cellIs" dxfId="294" priority="30" stopIfTrue="1" operator="equal">
      <formula>"AO3"</formula>
    </cfRule>
    <cfRule type="cellIs" dxfId="293" priority="31" stopIfTrue="1" operator="equal">
      <formula>"AO2"</formula>
    </cfRule>
    <cfRule type="cellIs" dxfId="292" priority="32" stopIfTrue="1" operator="equal">
      <formula>"AO1"</formula>
    </cfRule>
  </conditionalFormatting>
  <conditionalFormatting sqref="E53">
    <cfRule type="cellIs" dxfId="291" priority="27" stopIfTrue="1" operator="equal">
      <formula>"AO3"</formula>
    </cfRule>
    <cfRule type="cellIs" dxfId="290" priority="28" stopIfTrue="1" operator="equal">
      <formula>"AO2"</formula>
    </cfRule>
    <cfRule type="cellIs" dxfId="289" priority="29" stopIfTrue="1" operator="equal">
      <formula>"AO1"</formula>
    </cfRule>
  </conditionalFormatting>
  <conditionalFormatting sqref="E55">
    <cfRule type="cellIs" dxfId="288" priority="24" stopIfTrue="1" operator="equal">
      <formula>"AO3"</formula>
    </cfRule>
    <cfRule type="cellIs" dxfId="287" priority="25" stopIfTrue="1" operator="equal">
      <formula>"AO2"</formula>
    </cfRule>
    <cfRule type="cellIs" dxfId="286" priority="26" stopIfTrue="1" operator="equal">
      <formula>"AO1"</formula>
    </cfRule>
  </conditionalFormatting>
  <conditionalFormatting sqref="E58">
    <cfRule type="cellIs" dxfId="285" priority="21" stopIfTrue="1" operator="equal">
      <formula>"AO3"</formula>
    </cfRule>
    <cfRule type="cellIs" dxfId="284" priority="22" stopIfTrue="1" operator="equal">
      <formula>"AO2"</formula>
    </cfRule>
    <cfRule type="cellIs" dxfId="283" priority="23" stopIfTrue="1" operator="equal">
      <formula>"AO1"</formula>
    </cfRule>
  </conditionalFormatting>
  <conditionalFormatting sqref="E63">
    <cfRule type="cellIs" dxfId="282" priority="18" stopIfTrue="1" operator="equal">
      <formula>"AO3"</formula>
    </cfRule>
    <cfRule type="cellIs" dxfId="281" priority="19" stopIfTrue="1" operator="equal">
      <formula>"AO2"</formula>
    </cfRule>
    <cfRule type="cellIs" dxfId="280" priority="20" stopIfTrue="1" operator="equal">
      <formula>"AO1"</formula>
    </cfRule>
  </conditionalFormatting>
  <conditionalFormatting sqref="E67">
    <cfRule type="cellIs" dxfId="279" priority="15" stopIfTrue="1" operator="equal">
      <formula>"AO3"</formula>
    </cfRule>
    <cfRule type="cellIs" dxfId="278" priority="16" stopIfTrue="1" operator="equal">
      <formula>"AO2"</formula>
    </cfRule>
    <cfRule type="cellIs" dxfId="277" priority="17" stopIfTrue="1" operator="equal">
      <formula>"AO1"</formula>
    </cfRule>
  </conditionalFormatting>
  <conditionalFormatting sqref="E68">
    <cfRule type="cellIs" dxfId="276" priority="12" stopIfTrue="1" operator="equal">
      <formula>"AO3"</formula>
    </cfRule>
    <cfRule type="cellIs" dxfId="275" priority="13" stopIfTrue="1" operator="equal">
      <formula>"AO2"</formula>
    </cfRule>
    <cfRule type="cellIs" dxfId="274" priority="14" stopIfTrue="1" operator="equal">
      <formula>"AO1"</formula>
    </cfRule>
  </conditionalFormatting>
  <conditionalFormatting sqref="E69">
    <cfRule type="cellIs" dxfId="273" priority="9" stopIfTrue="1" operator="equal">
      <formula>"AO3"</formula>
    </cfRule>
    <cfRule type="cellIs" dxfId="272" priority="10" stopIfTrue="1" operator="equal">
      <formula>"AO2"</formula>
    </cfRule>
    <cfRule type="cellIs" dxfId="271" priority="11" stopIfTrue="1" operator="equal">
      <formula>"AO1"</formula>
    </cfRule>
  </conditionalFormatting>
  <conditionalFormatting sqref="G26">
    <cfRule type="cellIs" dxfId="270" priority="8" operator="equal">
      <formula>"Probability"</formula>
    </cfRule>
  </conditionalFormatting>
  <conditionalFormatting sqref="G25">
    <cfRule type="cellIs" dxfId="269" priority="7" operator="equal">
      <formula>"Probability"</formula>
    </cfRule>
  </conditionalFormatting>
  <conditionalFormatting sqref="G28">
    <cfRule type="cellIs" dxfId="268" priority="6" operator="equal">
      <formula>"Probability"</formula>
    </cfRule>
  </conditionalFormatting>
  <conditionalFormatting sqref="G36">
    <cfRule type="cellIs" dxfId="267" priority="5" operator="equal">
      <formula>"Probability"</formula>
    </cfRule>
  </conditionalFormatting>
  <conditionalFormatting sqref="G40">
    <cfRule type="cellIs" dxfId="266" priority="4" operator="equal">
      <formula>"Probability"</formula>
    </cfRule>
  </conditionalFormatting>
  <conditionalFormatting sqref="G41">
    <cfRule type="cellIs" dxfId="265" priority="3" operator="equal">
      <formula>"Probability"</formula>
    </cfRule>
  </conditionalFormatting>
  <conditionalFormatting sqref="G45">
    <cfRule type="cellIs" dxfId="264" priority="2" operator="equal">
      <formula>"Probability"</formula>
    </cfRule>
  </conditionalFormatting>
  <conditionalFormatting sqref="G57">
    <cfRule type="cellIs" dxfId="263" priority="1" operator="equal">
      <formula>"Probability"</formula>
    </cfRule>
  </conditionalFormatting>
  <pageMargins left="0.7" right="0.7" top="0.75" bottom="0.75"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512" id="{D65E7D16-76B4-42F7-90DD-5C4A0445CF40}">
            <xm:f>COUNTA('Student data'!$D$24:$AQ$24)&gt;1</xm:f>
            <x14:dxf>
              <font>
                <color rgb="FFFF0000"/>
              </font>
            </x14:dxf>
          </x14:cfRule>
          <xm:sqref>A2:F2</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74"/>
  <sheetViews>
    <sheetView workbookViewId="0">
      <selection activeCell="B3" sqref="B3"/>
    </sheetView>
  </sheetViews>
  <sheetFormatPr defaultRowHeight="15" x14ac:dyDescent="0.25"/>
  <cols>
    <col min="1" max="1" width="13.85546875" style="1" customWidth="1"/>
    <col min="2" max="2" width="10.7109375" style="1" customWidth="1"/>
    <col min="3" max="3" width="12.5703125" style="1" customWidth="1"/>
    <col min="4" max="4" width="25.140625" style="1" customWidth="1"/>
    <col min="5" max="7" width="12.7109375" style="1" customWidth="1"/>
    <col min="8" max="8" width="38.7109375" style="1" customWidth="1"/>
    <col min="9" max="16384" width="9.140625" style="1"/>
  </cols>
  <sheetData>
    <row r="1" spans="1:10" ht="65.25" customHeight="1" x14ac:dyDescent="0.25">
      <c r="A1" s="302" t="s">
        <v>309</v>
      </c>
      <c r="B1" s="303"/>
      <c r="C1" s="303"/>
      <c r="D1" s="303"/>
      <c r="E1" s="303"/>
      <c r="F1" s="303"/>
      <c r="G1" s="308"/>
    </row>
    <row r="2" spans="1:10" ht="46.5" customHeight="1" thickBot="1" x14ac:dyDescent="0.3">
      <c r="A2" s="305" t="s">
        <v>105</v>
      </c>
      <c r="B2" s="306"/>
      <c r="C2" s="306"/>
      <c r="D2" s="306"/>
      <c r="E2" s="306"/>
      <c r="F2" s="306"/>
    </row>
    <row r="3" spans="1:10" s="21" customFormat="1" ht="47.25" customHeight="1" thickBot="1" x14ac:dyDescent="0.3">
      <c r="D3" s="158" t="str">
        <f>IF(COUNTBLANK('Student data'!D24:AQ24)=40,"No student is selected",'Student data'!M8)&amp;" in row 24 of the 'Student data' worksheet"</f>
        <v>No student is selected in row 24 of the 'Student data' worksheet</v>
      </c>
      <c r="E3" s="157" t="s">
        <v>14</v>
      </c>
      <c r="F3" s="19" t="s">
        <v>5</v>
      </c>
      <c r="G3" s="19" t="s">
        <v>15</v>
      </c>
      <c r="I3" s="287" t="s">
        <v>146</v>
      </c>
      <c r="J3" s="301"/>
    </row>
    <row r="4" spans="1:10" x14ac:dyDescent="0.25">
      <c r="B4" s="25"/>
      <c r="C4" s="25"/>
      <c r="D4" s="25" t="s">
        <v>11</v>
      </c>
      <c r="E4" s="2">
        <f>SUMIF(D20:D67,"Number",C20:C67)</f>
        <v>28</v>
      </c>
      <c r="F4" s="2">
        <f>SUMIF(D20:D67,"Number",F20:F67)</f>
        <v>0</v>
      </c>
      <c r="G4" s="215">
        <f>F4/E4</f>
        <v>0</v>
      </c>
      <c r="I4" s="90">
        <v>5</v>
      </c>
      <c r="J4" s="229">
        <v>58</v>
      </c>
    </row>
    <row r="5" spans="1:10" x14ac:dyDescent="0.25">
      <c r="B5" s="26"/>
      <c r="C5" s="26"/>
      <c r="D5" s="26" t="s">
        <v>12</v>
      </c>
      <c r="E5" s="3">
        <f>SUMIF(D20:D67,"Algebra",C20:C67)</f>
        <v>21</v>
      </c>
      <c r="F5" s="3">
        <f>SUMIF(D20:D67,"Algebra",F20:F67)</f>
        <v>0</v>
      </c>
      <c r="G5" s="216">
        <f t="shared" ref="G5:G13" si="0">F5/E5</f>
        <v>0</v>
      </c>
      <c r="I5" s="91">
        <v>4</v>
      </c>
      <c r="J5" s="230">
        <v>45</v>
      </c>
    </row>
    <row r="6" spans="1:10" x14ac:dyDescent="0.25">
      <c r="B6" s="27"/>
      <c r="C6" s="27"/>
      <c r="D6" s="27" t="s">
        <v>30</v>
      </c>
      <c r="E6" s="4">
        <f>SUMIF(D20:D67,"RPR",C20:C67)</f>
        <v>22</v>
      </c>
      <c r="F6" s="4">
        <f>SUMIF(D20:D67,"RPR",F20:F67)</f>
        <v>0</v>
      </c>
      <c r="G6" s="217">
        <f t="shared" si="0"/>
        <v>0</v>
      </c>
      <c r="I6" s="91">
        <v>3</v>
      </c>
      <c r="J6" s="230">
        <v>32</v>
      </c>
    </row>
    <row r="7" spans="1:10" x14ac:dyDescent="0.25">
      <c r="B7" s="28"/>
      <c r="C7" s="28"/>
      <c r="D7" s="28" t="s">
        <v>8</v>
      </c>
      <c r="E7" s="5">
        <f>SUMIF(D20:D67,"Geometry and measures",C20:C67)</f>
        <v>19</v>
      </c>
      <c r="F7" s="5">
        <f>SUMIF(D20:D67,"Geometry and measures",F20:F67)</f>
        <v>0</v>
      </c>
      <c r="G7" s="218">
        <f t="shared" si="0"/>
        <v>0</v>
      </c>
      <c r="I7" s="91">
        <v>2</v>
      </c>
      <c r="J7" s="230">
        <v>20</v>
      </c>
    </row>
    <row r="8" spans="1:10" x14ac:dyDescent="0.25">
      <c r="B8" s="29"/>
      <c r="C8" s="29"/>
      <c r="D8" s="29" t="s">
        <v>31</v>
      </c>
      <c r="E8" s="6">
        <f>SUMIF(D20:D67,"Probability",C20:C67)</f>
        <v>8</v>
      </c>
      <c r="F8" s="6">
        <f>SUMIF(D20:D67,"Probability",F20:F67)</f>
        <v>0</v>
      </c>
      <c r="G8" s="219">
        <f t="shared" si="0"/>
        <v>0</v>
      </c>
      <c r="I8" s="91">
        <v>1</v>
      </c>
      <c r="J8" s="230">
        <v>8</v>
      </c>
    </row>
    <row r="9" spans="1:10" ht="15.75" thickBot="1" x14ac:dyDescent="0.3">
      <c r="B9" s="31"/>
      <c r="C9" s="31"/>
      <c r="D9" s="31" t="s">
        <v>6</v>
      </c>
      <c r="E9" s="7">
        <f>SUMIF(D20:D67,"Statistics",C20:C67)</f>
        <v>2</v>
      </c>
      <c r="F9" s="7">
        <f>SUMIF(D20:D67,"Statistics",F20:F67)</f>
        <v>0</v>
      </c>
      <c r="G9" s="220">
        <f t="shared" si="0"/>
        <v>0</v>
      </c>
      <c r="I9" s="92" t="s">
        <v>63</v>
      </c>
      <c r="J9" s="231">
        <v>0</v>
      </c>
    </row>
    <row r="10" spans="1:10" x14ac:dyDescent="0.25">
      <c r="B10" s="40"/>
      <c r="C10" s="40"/>
      <c r="D10" s="8"/>
      <c r="E10" s="9"/>
      <c r="F10" s="9"/>
      <c r="G10" s="221"/>
    </row>
    <row r="11" spans="1:10" x14ac:dyDescent="0.25">
      <c r="B11" s="32"/>
      <c r="C11" s="32"/>
      <c r="D11" s="32" t="s">
        <v>9</v>
      </c>
      <c r="E11" s="10">
        <f>SUMIF(E20:E67,"AO1",C20:C67)</f>
        <v>47</v>
      </c>
      <c r="F11" s="10">
        <f>SUMIF(E20:E67,"AO1",F20:F67)</f>
        <v>0</v>
      </c>
      <c r="G11" s="222">
        <f t="shared" si="0"/>
        <v>0</v>
      </c>
    </row>
    <row r="12" spans="1:10" x14ac:dyDescent="0.25">
      <c r="B12" s="33"/>
      <c r="C12" s="33"/>
      <c r="D12" s="33" t="s">
        <v>7</v>
      </c>
      <c r="E12" s="11">
        <f>SUMIF(E20:E67,"AO2",C20:C67)</f>
        <v>26</v>
      </c>
      <c r="F12" s="11">
        <f>SUMIF(E20:E67,"AO2",F20:F67)</f>
        <v>0</v>
      </c>
      <c r="G12" s="223">
        <f t="shared" si="0"/>
        <v>0</v>
      </c>
    </row>
    <row r="13" spans="1:10" x14ac:dyDescent="0.25">
      <c r="B13" s="34"/>
      <c r="C13" s="34"/>
      <c r="D13" s="34" t="s">
        <v>10</v>
      </c>
      <c r="E13" s="12">
        <f>SUMIF(E20:E67,"AO3",C20:C67)</f>
        <v>27</v>
      </c>
      <c r="F13" s="12">
        <f>SUMIF(E20:E67,"AO3",F20:F67)</f>
        <v>0</v>
      </c>
      <c r="G13" s="224">
        <f t="shared" si="0"/>
        <v>0</v>
      </c>
    </row>
    <row r="14" spans="1:10" x14ac:dyDescent="0.25">
      <c r="B14" s="40"/>
      <c r="C14" s="40"/>
      <c r="D14" s="8"/>
      <c r="E14" s="9"/>
      <c r="F14" s="9"/>
      <c r="G14" s="46"/>
    </row>
    <row r="15" spans="1:10" x14ac:dyDescent="0.25">
      <c r="B15" s="13"/>
      <c r="C15" s="13"/>
      <c r="D15" s="13" t="s">
        <v>46</v>
      </c>
      <c r="E15" s="47">
        <f>SUMIF(B20:B67,"x",C20:C67)</f>
        <v>23</v>
      </c>
      <c r="F15" s="47">
        <f>SUMIF(B20:B67,"x",F20:F67)</f>
        <v>0</v>
      </c>
      <c r="G15" s="212">
        <f t="shared" ref="G15" si="1">F15/E15</f>
        <v>0</v>
      </c>
    </row>
    <row r="16" spans="1:10" ht="15.75" thickBot="1" x14ac:dyDescent="0.3">
      <c r="B16" s="35"/>
      <c r="C16" s="35"/>
      <c r="D16" s="35"/>
      <c r="E16" s="49"/>
      <c r="F16" s="49"/>
      <c r="G16" s="213"/>
    </row>
    <row r="17" spans="1:11" ht="15.75" thickBot="1" x14ac:dyDescent="0.3">
      <c r="B17" s="51"/>
      <c r="C17" s="51"/>
      <c r="D17" s="135" t="s">
        <v>111</v>
      </c>
      <c r="E17" s="52">
        <v>100</v>
      </c>
      <c r="F17" s="50">
        <f>SUM(F20:F67)</f>
        <v>0</v>
      </c>
      <c r="G17" s="214">
        <f>F17/E17</f>
        <v>0</v>
      </c>
      <c r="H17" s="185" t="str">
        <f>"Grade "&amp;IF(F17&lt;J8,"u",IF(F17&lt;J7,"1",IF(F17&lt;J6,"2",IF(F17&lt;J5,"3",IF(F17&lt;J4,"4","5")))))</f>
        <v>Grade u</v>
      </c>
    </row>
    <row r="18" spans="1:11" x14ac:dyDescent="0.25">
      <c r="I18" s="48"/>
      <c r="J18" s="48"/>
      <c r="K18" s="48"/>
    </row>
    <row r="19" spans="1:11" ht="45" x14ac:dyDescent="0.25">
      <c r="A19" s="19" t="s">
        <v>0</v>
      </c>
      <c r="B19" s="19" t="s">
        <v>1</v>
      </c>
      <c r="C19" s="19" t="s">
        <v>2</v>
      </c>
      <c r="D19" s="19" t="s">
        <v>3</v>
      </c>
      <c r="E19" s="19" t="s">
        <v>4</v>
      </c>
      <c r="F19" s="19" t="s">
        <v>5</v>
      </c>
      <c r="G19" s="307" t="s">
        <v>55</v>
      </c>
      <c r="H19" s="298"/>
    </row>
    <row r="20" spans="1:11" x14ac:dyDescent="0.25">
      <c r="A20" s="41" t="s">
        <v>16</v>
      </c>
      <c r="B20" s="22"/>
      <c r="C20" s="23">
        <v>1</v>
      </c>
      <c r="D20" s="23" t="s">
        <v>8</v>
      </c>
      <c r="E20" s="24" t="s">
        <v>9</v>
      </c>
      <c r="F20" s="44">
        <f>SUMIF('Student data'!$D$24:$AQ$24,"x",'Student data'!D138:AQ138)</f>
        <v>0</v>
      </c>
      <c r="G20" s="294" t="s">
        <v>267</v>
      </c>
      <c r="H20" s="295"/>
    </row>
    <row r="21" spans="1:11" x14ac:dyDescent="0.25">
      <c r="A21" s="41" t="s">
        <v>17</v>
      </c>
      <c r="B21" s="22"/>
      <c r="C21" s="23">
        <v>1</v>
      </c>
      <c r="D21" s="23" t="s">
        <v>8</v>
      </c>
      <c r="E21" s="24" t="s">
        <v>9</v>
      </c>
      <c r="F21" s="44">
        <f>SUMIF('Student data'!$D$24:$AQ$24,"x",'Student data'!D139:AQ139)</f>
        <v>0</v>
      </c>
      <c r="G21" s="299" t="s">
        <v>268</v>
      </c>
      <c r="H21" s="300"/>
    </row>
    <row r="22" spans="1:11" x14ac:dyDescent="0.25">
      <c r="A22" s="41" t="s">
        <v>122</v>
      </c>
      <c r="B22" s="22"/>
      <c r="C22" s="23">
        <v>1</v>
      </c>
      <c r="D22" s="23" t="s">
        <v>142</v>
      </c>
      <c r="E22" s="24" t="s">
        <v>9</v>
      </c>
      <c r="F22" s="44">
        <f>SUMIF('Student data'!$D$24:$AQ$24,"x",'Student data'!D140:AQ140)</f>
        <v>0</v>
      </c>
      <c r="G22" s="294" t="s">
        <v>269</v>
      </c>
      <c r="H22" s="295"/>
    </row>
    <row r="23" spans="1:11" x14ac:dyDescent="0.25">
      <c r="A23" s="41" t="s">
        <v>18</v>
      </c>
      <c r="B23" s="22"/>
      <c r="C23" s="23">
        <v>2</v>
      </c>
      <c r="D23" s="23" t="s">
        <v>142</v>
      </c>
      <c r="E23" s="24" t="s">
        <v>9</v>
      </c>
      <c r="F23" s="44">
        <f>SUMIF('Student data'!$D$24:$AQ$24,"x",'Student data'!D141:AQ141)</f>
        <v>0</v>
      </c>
      <c r="G23" s="294" t="s">
        <v>270</v>
      </c>
      <c r="H23" s="295"/>
    </row>
    <row r="24" spans="1:11" x14ac:dyDescent="0.25">
      <c r="A24" s="41">
        <v>3</v>
      </c>
      <c r="B24" s="22"/>
      <c r="C24" s="23">
        <v>2</v>
      </c>
      <c r="D24" s="23" t="s">
        <v>11</v>
      </c>
      <c r="E24" s="24" t="s">
        <v>9</v>
      </c>
      <c r="F24" s="44">
        <f>SUMIF('Student data'!$D$24:$AQ$24,"x",'Student data'!D142:AQ142)</f>
        <v>0</v>
      </c>
      <c r="G24" s="299" t="s">
        <v>271</v>
      </c>
      <c r="H24" s="300"/>
    </row>
    <row r="25" spans="1:11" x14ac:dyDescent="0.25">
      <c r="A25" s="42">
        <v>4</v>
      </c>
      <c r="B25" s="30"/>
      <c r="C25" s="23">
        <v>2</v>
      </c>
      <c r="D25" s="23" t="s">
        <v>142</v>
      </c>
      <c r="E25" s="24" t="s">
        <v>9</v>
      </c>
      <c r="F25" s="44">
        <f>SUMIF('Student data'!$D$24:$AQ$24,"x",'Student data'!D143:AQ143)</f>
        <v>0</v>
      </c>
      <c r="G25" s="294" t="s">
        <v>272</v>
      </c>
      <c r="H25" s="295"/>
    </row>
    <row r="26" spans="1:11" x14ac:dyDescent="0.25">
      <c r="A26" s="42" t="s">
        <v>129</v>
      </c>
      <c r="B26" s="30"/>
      <c r="C26" s="23">
        <v>1</v>
      </c>
      <c r="D26" s="23" t="s">
        <v>8</v>
      </c>
      <c r="E26" s="24" t="s">
        <v>9</v>
      </c>
      <c r="F26" s="44">
        <f>SUMIF('Student data'!$D$24:$AQ$24,"x",'Student data'!D144:AQ144)</f>
        <v>0</v>
      </c>
      <c r="G26" s="294" t="s">
        <v>273</v>
      </c>
      <c r="H26" s="297"/>
    </row>
    <row r="27" spans="1:11" x14ac:dyDescent="0.25">
      <c r="A27" s="42" t="s">
        <v>130</v>
      </c>
      <c r="B27" s="30"/>
      <c r="C27" s="23">
        <v>1</v>
      </c>
      <c r="D27" s="23" t="s">
        <v>8</v>
      </c>
      <c r="E27" s="24" t="s">
        <v>7</v>
      </c>
      <c r="F27" s="44">
        <f>SUMIF('Student data'!$D$24:$AQ$24,"x",'Student data'!D145:AQ145)</f>
        <v>0</v>
      </c>
      <c r="G27" s="294" t="s">
        <v>274</v>
      </c>
      <c r="H27" s="297"/>
    </row>
    <row r="28" spans="1:11" x14ac:dyDescent="0.25">
      <c r="A28" s="42" t="s">
        <v>20</v>
      </c>
      <c r="B28" s="30"/>
      <c r="C28" s="23">
        <v>2</v>
      </c>
      <c r="D28" s="23" t="s">
        <v>11</v>
      </c>
      <c r="E28" s="24" t="s">
        <v>9</v>
      </c>
      <c r="F28" s="44">
        <f>SUMIF('Student data'!$D$24:$AQ$24,"x",'Student data'!D146:AQ146)</f>
        <v>0</v>
      </c>
      <c r="G28" s="294" t="s">
        <v>275</v>
      </c>
      <c r="H28" s="297"/>
    </row>
    <row r="29" spans="1:11" x14ac:dyDescent="0.25">
      <c r="A29" s="42" t="s">
        <v>21</v>
      </c>
      <c r="B29" s="30"/>
      <c r="C29" s="23">
        <v>1</v>
      </c>
      <c r="D29" s="23" t="s">
        <v>11</v>
      </c>
      <c r="E29" s="24" t="s">
        <v>9</v>
      </c>
      <c r="F29" s="44">
        <f>SUMIF('Student data'!$D$24:$AQ$24,"x",'Student data'!D147:AQ147)</f>
        <v>0</v>
      </c>
      <c r="G29" s="299" t="s">
        <v>276</v>
      </c>
      <c r="H29" s="300"/>
    </row>
    <row r="30" spans="1:11" x14ac:dyDescent="0.25">
      <c r="A30" s="42" t="s">
        <v>134</v>
      </c>
      <c r="B30" s="30"/>
      <c r="C30" s="23">
        <v>1</v>
      </c>
      <c r="D30" s="23" t="s">
        <v>12</v>
      </c>
      <c r="E30" s="24" t="s">
        <v>7</v>
      </c>
      <c r="F30" s="44">
        <f>SUMIF('Student data'!$D$24:$AQ$24,"x",'Student data'!D148:AQ148)</f>
        <v>0</v>
      </c>
      <c r="G30" s="299" t="s">
        <v>277</v>
      </c>
      <c r="H30" s="300"/>
    </row>
    <row r="31" spans="1:11" x14ac:dyDescent="0.25">
      <c r="A31" s="42" t="s">
        <v>131</v>
      </c>
      <c r="B31" s="30"/>
      <c r="C31" s="23">
        <v>1</v>
      </c>
      <c r="D31" s="23" t="s">
        <v>12</v>
      </c>
      <c r="E31" s="24" t="s">
        <v>7</v>
      </c>
      <c r="F31" s="44">
        <f>SUMIF('Student data'!$D$24:$AQ$24,"x",'Student data'!D149:AQ149)</f>
        <v>0</v>
      </c>
      <c r="G31" s="294" t="s">
        <v>278</v>
      </c>
      <c r="H31" s="297"/>
    </row>
    <row r="32" spans="1:11" x14ac:dyDescent="0.25">
      <c r="A32" s="42">
        <v>8</v>
      </c>
      <c r="B32" s="30"/>
      <c r="C32" s="23">
        <v>2</v>
      </c>
      <c r="D32" s="23" t="s">
        <v>12</v>
      </c>
      <c r="E32" s="24" t="s">
        <v>9</v>
      </c>
      <c r="F32" s="44">
        <f>SUMIF('Student data'!$D$24:$AQ$24,"x",'Student data'!D150:AQ150)</f>
        <v>0</v>
      </c>
      <c r="G32" s="294" t="s">
        <v>279</v>
      </c>
      <c r="H32" s="297"/>
    </row>
    <row r="33" spans="1:8" x14ac:dyDescent="0.25">
      <c r="A33" s="42" t="s">
        <v>60</v>
      </c>
      <c r="B33" s="30"/>
      <c r="C33" s="23">
        <v>1</v>
      </c>
      <c r="D33" s="23" t="s">
        <v>12</v>
      </c>
      <c r="E33" s="24" t="s">
        <v>9</v>
      </c>
      <c r="F33" s="44">
        <f>SUMIF('Student data'!$D$24:$AQ$24,"x",'Student data'!D151:AQ151)</f>
        <v>0</v>
      </c>
      <c r="G33" s="294" t="s">
        <v>280</v>
      </c>
      <c r="H33" s="297"/>
    </row>
    <row r="34" spans="1:8" x14ac:dyDescent="0.25">
      <c r="A34" s="42" t="s">
        <v>123</v>
      </c>
      <c r="B34" s="30"/>
      <c r="C34" s="23">
        <v>2</v>
      </c>
      <c r="D34" s="23" t="s">
        <v>11</v>
      </c>
      <c r="E34" s="24" t="s">
        <v>10</v>
      </c>
      <c r="F34" s="44">
        <f>SUMIF('Student data'!$D$24:$AQ$24,"x",'Student data'!D152:AQ152)</f>
        <v>0</v>
      </c>
      <c r="G34" s="294" t="s">
        <v>281</v>
      </c>
      <c r="H34" s="295"/>
    </row>
    <row r="35" spans="1:8" ht="15" customHeight="1" x14ac:dyDescent="0.25">
      <c r="A35" s="42" t="s">
        <v>166</v>
      </c>
      <c r="B35" s="30"/>
      <c r="C35" s="23">
        <v>1</v>
      </c>
      <c r="D35" s="23" t="s">
        <v>11</v>
      </c>
      <c r="E35" s="24" t="s">
        <v>10</v>
      </c>
      <c r="F35" s="44">
        <f>SUMIF('Student data'!$D$24:$AQ$24,"x",'Student data'!D153:AQ153)</f>
        <v>0</v>
      </c>
      <c r="G35" s="294" t="s">
        <v>282</v>
      </c>
      <c r="H35" s="295"/>
    </row>
    <row r="36" spans="1:8" x14ac:dyDescent="0.25">
      <c r="A36" s="42" t="s">
        <v>116</v>
      </c>
      <c r="B36" s="30"/>
      <c r="C36" s="23">
        <v>1</v>
      </c>
      <c r="D36" s="23" t="s">
        <v>6</v>
      </c>
      <c r="E36" s="24" t="s">
        <v>7</v>
      </c>
      <c r="F36" s="44">
        <f>SUMIF('Student data'!$D$24:$AQ$24,"x",'Student data'!D154:AQ154)</f>
        <v>0</v>
      </c>
      <c r="G36" s="294" t="s">
        <v>283</v>
      </c>
      <c r="H36" s="295"/>
    </row>
    <row r="37" spans="1:8" x14ac:dyDescent="0.25">
      <c r="A37" s="42" t="s">
        <v>22</v>
      </c>
      <c r="B37" s="30"/>
      <c r="C37" s="23">
        <v>2</v>
      </c>
      <c r="D37" s="23" t="s">
        <v>11</v>
      </c>
      <c r="E37" s="24" t="s">
        <v>7</v>
      </c>
      <c r="F37" s="44">
        <f>SUMIF('Student data'!$D$24:$AQ$24,"x",'Student data'!D155:AQ155)</f>
        <v>0</v>
      </c>
      <c r="G37" s="294" t="s">
        <v>296</v>
      </c>
      <c r="H37" s="296"/>
    </row>
    <row r="38" spans="1:8" x14ac:dyDescent="0.25">
      <c r="A38" s="42" t="s">
        <v>172</v>
      </c>
      <c r="B38" s="30"/>
      <c r="C38" s="23">
        <v>4</v>
      </c>
      <c r="D38" s="23" t="s">
        <v>11</v>
      </c>
      <c r="E38" s="24" t="s">
        <v>10</v>
      </c>
      <c r="F38" s="44">
        <f>SUMIF('Student data'!$D$24:$AQ$24,"x",'Student data'!D156:AQ156)</f>
        <v>0</v>
      </c>
      <c r="G38" s="299" t="s">
        <v>283</v>
      </c>
      <c r="H38" s="300"/>
    </row>
    <row r="39" spans="1:8" x14ac:dyDescent="0.25">
      <c r="A39" s="42" t="s">
        <v>23</v>
      </c>
      <c r="B39" s="30"/>
      <c r="C39" s="23">
        <v>1</v>
      </c>
      <c r="D39" s="23" t="s">
        <v>31</v>
      </c>
      <c r="E39" s="24" t="s">
        <v>7</v>
      </c>
      <c r="F39" s="44">
        <f>SUMIF('Student data'!$D$24:$AQ$24,"x",'Student data'!D157:AQ157)</f>
        <v>0</v>
      </c>
      <c r="G39" s="299" t="s">
        <v>284</v>
      </c>
      <c r="H39" s="300"/>
    </row>
    <row r="40" spans="1:8" x14ac:dyDescent="0.25">
      <c r="A40" s="42" t="s">
        <v>124</v>
      </c>
      <c r="B40" s="30"/>
      <c r="C40" s="23">
        <v>2</v>
      </c>
      <c r="D40" s="23" t="s">
        <v>31</v>
      </c>
      <c r="E40" s="24" t="s">
        <v>10</v>
      </c>
      <c r="F40" s="44">
        <f>SUMIF('Student data'!$D$24:$AQ$24,"x",'Student data'!D158:AQ158)</f>
        <v>0</v>
      </c>
      <c r="G40" s="299" t="s">
        <v>285</v>
      </c>
      <c r="H40" s="300"/>
    </row>
    <row r="41" spans="1:8" x14ac:dyDescent="0.25">
      <c r="A41" s="42" t="s">
        <v>169</v>
      </c>
      <c r="B41" s="30"/>
      <c r="C41" s="23">
        <v>3</v>
      </c>
      <c r="D41" s="23" t="s">
        <v>11</v>
      </c>
      <c r="E41" s="24" t="s">
        <v>10</v>
      </c>
      <c r="F41" s="44">
        <f>SUMIF('Student data'!$D$24:$AQ$24,"x",'Student data'!D159:AQ159)</f>
        <v>0</v>
      </c>
      <c r="G41" s="299" t="s">
        <v>284</v>
      </c>
      <c r="H41" s="300"/>
    </row>
    <row r="42" spans="1:8" x14ac:dyDescent="0.25">
      <c r="A42" s="42">
        <v>12</v>
      </c>
      <c r="B42" s="30"/>
      <c r="C42" s="23">
        <v>2</v>
      </c>
      <c r="D42" s="23" t="s">
        <v>12</v>
      </c>
      <c r="E42" s="24" t="s">
        <v>9</v>
      </c>
      <c r="F42" s="44">
        <f>SUMIF('Student data'!$D$24:$AQ$24,"x",'Student data'!D160:AQ160)</f>
        <v>0</v>
      </c>
      <c r="G42" s="294" t="s">
        <v>286</v>
      </c>
      <c r="H42" s="297"/>
    </row>
    <row r="43" spans="1:8" x14ac:dyDescent="0.25">
      <c r="A43" s="43">
        <v>13</v>
      </c>
      <c r="B43" s="36"/>
      <c r="C43" s="23">
        <v>4</v>
      </c>
      <c r="D43" s="23" t="s">
        <v>142</v>
      </c>
      <c r="E43" s="24" t="s">
        <v>10</v>
      </c>
      <c r="F43" s="44">
        <f>SUMIF('Student data'!$D$24:$AQ$24,"x",'Student data'!D161:AQ161)</f>
        <v>0</v>
      </c>
      <c r="G43" s="294" t="s">
        <v>287</v>
      </c>
      <c r="H43" s="296"/>
    </row>
    <row r="44" spans="1:8" x14ac:dyDescent="0.25">
      <c r="A44" s="43">
        <v>14</v>
      </c>
      <c r="B44" s="36"/>
      <c r="C44" s="23">
        <v>5</v>
      </c>
      <c r="D44" s="23" t="s">
        <v>11</v>
      </c>
      <c r="E44" s="24" t="s">
        <v>9</v>
      </c>
      <c r="F44" s="44">
        <f>SUMIF('Student data'!$D$24:$AQ$24,"x",'Student data'!D162:AQ162)</f>
        <v>0</v>
      </c>
      <c r="G44" s="294" t="s">
        <v>288</v>
      </c>
      <c r="H44" s="296"/>
    </row>
    <row r="45" spans="1:8" x14ac:dyDescent="0.25">
      <c r="A45" s="43" t="s">
        <v>117</v>
      </c>
      <c r="B45" s="36"/>
      <c r="C45" s="23">
        <v>2</v>
      </c>
      <c r="D45" s="23" t="s">
        <v>142</v>
      </c>
      <c r="E45" s="24" t="s">
        <v>9</v>
      </c>
      <c r="F45" s="44">
        <f>SUMIF('Student data'!$D$24:$AQ$24,"x",'Student data'!D163:AQ163)</f>
        <v>0</v>
      </c>
      <c r="G45" s="299" t="s">
        <v>289</v>
      </c>
      <c r="H45" s="300"/>
    </row>
    <row r="46" spans="1:8" x14ac:dyDescent="0.25">
      <c r="A46" s="43" t="s">
        <v>118</v>
      </c>
      <c r="B46" s="36"/>
      <c r="C46" s="23">
        <v>2</v>
      </c>
      <c r="D46" s="23" t="s">
        <v>142</v>
      </c>
      <c r="E46" s="24" t="s">
        <v>9</v>
      </c>
      <c r="F46" s="44">
        <f>SUMIF('Student data'!$D$24:$AQ$24,"x",'Student data'!D164:AQ164)</f>
        <v>0</v>
      </c>
      <c r="G46" s="299" t="s">
        <v>289</v>
      </c>
      <c r="H46" s="300"/>
    </row>
    <row r="47" spans="1:8" x14ac:dyDescent="0.25">
      <c r="A47" s="43" t="s">
        <v>119</v>
      </c>
      <c r="B47" s="36"/>
      <c r="C47" s="23">
        <v>1</v>
      </c>
      <c r="D47" s="23" t="s">
        <v>142</v>
      </c>
      <c r="E47" s="24" t="s">
        <v>7</v>
      </c>
      <c r="F47" s="44">
        <f>SUMIF('Student data'!$D$24:$AQ$24,"x",'Student data'!D165:AQ165)</f>
        <v>0</v>
      </c>
      <c r="G47" s="299" t="s">
        <v>290</v>
      </c>
      <c r="H47" s="300"/>
    </row>
    <row r="48" spans="1:8" x14ac:dyDescent="0.25">
      <c r="A48" s="43">
        <v>16</v>
      </c>
      <c r="B48" s="36"/>
      <c r="C48" s="23">
        <v>2</v>
      </c>
      <c r="D48" s="23" t="s">
        <v>8</v>
      </c>
      <c r="E48" s="24" t="s">
        <v>7</v>
      </c>
      <c r="F48" s="44">
        <f>SUMIF('Student data'!$D$24:$AQ$24,"x",'Student data'!D166:AQ166)</f>
        <v>0</v>
      </c>
      <c r="G48" s="299" t="s">
        <v>291</v>
      </c>
      <c r="H48" s="300"/>
    </row>
    <row r="49" spans="1:8" x14ac:dyDescent="0.25">
      <c r="A49" s="43" t="s">
        <v>27</v>
      </c>
      <c r="B49" s="36" t="s">
        <v>13</v>
      </c>
      <c r="C49" s="23">
        <v>2</v>
      </c>
      <c r="D49" s="23" t="s">
        <v>11</v>
      </c>
      <c r="E49" s="24" t="s">
        <v>9</v>
      </c>
      <c r="F49" s="44">
        <f>SUMIF('Student data'!$D$24:$AQ$24,"x",'Student data'!D167:AQ167)</f>
        <v>0</v>
      </c>
      <c r="G49" s="299" t="s">
        <v>292</v>
      </c>
      <c r="H49" s="300"/>
    </row>
    <row r="50" spans="1:8" x14ac:dyDescent="0.25">
      <c r="A50" s="43" t="s">
        <v>28</v>
      </c>
      <c r="B50" s="36" t="s">
        <v>13</v>
      </c>
      <c r="C50" s="23">
        <v>1</v>
      </c>
      <c r="D50" s="23" t="s">
        <v>11</v>
      </c>
      <c r="E50" s="24" t="s">
        <v>10</v>
      </c>
      <c r="F50" s="44">
        <f>SUMIF('Student data'!$D$24:$AQ$24,"x",'Student data'!D168:AQ168)</f>
        <v>0</v>
      </c>
      <c r="G50" s="299" t="s">
        <v>293</v>
      </c>
      <c r="H50" s="300"/>
    </row>
    <row r="51" spans="1:8" x14ac:dyDescent="0.25">
      <c r="A51" s="43">
        <v>18</v>
      </c>
      <c r="B51" s="36" t="s">
        <v>13</v>
      </c>
      <c r="C51" s="23">
        <v>4</v>
      </c>
      <c r="D51" s="23" t="s">
        <v>142</v>
      </c>
      <c r="E51" s="24" t="s">
        <v>7</v>
      </c>
      <c r="F51" s="44">
        <f>SUMIF('Student data'!$D$24:$AQ$24,"x",'Student data'!D169:AQ169)</f>
        <v>0</v>
      </c>
      <c r="G51" s="299" t="s">
        <v>294</v>
      </c>
      <c r="H51" s="300"/>
    </row>
    <row r="52" spans="1:8" x14ac:dyDescent="0.25">
      <c r="A52" s="43" t="s">
        <v>125</v>
      </c>
      <c r="B52" s="36" t="s">
        <v>13</v>
      </c>
      <c r="C52" s="23">
        <v>1</v>
      </c>
      <c r="D52" s="23" t="s">
        <v>31</v>
      </c>
      <c r="E52" s="24" t="s">
        <v>7</v>
      </c>
      <c r="F52" s="44">
        <f>SUMIF('Student data'!$D$24:$AQ$24,"x",'Student data'!D170:AQ170)</f>
        <v>0</v>
      </c>
      <c r="G52" s="299" t="s">
        <v>295</v>
      </c>
      <c r="H52" s="300"/>
    </row>
    <row r="53" spans="1:8" x14ac:dyDescent="0.25">
      <c r="A53" s="43" t="s">
        <v>126</v>
      </c>
      <c r="B53" s="36" t="s">
        <v>13</v>
      </c>
      <c r="C53" s="23">
        <v>1</v>
      </c>
      <c r="D53" s="23" t="s">
        <v>6</v>
      </c>
      <c r="E53" s="24" t="s">
        <v>7</v>
      </c>
      <c r="F53" s="44">
        <f>SUMIF('Student data'!$D$24:$AQ$24,"x",'Student data'!D171:AQ171)</f>
        <v>0</v>
      </c>
      <c r="G53" s="299" t="s">
        <v>297</v>
      </c>
      <c r="H53" s="300"/>
    </row>
    <row r="54" spans="1:8" x14ac:dyDescent="0.25">
      <c r="A54" s="43">
        <v>20</v>
      </c>
      <c r="B54" s="36" t="s">
        <v>13</v>
      </c>
      <c r="C54" s="23">
        <v>4</v>
      </c>
      <c r="D54" s="23" t="s">
        <v>31</v>
      </c>
      <c r="E54" s="24" t="s">
        <v>9</v>
      </c>
      <c r="F54" s="44">
        <f>SUMIF('Student data'!$D$24:$AQ$24,"x",'Student data'!D172:AQ172)</f>
        <v>0</v>
      </c>
      <c r="G54" s="294" t="s">
        <v>298</v>
      </c>
      <c r="H54" s="296"/>
    </row>
    <row r="55" spans="1:8" x14ac:dyDescent="0.25">
      <c r="A55" s="43">
        <v>21</v>
      </c>
      <c r="B55" s="36" t="s">
        <v>13</v>
      </c>
      <c r="C55" s="23">
        <v>4</v>
      </c>
      <c r="D55" s="23" t="s">
        <v>142</v>
      </c>
      <c r="E55" s="24" t="s">
        <v>9</v>
      </c>
      <c r="F55" s="44">
        <f>SUMIF('Student data'!$D$24:$AQ$24,"x",'Student data'!D173:AQ173)</f>
        <v>0</v>
      </c>
      <c r="G55" s="294" t="s">
        <v>299</v>
      </c>
      <c r="H55" s="296"/>
    </row>
    <row r="56" spans="1:8" x14ac:dyDescent="0.25">
      <c r="A56" s="43">
        <v>22</v>
      </c>
      <c r="B56" s="36" t="s">
        <v>13</v>
      </c>
      <c r="C56" s="23">
        <v>2</v>
      </c>
      <c r="D56" s="23" t="s">
        <v>8</v>
      </c>
      <c r="E56" s="24" t="s">
        <v>7</v>
      </c>
      <c r="F56" s="44">
        <f>SUMIF('Student data'!$D$24:$AQ$24,"x",'Student data'!D174:AQ174)</f>
        <v>0</v>
      </c>
      <c r="G56" s="299" t="s">
        <v>300</v>
      </c>
      <c r="H56" s="300"/>
    </row>
    <row r="57" spans="1:8" x14ac:dyDescent="0.25">
      <c r="A57" s="43" t="s">
        <v>140</v>
      </c>
      <c r="B57" s="36"/>
      <c r="C57" s="23">
        <v>4</v>
      </c>
      <c r="D57" s="23" t="s">
        <v>8</v>
      </c>
      <c r="E57" s="24" t="s">
        <v>9</v>
      </c>
      <c r="F57" s="44">
        <f>SUMIF('Student data'!$D$24:$AQ$24,"x",'Student data'!D175:AQ175)</f>
        <v>0</v>
      </c>
      <c r="G57" s="294" t="s">
        <v>301</v>
      </c>
      <c r="H57" s="296"/>
    </row>
    <row r="58" spans="1:8" x14ac:dyDescent="0.25">
      <c r="A58" s="42" t="s">
        <v>173</v>
      </c>
      <c r="B58" s="36"/>
      <c r="C58" s="23">
        <v>2</v>
      </c>
      <c r="D58" s="23" t="s">
        <v>8</v>
      </c>
      <c r="E58" s="24" t="s">
        <v>7</v>
      </c>
      <c r="F58" s="44">
        <f>SUMIF('Student data'!$D$24:$AQ$24,"x",'Student data'!D176:AQ176)</f>
        <v>0</v>
      </c>
      <c r="G58" s="294" t="s">
        <v>302</v>
      </c>
      <c r="H58" s="296"/>
    </row>
    <row r="59" spans="1:8" x14ac:dyDescent="0.25">
      <c r="A59" s="42" t="s">
        <v>174</v>
      </c>
      <c r="B59" s="36"/>
      <c r="C59" s="23">
        <v>2</v>
      </c>
      <c r="D59" s="23" t="s">
        <v>8</v>
      </c>
      <c r="E59" s="24" t="s">
        <v>10</v>
      </c>
      <c r="F59" s="44">
        <f>SUMIF('Student data'!$D$24:$AQ$24,"x",'Student data'!D177:AQ177)</f>
        <v>0</v>
      </c>
      <c r="G59" s="309" t="s">
        <v>303</v>
      </c>
      <c r="H59" s="310"/>
    </row>
    <row r="60" spans="1:8" x14ac:dyDescent="0.25">
      <c r="A60" s="42">
        <v>24</v>
      </c>
      <c r="B60" s="36" t="s">
        <v>13</v>
      </c>
      <c r="C60" s="23">
        <v>4</v>
      </c>
      <c r="D60" s="23" t="s">
        <v>12</v>
      </c>
      <c r="E60" s="24" t="s">
        <v>7</v>
      </c>
      <c r="F60" s="44">
        <f>SUMIF('Student data'!$D$24:$AQ$24,"x",'Student data'!D178:AQ178)</f>
        <v>0</v>
      </c>
      <c r="G60" s="294" t="s">
        <v>304</v>
      </c>
      <c r="H60" s="295"/>
    </row>
    <row r="61" spans="1:8" x14ac:dyDescent="0.25">
      <c r="A61" s="42">
        <v>25</v>
      </c>
      <c r="B61" s="36"/>
      <c r="C61" s="23">
        <v>3</v>
      </c>
      <c r="D61" s="23" t="s">
        <v>8</v>
      </c>
      <c r="E61" s="24" t="s">
        <v>10</v>
      </c>
      <c r="F61" s="44">
        <f>SUMIF('Student data'!$D$24:$AQ$24,"x",'Student data'!D179:AQ179)</f>
        <v>0</v>
      </c>
      <c r="G61" s="294" t="s">
        <v>305</v>
      </c>
      <c r="H61" s="295"/>
    </row>
    <row r="62" spans="1:8" x14ac:dyDescent="0.25">
      <c r="A62" s="42" t="s">
        <v>175</v>
      </c>
      <c r="B62" s="36"/>
      <c r="C62" s="23">
        <v>2</v>
      </c>
      <c r="D62" s="23" t="s">
        <v>11</v>
      </c>
      <c r="E62" s="24" t="s">
        <v>7</v>
      </c>
      <c r="F62" s="44">
        <f>SUMIF('Student data'!$D$24:$AQ$24,"x",'Student data'!D180:AQ180)</f>
        <v>0</v>
      </c>
      <c r="G62" s="299" t="s">
        <v>306</v>
      </c>
      <c r="H62" s="300"/>
    </row>
    <row r="63" spans="1:8" x14ac:dyDescent="0.25">
      <c r="A63" s="42" t="s">
        <v>176</v>
      </c>
      <c r="B63" s="36"/>
      <c r="C63" s="23">
        <v>1</v>
      </c>
      <c r="D63" s="23" t="s">
        <v>11</v>
      </c>
      <c r="E63" s="24" t="s">
        <v>9</v>
      </c>
      <c r="F63" s="44">
        <f>SUMIF('Student data'!$D$24:$AQ$24,"x",'Student data'!D181:AQ181)</f>
        <v>0</v>
      </c>
      <c r="G63" s="299" t="s">
        <v>306</v>
      </c>
      <c r="H63" s="300"/>
    </row>
    <row r="64" spans="1:8" x14ac:dyDescent="0.25">
      <c r="A64" s="42">
        <v>27</v>
      </c>
      <c r="B64" s="30"/>
      <c r="C64" s="23">
        <v>3</v>
      </c>
      <c r="D64" s="23" t="s">
        <v>12</v>
      </c>
      <c r="E64" s="24" t="s">
        <v>9</v>
      </c>
      <c r="F64" s="44">
        <f>SUMIF('Student data'!$D$24:$AQ$24,"x",'Student data'!D182:AQ182)</f>
        <v>0</v>
      </c>
      <c r="G64" s="294" t="s">
        <v>307</v>
      </c>
      <c r="H64" s="298"/>
    </row>
    <row r="65" spans="1:8" x14ac:dyDescent="0.25">
      <c r="A65" s="42" t="s">
        <v>177</v>
      </c>
      <c r="B65" s="30"/>
      <c r="C65" s="23">
        <v>1</v>
      </c>
      <c r="D65" s="23" t="s">
        <v>12</v>
      </c>
      <c r="E65" s="24" t="s">
        <v>9</v>
      </c>
      <c r="F65" s="44">
        <f>SUMIF('Student data'!$D$24:$AQ$24,"x",'Student data'!D183:AQ183)</f>
        <v>0</v>
      </c>
      <c r="G65" s="294" t="s">
        <v>205</v>
      </c>
      <c r="H65" s="298"/>
    </row>
    <row r="66" spans="1:8" x14ac:dyDescent="0.25">
      <c r="A66" s="42" t="s">
        <v>178</v>
      </c>
      <c r="B66" s="30"/>
      <c r="C66" s="23">
        <v>1</v>
      </c>
      <c r="D66" s="23" t="s">
        <v>12</v>
      </c>
      <c r="E66" s="24" t="s">
        <v>9</v>
      </c>
      <c r="F66" s="44">
        <f>SUMIF('Student data'!$D$24:$AQ$24,"x",'Student data'!D184:AQ184)</f>
        <v>0</v>
      </c>
      <c r="G66" s="294" t="s">
        <v>205</v>
      </c>
      <c r="H66" s="295"/>
    </row>
    <row r="67" spans="1:8" x14ac:dyDescent="0.25">
      <c r="A67" s="42" t="s">
        <v>179</v>
      </c>
      <c r="B67" s="30"/>
      <c r="C67" s="23">
        <v>5</v>
      </c>
      <c r="D67" s="23" t="s">
        <v>12</v>
      </c>
      <c r="E67" s="24" t="s">
        <v>10</v>
      </c>
      <c r="F67" s="44">
        <f>SUMIF('Student data'!$D$24:$AQ$24,"x",'Student data'!D185:AQ185)</f>
        <v>0</v>
      </c>
      <c r="G67" s="294" t="s">
        <v>308</v>
      </c>
      <c r="H67" s="295"/>
    </row>
    <row r="68" spans="1:8" ht="15.75" thickBot="1" x14ac:dyDescent="0.3">
      <c r="A68" s="37"/>
      <c r="B68" s="38"/>
      <c r="C68" s="39"/>
      <c r="D68" s="39"/>
      <c r="E68" s="16"/>
      <c r="F68" s="14"/>
      <c r="G68" s="35"/>
    </row>
    <row r="69" spans="1:8" ht="15.75" thickBot="1" x14ac:dyDescent="0.3">
      <c r="A69" s="20"/>
      <c r="B69" s="16"/>
      <c r="C69" s="20"/>
      <c r="D69" s="20"/>
      <c r="E69" s="40" t="s">
        <v>32</v>
      </c>
      <c r="F69" s="15">
        <f>SUM(F20:F67)</f>
        <v>0</v>
      </c>
      <c r="G69" s="35"/>
    </row>
    <row r="70" spans="1:8" x14ac:dyDescent="0.25">
      <c r="A70" s="20"/>
      <c r="B70" s="16"/>
      <c r="C70" s="20"/>
      <c r="G70" s="35"/>
    </row>
    <row r="71" spans="1:8" x14ac:dyDescent="0.25">
      <c r="B71" s="18"/>
      <c r="G71" s="35"/>
    </row>
    <row r="72" spans="1:8" x14ac:dyDescent="0.25">
      <c r="B72" s="18"/>
      <c r="G72" s="35"/>
    </row>
    <row r="73" spans="1:8" x14ac:dyDescent="0.25">
      <c r="B73" s="18"/>
    </row>
    <row r="74" spans="1:8" x14ac:dyDescent="0.25">
      <c r="B74" s="18"/>
    </row>
  </sheetData>
  <sheetProtection password="ECC0" sheet="1" objects="1" scenarios="1" formatCells="0" formatColumns="0" formatRows="0"/>
  <mergeCells count="52">
    <mergeCell ref="G59:H59"/>
    <mergeCell ref="G63:H63"/>
    <mergeCell ref="I3:J3"/>
    <mergeCell ref="G66:H66"/>
    <mergeCell ref="G67:H67"/>
    <mergeCell ref="G21:H21"/>
    <mergeCell ref="G22:H22"/>
    <mergeCell ref="G25:H25"/>
    <mergeCell ref="G36:H36"/>
    <mergeCell ref="G35:H35"/>
    <mergeCell ref="G64:H64"/>
    <mergeCell ref="G65:H65"/>
    <mergeCell ref="G58:H58"/>
    <mergeCell ref="G60:H60"/>
    <mergeCell ref="G61:H61"/>
    <mergeCell ref="G62:H62"/>
    <mergeCell ref="G57:H57"/>
    <mergeCell ref="G47:H47"/>
    <mergeCell ref="G48:H48"/>
    <mergeCell ref="G49:H49"/>
    <mergeCell ref="G50:H50"/>
    <mergeCell ref="G51:H51"/>
    <mergeCell ref="G52:H52"/>
    <mergeCell ref="G53:H53"/>
    <mergeCell ref="G54:H54"/>
    <mergeCell ref="G55:H55"/>
    <mergeCell ref="G56:H56"/>
    <mergeCell ref="G42:H42"/>
    <mergeCell ref="G43:H43"/>
    <mergeCell ref="G44:H44"/>
    <mergeCell ref="G45:H45"/>
    <mergeCell ref="G46:H46"/>
    <mergeCell ref="G38:H38"/>
    <mergeCell ref="G39:H39"/>
    <mergeCell ref="G40:H40"/>
    <mergeCell ref="G41:H41"/>
    <mergeCell ref="G37:H37"/>
    <mergeCell ref="G30:H30"/>
    <mergeCell ref="G31:H31"/>
    <mergeCell ref="G32:H32"/>
    <mergeCell ref="G33:H33"/>
    <mergeCell ref="G34:H34"/>
    <mergeCell ref="G24:H24"/>
    <mergeCell ref="G26:H26"/>
    <mergeCell ref="G27:H27"/>
    <mergeCell ref="G28:H28"/>
    <mergeCell ref="G29:H29"/>
    <mergeCell ref="A2:F2"/>
    <mergeCell ref="G19:H19"/>
    <mergeCell ref="G20:H20"/>
    <mergeCell ref="G23:H23"/>
    <mergeCell ref="A1:G1"/>
  </mergeCells>
  <conditionalFormatting sqref="D68">
    <cfRule type="cellIs" dxfId="261" priority="602" stopIfTrue="1" operator="equal">
      <formula>"Algebra"</formula>
    </cfRule>
    <cfRule type="cellIs" dxfId="260" priority="603" stopIfTrue="1" operator="equal">
      <formula>"Number"</formula>
    </cfRule>
    <cfRule type="cellIs" dxfId="259" priority="604" stopIfTrue="1" operator="equal">
      <formula>"Geometry and measures"</formula>
    </cfRule>
    <cfRule type="cellIs" dxfId="258" priority="605" stopIfTrue="1" operator="equal">
      <formula>"Statistics"</formula>
    </cfRule>
  </conditionalFormatting>
  <conditionalFormatting sqref="E68">
    <cfRule type="cellIs" dxfId="257" priority="599" stopIfTrue="1" operator="equal">
      <formula>"AO3"</formula>
    </cfRule>
    <cfRule type="cellIs" dxfId="256" priority="600" stopIfTrue="1" operator="equal">
      <formula>"AO2"</formula>
    </cfRule>
    <cfRule type="cellIs" dxfId="255" priority="601" stopIfTrue="1" operator="equal">
      <formula>"AO1"</formula>
    </cfRule>
  </conditionalFormatting>
  <conditionalFormatting sqref="D19 D68:D1048576">
    <cfRule type="cellIs" dxfId="254" priority="596" operator="equal">
      <formula>"Probability"</formula>
    </cfRule>
  </conditionalFormatting>
  <conditionalFormatting sqref="D1">
    <cfRule type="cellIs" dxfId="253" priority="595" operator="equal">
      <formula>"Probability"</formula>
    </cfRule>
  </conditionalFormatting>
  <conditionalFormatting sqref="D46 D49:D50 D58 D63:D64 D42:D43 D24 D26:D34 D52 D60">
    <cfRule type="cellIs" dxfId="252" priority="458" stopIfTrue="1" operator="equal">
      <formula>"Algebra"</formula>
    </cfRule>
    <cfRule type="cellIs" dxfId="251" priority="459" stopIfTrue="1" operator="equal">
      <formula>"Number"</formula>
    </cfRule>
    <cfRule type="cellIs" dxfId="250" priority="460" stopIfTrue="1" operator="equal">
      <formula>"Geometry and measures"</formula>
    </cfRule>
    <cfRule type="cellIs" dxfId="249" priority="461" stopIfTrue="1" operator="equal">
      <formula>"Statistics"</formula>
    </cfRule>
  </conditionalFormatting>
  <conditionalFormatting sqref="E31:E33 E36 E20:E29">
    <cfRule type="cellIs" dxfId="248" priority="455" stopIfTrue="1" operator="equal">
      <formula>"AO3"</formula>
    </cfRule>
    <cfRule type="cellIs" dxfId="247" priority="456" stopIfTrue="1" operator="equal">
      <formula>"AO2"</formula>
    </cfRule>
    <cfRule type="cellIs" dxfId="246" priority="457" stopIfTrue="1" operator="equal">
      <formula>"AO1"</formula>
    </cfRule>
  </conditionalFormatting>
  <conditionalFormatting sqref="D46 D49:D50 D58 D63:D64 D42:D43 D24 D26:D34 D52 D60">
    <cfRule type="cellIs" dxfId="245" priority="454" operator="equal">
      <formula>"RPR"</formula>
    </cfRule>
  </conditionalFormatting>
  <conditionalFormatting sqref="D46 D49:D50 D58 D63:D64 D42:D43 D24 D26:D34 D52 D60">
    <cfRule type="cellIs" dxfId="244" priority="453" operator="equal">
      <formula>"Probability"</formula>
    </cfRule>
  </conditionalFormatting>
  <conditionalFormatting sqref="D39:D40">
    <cfRule type="cellIs" dxfId="243" priority="431" stopIfTrue="1" operator="equal">
      <formula>"Algebra"</formula>
    </cfRule>
    <cfRule type="cellIs" dxfId="242" priority="432" stopIfTrue="1" operator="equal">
      <formula>"Number"</formula>
    </cfRule>
    <cfRule type="cellIs" dxfId="241" priority="433" stopIfTrue="1" operator="equal">
      <formula>"Geometry and measures"</formula>
    </cfRule>
    <cfRule type="cellIs" dxfId="240" priority="434" stopIfTrue="1" operator="equal">
      <formula>"Statistics"</formula>
    </cfRule>
  </conditionalFormatting>
  <conditionalFormatting sqref="D39:D40">
    <cfRule type="cellIs" dxfId="239" priority="430" operator="equal">
      <formula>"RPR"</formula>
    </cfRule>
  </conditionalFormatting>
  <conditionalFormatting sqref="D39:D40">
    <cfRule type="cellIs" dxfId="238" priority="429" operator="equal">
      <formula>"Probability"</formula>
    </cfRule>
  </conditionalFormatting>
  <conditionalFormatting sqref="D47">
    <cfRule type="cellIs" dxfId="237" priority="419" stopIfTrue="1" operator="equal">
      <formula>"Algebra"</formula>
    </cfRule>
    <cfRule type="cellIs" dxfId="236" priority="420" stopIfTrue="1" operator="equal">
      <formula>"Number"</formula>
    </cfRule>
    <cfRule type="cellIs" dxfId="235" priority="421" stopIfTrue="1" operator="equal">
      <formula>"Geometry and measures"</formula>
    </cfRule>
    <cfRule type="cellIs" dxfId="234" priority="422" stopIfTrue="1" operator="equal">
      <formula>"Statistics"</formula>
    </cfRule>
  </conditionalFormatting>
  <conditionalFormatting sqref="D47">
    <cfRule type="cellIs" dxfId="233" priority="418" operator="equal">
      <formula>"RPR"</formula>
    </cfRule>
  </conditionalFormatting>
  <conditionalFormatting sqref="D47">
    <cfRule type="cellIs" dxfId="232" priority="417" operator="equal">
      <formula>"Probability"</formula>
    </cfRule>
  </conditionalFormatting>
  <conditionalFormatting sqref="D54">
    <cfRule type="cellIs" dxfId="231" priority="413" stopIfTrue="1" operator="equal">
      <formula>"Algebra"</formula>
    </cfRule>
    <cfRule type="cellIs" dxfId="230" priority="414" stopIfTrue="1" operator="equal">
      <formula>"Number"</formula>
    </cfRule>
    <cfRule type="cellIs" dxfId="229" priority="415" stopIfTrue="1" operator="equal">
      <formula>"Geometry and measures"</formula>
    </cfRule>
    <cfRule type="cellIs" dxfId="228" priority="416" stopIfTrue="1" operator="equal">
      <formula>"Statistics"</formula>
    </cfRule>
  </conditionalFormatting>
  <conditionalFormatting sqref="D54">
    <cfRule type="cellIs" dxfId="227" priority="412" operator="equal">
      <formula>"RPR"</formula>
    </cfRule>
  </conditionalFormatting>
  <conditionalFormatting sqref="D54">
    <cfRule type="cellIs" dxfId="226" priority="411" operator="equal">
      <formula>"Probability"</formula>
    </cfRule>
  </conditionalFormatting>
  <conditionalFormatting sqref="D62">
    <cfRule type="cellIs" dxfId="225" priority="407" stopIfTrue="1" operator="equal">
      <formula>"Algebra"</formula>
    </cfRule>
    <cfRule type="cellIs" dxfId="224" priority="408" stopIfTrue="1" operator="equal">
      <formula>"Number"</formula>
    </cfRule>
    <cfRule type="cellIs" dxfId="223" priority="409" stopIfTrue="1" operator="equal">
      <formula>"Geometry and measures"</formula>
    </cfRule>
    <cfRule type="cellIs" dxfId="222" priority="410" stopIfTrue="1" operator="equal">
      <formula>"Statistics"</formula>
    </cfRule>
  </conditionalFormatting>
  <conditionalFormatting sqref="D62">
    <cfRule type="cellIs" dxfId="221" priority="406" operator="equal">
      <formula>"RPR"</formula>
    </cfRule>
  </conditionalFormatting>
  <conditionalFormatting sqref="D62">
    <cfRule type="cellIs" dxfId="220" priority="405" operator="equal">
      <formula>"Probability"</formula>
    </cfRule>
  </conditionalFormatting>
  <conditionalFormatting sqref="E39 E42">
    <cfRule type="cellIs" dxfId="219" priority="387" stopIfTrue="1" operator="equal">
      <formula>"AO3"</formula>
    </cfRule>
    <cfRule type="cellIs" dxfId="218" priority="388" stopIfTrue="1" operator="equal">
      <formula>"AO2"</formula>
    </cfRule>
    <cfRule type="cellIs" dxfId="217" priority="389" stopIfTrue="1" operator="equal">
      <formula>"AO1"</formula>
    </cfRule>
  </conditionalFormatting>
  <conditionalFormatting sqref="D35:D36">
    <cfRule type="cellIs" dxfId="216" priority="341" stopIfTrue="1" operator="equal">
      <formula>"Algebra"</formula>
    </cfRule>
    <cfRule type="cellIs" dxfId="215" priority="342" stopIfTrue="1" operator="equal">
      <formula>"Number"</formula>
    </cfRule>
    <cfRule type="cellIs" dxfId="214" priority="343" stopIfTrue="1" operator="equal">
      <formula>"Geometry and measures"</formula>
    </cfRule>
    <cfRule type="cellIs" dxfId="213" priority="344" stopIfTrue="1" operator="equal">
      <formula>"Statistics"</formula>
    </cfRule>
  </conditionalFormatting>
  <conditionalFormatting sqref="D35:D36">
    <cfRule type="cellIs" dxfId="212" priority="340" operator="equal">
      <formula>"RPR"</formula>
    </cfRule>
  </conditionalFormatting>
  <conditionalFormatting sqref="D35:D36">
    <cfRule type="cellIs" dxfId="211" priority="339" operator="equal">
      <formula>"Probability"</formula>
    </cfRule>
  </conditionalFormatting>
  <conditionalFormatting sqref="D56">
    <cfRule type="cellIs" dxfId="210" priority="323" stopIfTrue="1" operator="equal">
      <formula>"Algebra"</formula>
    </cfRule>
    <cfRule type="cellIs" dxfId="209" priority="324" stopIfTrue="1" operator="equal">
      <formula>"Number"</formula>
    </cfRule>
    <cfRule type="cellIs" dxfId="208" priority="325" stopIfTrue="1" operator="equal">
      <formula>"Geometry and measures"</formula>
    </cfRule>
    <cfRule type="cellIs" dxfId="207" priority="326" stopIfTrue="1" operator="equal">
      <formula>"Statistics"</formula>
    </cfRule>
  </conditionalFormatting>
  <conditionalFormatting sqref="D56">
    <cfRule type="cellIs" dxfId="206" priority="322" operator="equal">
      <formula>"RPR"</formula>
    </cfRule>
  </conditionalFormatting>
  <conditionalFormatting sqref="D56">
    <cfRule type="cellIs" dxfId="205" priority="321" operator="equal">
      <formula>"Probability"</formula>
    </cfRule>
  </conditionalFormatting>
  <conditionalFormatting sqref="D65">
    <cfRule type="cellIs" dxfId="204" priority="311" stopIfTrue="1" operator="equal">
      <formula>"Algebra"</formula>
    </cfRule>
    <cfRule type="cellIs" dxfId="203" priority="312" stopIfTrue="1" operator="equal">
      <formula>"Number"</formula>
    </cfRule>
    <cfRule type="cellIs" dxfId="202" priority="313" stopIfTrue="1" operator="equal">
      <formula>"Geometry and measures"</formula>
    </cfRule>
    <cfRule type="cellIs" dxfId="201" priority="314" stopIfTrue="1" operator="equal">
      <formula>"Statistics"</formula>
    </cfRule>
  </conditionalFormatting>
  <conditionalFormatting sqref="D65">
    <cfRule type="cellIs" dxfId="200" priority="310" operator="equal">
      <formula>"RPR"</formula>
    </cfRule>
  </conditionalFormatting>
  <conditionalFormatting sqref="D65">
    <cfRule type="cellIs" dxfId="199" priority="309" operator="equal">
      <formula>"Probability"</formula>
    </cfRule>
  </conditionalFormatting>
  <conditionalFormatting sqref="D66">
    <cfRule type="cellIs" dxfId="198" priority="305" stopIfTrue="1" operator="equal">
      <formula>"Algebra"</formula>
    </cfRule>
    <cfRule type="cellIs" dxfId="197" priority="306" stopIfTrue="1" operator="equal">
      <formula>"Number"</formula>
    </cfRule>
    <cfRule type="cellIs" dxfId="196" priority="307" stopIfTrue="1" operator="equal">
      <formula>"Geometry and measures"</formula>
    </cfRule>
    <cfRule type="cellIs" dxfId="195" priority="308" stopIfTrue="1" operator="equal">
      <formula>"Statistics"</formula>
    </cfRule>
  </conditionalFormatting>
  <conditionalFormatting sqref="D66">
    <cfRule type="cellIs" dxfId="194" priority="304" operator="equal">
      <formula>"RPR"</formula>
    </cfRule>
  </conditionalFormatting>
  <conditionalFormatting sqref="D66">
    <cfRule type="cellIs" dxfId="193" priority="303" operator="equal">
      <formula>"Probability"</formula>
    </cfRule>
  </conditionalFormatting>
  <conditionalFormatting sqref="G21 G29 G62 G45:G51 G24">
    <cfRule type="cellIs" dxfId="192" priority="296" operator="equal">
      <formula>"Probability"</formula>
    </cfRule>
  </conditionalFormatting>
  <conditionalFormatting sqref="G39:G41">
    <cfRule type="cellIs" dxfId="191" priority="295" operator="equal">
      <formula>"Probability"</formula>
    </cfRule>
  </conditionalFormatting>
  <conditionalFormatting sqref="G38">
    <cfRule type="cellIs" dxfId="190" priority="294" operator="equal">
      <formula>"Probability"</formula>
    </cfRule>
  </conditionalFormatting>
  <conditionalFormatting sqref="G35">
    <cfRule type="cellIs" dxfId="189" priority="293" operator="equal">
      <formula>"Probability"</formula>
    </cfRule>
  </conditionalFormatting>
  <conditionalFormatting sqref="G36">
    <cfRule type="cellIs" dxfId="188" priority="291" operator="equal">
      <formula>"Probability"</formula>
    </cfRule>
  </conditionalFormatting>
  <conditionalFormatting sqref="G37">
    <cfRule type="cellIs" dxfId="187" priority="290" operator="equal">
      <formula>"Probability"</formula>
    </cfRule>
  </conditionalFormatting>
  <conditionalFormatting sqref="G43:G44">
    <cfRule type="cellIs" dxfId="186" priority="287" operator="equal">
      <formula>"Probability"</formula>
    </cfRule>
  </conditionalFormatting>
  <conditionalFormatting sqref="G52">
    <cfRule type="cellIs" dxfId="185" priority="285" operator="equal">
      <formula>"Probability"</formula>
    </cfRule>
  </conditionalFormatting>
  <conditionalFormatting sqref="G53">
    <cfRule type="cellIs" dxfId="184" priority="284" operator="equal">
      <formula>"Probability"</formula>
    </cfRule>
  </conditionalFormatting>
  <conditionalFormatting sqref="G56">
    <cfRule type="cellIs" dxfId="183" priority="282" operator="equal">
      <formula>"Probability"</formula>
    </cfRule>
  </conditionalFormatting>
  <conditionalFormatting sqref="D22:D23">
    <cfRule type="cellIs" dxfId="182" priority="276" stopIfTrue="1" operator="equal">
      <formula>"Algebra"</formula>
    </cfRule>
    <cfRule type="cellIs" dxfId="181" priority="277" stopIfTrue="1" operator="equal">
      <formula>"Number"</formula>
    </cfRule>
    <cfRule type="cellIs" dxfId="180" priority="278" stopIfTrue="1" operator="equal">
      <formula>"Geometry and measures"</formula>
    </cfRule>
    <cfRule type="cellIs" dxfId="179" priority="279" stopIfTrue="1" operator="equal">
      <formula>"Statistics"</formula>
    </cfRule>
  </conditionalFormatting>
  <conditionalFormatting sqref="D22:D23">
    <cfRule type="cellIs" dxfId="178" priority="275" operator="equal">
      <formula>"RPR"</formula>
    </cfRule>
  </conditionalFormatting>
  <conditionalFormatting sqref="D22:D23">
    <cfRule type="cellIs" dxfId="177" priority="274" operator="equal">
      <formula>"Probability"</formula>
    </cfRule>
  </conditionalFormatting>
  <conditionalFormatting sqref="D53">
    <cfRule type="cellIs" dxfId="176" priority="252" stopIfTrue="1" operator="equal">
      <formula>"Algebra"</formula>
    </cfRule>
    <cfRule type="cellIs" dxfId="175" priority="253" stopIfTrue="1" operator="equal">
      <formula>"Number"</formula>
    </cfRule>
    <cfRule type="cellIs" dxfId="174" priority="254" stopIfTrue="1" operator="equal">
      <formula>"Geometry and measures"</formula>
    </cfRule>
    <cfRule type="cellIs" dxfId="173" priority="255" stopIfTrue="1" operator="equal">
      <formula>"Statistics"</formula>
    </cfRule>
  </conditionalFormatting>
  <conditionalFormatting sqref="D53">
    <cfRule type="cellIs" dxfId="172" priority="251" operator="equal">
      <formula>"RPR"</formula>
    </cfRule>
  </conditionalFormatting>
  <conditionalFormatting sqref="D53">
    <cfRule type="cellIs" dxfId="171" priority="250" operator="equal">
      <formula>"Probability"</formula>
    </cfRule>
  </conditionalFormatting>
  <conditionalFormatting sqref="E46">
    <cfRule type="cellIs" dxfId="170" priority="226" stopIfTrue="1" operator="equal">
      <formula>"AO3"</formula>
    </cfRule>
    <cfRule type="cellIs" dxfId="169" priority="227" stopIfTrue="1" operator="equal">
      <formula>"AO2"</formula>
    </cfRule>
    <cfRule type="cellIs" dxfId="168" priority="228" stopIfTrue="1" operator="equal">
      <formula>"AO1"</formula>
    </cfRule>
  </conditionalFormatting>
  <conditionalFormatting sqref="E47:E48">
    <cfRule type="cellIs" dxfId="167" priority="223" stopIfTrue="1" operator="equal">
      <formula>"AO3"</formula>
    </cfRule>
    <cfRule type="cellIs" dxfId="166" priority="224" stopIfTrue="1" operator="equal">
      <formula>"AO2"</formula>
    </cfRule>
    <cfRule type="cellIs" dxfId="165" priority="225" stopIfTrue="1" operator="equal">
      <formula>"AO1"</formula>
    </cfRule>
  </conditionalFormatting>
  <conditionalFormatting sqref="E49">
    <cfRule type="cellIs" dxfId="164" priority="217" stopIfTrue="1" operator="equal">
      <formula>"AO3"</formula>
    </cfRule>
    <cfRule type="cellIs" dxfId="163" priority="218" stopIfTrue="1" operator="equal">
      <formula>"AO2"</formula>
    </cfRule>
    <cfRule type="cellIs" dxfId="162" priority="219" stopIfTrue="1" operator="equal">
      <formula>"AO1"</formula>
    </cfRule>
  </conditionalFormatting>
  <conditionalFormatting sqref="E58:E59">
    <cfRule type="cellIs" dxfId="161" priority="205" stopIfTrue="1" operator="equal">
      <formula>"AO3"</formula>
    </cfRule>
    <cfRule type="cellIs" dxfId="160" priority="206" stopIfTrue="1" operator="equal">
      <formula>"AO2"</formula>
    </cfRule>
    <cfRule type="cellIs" dxfId="159" priority="207" stopIfTrue="1" operator="equal">
      <formula>"AO1"</formula>
    </cfRule>
  </conditionalFormatting>
  <conditionalFormatting sqref="E63:E66">
    <cfRule type="cellIs" dxfId="158" priority="196" stopIfTrue="1" operator="equal">
      <formula>"AO3"</formula>
    </cfRule>
    <cfRule type="cellIs" dxfId="157" priority="197" stopIfTrue="1" operator="equal">
      <formula>"AO2"</formula>
    </cfRule>
    <cfRule type="cellIs" dxfId="156" priority="198" stopIfTrue="1" operator="equal">
      <formula>"AO1"</formula>
    </cfRule>
  </conditionalFormatting>
  <conditionalFormatting sqref="G54">
    <cfRule type="cellIs" dxfId="155" priority="192" operator="equal">
      <formula>"Probability"</formula>
    </cfRule>
  </conditionalFormatting>
  <conditionalFormatting sqref="G55">
    <cfRule type="cellIs" dxfId="154" priority="191" operator="equal">
      <formula>"Probability"</formula>
    </cfRule>
  </conditionalFormatting>
  <conditionalFormatting sqref="G64">
    <cfRule type="cellIs" dxfId="153" priority="189" operator="equal">
      <formula>"Probability"</formula>
    </cfRule>
  </conditionalFormatting>
  <conditionalFormatting sqref="G65">
    <cfRule type="cellIs" dxfId="152" priority="188" operator="equal">
      <formula>"Probability"</formula>
    </cfRule>
  </conditionalFormatting>
  <conditionalFormatting sqref="D25">
    <cfRule type="cellIs" dxfId="151" priority="184" stopIfTrue="1" operator="equal">
      <formula>"Algebra"</formula>
    </cfRule>
    <cfRule type="cellIs" dxfId="150" priority="185" stopIfTrue="1" operator="equal">
      <formula>"Number"</formula>
    </cfRule>
    <cfRule type="cellIs" dxfId="149" priority="186" stopIfTrue="1" operator="equal">
      <formula>"Geometry and measures"</formula>
    </cfRule>
    <cfRule type="cellIs" dxfId="148" priority="187" stopIfTrue="1" operator="equal">
      <formula>"Statistics"</formula>
    </cfRule>
  </conditionalFormatting>
  <conditionalFormatting sqref="D25">
    <cfRule type="cellIs" dxfId="147" priority="183" operator="equal">
      <formula>"RPR"</formula>
    </cfRule>
  </conditionalFormatting>
  <conditionalFormatting sqref="D25">
    <cfRule type="cellIs" dxfId="146" priority="182" operator="equal">
      <formula>"Probability"</formula>
    </cfRule>
  </conditionalFormatting>
  <conditionalFormatting sqref="D45">
    <cfRule type="cellIs" dxfId="145" priority="178" stopIfTrue="1" operator="equal">
      <formula>"Algebra"</formula>
    </cfRule>
    <cfRule type="cellIs" dxfId="144" priority="179" stopIfTrue="1" operator="equal">
      <formula>"Number"</formula>
    </cfRule>
    <cfRule type="cellIs" dxfId="143" priority="180" stopIfTrue="1" operator="equal">
      <formula>"Geometry and measures"</formula>
    </cfRule>
    <cfRule type="cellIs" dxfId="142" priority="181" stopIfTrue="1" operator="equal">
      <formula>"Statistics"</formula>
    </cfRule>
  </conditionalFormatting>
  <conditionalFormatting sqref="D45">
    <cfRule type="cellIs" dxfId="141" priority="177" operator="equal">
      <formula>"RPR"</formula>
    </cfRule>
  </conditionalFormatting>
  <conditionalFormatting sqref="D45">
    <cfRule type="cellIs" dxfId="140" priority="176" operator="equal">
      <formula>"Probability"</formula>
    </cfRule>
  </conditionalFormatting>
  <conditionalFormatting sqref="D48">
    <cfRule type="cellIs" dxfId="139" priority="172" stopIfTrue="1" operator="equal">
      <formula>"Algebra"</formula>
    </cfRule>
    <cfRule type="cellIs" dxfId="138" priority="173" stopIfTrue="1" operator="equal">
      <formula>"Number"</formula>
    </cfRule>
    <cfRule type="cellIs" dxfId="137" priority="174" stopIfTrue="1" operator="equal">
      <formula>"Geometry and measures"</formula>
    </cfRule>
    <cfRule type="cellIs" dxfId="136" priority="175" stopIfTrue="1" operator="equal">
      <formula>"Statistics"</formula>
    </cfRule>
  </conditionalFormatting>
  <conditionalFormatting sqref="D48">
    <cfRule type="cellIs" dxfId="135" priority="171" operator="equal">
      <formula>"RPR"</formula>
    </cfRule>
  </conditionalFormatting>
  <conditionalFormatting sqref="D48">
    <cfRule type="cellIs" dxfId="134" priority="170" operator="equal">
      <formula>"Probability"</formula>
    </cfRule>
  </conditionalFormatting>
  <conditionalFormatting sqref="D61">
    <cfRule type="cellIs" dxfId="133" priority="166" stopIfTrue="1" operator="equal">
      <formula>"Algebra"</formula>
    </cfRule>
    <cfRule type="cellIs" dxfId="132" priority="167" stopIfTrue="1" operator="equal">
      <formula>"Number"</formula>
    </cfRule>
    <cfRule type="cellIs" dxfId="131" priority="168" stopIfTrue="1" operator="equal">
      <formula>"Geometry and measures"</formula>
    </cfRule>
    <cfRule type="cellIs" dxfId="130" priority="169" stopIfTrue="1" operator="equal">
      <formula>"Statistics"</formula>
    </cfRule>
  </conditionalFormatting>
  <conditionalFormatting sqref="D61">
    <cfRule type="cellIs" dxfId="129" priority="165" operator="equal">
      <formula>"RPR"</formula>
    </cfRule>
  </conditionalFormatting>
  <conditionalFormatting sqref="D61">
    <cfRule type="cellIs" dxfId="128" priority="164" operator="equal">
      <formula>"Probability"</formula>
    </cfRule>
  </conditionalFormatting>
  <conditionalFormatting sqref="E30">
    <cfRule type="cellIs" dxfId="127" priority="149" stopIfTrue="1" operator="equal">
      <formula>"AO3"</formula>
    </cfRule>
    <cfRule type="cellIs" dxfId="126" priority="150" stopIfTrue="1" operator="equal">
      <formula>"AO2"</formula>
    </cfRule>
    <cfRule type="cellIs" dxfId="125" priority="151" stopIfTrue="1" operator="equal">
      <formula>"AO1"</formula>
    </cfRule>
  </conditionalFormatting>
  <conditionalFormatting sqref="E34:E35">
    <cfRule type="cellIs" dxfId="124" priority="146" stopIfTrue="1" operator="equal">
      <formula>"AO3"</formula>
    </cfRule>
    <cfRule type="cellIs" dxfId="123" priority="147" stopIfTrue="1" operator="equal">
      <formula>"AO2"</formula>
    </cfRule>
    <cfRule type="cellIs" dxfId="122" priority="148" stopIfTrue="1" operator="equal">
      <formula>"AO1"</formula>
    </cfRule>
  </conditionalFormatting>
  <conditionalFormatting sqref="E45">
    <cfRule type="cellIs" dxfId="121" priority="131" stopIfTrue="1" operator="equal">
      <formula>"AO3"</formula>
    </cfRule>
    <cfRule type="cellIs" dxfId="120" priority="132" stopIfTrue="1" operator="equal">
      <formula>"AO2"</formula>
    </cfRule>
    <cfRule type="cellIs" dxfId="119" priority="133" stopIfTrue="1" operator="equal">
      <formula>"AO1"</formula>
    </cfRule>
  </conditionalFormatting>
  <conditionalFormatting sqref="E50">
    <cfRule type="cellIs" dxfId="118" priority="125" stopIfTrue="1" operator="equal">
      <formula>"AO3"</formula>
    </cfRule>
    <cfRule type="cellIs" dxfId="117" priority="126" stopIfTrue="1" operator="equal">
      <formula>"AO2"</formula>
    </cfRule>
    <cfRule type="cellIs" dxfId="116" priority="127" stopIfTrue="1" operator="equal">
      <formula>"AO1"</formula>
    </cfRule>
  </conditionalFormatting>
  <conditionalFormatting sqref="E52">
    <cfRule type="cellIs" dxfId="115" priority="122" stopIfTrue="1" operator="equal">
      <formula>"AO3"</formula>
    </cfRule>
    <cfRule type="cellIs" dxfId="114" priority="123" stopIfTrue="1" operator="equal">
      <formula>"AO2"</formula>
    </cfRule>
    <cfRule type="cellIs" dxfId="113" priority="124" stopIfTrue="1" operator="equal">
      <formula>"AO1"</formula>
    </cfRule>
  </conditionalFormatting>
  <conditionalFormatting sqref="E53">
    <cfRule type="cellIs" dxfId="112" priority="119" stopIfTrue="1" operator="equal">
      <formula>"AO3"</formula>
    </cfRule>
    <cfRule type="cellIs" dxfId="111" priority="120" stopIfTrue="1" operator="equal">
      <formula>"AO2"</formula>
    </cfRule>
    <cfRule type="cellIs" dxfId="110" priority="121" stopIfTrue="1" operator="equal">
      <formula>"AO1"</formula>
    </cfRule>
  </conditionalFormatting>
  <conditionalFormatting sqref="E56">
    <cfRule type="cellIs" dxfId="109" priority="116" stopIfTrue="1" operator="equal">
      <formula>"AO3"</formula>
    </cfRule>
    <cfRule type="cellIs" dxfId="108" priority="117" stopIfTrue="1" operator="equal">
      <formula>"AO2"</formula>
    </cfRule>
    <cfRule type="cellIs" dxfId="107" priority="118" stopIfTrue="1" operator="equal">
      <formula>"AO1"</formula>
    </cfRule>
  </conditionalFormatting>
  <conditionalFormatting sqref="D20">
    <cfRule type="cellIs" dxfId="106" priority="103" stopIfTrue="1" operator="equal">
      <formula>"Algebra"</formula>
    </cfRule>
    <cfRule type="cellIs" dxfId="105" priority="104" stopIfTrue="1" operator="equal">
      <formula>"Number"</formula>
    </cfRule>
    <cfRule type="cellIs" dxfId="104" priority="105" stopIfTrue="1" operator="equal">
      <formula>"Geometry and measures"</formula>
    </cfRule>
    <cfRule type="cellIs" dxfId="103" priority="106" stopIfTrue="1" operator="equal">
      <formula>"Statistics"</formula>
    </cfRule>
  </conditionalFormatting>
  <conditionalFormatting sqref="D20">
    <cfRule type="cellIs" dxfId="102" priority="102" operator="equal">
      <formula>"RPR"</formula>
    </cfRule>
  </conditionalFormatting>
  <conditionalFormatting sqref="D20">
    <cfRule type="cellIs" dxfId="101" priority="101" operator="equal">
      <formula>"Probability"</formula>
    </cfRule>
  </conditionalFormatting>
  <conditionalFormatting sqref="D21">
    <cfRule type="cellIs" dxfId="100" priority="97" stopIfTrue="1" operator="equal">
      <formula>"Algebra"</formula>
    </cfRule>
    <cfRule type="cellIs" dxfId="99" priority="98" stopIfTrue="1" operator="equal">
      <formula>"Number"</formula>
    </cfRule>
    <cfRule type="cellIs" dxfId="98" priority="99" stopIfTrue="1" operator="equal">
      <formula>"Geometry and measures"</formula>
    </cfRule>
    <cfRule type="cellIs" dxfId="97" priority="100" stopIfTrue="1" operator="equal">
      <formula>"Statistics"</formula>
    </cfRule>
  </conditionalFormatting>
  <conditionalFormatting sqref="D21">
    <cfRule type="cellIs" dxfId="96" priority="96" operator="equal">
      <formula>"RPR"</formula>
    </cfRule>
  </conditionalFormatting>
  <conditionalFormatting sqref="D21">
    <cfRule type="cellIs" dxfId="95" priority="95" operator="equal">
      <formula>"Probability"</formula>
    </cfRule>
  </conditionalFormatting>
  <conditionalFormatting sqref="D37:D38">
    <cfRule type="cellIs" dxfId="94" priority="91" stopIfTrue="1" operator="equal">
      <formula>"Algebra"</formula>
    </cfRule>
    <cfRule type="cellIs" dxfId="93" priority="92" stopIfTrue="1" operator="equal">
      <formula>"Number"</formula>
    </cfRule>
    <cfRule type="cellIs" dxfId="92" priority="93" stopIfTrue="1" operator="equal">
      <formula>"Geometry and measures"</formula>
    </cfRule>
    <cfRule type="cellIs" dxfId="91" priority="94" stopIfTrue="1" operator="equal">
      <formula>"Statistics"</formula>
    </cfRule>
  </conditionalFormatting>
  <conditionalFormatting sqref="D37:D38">
    <cfRule type="cellIs" dxfId="90" priority="90" operator="equal">
      <formula>"RPR"</formula>
    </cfRule>
  </conditionalFormatting>
  <conditionalFormatting sqref="D37:D38">
    <cfRule type="cellIs" dxfId="89" priority="89" operator="equal">
      <formula>"Probability"</formula>
    </cfRule>
  </conditionalFormatting>
  <conditionalFormatting sqref="D41">
    <cfRule type="cellIs" dxfId="88" priority="85" stopIfTrue="1" operator="equal">
      <formula>"Algebra"</formula>
    </cfRule>
    <cfRule type="cellIs" dxfId="87" priority="86" stopIfTrue="1" operator="equal">
      <formula>"Number"</formula>
    </cfRule>
    <cfRule type="cellIs" dxfId="86" priority="87" stopIfTrue="1" operator="equal">
      <formula>"Geometry and measures"</formula>
    </cfRule>
    <cfRule type="cellIs" dxfId="85" priority="88" stopIfTrue="1" operator="equal">
      <formula>"Statistics"</formula>
    </cfRule>
  </conditionalFormatting>
  <conditionalFormatting sqref="D41">
    <cfRule type="cellIs" dxfId="84" priority="84" operator="equal">
      <formula>"RPR"</formula>
    </cfRule>
  </conditionalFormatting>
  <conditionalFormatting sqref="D41">
    <cfRule type="cellIs" dxfId="83" priority="83" operator="equal">
      <formula>"Probability"</formula>
    </cfRule>
  </conditionalFormatting>
  <conditionalFormatting sqref="D44">
    <cfRule type="cellIs" dxfId="82" priority="79" stopIfTrue="1" operator="equal">
      <formula>"Algebra"</formula>
    </cfRule>
    <cfRule type="cellIs" dxfId="81" priority="80" stopIfTrue="1" operator="equal">
      <formula>"Number"</formula>
    </cfRule>
    <cfRule type="cellIs" dxfId="80" priority="81" stopIfTrue="1" operator="equal">
      <formula>"Geometry and measures"</formula>
    </cfRule>
    <cfRule type="cellIs" dxfId="79" priority="82" stopIfTrue="1" operator="equal">
      <formula>"Statistics"</formula>
    </cfRule>
  </conditionalFormatting>
  <conditionalFormatting sqref="D44">
    <cfRule type="cellIs" dxfId="78" priority="78" operator="equal">
      <formula>"RPR"</formula>
    </cfRule>
  </conditionalFormatting>
  <conditionalFormatting sqref="D44">
    <cfRule type="cellIs" dxfId="77" priority="77" operator="equal">
      <formula>"Probability"</formula>
    </cfRule>
  </conditionalFormatting>
  <conditionalFormatting sqref="D51">
    <cfRule type="cellIs" dxfId="76" priority="73" stopIfTrue="1" operator="equal">
      <formula>"Algebra"</formula>
    </cfRule>
    <cfRule type="cellIs" dxfId="75" priority="74" stopIfTrue="1" operator="equal">
      <formula>"Number"</formula>
    </cfRule>
    <cfRule type="cellIs" dxfId="74" priority="75" stopIfTrue="1" operator="equal">
      <formula>"Geometry and measures"</formula>
    </cfRule>
    <cfRule type="cellIs" dxfId="73" priority="76" stopIfTrue="1" operator="equal">
      <formula>"Statistics"</formula>
    </cfRule>
  </conditionalFormatting>
  <conditionalFormatting sqref="D51">
    <cfRule type="cellIs" dxfId="72" priority="72" operator="equal">
      <formula>"RPR"</formula>
    </cfRule>
  </conditionalFormatting>
  <conditionalFormatting sqref="D51">
    <cfRule type="cellIs" dxfId="71" priority="71" operator="equal">
      <formula>"Probability"</formula>
    </cfRule>
  </conditionalFormatting>
  <conditionalFormatting sqref="D55">
    <cfRule type="cellIs" dxfId="70" priority="67" stopIfTrue="1" operator="equal">
      <formula>"Algebra"</formula>
    </cfRule>
    <cfRule type="cellIs" dxfId="69" priority="68" stopIfTrue="1" operator="equal">
      <formula>"Number"</formula>
    </cfRule>
    <cfRule type="cellIs" dxfId="68" priority="69" stopIfTrue="1" operator="equal">
      <formula>"Geometry and measures"</formula>
    </cfRule>
    <cfRule type="cellIs" dxfId="67" priority="70" stopIfTrue="1" operator="equal">
      <formula>"Statistics"</formula>
    </cfRule>
  </conditionalFormatting>
  <conditionalFormatting sqref="D55">
    <cfRule type="cellIs" dxfId="66" priority="66" operator="equal">
      <formula>"RPR"</formula>
    </cfRule>
  </conditionalFormatting>
  <conditionalFormatting sqref="D55">
    <cfRule type="cellIs" dxfId="65" priority="65" operator="equal">
      <formula>"Probability"</formula>
    </cfRule>
  </conditionalFormatting>
  <conditionalFormatting sqref="D57">
    <cfRule type="cellIs" dxfId="64" priority="61" stopIfTrue="1" operator="equal">
      <formula>"Algebra"</formula>
    </cfRule>
    <cfRule type="cellIs" dxfId="63" priority="62" stopIfTrue="1" operator="equal">
      <formula>"Number"</formula>
    </cfRule>
    <cfRule type="cellIs" dxfId="62" priority="63" stopIfTrue="1" operator="equal">
      <formula>"Geometry and measures"</formula>
    </cfRule>
    <cfRule type="cellIs" dxfId="61" priority="64" stopIfTrue="1" operator="equal">
      <formula>"Statistics"</formula>
    </cfRule>
  </conditionalFormatting>
  <conditionalFormatting sqref="D57">
    <cfRule type="cellIs" dxfId="60" priority="60" operator="equal">
      <formula>"RPR"</formula>
    </cfRule>
  </conditionalFormatting>
  <conditionalFormatting sqref="D57">
    <cfRule type="cellIs" dxfId="59" priority="59" operator="equal">
      <formula>"Probability"</formula>
    </cfRule>
  </conditionalFormatting>
  <conditionalFormatting sqref="D59">
    <cfRule type="cellIs" dxfId="58" priority="55" stopIfTrue="1" operator="equal">
      <formula>"Algebra"</formula>
    </cfRule>
    <cfRule type="cellIs" dxfId="57" priority="56" stopIfTrue="1" operator="equal">
      <formula>"Number"</formula>
    </cfRule>
    <cfRule type="cellIs" dxfId="56" priority="57" stopIfTrue="1" operator="equal">
      <formula>"Geometry and measures"</formula>
    </cfRule>
    <cfRule type="cellIs" dxfId="55" priority="58" stopIfTrue="1" operator="equal">
      <formula>"Statistics"</formula>
    </cfRule>
  </conditionalFormatting>
  <conditionalFormatting sqref="D59">
    <cfRule type="cellIs" dxfId="54" priority="54" operator="equal">
      <formula>"RPR"</formula>
    </cfRule>
  </conditionalFormatting>
  <conditionalFormatting sqref="D59">
    <cfRule type="cellIs" dxfId="53" priority="53" operator="equal">
      <formula>"Probability"</formula>
    </cfRule>
  </conditionalFormatting>
  <conditionalFormatting sqref="D67">
    <cfRule type="cellIs" dxfId="52" priority="49" stopIfTrue="1" operator="equal">
      <formula>"Algebra"</formula>
    </cfRule>
    <cfRule type="cellIs" dxfId="51" priority="50" stopIfTrue="1" operator="equal">
      <formula>"Number"</formula>
    </cfRule>
    <cfRule type="cellIs" dxfId="50" priority="51" stopIfTrue="1" operator="equal">
      <formula>"Geometry and measures"</formula>
    </cfRule>
    <cfRule type="cellIs" dxfId="49" priority="52" stopIfTrue="1" operator="equal">
      <formula>"Statistics"</formula>
    </cfRule>
  </conditionalFormatting>
  <conditionalFormatting sqref="D67">
    <cfRule type="cellIs" dxfId="48" priority="48" operator="equal">
      <formula>"RPR"</formula>
    </cfRule>
  </conditionalFormatting>
  <conditionalFormatting sqref="D67">
    <cfRule type="cellIs" dxfId="47" priority="47" operator="equal">
      <formula>"Probability"</formula>
    </cfRule>
  </conditionalFormatting>
  <conditionalFormatting sqref="E37">
    <cfRule type="cellIs" dxfId="46" priority="44" stopIfTrue="1" operator="equal">
      <formula>"AO3"</formula>
    </cfRule>
    <cfRule type="cellIs" dxfId="45" priority="45" stopIfTrue="1" operator="equal">
      <formula>"AO2"</formula>
    </cfRule>
    <cfRule type="cellIs" dxfId="44" priority="46" stopIfTrue="1" operator="equal">
      <formula>"AO1"</formula>
    </cfRule>
  </conditionalFormatting>
  <conditionalFormatting sqref="E38">
    <cfRule type="cellIs" dxfId="43" priority="41" stopIfTrue="1" operator="equal">
      <formula>"AO3"</formula>
    </cfRule>
    <cfRule type="cellIs" dxfId="42" priority="42" stopIfTrue="1" operator="equal">
      <formula>"AO2"</formula>
    </cfRule>
    <cfRule type="cellIs" dxfId="41" priority="43" stopIfTrue="1" operator="equal">
      <formula>"AO1"</formula>
    </cfRule>
  </conditionalFormatting>
  <conditionalFormatting sqref="E40">
    <cfRule type="cellIs" dxfId="40" priority="38" stopIfTrue="1" operator="equal">
      <formula>"AO3"</formula>
    </cfRule>
    <cfRule type="cellIs" dxfId="39" priority="39" stopIfTrue="1" operator="equal">
      <formula>"AO2"</formula>
    </cfRule>
    <cfRule type="cellIs" dxfId="38" priority="40" stopIfTrue="1" operator="equal">
      <formula>"AO1"</formula>
    </cfRule>
  </conditionalFormatting>
  <conditionalFormatting sqref="E41">
    <cfRule type="cellIs" dxfId="37" priority="35" stopIfTrue="1" operator="equal">
      <formula>"AO3"</formula>
    </cfRule>
    <cfRule type="cellIs" dxfId="36" priority="36" stopIfTrue="1" operator="equal">
      <formula>"AO2"</formula>
    </cfRule>
    <cfRule type="cellIs" dxfId="35" priority="37" stopIfTrue="1" operator="equal">
      <formula>"AO1"</formula>
    </cfRule>
  </conditionalFormatting>
  <conditionalFormatting sqref="E43">
    <cfRule type="cellIs" dxfId="34" priority="32" stopIfTrue="1" operator="equal">
      <formula>"AO3"</formula>
    </cfRule>
    <cfRule type="cellIs" dxfId="33" priority="33" stopIfTrue="1" operator="equal">
      <formula>"AO2"</formula>
    </cfRule>
    <cfRule type="cellIs" dxfId="32" priority="34" stopIfTrue="1" operator="equal">
      <formula>"AO1"</formula>
    </cfRule>
  </conditionalFormatting>
  <conditionalFormatting sqref="E44">
    <cfRule type="cellIs" dxfId="31" priority="29" stopIfTrue="1" operator="equal">
      <formula>"AO3"</formula>
    </cfRule>
    <cfRule type="cellIs" dxfId="30" priority="30" stopIfTrue="1" operator="equal">
      <formula>"AO2"</formula>
    </cfRule>
    <cfRule type="cellIs" dxfId="29" priority="31" stopIfTrue="1" operator="equal">
      <formula>"AO1"</formula>
    </cfRule>
  </conditionalFormatting>
  <conditionalFormatting sqref="E51">
    <cfRule type="cellIs" dxfId="28" priority="26" stopIfTrue="1" operator="equal">
      <formula>"AO3"</formula>
    </cfRule>
    <cfRule type="cellIs" dxfId="27" priority="27" stopIfTrue="1" operator="equal">
      <formula>"AO2"</formula>
    </cfRule>
    <cfRule type="cellIs" dxfId="26" priority="28" stopIfTrue="1" operator="equal">
      <formula>"AO1"</formula>
    </cfRule>
  </conditionalFormatting>
  <conditionalFormatting sqref="E54">
    <cfRule type="cellIs" dxfId="25" priority="23" stopIfTrue="1" operator="equal">
      <formula>"AO3"</formula>
    </cfRule>
    <cfRule type="cellIs" dxfId="24" priority="24" stopIfTrue="1" operator="equal">
      <formula>"AO2"</formula>
    </cfRule>
    <cfRule type="cellIs" dxfId="23" priority="25" stopIfTrue="1" operator="equal">
      <formula>"AO1"</formula>
    </cfRule>
  </conditionalFormatting>
  <conditionalFormatting sqref="E55">
    <cfRule type="cellIs" dxfId="22" priority="20" stopIfTrue="1" operator="equal">
      <formula>"AO3"</formula>
    </cfRule>
    <cfRule type="cellIs" dxfId="21" priority="21" stopIfTrue="1" operator="equal">
      <formula>"AO2"</formula>
    </cfRule>
    <cfRule type="cellIs" dxfId="20" priority="22" stopIfTrue="1" operator="equal">
      <formula>"AO1"</formula>
    </cfRule>
  </conditionalFormatting>
  <conditionalFormatting sqref="E57">
    <cfRule type="cellIs" dxfId="19" priority="17" stopIfTrue="1" operator="equal">
      <formula>"AO3"</formula>
    </cfRule>
    <cfRule type="cellIs" dxfId="18" priority="18" stopIfTrue="1" operator="equal">
      <formula>"AO2"</formula>
    </cfRule>
    <cfRule type="cellIs" dxfId="17" priority="19" stopIfTrue="1" operator="equal">
      <formula>"AO1"</formula>
    </cfRule>
  </conditionalFormatting>
  <conditionalFormatting sqref="E60">
    <cfRule type="cellIs" dxfId="16" priority="14" stopIfTrue="1" operator="equal">
      <formula>"AO3"</formula>
    </cfRule>
    <cfRule type="cellIs" dxfId="15" priority="15" stopIfTrue="1" operator="equal">
      <formula>"AO2"</formula>
    </cfRule>
    <cfRule type="cellIs" dxfId="14" priority="16" stopIfTrue="1" operator="equal">
      <formula>"AO1"</formula>
    </cfRule>
  </conditionalFormatting>
  <conditionalFormatting sqref="E61">
    <cfRule type="cellIs" dxfId="13" priority="11" stopIfTrue="1" operator="equal">
      <formula>"AO3"</formula>
    </cfRule>
    <cfRule type="cellIs" dxfId="12" priority="12" stopIfTrue="1" operator="equal">
      <formula>"AO2"</formula>
    </cfRule>
    <cfRule type="cellIs" dxfId="11" priority="13" stopIfTrue="1" operator="equal">
      <formula>"AO1"</formula>
    </cfRule>
  </conditionalFormatting>
  <conditionalFormatting sqref="E62">
    <cfRule type="cellIs" dxfId="10" priority="8" stopIfTrue="1" operator="equal">
      <formula>"AO3"</formula>
    </cfRule>
    <cfRule type="cellIs" dxfId="9" priority="9" stopIfTrue="1" operator="equal">
      <formula>"AO2"</formula>
    </cfRule>
    <cfRule type="cellIs" dxfId="8" priority="10" stopIfTrue="1" operator="equal">
      <formula>"AO1"</formula>
    </cfRule>
  </conditionalFormatting>
  <conditionalFormatting sqref="E67">
    <cfRule type="cellIs" dxfId="7" priority="5" stopIfTrue="1" operator="equal">
      <formula>"AO3"</formula>
    </cfRule>
    <cfRule type="cellIs" dxfId="6" priority="6" stopIfTrue="1" operator="equal">
      <formula>"AO2"</formula>
    </cfRule>
    <cfRule type="cellIs" dxfId="5" priority="7" stopIfTrue="1" operator="equal">
      <formula>"AO1"</formula>
    </cfRule>
  </conditionalFormatting>
  <conditionalFormatting sqref="G30">
    <cfRule type="cellIs" dxfId="4" priority="4" operator="equal">
      <formula>"Probability"</formula>
    </cfRule>
  </conditionalFormatting>
  <conditionalFormatting sqref="G57">
    <cfRule type="cellIs" dxfId="3" priority="3" operator="equal">
      <formula>"Probability"</formula>
    </cfRule>
  </conditionalFormatting>
  <conditionalFormatting sqref="G58">
    <cfRule type="cellIs" dxfId="2" priority="2" operator="equal">
      <formula>"Probability"</formula>
    </cfRule>
  </conditionalFormatting>
  <conditionalFormatting sqref="G63">
    <cfRule type="cellIs" dxfId="1" priority="1" operator="equal">
      <formula>"Probability"</formula>
    </cfRule>
  </conditionalFormatting>
  <pageMargins left="0.7" right="0.7" top="0.75" bottom="0.75"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831" id="{500F714F-1EB6-48C6-A227-510D4344FECE}">
            <xm:f>COUNTA('Student data'!$D$24:$AQ$24)&gt;1</xm:f>
            <x14:dxf>
              <font>
                <color rgb="FFFF0000"/>
              </font>
            </x14:dxf>
          </x14:cfRule>
          <xm:sqref>A2:F2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Student data</vt:lpstr>
      <vt:lpstr>J560-01</vt:lpstr>
      <vt:lpstr>J560-02</vt:lpstr>
      <vt:lpstr>J560-03</vt:lpstr>
    </vt:vector>
  </TitlesOfParts>
  <Company>Cambridge Assessment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Neil Ogden</dc:creator>
  <cp:lastModifiedBy>Neil Ogden</cp:lastModifiedBy>
  <dcterms:created xsi:type="dcterms:W3CDTF">2016-11-25T09:35:13Z</dcterms:created>
  <dcterms:modified xsi:type="dcterms:W3CDTF">2019-08-16T12:01:02Z</dcterms:modified>
</cp:coreProperties>
</file>