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7085" windowHeight="5520"/>
  </bookViews>
  <sheets>
    <sheet name="Student data" sheetId="5" r:id="rId1"/>
    <sheet name="J560-04" sheetId="3" r:id="rId2"/>
    <sheet name="J560-05" sheetId="2" r:id="rId3"/>
    <sheet name="J560-06" sheetId="1" r:id="rId4"/>
  </sheets>
  <calcPr calcId="145621"/>
</workbook>
</file>

<file path=xl/calcChain.xml><?xml version="1.0" encoding="utf-8"?>
<calcChain xmlns="http://schemas.openxmlformats.org/spreadsheetml/2006/main">
  <c r="F20" i="1" l="1"/>
  <c r="F21" i="1"/>
  <c r="F22" i="1"/>
  <c r="F23" i="1"/>
  <c r="F24" i="1"/>
  <c r="AV107" i="5" l="1"/>
  <c r="AU109" i="5"/>
  <c r="AX109" i="5" s="1"/>
  <c r="AW111" i="5"/>
  <c r="F30" i="5"/>
  <c r="AW108" i="5"/>
  <c r="AV111" i="5"/>
  <c r="G30" i="5"/>
  <c r="AV110" i="5"/>
  <c r="G32" i="5"/>
  <c r="F32" i="5"/>
  <c r="E13" i="1"/>
  <c r="E12" i="1"/>
  <c r="E11" i="1"/>
  <c r="E9" i="1"/>
  <c r="E8" i="1"/>
  <c r="E7" i="1"/>
  <c r="E6" i="1"/>
  <c r="E5" i="1"/>
  <c r="E4" i="1"/>
  <c r="E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E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D32" i="5"/>
  <c r="E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D30" i="5"/>
  <c r="W39" i="5"/>
  <c r="X39" i="5"/>
  <c r="Y39" i="5"/>
  <c r="Z39" i="5"/>
  <c r="AA39" i="5"/>
  <c r="AB39" i="5"/>
  <c r="AC39" i="5"/>
  <c r="AD39" i="5"/>
  <c r="AE39" i="5"/>
  <c r="AF39" i="5"/>
  <c r="AG39" i="5"/>
  <c r="AH39" i="5"/>
  <c r="AI39" i="5"/>
  <c r="AJ39" i="5"/>
  <c r="AK39" i="5"/>
  <c r="AL39" i="5"/>
  <c r="AM39" i="5"/>
  <c r="AN39" i="5"/>
  <c r="AO39" i="5"/>
  <c r="AP39" i="5"/>
  <c r="AQ39" i="5"/>
  <c r="W38" i="5"/>
  <c r="X38" i="5"/>
  <c r="Y38" i="5"/>
  <c r="Z38" i="5"/>
  <c r="AA38" i="5"/>
  <c r="AB38" i="5"/>
  <c r="AC38" i="5"/>
  <c r="AD38" i="5"/>
  <c r="AE38" i="5"/>
  <c r="AF38" i="5"/>
  <c r="AG38" i="5"/>
  <c r="AH38" i="5"/>
  <c r="AI38" i="5"/>
  <c r="AJ38" i="5"/>
  <c r="AK38" i="5"/>
  <c r="AL38" i="5"/>
  <c r="AM38" i="5"/>
  <c r="AN38" i="5"/>
  <c r="AO38" i="5"/>
  <c r="AP38" i="5"/>
  <c r="AQ38" i="5"/>
  <c r="W37" i="5"/>
  <c r="X37" i="5"/>
  <c r="Y37" i="5"/>
  <c r="Z37" i="5"/>
  <c r="AA37" i="5"/>
  <c r="AB37" i="5"/>
  <c r="AC37" i="5"/>
  <c r="AD37" i="5"/>
  <c r="AE37" i="5"/>
  <c r="AF37" i="5"/>
  <c r="AG37" i="5"/>
  <c r="AH37" i="5"/>
  <c r="AI37" i="5"/>
  <c r="AJ37" i="5"/>
  <c r="AK37" i="5"/>
  <c r="AL37" i="5"/>
  <c r="AM37" i="5"/>
  <c r="AN37" i="5"/>
  <c r="AO37" i="5"/>
  <c r="AP37" i="5"/>
  <c r="AQ37" i="5"/>
  <c r="D37" i="5"/>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3" i="2"/>
  <c r="F54" i="2"/>
  <c r="F55" i="2"/>
  <c r="F56" i="2"/>
  <c r="F57" i="2"/>
  <c r="AU107" i="5"/>
  <c r="AX107" i="5" s="1"/>
  <c r="AU108" i="5"/>
  <c r="AX108" i="5" s="1"/>
  <c r="AV108" i="5"/>
  <c r="AU111" i="5"/>
  <c r="AX111" i="5" s="1"/>
  <c r="W36" i="5"/>
  <c r="X36" i="5"/>
  <c r="Y36" i="5"/>
  <c r="Z36" i="5"/>
  <c r="AA36" i="5"/>
  <c r="AB36" i="5"/>
  <c r="AC36" i="5"/>
  <c r="AD36" i="5"/>
  <c r="AE36" i="5"/>
  <c r="AF36" i="5"/>
  <c r="AG36" i="5"/>
  <c r="AH36" i="5"/>
  <c r="AI36" i="5"/>
  <c r="AJ36" i="5"/>
  <c r="AK36" i="5"/>
  <c r="AL36" i="5"/>
  <c r="AM36" i="5"/>
  <c r="AN36" i="5"/>
  <c r="AO36" i="5"/>
  <c r="AP36" i="5"/>
  <c r="AQ36" i="5"/>
  <c r="F53"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20" i="3"/>
  <c r="AW107" i="5" l="1"/>
  <c r="AW109" i="5"/>
  <c r="AV109" i="5"/>
  <c r="AW110" i="5"/>
  <c r="G34" i="5"/>
  <c r="F6" i="1"/>
  <c r="F13" i="1"/>
  <c r="F8" i="1"/>
  <c r="F7" i="1"/>
  <c r="F9" i="1"/>
  <c r="F4" i="1"/>
  <c r="F12" i="1"/>
  <c r="AU110" i="5"/>
  <c r="AX110" i="5" s="1"/>
  <c r="F34" i="5"/>
  <c r="E28" i="5" l="1"/>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28" i="5"/>
  <c r="J29" i="5" l="1"/>
  <c r="F21" i="2"/>
  <c r="F24" i="2"/>
  <c r="F25" i="2"/>
  <c r="F28" i="2"/>
  <c r="F29" i="2"/>
  <c r="F32" i="2"/>
  <c r="F33" i="2"/>
  <c r="F36" i="2"/>
  <c r="F37" i="2"/>
  <c r="F40" i="2"/>
  <c r="F41" i="2"/>
  <c r="F44" i="2"/>
  <c r="F45" i="2"/>
  <c r="F48" i="2"/>
  <c r="F49" i="2"/>
  <c r="F52" i="2"/>
  <c r="J31" i="5"/>
  <c r="H27" i="5"/>
  <c r="F31" i="5"/>
  <c r="E31" i="5"/>
  <c r="G31" i="5"/>
  <c r="H31" i="5"/>
  <c r="I31" i="5"/>
  <c r="K31" i="5"/>
  <c r="L31" i="5"/>
  <c r="M31" i="5"/>
  <c r="N31" i="5"/>
  <c r="O31" i="5"/>
  <c r="P31" i="5"/>
  <c r="Q31" i="5"/>
  <c r="R31" i="5"/>
  <c r="S31" i="5"/>
  <c r="T31" i="5"/>
  <c r="U31" i="5"/>
  <c r="V31" i="5"/>
  <c r="V38" i="5" s="1"/>
  <c r="W31" i="5"/>
  <c r="X31" i="5"/>
  <c r="Y31" i="5"/>
  <c r="Z31" i="5"/>
  <c r="AA31" i="5"/>
  <c r="AB31" i="5"/>
  <c r="AC31" i="5"/>
  <c r="AD31" i="5"/>
  <c r="AE31" i="5"/>
  <c r="AF31" i="5"/>
  <c r="AG31" i="5"/>
  <c r="AH31" i="5"/>
  <c r="AI31" i="5"/>
  <c r="AJ31" i="5"/>
  <c r="AK31" i="5"/>
  <c r="AL31" i="5"/>
  <c r="AM31" i="5"/>
  <c r="AN31" i="5"/>
  <c r="AO31" i="5"/>
  <c r="AP31" i="5"/>
  <c r="AQ31" i="5"/>
  <c r="F22" i="2"/>
  <c r="F23" i="2"/>
  <c r="F26" i="2"/>
  <c r="F27" i="2"/>
  <c r="F30" i="2"/>
  <c r="F31" i="2"/>
  <c r="F34" i="2"/>
  <c r="F35" i="2"/>
  <c r="F38" i="2"/>
  <c r="F39" i="2"/>
  <c r="F42" i="2"/>
  <c r="F43" i="2"/>
  <c r="F46" i="2"/>
  <c r="F47" i="2"/>
  <c r="F50" i="2"/>
  <c r="F51" i="2"/>
  <c r="F58" i="2"/>
  <c r="F20" i="2"/>
  <c r="D31" i="5"/>
  <c r="D38" i="5" s="1"/>
  <c r="E29" i="5"/>
  <c r="F29" i="5"/>
  <c r="G29" i="5"/>
  <c r="H29" i="5"/>
  <c r="I29" i="5"/>
  <c r="K29" i="5"/>
  <c r="L29" i="5"/>
  <c r="M29" i="5"/>
  <c r="N29" i="5"/>
  <c r="O29" i="5"/>
  <c r="P29" i="5"/>
  <c r="Q29" i="5"/>
  <c r="R29" i="5"/>
  <c r="S29" i="5"/>
  <c r="T29" i="5"/>
  <c r="U29" i="5"/>
  <c r="V29" i="5"/>
  <c r="V37" i="5" s="1"/>
  <c r="W29" i="5"/>
  <c r="X29" i="5"/>
  <c r="Y29" i="5"/>
  <c r="Z29" i="5"/>
  <c r="AA29" i="5"/>
  <c r="AB29" i="5"/>
  <c r="AC29" i="5"/>
  <c r="AD29" i="5"/>
  <c r="AE29" i="5"/>
  <c r="AF29" i="5"/>
  <c r="AG29" i="5"/>
  <c r="AH29" i="5"/>
  <c r="AI29" i="5"/>
  <c r="AJ29" i="5"/>
  <c r="AK29" i="5"/>
  <c r="AL29" i="5"/>
  <c r="AM29" i="5"/>
  <c r="AN29" i="5"/>
  <c r="AO29" i="5"/>
  <c r="AP29" i="5"/>
  <c r="AQ29" i="5"/>
  <c r="D29" i="5"/>
  <c r="E27" i="5"/>
  <c r="G27" i="5"/>
  <c r="I27" i="5"/>
  <c r="L27" i="5"/>
  <c r="M27" i="5"/>
  <c r="N27" i="5"/>
  <c r="O27" i="5"/>
  <c r="P27" i="5"/>
  <c r="Q27" i="5"/>
  <c r="R27" i="5"/>
  <c r="S27" i="5"/>
  <c r="T27" i="5"/>
  <c r="U27" i="5"/>
  <c r="V27" i="5"/>
  <c r="V36" i="5" s="1"/>
  <c r="W27" i="5"/>
  <c r="X27" i="5"/>
  <c r="Y27" i="5"/>
  <c r="Z27" i="5"/>
  <c r="AA27" i="5"/>
  <c r="AB27" i="5"/>
  <c r="AC27" i="5"/>
  <c r="AD27" i="5"/>
  <c r="AE27" i="5"/>
  <c r="AF27" i="5"/>
  <c r="AG27" i="5"/>
  <c r="AH27" i="5"/>
  <c r="AI27" i="5"/>
  <c r="AJ27" i="5"/>
  <c r="AK27" i="5"/>
  <c r="AL27" i="5"/>
  <c r="AM27" i="5"/>
  <c r="AN27" i="5"/>
  <c r="AO27" i="5"/>
  <c r="AP27" i="5"/>
  <c r="AQ27" i="5"/>
  <c r="D27" i="5"/>
  <c r="R38" i="5" l="1"/>
  <c r="U38" i="5"/>
  <c r="T38" i="5"/>
  <c r="S38" i="5"/>
  <c r="U37" i="5"/>
  <c r="T37" i="5"/>
  <c r="S37" i="5"/>
  <c r="U36" i="5"/>
  <c r="T36" i="5"/>
  <c r="R36" i="5"/>
  <c r="Q38" i="5"/>
  <c r="P38" i="5"/>
  <c r="O38" i="5"/>
  <c r="M38" i="5"/>
  <c r="N38" i="5"/>
  <c r="L38" i="5"/>
  <c r="K38" i="5"/>
  <c r="J38" i="5"/>
  <c r="H38" i="5"/>
  <c r="I38" i="5"/>
  <c r="G38" i="5"/>
  <c r="R37" i="5"/>
  <c r="Q37" i="5"/>
  <c r="P37" i="5"/>
  <c r="O37" i="5"/>
  <c r="N37" i="5"/>
  <c r="M37" i="5"/>
  <c r="L37" i="5"/>
  <c r="K37" i="5"/>
  <c r="I37" i="5"/>
  <c r="H37" i="5"/>
  <c r="J37" i="5"/>
  <c r="G37" i="5"/>
  <c r="F38" i="5"/>
  <c r="F37" i="5"/>
  <c r="E37" i="5"/>
  <c r="F5" i="1"/>
  <c r="F11" i="1"/>
  <c r="E38" i="5"/>
  <c r="J27" i="5"/>
  <c r="K27" i="5"/>
  <c r="O36" i="5" s="1"/>
  <c r="F27" i="5"/>
  <c r="P36" i="5" s="1"/>
  <c r="J36" i="5" l="1"/>
  <c r="Q36" i="5"/>
  <c r="N36" i="5"/>
  <c r="L36" i="5"/>
  <c r="M36" i="5"/>
  <c r="S36" i="5"/>
  <c r="H36" i="5"/>
  <c r="D36" i="5"/>
  <c r="K36" i="5"/>
  <c r="I36" i="5"/>
  <c r="G36" i="5"/>
  <c r="F36" i="5"/>
  <c r="E36" i="5"/>
  <c r="AW31" i="5" l="1"/>
  <c r="AX31" i="5" s="1"/>
  <c r="H9" i="5" s="1"/>
  <c r="AW29" i="5"/>
  <c r="AX29" i="5" s="1"/>
  <c r="G9" i="5" s="1"/>
  <c r="AQ33" i="5"/>
  <c r="AP33" i="5"/>
  <c r="AO33" i="5"/>
  <c r="AN33" i="5"/>
  <c r="AM33" i="5"/>
  <c r="AL33" i="5"/>
  <c r="AK33" i="5"/>
  <c r="AJ33" i="5"/>
  <c r="AI33" i="5"/>
  <c r="AH33" i="5"/>
  <c r="AG33" i="5"/>
  <c r="AF33" i="5"/>
  <c r="AE33" i="5"/>
  <c r="AD33" i="5"/>
  <c r="AC33" i="5"/>
  <c r="AB33" i="5"/>
  <c r="AA33" i="5"/>
  <c r="Z33" i="5"/>
  <c r="Y33" i="5"/>
  <c r="X33" i="5"/>
  <c r="W33" i="5"/>
  <c r="V33" i="5"/>
  <c r="U33" i="5"/>
  <c r="T33" i="5"/>
  <c r="S33" i="5"/>
  <c r="R33" i="5"/>
  <c r="Q33" i="5"/>
  <c r="P33" i="5"/>
  <c r="O33" i="5"/>
  <c r="N33" i="5"/>
  <c r="M33" i="5"/>
  <c r="L33" i="5"/>
  <c r="K33" i="5"/>
  <c r="J33" i="5"/>
  <c r="I33" i="5"/>
  <c r="H33" i="5"/>
  <c r="G33" i="5"/>
  <c r="F33" i="5"/>
  <c r="E33" i="5"/>
  <c r="M8" i="5"/>
  <c r="D3" i="3" s="1"/>
  <c r="AU42" i="5"/>
  <c r="AV42" i="5"/>
  <c r="AW42" i="5"/>
  <c r="AU43" i="5"/>
  <c r="AX43" i="5" s="1"/>
  <c r="AV43" i="5"/>
  <c r="AW43" i="5"/>
  <c r="AU44" i="5"/>
  <c r="AV44" i="5"/>
  <c r="AW44" i="5"/>
  <c r="AU45" i="5"/>
  <c r="AX45" i="5" s="1"/>
  <c r="AV45" i="5"/>
  <c r="AW45" i="5"/>
  <c r="U39" i="5" l="1"/>
  <c r="V39" i="5"/>
  <c r="T39" i="5"/>
  <c r="L39" i="5"/>
  <c r="P39" i="5"/>
  <c r="I39" i="5"/>
  <c r="J39" i="5"/>
  <c r="N39" i="5"/>
  <c r="R39" i="5"/>
  <c r="O39" i="5"/>
  <c r="S39" i="5"/>
  <c r="K39" i="5"/>
  <c r="H39" i="5"/>
  <c r="M39" i="5"/>
  <c r="Q39" i="5"/>
  <c r="G39" i="5"/>
  <c r="F39" i="5"/>
  <c r="D33" i="5"/>
  <c r="D39" i="5" s="1"/>
  <c r="D3" i="1"/>
  <c r="D3" i="2"/>
  <c r="AW27" i="5"/>
  <c r="AX27" i="5" s="1"/>
  <c r="F9" i="5" s="1"/>
  <c r="AX44" i="5"/>
  <c r="AX42" i="5"/>
  <c r="E39" i="5" l="1"/>
  <c r="AW33" i="5"/>
  <c r="AX33" i="5" s="1"/>
  <c r="I9" i="5" s="1"/>
  <c r="AU144" i="5"/>
  <c r="AX144" i="5" s="1"/>
  <c r="AV144" i="5"/>
  <c r="AW144" i="5"/>
  <c r="AU145" i="5"/>
  <c r="AX145" i="5" s="1"/>
  <c r="AV145" i="5"/>
  <c r="AW145" i="5"/>
  <c r="AU146" i="5"/>
  <c r="AX146" i="5" s="1"/>
  <c r="AV146" i="5"/>
  <c r="AW146" i="5"/>
  <c r="AU147" i="5"/>
  <c r="AX147" i="5" s="1"/>
  <c r="AV147" i="5"/>
  <c r="AW147" i="5"/>
  <c r="AU148" i="5"/>
  <c r="AX148" i="5" s="1"/>
  <c r="AV148" i="5"/>
  <c r="AW148" i="5"/>
  <c r="AU149" i="5"/>
  <c r="AX149" i="5" s="1"/>
  <c r="AV149" i="5"/>
  <c r="AW149" i="5"/>
  <c r="AU150" i="5"/>
  <c r="AX150" i="5" s="1"/>
  <c r="AV150" i="5"/>
  <c r="AW150" i="5"/>
  <c r="AU151" i="5"/>
  <c r="AX151" i="5" s="1"/>
  <c r="AV151" i="5"/>
  <c r="AW151" i="5"/>
  <c r="AU152" i="5"/>
  <c r="AX152" i="5" s="1"/>
  <c r="AV152" i="5"/>
  <c r="AW152" i="5"/>
  <c r="AU153" i="5"/>
  <c r="AX153" i="5" s="1"/>
  <c r="AV153" i="5"/>
  <c r="AW153" i="5"/>
  <c r="AU154" i="5"/>
  <c r="AX154" i="5" s="1"/>
  <c r="AV154" i="5"/>
  <c r="AW154" i="5"/>
  <c r="AU112" i="5" l="1"/>
  <c r="AX112" i="5" s="1"/>
  <c r="AV112" i="5"/>
  <c r="AW112" i="5"/>
  <c r="AU113" i="5"/>
  <c r="AX113" i="5" s="1"/>
  <c r="AV113" i="5"/>
  <c r="AW113" i="5"/>
  <c r="AU114" i="5"/>
  <c r="AX114" i="5" s="1"/>
  <c r="AV114" i="5"/>
  <c r="AW114" i="5"/>
  <c r="AU115" i="5"/>
  <c r="AX115" i="5" s="1"/>
  <c r="AV115" i="5"/>
  <c r="AW115" i="5"/>
  <c r="AU63" i="5" l="1"/>
  <c r="AX63" i="5" s="1"/>
  <c r="AV63" i="5"/>
  <c r="AU64" i="5"/>
  <c r="AX64" i="5" s="1"/>
  <c r="AV64" i="5"/>
  <c r="AU65" i="5"/>
  <c r="AX65" i="5" s="1"/>
  <c r="AV65" i="5"/>
  <c r="AU66" i="5"/>
  <c r="AX66" i="5" s="1"/>
  <c r="AV66" i="5"/>
  <c r="AW63" i="5"/>
  <c r="AW64" i="5"/>
  <c r="AW65" i="5"/>
  <c r="AW66" i="5"/>
  <c r="AW67" i="5"/>
  <c r="AW68" i="5"/>
  <c r="AW69" i="5"/>
  <c r="AW70" i="5"/>
  <c r="AW71" i="5"/>
  <c r="AW72" i="5"/>
  <c r="AW73" i="5"/>
  <c r="AW74" i="5"/>
  <c r="AW75" i="5"/>
  <c r="AU105" i="5" l="1"/>
  <c r="AX105" i="5" s="1"/>
  <c r="AV105" i="5"/>
  <c r="AW105" i="5"/>
  <c r="AU106" i="5"/>
  <c r="AX106" i="5" s="1"/>
  <c r="AV106" i="5"/>
  <c r="AW106" i="5"/>
  <c r="F17" i="1" l="1"/>
  <c r="H17" i="1" s="1"/>
  <c r="F17" i="3"/>
  <c r="H17" i="3" s="1"/>
  <c r="AV69" i="5"/>
  <c r="AV85" i="5"/>
  <c r="AW140" i="5"/>
  <c r="AV136" i="5"/>
  <c r="AV132" i="5"/>
  <c r="AV100" i="5"/>
  <c r="AW95" i="5"/>
  <c r="AW59" i="5"/>
  <c r="AV55" i="5"/>
  <c r="AV131" i="5"/>
  <c r="AW129" i="5"/>
  <c r="AV123" i="5"/>
  <c r="AV120" i="5"/>
  <c r="AW118" i="5"/>
  <c r="AV97" i="5"/>
  <c r="AV94" i="5"/>
  <c r="AW88" i="5"/>
  <c r="AW87" i="5"/>
  <c r="AV81" i="5"/>
  <c r="AV78" i="5"/>
  <c r="AV71" i="5"/>
  <c r="AV60" i="5"/>
  <c r="AW58" i="5"/>
  <c r="AW53" i="5"/>
  <c r="AV52" i="5"/>
  <c r="AV46" i="5"/>
  <c r="AV73" i="5"/>
  <c r="AV75" i="5"/>
  <c r="AV61" i="5"/>
  <c r="AV57" i="5"/>
  <c r="AW55" i="5"/>
  <c r="AW54" i="5"/>
  <c r="AV53" i="5"/>
  <c r="AW49" i="5"/>
  <c r="AW47" i="5"/>
  <c r="AW46" i="5"/>
  <c r="AW50" i="5"/>
  <c r="AW62" i="5"/>
  <c r="AV79" i="5"/>
  <c r="AV80" i="5"/>
  <c r="AV83" i="5"/>
  <c r="AV84" i="5"/>
  <c r="AV88" i="5"/>
  <c r="AV91" i="5"/>
  <c r="AV92" i="5"/>
  <c r="AV95" i="5"/>
  <c r="AV96" i="5"/>
  <c r="AV99" i="5"/>
  <c r="AV103" i="5"/>
  <c r="AV104" i="5"/>
  <c r="AV117" i="5"/>
  <c r="AV121" i="5"/>
  <c r="AV124" i="5"/>
  <c r="AV127" i="5"/>
  <c r="AW128" i="5"/>
  <c r="AV135" i="5"/>
  <c r="AV139" i="5"/>
  <c r="AV143" i="5"/>
  <c r="AV77" i="5"/>
  <c r="AV82" i="5"/>
  <c r="AV86" i="5"/>
  <c r="AV89" i="5"/>
  <c r="AV90" i="5"/>
  <c r="AV93" i="5"/>
  <c r="AV98" i="5"/>
  <c r="AV101" i="5"/>
  <c r="AV102" i="5"/>
  <c r="AV119" i="5"/>
  <c r="AV122" i="5"/>
  <c r="AV125" i="5"/>
  <c r="AV126" i="5"/>
  <c r="AV129" i="5"/>
  <c r="AV130" i="5"/>
  <c r="AV133" i="5"/>
  <c r="AV134" i="5"/>
  <c r="AV137" i="5"/>
  <c r="AV138" i="5"/>
  <c r="AV141" i="5"/>
  <c r="AV142" i="5"/>
  <c r="AV47" i="5"/>
  <c r="AV48" i="5"/>
  <c r="AV50" i="5"/>
  <c r="AV51" i="5"/>
  <c r="AV54" i="5"/>
  <c r="AV56" i="5"/>
  <c r="AV62" i="5"/>
  <c r="AV67" i="5"/>
  <c r="AV68" i="5"/>
  <c r="AV70" i="5"/>
  <c r="AV72" i="5"/>
  <c r="AV74" i="5"/>
  <c r="AW77" i="5"/>
  <c r="AW78" i="5"/>
  <c r="AW79" i="5"/>
  <c r="AW80" i="5"/>
  <c r="AW82" i="5"/>
  <c r="AW83" i="5"/>
  <c r="AW84" i="5"/>
  <c r="AW85" i="5"/>
  <c r="AW86" i="5"/>
  <c r="AW89" i="5"/>
  <c r="AW90" i="5"/>
  <c r="AW91" i="5"/>
  <c r="AW92" i="5"/>
  <c r="AW93" i="5"/>
  <c r="AW94" i="5"/>
  <c r="AW96" i="5"/>
  <c r="AW97" i="5"/>
  <c r="AW98" i="5"/>
  <c r="AW99" i="5"/>
  <c r="AW100" i="5"/>
  <c r="AW101" i="5"/>
  <c r="AW102" i="5"/>
  <c r="AW103" i="5"/>
  <c r="AW104" i="5"/>
  <c r="AW119" i="5"/>
  <c r="AW122" i="5"/>
  <c r="AW123" i="5"/>
  <c r="AW125" i="5"/>
  <c r="AW126" i="5"/>
  <c r="AW130" i="5"/>
  <c r="AW133" i="5"/>
  <c r="AW134" i="5"/>
  <c r="AW137" i="5"/>
  <c r="AW138" i="5"/>
  <c r="AW141" i="5"/>
  <c r="AW142" i="5"/>
  <c r="AW48" i="5"/>
  <c r="AW51" i="5"/>
  <c r="AW52" i="5"/>
  <c r="AW56" i="5"/>
  <c r="AW60" i="5"/>
  <c r="AW61" i="5"/>
  <c r="E15" i="1"/>
  <c r="E15" i="2"/>
  <c r="E15" i="3"/>
  <c r="O22" i="5" l="1"/>
  <c r="AV59" i="5"/>
  <c r="AW81" i="5"/>
  <c r="AV58" i="5"/>
  <c r="AV118" i="5"/>
  <c r="AV87" i="5"/>
  <c r="AW57" i="5"/>
  <c r="AV49" i="5"/>
  <c r="AW136" i="5"/>
  <c r="AW132" i="5"/>
  <c r="AW124" i="5"/>
  <c r="AW121" i="5"/>
  <c r="AW117" i="5"/>
  <c r="AW143" i="5"/>
  <c r="AW139" i="5"/>
  <c r="AW135" i="5"/>
  <c r="AW131" i="5"/>
  <c r="AW127" i="5"/>
  <c r="AW120" i="5"/>
  <c r="AV140" i="5"/>
  <c r="AV128" i="5"/>
  <c r="AS156" i="5"/>
  <c r="AS161" i="5"/>
  <c r="AS160" i="5"/>
  <c r="AS159" i="5"/>
  <c r="AS158" i="5"/>
  <c r="AS157" i="5"/>
  <c r="AU78" i="5"/>
  <c r="AU79" i="5"/>
  <c r="AX79" i="5" s="1"/>
  <c r="AU80" i="5"/>
  <c r="AU81" i="5"/>
  <c r="AU82" i="5"/>
  <c r="AU83" i="5"/>
  <c r="AX83" i="5" s="1"/>
  <c r="AU84" i="5"/>
  <c r="AX84" i="5" s="1"/>
  <c r="AU85" i="5"/>
  <c r="AU86" i="5"/>
  <c r="AU87" i="5"/>
  <c r="AU88" i="5"/>
  <c r="AX88" i="5" s="1"/>
  <c r="AU89" i="5"/>
  <c r="AU90" i="5"/>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U104" i="5"/>
  <c r="AX104" i="5" s="1"/>
  <c r="G15" i="5"/>
  <c r="AU117" i="5"/>
  <c r="AU118" i="5"/>
  <c r="AX118" i="5" s="1"/>
  <c r="AU119" i="5"/>
  <c r="AX119" i="5" s="1"/>
  <c r="AU120" i="5"/>
  <c r="AU121" i="5"/>
  <c r="AX121" i="5" s="1"/>
  <c r="AU122" i="5"/>
  <c r="AU123" i="5"/>
  <c r="AU124" i="5"/>
  <c r="AX124" i="5" s="1"/>
  <c r="AU125" i="5"/>
  <c r="AU126" i="5"/>
  <c r="AX126" i="5" s="1"/>
  <c r="AU127" i="5"/>
  <c r="AU128" i="5"/>
  <c r="AX128" i="5" s="1"/>
  <c r="AU129" i="5"/>
  <c r="AX129" i="5" s="1"/>
  <c r="AU130" i="5"/>
  <c r="AU131" i="5"/>
  <c r="AX131" i="5" s="1"/>
  <c r="AU132" i="5"/>
  <c r="AU133" i="5"/>
  <c r="AX133" i="5" s="1"/>
  <c r="AU134" i="5"/>
  <c r="AU135" i="5"/>
  <c r="AX135" i="5" s="1"/>
  <c r="AU136" i="5"/>
  <c r="AX136" i="5" s="1"/>
  <c r="AU137" i="5"/>
  <c r="AX137" i="5" s="1"/>
  <c r="AU138" i="5"/>
  <c r="AX138" i="5" s="1"/>
  <c r="AU139" i="5"/>
  <c r="AX139" i="5" s="1"/>
  <c r="AU140" i="5"/>
  <c r="AX140" i="5" s="1"/>
  <c r="AU141" i="5"/>
  <c r="AX141" i="5" s="1"/>
  <c r="AU142" i="5"/>
  <c r="AU143" i="5"/>
  <c r="AU77" i="5"/>
  <c r="AU46" i="5"/>
  <c r="AU47" i="5"/>
  <c r="AU48" i="5"/>
  <c r="AU49" i="5"/>
  <c r="AU50" i="5"/>
  <c r="AX50" i="5" s="1"/>
  <c r="AU51" i="5"/>
  <c r="AX51" i="5" s="1"/>
  <c r="AU52" i="5"/>
  <c r="AU53" i="5"/>
  <c r="AX53" i="5" s="1"/>
  <c r="AU54" i="5"/>
  <c r="AX54" i="5" s="1"/>
  <c r="AU55" i="5"/>
  <c r="AX55" i="5" s="1"/>
  <c r="AU56" i="5"/>
  <c r="AX56" i="5" s="1"/>
  <c r="AU57" i="5"/>
  <c r="AX57" i="5" s="1"/>
  <c r="AU58" i="5"/>
  <c r="AX58" i="5" s="1"/>
  <c r="AU59" i="5"/>
  <c r="AX59" i="5" s="1"/>
  <c r="AU60" i="5"/>
  <c r="AX60" i="5" s="1"/>
  <c r="AU61" i="5"/>
  <c r="AX61" i="5" s="1"/>
  <c r="AU62" i="5"/>
  <c r="AX62" i="5" s="1"/>
  <c r="AU67" i="5"/>
  <c r="AX67" i="5" s="1"/>
  <c r="AU68" i="5"/>
  <c r="AX68" i="5" s="1"/>
  <c r="AU69" i="5"/>
  <c r="AX69" i="5" s="1"/>
  <c r="AU70" i="5"/>
  <c r="AX70" i="5" s="1"/>
  <c r="AU71" i="5"/>
  <c r="AX71" i="5" s="1"/>
  <c r="AU72" i="5"/>
  <c r="AX72" i="5" s="1"/>
  <c r="AU73" i="5"/>
  <c r="AX73" i="5" s="1"/>
  <c r="AU74" i="5"/>
  <c r="AX74" i="5" s="1"/>
  <c r="AU75" i="5"/>
  <c r="AX75" i="5" s="1"/>
  <c r="E13" i="3"/>
  <c r="E12" i="3"/>
  <c r="E11" i="3"/>
  <c r="E9" i="3"/>
  <c r="E8" i="3"/>
  <c r="E7" i="3"/>
  <c r="E6" i="3"/>
  <c r="E5" i="3"/>
  <c r="E4" i="3"/>
  <c r="E13" i="2"/>
  <c r="E12" i="2"/>
  <c r="E11" i="2"/>
  <c r="E9" i="2"/>
  <c r="E8" i="2"/>
  <c r="E7" i="2"/>
  <c r="E6" i="2"/>
  <c r="E5" i="2"/>
  <c r="E4" i="2"/>
  <c r="H22" i="5" l="1"/>
  <c r="O19" i="5"/>
  <c r="O14" i="5"/>
  <c r="O11" i="5"/>
  <c r="O15" i="5"/>
  <c r="O20" i="5"/>
  <c r="O12" i="5"/>
  <c r="O16" i="5"/>
  <c r="O13" i="5"/>
  <c r="O18" i="5"/>
  <c r="H14" i="5"/>
  <c r="H19" i="5"/>
  <c r="H12" i="5"/>
  <c r="H20" i="5"/>
  <c r="H13" i="5"/>
  <c r="AX134" i="5"/>
  <c r="H15" i="5"/>
  <c r="H16" i="5"/>
  <c r="H11" i="5"/>
  <c r="H18" i="5"/>
  <c r="G19" i="5"/>
  <c r="G14" i="5"/>
  <c r="AX87" i="5"/>
  <c r="G16" i="5"/>
  <c r="G20" i="5"/>
  <c r="G12" i="5"/>
  <c r="G13" i="5"/>
  <c r="G18" i="5"/>
  <c r="G22" i="5"/>
  <c r="G11" i="5"/>
  <c r="I14" i="5"/>
  <c r="F14" i="5"/>
  <c r="I11" i="5"/>
  <c r="F18" i="5"/>
  <c r="I18" i="5"/>
  <c r="F11" i="5"/>
  <c r="I16" i="5"/>
  <c r="F16" i="5"/>
  <c r="F19" i="5"/>
  <c r="I19" i="5"/>
  <c r="F13" i="5"/>
  <c r="I13" i="5"/>
  <c r="I22" i="5"/>
  <c r="F20" i="5"/>
  <c r="I20" i="5"/>
  <c r="F22" i="5"/>
  <c r="I15" i="5"/>
  <c r="F15" i="5"/>
  <c r="I12" i="5"/>
  <c r="F12" i="5"/>
  <c r="AX122" i="5"/>
  <c r="AX80" i="5"/>
  <c r="AX52" i="5"/>
  <c r="AX48" i="5"/>
  <c r="AX127" i="5"/>
  <c r="AX120" i="5"/>
  <c r="AX86" i="5"/>
  <c r="AX82" i="5"/>
  <c r="AX78" i="5"/>
  <c r="AX46" i="5"/>
  <c r="AX47" i="5"/>
  <c r="AX130" i="5"/>
  <c r="F17" i="2"/>
  <c r="H17" i="2" s="1"/>
  <c r="AX49" i="5"/>
  <c r="F6" i="3"/>
  <c r="AX125" i="5"/>
  <c r="AX132" i="5"/>
  <c r="AX117" i="5"/>
  <c r="AX142" i="5"/>
  <c r="AX123" i="5"/>
  <c r="AX143" i="5"/>
  <c r="AX89" i="5"/>
  <c r="AX85" i="5"/>
  <c r="AX81" i="5"/>
  <c r="AX103" i="5"/>
  <c r="AX90" i="5"/>
  <c r="AX77" i="5"/>
  <c r="F15" i="2"/>
  <c r="G15" i="2" s="1"/>
  <c r="F15" i="3"/>
  <c r="F15" i="1"/>
  <c r="F9" i="2"/>
  <c r="G9" i="2" s="1"/>
  <c r="F5" i="2"/>
  <c r="G5" i="2" s="1"/>
  <c r="F7" i="2"/>
  <c r="G7" i="2" s="1"/>
  <c r="F13" i="2"/>
  <c r="G13" i="2" s="1"/>
  <c r="F9" i="3"/>
  <c r="F8" i="3"/>
  <c r="F6" i="2"/>
  <c r="G6" i="2" s="1"/>
  <c r="F12" i="3"/>
  <c r="F11" i="3"/>
  <c r="F59" i="1"/>
  <c r="G17" i="1" s="1"/>
  <c r="F8" i="2"/>
  <c r="G8" i="2" s="1"/>
  <c r="F4" i="3"/>
  <c r="F55" i="3"/>
  <c r="F7" i="3"/>
  <c r="F13" i="3"/>
  <c r="F5" i="3"/>
  <c r="F11" i="2"/>
  <c r="G11" i="2" s="1"/>
  <c r="F12" i="2"/>
  <c r="G12" i="2" s="1"/>
  <c r="F60" i="2"/>
  <c r="F4" i="2"/>
  <c r="G4" i="2" s="1"/>
  <c r="G8" i="1"/>
  <c r="O8" i="5" l="1"/>
  <c r="G5" i="3"/>
  <c r="P12" i="5"/>
  <c r="Q12" i="5" s="1"/>
  <c r="G4" i="3"/>
  <c r="P11" i="5"/>
  <c r="Q11" i="5" s="1"/>
  <c r="G12" i="3"/>
  <c r="P19" i="5"/>
  <c r="Q19" i="5" s="1"/>
  <c r="G6" i="3"/>
  <c r="P13" i="5"/>
  <c r="Q13" i="5" s="1"/>
  <c r="G13" i="3"/>
  <c r="P20" i="5"/>
  <c r="Q20" i="5" s="1"/>
  <c r="G8" i="3"/>
  <c r="P15" i="5"/>
  <c r="Q15" i="5" s="1"/>
  <c r="G15" i="3"/>
  <c r="P22" i="5"/>
  <c r="Q22" i="5" s="1"/>
  <c r="G7" i="3"/>
  <c r="P14" i="5"/>
  <c r="Q14" i="5" s="1"/>
  <c r="G9" i="3"/>
  <c r="P16" i="5"/>
  <c r="Q16" i="5" s="1"/>
  <c r="G11" i="3"/>
  <c r="P18" i="5"/>
  <c r="Q18" i="5" s="1"/>
  <c r="N8" i="5"/>
  <c r="G13" i="1"/>
  <c r="G15" i="1"/>
  <c r="G11" i="1"/>
  <c r="G5" i="1"/>
  <c r="G4" i="1"/>
  <c r="G9" i="1"/>
  <c r="G12" i="1"/>
  <c r="G7" i="1"/>
  <c r="G17" i="2"/>
  <c r="G17" i="3"/>
  <c r="G6" i="1"/>
</calcChain>
</file>

<file path=xl/comments1.xml><?xml version="1.0" encoding="utf-8"?>
<comments xmlns="http://schemas.openxmlformats.org/spreadsheetml/2006/main">
  <authors>
    <author>Neil Ogden</author>
  </authors>
  <commentList>
    <comment ref="AS42" authorId="0">
      <text>
        <r>
          <rPr>
            <b/>
            <sz val="9"/>
            <color indexed="81"/>
            <rFont val="Tahoma"/>
            <family val="2"/>
          </rPr>
          <t>Neil Ogden:</t>
        </r>
        <r>
          <rPr>
            <sz val="9"/>
            <color indexed="81"/>
            <rFont val="Tahoma"/>
            <family val="2"/>
          </rPr>
          <t xml:space="preserve">
Note actual question is 1 mark AO1, 1 mark AO2 &amp; 2 marks AO3.</t>
        </r>
      </text>
    </comment>
    <comment ref="AS48" authorId="0">
      <text>
        <r>
          <rPr>
            <b/>
            <sz val="9"/>
            <color indexed="81"/>
            <rFont val="Tahoma"/>
            <family val="2"/>
          </rPr>
          <t>Neil Ogden:</t>
        </r>
        <r>
          <rPr>
            <sz val="9"/>
            <color indexed="81"/>
            <rFont val="Tahoma"/>
            <family val="2"/>
          </rPr>
          <t xml:space="preserve">
Note actual question is 3 marks AO2 &amp; 2 marks AO3.</t>
        </r>
      </text>
    </comment>
    <comment ref="AR52" authorId="0">
      <text>
        <r>
          <rPr>
            <b/>
            <sz val="9"/>
            <color indexed="81"/>
            <rFont val="Tahoma"/>
            <family val="2"/>
          </rPr>
          <t>Neil Ogden:</t>
        </r>
        <r>
          <rPr>
            <sz val="9"/>
            <color indexed="81"/>
            <rFont val="Tahoma"/>
            <family val="2"/>
          </rPr>
          <t xml:space="preserve">
Note actual question is 2 marks RPR &amp; 2 marks Statistics.</t>
        </r>
      </text>
    </comment>
    <comment ref="AS52" authorId="0">
      <text>
        <r>
          <rPr>
            <b/>
            <sz val="9"/>
            <color indexed="81"/>
            <rFont val="Tahoma"/>
            <family val="2"/>
          </rPr>
          <t>Neil Ogden:</t>
        </r>
        <r>
          <rPr>
            <sz val="9"/>
            <color indexed="81"/>
            <rFont val="Tahoma"/>
            <family val="2"/>
          </rPr>
          <t xml:space="preserve">
Note actual question is 1 mark AO1, 1 mark AO2 &amp; 2 marks AO3.</t>
        </r>
      </text>
    </comment>
    <comment ref="AS56" authorId="0">
      <text>
        <r>
          <rPr>
            <b/>
            <sz val="9"/>
            <color indexed="81"/>
            <rFont val="Tahoma"/>
            <family val="2"/>
          </rPr>
          <t>Neil Ogden:</t>
        </r>
        <r>
          <rPr>
            <sz val="9"/>
            <color indexed="81"/>
            <rFont val="Tahoma"/>
            <family val="2"/>
          </rPr>
          <t xml:space="preserve">
Note actual question is 1 mark AO1 &amp; 2 marks AO2.</t>
        </r>
      </text>
    </comment>
    <comment ref="AS58" authorId="0">
      <text>
        <r>
          <rPr>
            <b/>
            <sz val="9"/>
            <color indexed="81"/>
            <rFont val="Tahoma"/>
            <family val="2"/>
          </rPr>
          <t>Neil Ogden:</t>
        </r>
        <r>
          <rPr>
            <sz val="9"/>
            <color indexed="81"/>
            <rFont val="Tahoma"/>
            <family val="2"/>
          </rPr>
          <t xml:space="preserve">
Note actual question is 1 mark AO1 &amp; 3 marks AO3.</t>
        </r>
      </text>
    </comment>
    <comment ref="AS59" authorId="0">
      <text>
        <r>
          <rPr>
            <b/>
            <sz val="9"/>
            <color indexed="81"/>
            <rFont val="Tahoma"/>
            <family val="2"/>
          </rPr>
          <t>Neil Ogden:</t>
        </r>
        <r>
          <rPr>
            <sz val="9"/>
            <color indexed="81"/>
            <rFont val="Tahoma"/>
            <family val="2"/>
          </rPr>
          <t xml:space="preserve">
Note actual question is 1 mark AO1 &amp; 4 marks AO3.</t>
        </r>
      </text>
    </comment>
    <comment ref="AS60" authorId="0">
      <text>
        <r>
          <rPr>
            <b/>
            <sz val="9"/>
            <color indexed="81"/>
            <rFont val="Tahoma"/>
            <family val="2"/>
          </rPr>
          <t>Neil Ogden:</t>
        </r>
        <r>
          <rPr>
            <sz val="9"/>
            <color indexed="81"/>
            <rFont val="Tahoma"/>
            <family val="2"/>
          </rPr>
          <t xml:space="preserve">
Note actual question is 1 mark AO1, 1 mark AO2 &amp; 1 mark AO3.</t>
        </r>
      </text>
    </comment>
    <comment ref="AR62" authorId="0">
      <text>
        <r>
          <rPr>
            <b/>
            <sz val="9"/>
            <color indexed="81"/>
            <rFont val="Tahoma"/>
            <family val="2"/>
          </rPr>
          <t>Neil Ogden:</t>
        </r>
        <r>
          <rPr>
            <sz val="9"/>
            <color indexed="81"/>
            <rFont val="Tahoma"/>
            <family val="2"/>
          </rPr>
          <t xml:space="preserve">
Note actual question is 2 marks RPR &amp; 4 marks Probability.</t>
        </r>
      </text>
    </comment>
    <comment ref="AS62" authorId="0">
      <text>
        <r>
          <rPr>
            <b/>
            <sz val="9"/>
            <color indexed="81"/>
            <rFont val="Tahoma"/>
            <family val="2"/>
          </rPr>
          <t>Neil Ogden:</t>
        </r>
        <r>
          <rPr>
            <sz val="9"/>
            <color indexed="81"/>
            <rFont val="Tahoma"/>
            <family val="2"/>
          </rPr>
          <t xml:space="preserve">
Note actual question is 3 marks AO1 &amp; 3 marks AO3.</t>
        </r>
      </text>
    </comment>
    <comment ref="AS63" authorId="0">
      <text>
        <r>
          <rPr>
            <b/>
            <sz val="9"/>
            <color indexed="81"/>
            <rFont val="Tahoma"/>
            <family val="2"/>
          </rPr>
          <t>Neil Ogden:</t>
        </r>
        <r>
          <rPr>
            <sz val="9"/>
            <color indexed="81"/>
            <rFont val="Tahoma"/>
            <family val="2"/>
          </rPr>
          <t xml:space="preserve">
Note actual question is 1 mark AO1, 1 mark AO2 &amp; 2 marks AO3.</t>
        </r>
      </text>
    </comment>
    <comment ref="AS65" authorId="0">
      <text>
        <r>
          <rPr>
            <b/>
            <sz val="9"/>
            <color indexed="81"/>
            <rFont val="Tahoma"/>
            <family val="2"/>
          </rPr>
          <t>Neil Ogden:</t>
        </r>
        <r>
          <rPr>
            <sz val="9"/>
            <color indexed="81"/>
            <rFont val="Tahoma"/>
            <family val="2"/>
          </rPr>
          <t xml:space="preserve">
Note actual question is 2 marks AO1 &amp; 1 mark AO2.</t>
        </r>
      </text>
    </comment>
    <comment ref="AS66" authorId="0">
      <text>
        <r>
          <rPr>
            <b/>
            <sz val="9"/>
            <color indexed="81"/>
            <rFont val="Tahoma"/>
            <family val="2"/>
          </rPr>
          <t>Neil Ogden:</t>
        </r>
        <r>
          <rPr>
            <sz val="9"/>
            <color indexed="81"/>
            <rFont val="Tahoma"/>
            <family val="2"/>
          </rPr>
          <t xml:space="preserve">
Note actual question is 1 mark AO1 &amp; 3 marks AO3.</t>
        </r>
      </text>
    </comment>
    <comment ref="AS69" authorId="0">
      <text>
        <r>
          <rPr>
            <b/>
            <sz val="9"/>
            <color indexed="81"/>
            <rFont val="Tahoma"/>
            <family val="2"/>
          </rPr>
          <t>Neil Ogden:</t>
        </r>
        <r>
          <rPr>
            <sz val="9"/>
            <color indexed="81"/>
            <rFont val="Tahoma"/>
            <family val="2"/>
          </rPr>
          <t xml:space="preserve">
Note actual question is 1 mark AO1, 1 mark AO2 &amp; 3 marks AO3.</t>
        </r>
      </text>
    </comment>
    <comment ref="AS70" authorId="0">
      <text>
        <r>
          <rPr>
            <b/>
            <sz val="9"/>
            <color indexed="81"/>
            <rFont val="Tahoma"/>
            <family val="2"/>
          </rPr>
          <t>Neil Ogden:</t>
        </r>
        <r>
          <rPr>
            <sz val="9"/>
            <color indexed="81"/>
            <rFont val="Tahoma"/>
            <family val="2"/>
          </rPr>
          <t xml:space="preserve">
Note actual question is 2 marks AO1 &amp; 2 marks AO2.</t>
        </r>
      </text>
    </comment>
    <comment ref="AS73" authorId="0">
      <text>
        <r>
          <rPr>
            <b/>
            <sz val="9"/>
            <color indexed="81"/>
            <rFont val="Tahoma"/>
            <family val="2"/>
          </rPr>
          <t>Neil Ogden:</t>
        </r>
        <r>
          <rPr>
            <sz val="9"/>
            <color indexed="81"/>
            <rFont val="Tahoma"/>
            <family val="2"/>
          </rPr>
          <t xml:space="preserve">
Note actual question is 1 mark AO1 &amp; 3 marks AO2.</t>
        </r>
      </text>
    </comment>
    <comment ref="AS74" authorId="0">
      <text>
        <r>
          <rPr>
            <b/>
            <sz val="9"/>
            <color indexed="81"/>
            <rFont val="Tahoma"/>
            <family val="2"/>
          </rPr>
          <t>Neil Ogden:</t>
        </r>
        <r>
          <rPr>
            <sz val="9"/>
            <color indexed="81"/>
            <rFont val="Tahoma"/>
            <family val="2"/>
          </rPr>
          <t xml:space="preserve">
Note actual question is 1 mark AO1 &amp; 2 marks AO3.</t>
        </r>
      </text>
    </comment>
    <comment ref="AS82" authorId="0">
      <text>
        <r>
          <rPr>
            <b/>
            <sz val="9"/>
            <color indexed="81"/>
            <rFont val="Tahoma"/>
            <family val="2"/>
          </rPr>
          <t>Neil Ogden:</t>
        </r>
        <r>
          <rPr>
            <sz val="9"/>
            <color indexed="81"/>
            <rFont val="Tahoma"/>
            <family val="2"/>
          </rPr>
          <t xml:space="preserve">
Note actual question is 1 mark AO2 &amp; 3 marks AO3.</t>
        </r>
      </text>
    </comment>
    <comment ref="AS84" authorId="0">
      <text>
        <r>
          <rPr>
            <b/>
            <sz val="9"/>
            <color indexed="81"/>
            <rFont val="Tahoma"/>
            <family val="2"/>
          </rPr>
          <t>Neil Ogden:</t>
        </r>
        <r>
          <rPr>
            <sz val="9"/>
            <color indexed="81"/>
            <rFont val="Tahoma"/>
            <family val="2"/>
          </rPr>
          <t xml:space="preserve">
Note actual question is 1 mark AO1 &amp; 1 mark AO2.</t>
        </r>
      </text>
    </comment>
    <comment ref="AR88" authorId="0">
      <text>
        <r>
          <rPr>
            <b/>
            <sz val="9"/>
            <color indexed="81"/>
            <rFont val="Tahoma"/>
            <family val="2"/>
          </rPr>
          <t>Neil Ogden:</t>
        </r>
        <r>
          <rPr>
            <sz val="9"/>
            <color indexed="81"/>
            <rFont val="Tahoma"/>
            <family val="2"/>
          </rPr>
          <t xml:space="preserve">
Note actual question is 3 marks Algebra &amp; 2 marks Geometry and measures.</t>
        </r>
      </text>
    </comment>
    <comment ref="AS88" authorId="0">
      <text>
        <r>
          <rPr>
            <b/>
            <sz val="9"/>
            <color indexed="81"/>
            <rFont val="Tahoma"/>
            <family val="2"/>
          </rPr>
          <t>Neil Ogden:</t>
        </r>
        <r>
          <rPr>
            <sz val="9"/>
            <color indexed="81"/>
            <rFont val="Tahoma"/>
            <family val="2"/>
          </rPr>
          <t xml:space="preserve">
Note actual question is 1 mark AO1 &amp; 4 marks AO3.</t>
        </r>
      </text>
    </comment>
    <comment ref="AS89" authorId="0">
      <text>
        <r>
          <rPr>
            <b/>
            <sz val="9"/>
            <color indexed="81"/>
            <rFont val="Tahoma"/>
            <family val="2"/>
          </rPr>
          <t>Neil Ogden:</t>
        </r>
        <r>
          <rPr>
            <sz val="9"/>
            <color indexed="81"/>
            <rFont val="Tahoma"/>
            <family val="2"/>
          </rPr>
          <t xml:space="preserve">
Note actual question is 2 marks AO1 &amp; 3 marks AO3.</t>
        </r>
      </text>
    </comment>
    <comment ref="AS90" authorId="0">
      <text>
        <r>
          <rPr>
            <b/>
            <sz val="9"/>
            <color indexed="81"/>
            <rFont val="Tahoma"/>
            <family val="2"/>
          </rPr>
          <t>Neil Ogden:</t>
        </r>
        <r>
          <rPr>
            <sz val="9"/>
            <color indexed="81"/>
            <rFont val="Tahoma"/>
            <family val="2"/>
          </rPr>
          <t xml:space="preserve">
Note actual question is 1 mark AO1 &amp; 1 mark AO2.</t>
        </r>
      </text>
    </comment>
    <comment ref="AS91" authorId="0">
      <text>
        <r>
          <rPr>
            <b/>
            <sz val="9"/>
            <color indexed="81"/>
            <rFont val="Tahoma"/>
            <family val="2"/>
          </rPr>
          <t>Neil Ogden:</t>
        </r>
        <r>
          <rPr>
            <sz val="9"/>
            <color indexed="81"/>
            <rFont val="Tahoma"/>
            <family val="2"/>
          </rPr>
          <t xml:space="preserve">
Note actual question is 2 marks AO1 &amp; 2 marks AO3.</t>
        </r>
      </text>
    </comment>
    <comment ref="AS92" authorId="0">
      <text>
        <r>
          <rPr>
            <b/>
            <sz val="9"/>
            <color indexed="81"/>
            <rFont val="Tahoma"/>
            <family val="2"/>
          </rPr>
          <t>Neil Ogden:</t>
        </r>
        <r>
          <rPr>
            <sz val="9"/>
            <color indexed="81"/>
            <rFont val="Tahoma"/>
            <family val="2"/>
          </rPr>
          <t xml:space="preserve">
Note actual question is 1 mark AO1 &amp; 3 marks AO3.</t>
        </r>
      </text>
    </comment>
    <comment ref="AS93" authorId="0">
      <text>
        <r>
          <rPr>
            <b/>
            <sz val="9"/>
            <color indexed="81"/>
            <rFont val="Tahoma"/>
            <family val="2"/>
          </rPr>
          <t>Neil Ogden:</t>
        </r>
        <r>
          <rPr>
            <sz val="9"/>
            <color indexed="81"/>
            <rFont val="Tahoma"/>
            <family val="2"/>
          </rPr>
          <t xml:space="preserve">
Note actual question is 3 marks AO2 &amp; 1 mark AO3.</t>
        </r>
      </text>
    </comment>
    <comment ref="AS101" authorId="0">
      <text>
        <r>
          <rPr>
            <b/>
            <sz val="9"/>
            <color indexed="81"/>
            <rFont val="Tahoma"/>
            <family val="2"/>
          </rPr>
          <t>Neil Ogden:</t>
        </r>
        <r>
          <rPr>
            <sz val="9"/>
            <color indexed="81"/>
            <rFont val="Tahoma"/>
            <family val="2"/>
          </rPr>
          <t xml:space="preserve">
Note actual question is 1 mark AO1 &amp; 1 mark AO2.</t>
        </r>
      </text>
    </comment>
    <comment ref="AR102" authorId="0">
      <text>
        <r>
          <rPr>
            <b/>
            <sz val="9"/>
            <color indexed="81"/>
            <rFont val="Tahoma"/>
            <family val="2"/>
          </rPr>
          <t>Neil Ogden:</t>
        </r>
        <r>
          <rPr>
            <sz val="9"/>
            <color indexed="81"/>
            <rFont val="Tahoma"/>
            <family val="2"/>
          </rPr>
          <t xml:space="preserve">
Note actual question is 4 marks Algebra &amp; 1 mark Geometry and measures.</t>
        </r>
      </text>
    </comment>
    <comment ref="AS102" authorId="0">
      <text>
        <r>
          <rPr>
            <b/>
            <sz val="9"/>
            <color indexed="81"/>
            <rFont val="Tahoma"/>
            <family val="2"/>
          </rPr>
          <t>Neil Ogden:</t>
        </r>
        <r>
          <rPr>
            <sz val="9"/>
            <color indexed="81"/>
            <rFont val="Tahoma"/>
            <family val="2"/>
          </rPr>
          <t xml:space="preserve">
Note actual question is 1 mark AO1 &amp; 4 marks AO3.</t>
        </r>
      </text>
    </comment>
    <comment ref="AS106" authorId="0">
      <text>
        <r>
          <rPr>
            <b/>
            <sz val="9"/>
            <color indexed="81"/>
            <rFont val="Tahoma"/>
            <family val="2"/>
          </rPr>
          <t>Neil Ogden:</t>
        </r>
        <r>
          <rPr>
            <sz val="9"/>
            <color indexed="81"/>
            <rFont val="Tahoma"/>
            <family val="2"/>
          </rPr>
          <t xml:space="preserve">
Note actual question is 1 mark AO1 &amp; 3 marks AO3.</t>
        </r>
      </text>
    </comment>
    <comment ref="AS114" authorId="0">
      <text>
        <r>
          <rPr>
            <b/>
            <sz val="9"/>
            <color indexed="81"/>
            <rFont val="Tahoma"/>
            <family val="2"/>
          </rPr>
          <t>Neil Ogden:</t>
        </r>
        <r>
          <rPr>
            <sz val="9"/>
            <color indexed="81"/>
            <rFont val="Tahoma"/>
            <family val="2"/>
          </rPr>
          <t xml:space="preserve">
Note actual question is 1 mark AO2 &amp; 3 marks AO3.</t>
        </r>
      </text>
    </comment>
    <comment ref="AS119" authorId="0">
      <text>
        <r>
          <rPr>
            <b/>
            <sz val="9"/>
            <color indexed="81"/>
            <rFont val="Tahoma"/>
            <family val="2"/>
          </rPr>
          <t>Neil Ogden:</t>
        </r>
        <r>
          <rPr>
            <sz val="9"/>
            <color indexed="81"/>
            <rFont val="Tahoma"/>
            <family val="2"/>
          </rPr>
          <t xml:space="preserve">
Note actual question is 1 mark AO1 &amp; 2 marks AO3.</t>
        </r>
      </text>
    </comment>
    <comment ref="AR125" authorId="0">
      <text>
        <r>
          <rPr>
            <b/>
            <sz val="9"/>
            <color indexed="81"/>
            <rFont val="Tahoma"/>
            <family val="2"/>
          </rPr>
          <t>Neil Ogden:</t>
        </r>
        <r>
          <rPr>
            <sz val="9"/>
            <color indexed="81"/>
            <rFont val="Tahoma"/>
            <family val="2"/>
          </rPr>
          <t xml:space="preserve">
Note actual question is 1 mark Number &amp; 1 mark Statistics.</t>
        </r>
      </text>
    </comment>
    <comment ref="AS125" authorId="0">
      <text>
        <r>
          <rPr>
            <b/>
            <sz val="9"/>
            <color indexed="81"/>
            <rFont val="Tahoma"/>
            <family val="2"/>
          </rPr>
          <t>Neil Ogden:</t>
        </r>
        <r>
          <rPr>
            <sz val="9"/>
            <color indexed="81"/>
            <rFont val="Tahoma"/>
            <family val="2"/>
          </rPr>
          <t xml:space="preserve">
Note actual question is 1 mark AO1 &amp; 1 mark AO3.</t>
        </r>
      </text>
    </comment>
    <comment ref="AR126" authorId="0">
      <text>
        <r>
          <rPr>
            <b/>
            <sz val="9"/>
            <color indexed="81"/>
            <rFont val="Tahoma"/>
            <family val="2"/>
          </rPr>
          <t>Neil Ogden:</t>
        </r>
        <r>
          <rPr>
            <sz val="9"/>
            <color indexed="81"/>
            <rFont val="Tahoma"/>
            <family val="2"/>
          </rPr>
          <t xml:space="preserve">
Note actual question is 2 marks Number &amp; 1 mark RPR.</t>
        </r>
      </text>
    </comment>
    <comment ref="AS126" authorId="0">
      <text>
        <r>
          <rPr>
            <b/>
            <sz val="9"/>
            <color indexed="81"/>
            <rFont val="Tahoma"/>
            <family val="2"/>
          </rPr>
          <t>Neil Ogden:</t>
        </r>
        <r>
          <rPr>
            <sz val="9"/>
            <color indexed="81"/>
            <rFont val="Tahoma"/>
            <family val="2"/>
          </rPr>
          <t xml:space="preserve">
Note actual question is 2 marks AO1 &amp; 1 mark AO3.</t>
        </r>
      </text>
    </comment>
    <comment ref="AR127" authorId="0">
      <text>
        <r>
          <rPr>
            <b/>
            <sz val="9"/>
            <color indexed="81"/>
            <rFont val="Tahoma"/>
            <family val="2"/>
          </rPr>
          <t>Neil Ogden:</t>
        </r>
        <r>
          <rPr>
            <sz val="9"/>
            <color indexed="81"/>
            <rFont val="Tahoma"/>
            <family val="2"/>
          </rPr>
          <t xml:space="preserve">
Note actual question is 2 marks Number &amp; 1 mark RPR.</t>
        </r>
      </text>
    </comment>
    <comment ref="AS127" authorId="0">
      <text>
        <r>
          <rPr>
            <b/>
            <sz val="9"/>
            <color indexed="81"/>
            <rFont val="Tahoma"/>
            <family val="2"/>
          </rPr>
          <t>Neil Ogden:</t>
        </r>
        <r>
          <rPr>
            <sz val="9"/>
            <color indexed="81"/>
            <rFont val="Tahoma"/>
            <family val="2"/>
          </rPr>
          <t xml:space="preserve">
Note actual question is 1 mark AO1 &amp; 2 marks AO3.</t>
        </r>
      </text>
    </comment>
    <comment ref="AS130" authorId="0">
      <text>
        <r>
          <rPr>
            <b/>
            <sz val="9"/>
            <color indexed="81"/>
            <rFont val="Tahoma"/>
            <family val="2"/>
          </rPr>
          <t>Neil Ogden:</t>
        </r>
        <r>
          <rPr>
            <sz val="9"/>
            <color indexed="81"/>
            <rFont val="Tahoma"/>
            <family val="2"/>
          </rPr>
          <t xml:space="preserve">
Note actual question is 1 mark AO1, 1 mark AO2 &amp; 1 mark AO3.</t>
        </r>
      </text>
    </comment>
    <comment ref="AR131" authorId="0">
      <text>
        <r>
          <rPr>
            <b/>
            <sz val="9"/>
            <color indexed="81"/>
            <rFont val="Tahoma"/>
            <family val="2"/>
          </rPr>
          <t>Neil Ogden:</t>
        </r>
        <r>
          <rPr>
            <sz val="9"/>
            <color indexed="81"/>
            <rFont val="Tahoma"/>
            <family val="2"/>
          </rPr>
          <t xml:space="preserve">
Note actual question is 1 mark Number &amp; 2 marks RPR.</t>
        </r>
      </text>
    </comment>
    <comment ref="AS131" authorId="0">
      <text>
        <r>
          <rPr>
            <b/>
            <sz val="9"/>
            <color indexed="81"/>
            <rFont val="Tahoma"/>
            <family val="2"/>
          </rPr>
          <t>Neil Ogden:</t>
        </r>
        <r>
          <rPr>
            <sz val="9"/>
            <color indexed="81"/>
            <rFont val="Tahoma"/>
            <family val="2"/>
          </rPr>
          <t xml:space="preserve">
Note actual question is 1 mark AO1, 1 mark AO2 &amp; 1 mark AO3.</t>
        </r>
      </text>
    </comment>
    <comment ref="AR133" authorId="0">
      <text>
        <r>
          <rPr>
            <b/>
            <sz val="9"/>
            <color indexed="81"/>
            <rFont val="Tahoma"/>
            <family val="2"/>
          </rPr>
          <t>Neil Ogden:</t>
        </r>
        <r>
          <rPr>
            <sz val="9"/>
            <color indexed="81"/>
            <rFont val="Tahoma"/>
            <family val="2"/>
          </rPr>
          <t xml:space="preserve">
Note actual question is 1 mark Number &amp; 4 marks Geometry and measures.</t>
        </r>
      </text>
    </comment>
    <comment ref="AS133" authorId="0">
      <text>
        <r>
          <rPr>
            <b/>
            <sz val="9"/>
            <color indexed="81"/>
            <rFont val="Tahoma"/>
            <family val="2"/>
          </rPr>
          <t>Neil Ogden:</t>
        </r>
        <r>
          <rPr>
            <sz val="9"/>
            <color indexed="81"/>
            <rFont val="Tahoma"/>
            <family val="2"/>
          </rPr>
          <t xml:space="preserve">
Note actual question is 2 marks AO1 &amp; 3 marks AO3.</t>
        </r>
      </text>
    </comment>
    <comment ref="AR134" authorId="0">
      <text>
        <r>
          <rPr>
            <b/>
            <sz val="9"/>
            <color indexed="81"/>
            <rFont val="Tahoma"/>
            <family val="2"/>
          </rPr>
          <t>Neil Ogden:</t>
        </r>
        <r>
          <rPr>
            <sz val="9"/>
            <color indexed="81"/>
            <rFont val="Tahoma"/>
            <family val="2"/>
          </rPr>
          <t xml:space="preserve">
Note actual question is 1 mark Algebra &amp; 3 marks Geometry and measures.</t>
        </r>
      </text>
    </comment>
    <comment ref="AS134" authorId="0">
      <text>
        <r>
          <rPr>
            <b/>
            <sz val="9"/>
            <color indexed="81"/>
            <rFont val="Tahoma"/>
            <family val="2"/>
          </rPr>
          <t>Neil Ogden:</t>
        </r>
        <r>
          <rPr>
            <sz val="9"/>
            <color indexed="81"/>
            <rFont val="Tahoma"/>
            <family val="2"/>
          </rPr>
          <t xml:space="preserve">
Note actual question is 1 mark AO1 &amp; 3 marks AO3.</t>
        </r>
      </text>
    </comment>
    <comment ref="AR135" authorId="0">
      <text>
        <r>
          <rPr>
            <b/>
            <sz val="9"/>
            <color indexed="81"/>
            <rFont val="Tahoma"/>
            <family val="2"/>
          </rPr>
          <t>Neil Ogden:</t>
        </r>
        <r>
          <rPr>
            <sz val="9"/>
            <color indexed="81"/>
            <rFont val="Tahoma"/>
            <family val="2"/>
          </rPr>
          <t xml:space="preserve">
Note actual question is 1 mark Number &amp; 2 marks RPR.</t>
        </r>
      </text>
    </comment>
    <comment ref="AS135" authorId="0">
      <text>
        <r>
          <rPr>
            <b/>
            <sz val="9"/>
            <color indexed="81"/>
            <rFont val="Tahoma"/>
            <family val="2"/>
          </rPr>
          <t>Neil Ogden:</t>
        </r>
        <r>
          <rPr>
            <sz val="9"/>
            <color indexed="81"/>
            <rFont val="Tahoma"/>
            <family val="2"/>
          </rPr>
          <t xml:space="preserve">
Note actual question is 2 marks AO1 &amp; 1 mark AO2.</t>
        </r>
      </text>
    </comment>
    <comment ref="AS139" authorId="0">
      <text>
        <r>
          <rPr>
            <b/>
            <sz val="9"/>
            <color indexed="81"/>
            <rFont val="Tahoma"/>
            <family val="2"/>
          </rPr>
          <t>Neil Ogden:</t>
        </r>
        <r>
          <rPr>
            <sz val="9"/>
            <color indexed="81"/>
            <rFont val="Tahoma"/>
            <family val="2"/>
          </rPr>
          <t xml:space="preserve">
Note actual question is 2 marks AO1 &amp; 3 marks AO3.</t>
        </r>
      </text>
    </comment>
    <comment ref="AR141" authorId="0">
      <text>
        <r>
          <rPr>
            <b/>
            <sz val="9"/>
            <color indexed="81"/>
            <rFont val="Tahoma"/>
            <family val="2"/>
          </rPr>
          <t>Neil Ogden:</t>
        </r>
        <r>
          <rPr>
            <sz val="9"/>
            <color indexed="81"/>
            <rFont val="Tahoma"/>
            <family val="2"/>
          </rPr>
          <t xml:space="preserve">
Note actual question is 2 marks RPR &amp; 1 mark Geometry and measures.</t>
        </r>
      </text>
    </comment>
    <comment ref="AS143" authorId="0">
      <text>
        <r>
          <rPr>
            <b/>
            <sz val="9"/>
            <color indexed="81"/>
            <rFont val="Tahoma"/>
            <family val="2"/>
          </rPr>
          <t>Neil Ogden:</t>
        </r>
        <r>
          <rPr>
            <sz val="9"/>
            <color indexed="81"/>
            <rFont val="Tahoma"/>
            <family val="2"/>
          </rPr>
          <t xml:space="preserve">
Note actual question is 3 marks AO2 &amp; 2 marks AO3.</t>
        </r>
      </text>
    </comment>
    <comment ref="AS148" authorId="0">
      <text>
        <r>
          <rPr>
            <b/>
            <sz val="9"/>
            <color indexed="81"/>
            <rFont val="Tahoma"/>
            <family val="2"/>
          </rPr>
          <t>Neil Ogden:</t>
        </r>
        <r>
          <rPr>
            <sz val="9"/>
            <color indexed="81"/>
            <rFont val="Tahoma"/>
            <family val="2"/>
          </rPr>
          <t xml:space="preserve">
Note actual question is 2 marks AO2 &amp; 1 mark AO3.</t>
        </r>
      </text>
    </comment>
    <comment ref="AS149" authorId="0">
      <text>
        <r>
          <rPr>
            <b/>
            <sz val="9"/>
            <color indexed="81"/>
            <rFont val="Tahoma"/>
            <family val="2"/>
          </rPr>
          <t>Neil Ogden:</t>
        </r>
        <r>
          <rPr>
            <sz val="9"/>
            <color indexed="81"/>
            <rFont val="Tahoma"/>
            <family val="2"/>
          </rPr>
          <t xml:space="preserve">
Note actual question is 1 mark AO1 &amp; 3 marks AO2.</t>
        </r>
      </text>
    </comment>
    <comment ref="AR151" authorId="0">
      <text>
        <r>
          <rPr>
            <b/>
            <sz val="9"/>
            <color indexed="81"/>
            <rFont val="Tahoma"/>
            <family val="2"/>
          </rPr>
          <t>Neil Ogden:</t>
        </r>
        <r>
          <rPr>
            <sz val="9"/>
            <color indexed="81"/>
            <rFont val="Tahoma"/>
            <family val="2"/>
          </rPr>
          <t xml:space="preserve">
Note actual question is 3 marks Algebra &amp; 2 marks Geometry and measures.</t>
        </r>
      </text>
    </comment>
    <comment ref="AS151" authorId="0">
      <text>
        <r>
          <rPr>
            <b/>
            <sz val="9"/>
            <color indexed="81"/>
            <rFont val="Tahoma"/>
            <family val="2"/>
          </rPr>
          <t>Neil Ogden:</t>
        </r>
        <r>
          <rPr>
            <sz val="9"/>
            <color indexed="81"/>
            <rFont val="Tahoma"/>
            <family val="2"/>
          </rPr>
          <t xml:space="preserve">
Note actual question is 1 mark AO1 &amp; 4 marks AO3.</t>
        </r>
      </text>
    </comment>
    <comment ref="AS154" authorId="0">
      <text>
        <r>
          <rPr>
            <b/>
            <sz val="9"/>
            <color indexed="81"/>
            <rFont val="Tahoma"/>
            <family val="2"/>
          </rPr>
          <t>Neil Ogden:</t>
        </r>
        <r>
          <rPr>
            <sz val="9"/>
            <color indexed="81"/>
            <rFont val="Tahoma"/>
            <family val="2"/>
          </rPr>
          <t xml:space="preserve">
Note actual question is 1 mark AO1 &amp; 4 marks AO3.</t>
        </r>
      </text>
    </comment>
  </commentList>
</comments>
</file>

<file path=xl/comments2.xml><?xml version="1.0" encoding="utf-8"?>
<comments xmlns="http://schemas.openxmlformats.org/spreadsheetml/2006/main">
  <authors>
    <author>Neil Ogden</author>
  </authors>
  <commentList>
    <comment ref="E20" authorId="0">
      <text>
        <r>
          <rPr>
            <b/>
            <sz val="9"/>
            <color indexed="81"/>
            <rFont val="Tahoma"/>
            <family val="2"/>
          </rPr>
          <t>Neil Ogden:</t>
        </r>
        <r>
          <rPr>
            <sz val="9"/>
            <color indexed="81"/>
            <rFont val="Tahoma"/>
            <family val="2"/>
          </rPr>
          <t xml:space="preserve">
Note actual question is 1 mark AO1, 1 mark AO2 &amp; 2 marks AO3.</t>
        </r>
      </text>
    </comment>
    <comment ref="E26" authorId="0">
      <text>
        <r>
          <rPr>
            <b/>
            <sz val="9"/>
            <color indexed="81"/>
            <rFont val="Tahoma"/>
            <family val="2"/>
          </rPr>
          <t>Neil Ogden:</t>
        </r>
        <r>
          <rPr>
            <sz val="9"/>
            <color indexed="81"/>
            <rFont val="Tahoma"/>
            <family val="2"/>
          </rPr>
          <t xml:space="preserve">
Note actual question is 3 marks AO2 &amp; 2 marks AO3.</t>
        </r>
      </text>
    </comment>
    <comment ref="D30" authorId="0">
      <text>
        <r>
          <rPr>
            <b/>
            <sz val="9"/>
            <color indexed="81"/>
            <rFont val="Tahoma"/>
            <family val="2"/>
          </rPr>
          <t>Neil Ogden:</t>
        </r>
        <r>
          <rPr>
            <sz val="9"/>
            <color indexed="81"/>
            <rFont val="Tahoma"/>
            <family val="2"/>
          </rPr>
          <t xml:space="preserve">
Note actual question is 2 marks RPR &amp; 2 marks Statistics.</t>
        </r>
      </text>
    </comment>
    <comment ref="E30" authorId="0">
      <text>
        <r>
          <rPr>
            <b/>
            <sz val="9"/>
            <color indexed="81"/>
            <rFont val="Tahoma"/>
            <family val="2"/>
          </rPr>
          <t>Neil Ogden:</t>
        </r>
        <r>
          <rPr>
            <sz val="9"/>
            <color indexed="81"/>
            <rFont val="Tahoma"/>
            <family val="2"/>
          </rPr>
          <t xml:space="preserve">
Note actual question is 1 mark AO1, 1 mark AO2 &amp; 2 marks AO3.</t>
        </r>
      </text>
    </comment>
    <comment ref="E34" authorId="0">
      <text>
        <r>
          <rPr>
            <b/>
            <sz val="9"/>
            <color indexed="81"/>
            <rFont val="Tahoma"/>
            <family val="2"/>
          </rPr>
          <t>Neil Ogden:</t>
        </r>
        <r>
          <rPr>
            <sz val="9"/>
            <color indexed="81"/>
            <rFont val="Tahoma"/>
            <family val="2"/>
          </rPr>
          <t xml:space="preserve">
Note actual question is 1 mark AO1 &amp; 2 marks AO2.</t>
        </r>
      </text>
    </comment>
    <comment ref="E36" authorId="0">
      <text>
        <r>
          <rPr>
            <b/>
            <sz val="9"/>
            <color indexed="81"/>
            <rFont val="Tahoma"/>
            <family val="2"/>
          </rPr>
          <t>Neil Ogden:</t>
        </r>
        <r>
          <rPr>
            <sz val="9"/>
            <color indexed="81"/>
            <rFont val="Tahoma"/>
            <family val="2"/>
          </rPr>
          <t xml:space="preserve">
Note actual question is 1 mark AO1 &amp; 3 marks AO3.</t>
        </r>
      </text>
    </comment>
    <comment ref="E37" authorId="0">
      <text>
        <r>
          <rPr>
            <b/>
            <sz val="9"/>
            <color indexed="81"/>
            <rFont val="Tahoma"/>
            <family val="2"/>
          </rPr>
          <t>Neil Ogden:</t>
        </r>
        <r>
          <rPr>
            <sz val="9"/>
            <color indexed="81"/>
            <rFont val="Tahoma"/>
            <family val="2"/>
          </rPr>
          <t xml:space="preserve">
Note actual question is 1 mark AO1 &amp; 4 marks AO3.</t>
        </r>
      </text>
    </comment>
    <comment ref="E38" authorId="0">
      <text>
        <r>
          <rPr>
            <b/>
            <sz val="9"/>
            <color indexed="81"/>
            <rFont val="Tahoma"/>
            <family val="2"/>
          </rPr>
          <t>Neil Ogden:</t>
        </r>
        <r>
          <rPr>
            <sz val="9"/>
            <color indexed="81"/>
            <rFont val="Tahoma"/>
            <family val="2"/>
          </rPr>
          <t xml:space="preserve">
Note actual question is 1 mark AO1, 1 mark AO2 &amp; 1 mark AO3.</t>
        </r>
      </text>
    </comment>
    <comment ref="D40" authorId="0">
      <text>
        <r>
          <rPr>
            <b/>
            <sz val="9"/>
            <color indexed="81"/>
            <rFont val="Tahoma"/>
            <family val="2"/>
          </rPr>
          <t>Neil Ogden:</t>
        </r>
        <r>
          <rPr>
            <sz val="9"/>
            <color indexed="81"/>
            <rFont val="Tahoma"/>
            <family val="2"/>
          </rPr>
          <t xml:space="preserve">
Note actual question is 2 marks RPR &amp; 4 marks Probability.</t>
        </r>
      </text>
    </comment>
    <comment ref="E40" authorId="0">
      <text>
        <r>
          <rPr>
            <b/>
            <sz val="9"/>
            <color indexed="81"/>
            <rFont val="Tahoma"/>
            <family val="2"/>
          </rPr>
          <t>Neil Ogden:</t>
        </r>
        <r>
          <rPr>
            <sz val="9"/>
            <color indexed="81"/>
            <rFont val="Tahoma"/>
            <family val="2"/>
          </rPr>
          <t xml:space="preserve">
Note actual question is 3 marks AO1 &amp; 3 marks AO3.</t>
        </r>
      </text>
    </comment>
    <comment ref="E41" authorId="0">
      <text>
        <r>
          <rPr>
            <b/>
            <sz val="9"/>
            <color indexed="81"/>
            <rFont val="Tahoma"/>
            <family val="2"/>
          </rPr>
          <t>Neil Ogden:</t>
        </r>
        <r>
          <rPr>
            <sz val="9"/>
            <color indexed="81"/>
            <rFont val="Tahoma"/>
            <family val="2"/>
          </rPr>
          <t xml:space="preserve">
Note actual question is 1 mark AO1, 1 mark AO2 &amp; 2 marks AO3.</t>
        </r>
      </text>
    </comment>
    <comment ref="E43" authorId="0">
      <text>
        <r>
          <rPr>
            <b/>
            <sz val="9"/>
            <color indexed="81"/>
            <rFont val="Tahoma"/>
            <family val="2"/>
          </rPr>
          <t>Neil Ogden:</t>
        </r>
        <r>
          <rPr>
            <sz val="9"/>
            <color indexed="81"/>
            <rFont val="Tahoma"/>
            <family val="2"/>
          </rPr>
          <t xml:space="preserve">
Note actual question is 2 marks AO1 &amp; 1 mark AO2.</t>
        </r>
      </text>
    </comment>
    <comment ref="E44" authorId="0">
      <text>
        <r>
          <rPr>
            <b/>
            <sz val="9"/>
            <color indexed="81"/>
            <rFont val="Tahoma"/>
            <family val="2"/>
          </rPr>
          <t>Neil Ogden:</t>
        </r>
        <r>
          <rPr>
            <sz val="9"/>
            <color indexed="81"/>
            <rFont val="Tahoma"/>
            <family val="2"/>
          </rPr>
          <t xml:space="preserve">
Note actual question is 1 mark AO1 &amp; 3 marks AO3.</t>
        </r>
      </text>
    </comment>
    <comment ref="E47" authorId="0">
      <text>
        <r>
          <rPr>
            <b/>
            <sz val="9"/>
            <color indexed="81"/>
            <rFont val="Tahoma"/>
            <family val="2"/>
          </rPr>
          <t>Neil Ogden:</t>
        </r>
        <r>
          <rPr>
            <sz val="9"/>
            <color indexed="81"/>
            <rFont val="Tahoma"/>
            <family val="2"/>
          </rPr>
          <t xml:space="preserve">
Note actual question is 1 mark AO1, 1 mark AO2 &amp; 3 marks AO3.</t>
        </r>
      </text>
    </comment>
    <comment ref="E48" authorId="0">
      <text>
        <r>
          <rPr>
            <b/>
            <sz val="9"/>
            <color indexed="81"/>
            <rFont val="Tahoma"/>
            <family val="2"/>
          </rPr>
          <t>Neil Ogden:</t>
        </r>
        <r>
          <rPr>
            <sz val="9"/>
            <color indexed="81"/>
            <rFont val="Tahoma"/>
            <family val="2"/>
          </rPr>
          <t xml:space="preserve">
Note actual question is 2 marks AO1 &amp; 2 marks AO2.</t>
        </r>
      </text>
    </comment>
    <comment ref="E51" authorId="0">
      <text>
        <r>
          <rPr>
            <b/>
            <sz val="9"/>
            <color indexed="81"/>
            <rFont val="Tahoma"/>
            <family val="2"/>
          </rPr>
          <t>Neil Ogden:</t>
        </r>
        <r>
          <rPr>
            <sz val="9"/>
            <color indexed="81"/>
            <rFont val="Tahoma"/>
            <family val="2"/>
          </rPr>
          <t xml:space="preserve">
Note actual question is 1 mark AO1 &amp; 3 marks AO2.</t>
        </r>
      </text>
    </comment>
    <comment ref="E52" authorId="0">
      <text>
        <r>
          <rPr>
            <b/>
            <sz val="9"/>
            <color indexed="81"/>
            <rFont val="Tahoma"/>
            <family val="2"/>
          </rPr>
          <t>Neil Ogden:</t>
        </r>
        <r>
          <rPr>
            <sz val="9"/>
            <color indexed="81"/>
            <rFont val="Tahoma"/>
            <family val="2"/>
          </rPr>
          <t xml:space="preserve">
Note actual question is 1 mark AO1 &amp; 2 marks AO3.</t>
        </r>
      </text>
    </comment>
  </commentList>
</comments>
</file>

<file path=xl/comments3.xml><?xml version="1.0" encoding="utf-8"?>
<comments xmlns="http://schemas.openxmlformats.org/spreadsheetml/2006/main">
  <authors>
    <author>Neil Ogden</author>
  </authors>
  <commentList>
    <comment ref="E25" authorId="0">
      <text>
        <r>
          <rPr>
            <b/>
            <sz val="9"/>
            <color indexed="81"/>
            <rFont val="Tahoma"/>
            <family val="2"/>
          </rPr>
          <t>Neil Ogden:</t>
        </r>
        <r>
          <rPr>
            <sz val="9"/>
            <color indexed="81"/>
            <rFont val="Tahoma"/>
            <family val="2"/>
          </rPr>
          <t xml:space="preserve">
Note actual question is 1 mark AO2 &amp; 3 marks AO3.</t>
        </r>
      </text>
    </comment>
    <comment ref="E27" authorId="0">
      <text>
        <r>
          <rPr>
            <b/>
            <sz val="9"/>
            <color indexed="81"/>
            <rFont val="Tahoma"/>
            <family val="2"/>
          </rPr>
          <t>Neil Ogden:</t>
        </r>
        <r>
          <rPr>
            <sz val="9"/>
            <color indexed="81"/>
            <rFont val="Tahoma"/>
            <family val="2"/>
          </rPr>
          <t xml:space="preserve">
Note actual question is 1 mark AO1 &amp; 1 mark AO2.</t>
        </r>
      </text>
    </comment>
    <comment ref="D31" authorId="0">
      <text>
        <r>
          <rPr>
            <b/>
            <sz val="9"/>
            <color indexed="81"/>
            <rFont val="Tahoma"/>
            <family val="2"/>
          </rPr>
          <t>Neil Ogden:</t>
        </r>
        <r>
          <rPr>
            <sz val="9"/>
            <color indexed="81"/>
            <rFont val="Tahoma"/>
            <family val="2"/>
          </rPr>
          <t xml:space="preserve">
Note actual question is 3 marks Algebra &amp; 2 marks Geometry and measures.</t>
        </r>
      </text>
    </comment>
    <comment ref="E31" authorId="0">
      <text>
        <r>
          <rPr>
            <b/>
            <sz val="9"/>
            <color indexed="81"/>
            <rFont val="Tahoma"/>
            <family val="2"/>
          </rPr>
          <t>Neil Ogden:</t>
        </r>
        <r>
          <rPr>
            <sz val="9"/>
            <color indexed="81"/>
            <rFont val="Tahoma"/>
            <family val="2"/>
          </rPr>
          <t xml:space="preserve">
Note actual question is 1 mark AO1 &amp; 4 marks AO3.</t>
        </r>
      </text>
    </comment>
    <comment ref="E32" authorId="0">
      <text>
        <r>
          <rPr>
            <b/>
            <sz val="9"/>
            <color indexed="81"/>
            <rFont val="Tahoma"/>
            <family val="2"/>
          </rPr>
          <t>Neil Ogden:</t>
        </r>
        <r>
          <rPr>
            <sz val="9"/>
            <color indexed="81"/>
            <rFont val="Tahoma"/>
            <family val="2"/>
          </rPr>
          <t xml:space="preserve">
Note actual question is 2 marks AO1 &amp; 3 marks AO3.</t>
        </r>
      </text>
    </comment>
    <comment ref="E33" authorId="0">
      <text>
        <r>
          <rPr>
            <b/>
            <sz val="9"/>
            <color indexed="81"/>
            <rFont val="Tahoma"/>
            <family val="2"/>
          </rPr>
          <t>Neil Ogden:</t>
        </r>
        <r>
          <rPr>
            <sz val="9"/>
            <color indexed="81"/>
            <rFont val="Tahoma"/>
            <family val="2"/>
          </rPr>
          <t xml:space="preserve">
Note actual question is 1 mark AO1 &amp; 1 mark AO2.</t>
        </r>
      </text>
    </comment>
    <comment ref="E34" authorId="0">
      <text>
        <r>
          <rPr>
            <b/>
            <sz val="9"/>
            <color indexed="81"/>
            <rFont val="Tahoma"/>
            <family val="2"/>
          </rPr>
          <t>Neil Ogden:</t>
        </r>
        <r>
          <rPr>
            <sz val="9"/>
            <color indexed="81"/>
            <rFont val="Tahoma"/>
            <family val="2"/>
          </rPr>
          <t xml:space="preserve">
Note actual question is 2 marks AO1 &amp; 2 marks AO3.</t>
        </r>
      </text>
    </comment>
    <comment ref="E35" authorId="0">
      <text>
        <r>
          <rPr>
            <b/>
            <sz val="9"/>
            <color indexed="81"/>
            <rFont val="Tahoma"/>
            <family val="2"/>
          </rPr>
          <t>Neil Ogden:</t>
        </r>
        <r>
          <rPr>
            <sz val="9"/>
            <color indexed="81"/>
            <rFont val="Tahoma"/>
            <family val="2"/>
          </rPr>
          <t xml:space="preserve">
Note actual question is 1 mark AO1 &amp; 3 marks AO3.</t>
        </r>
      </text>
    </comment>
    <comment ref="E36" authorId="0">
      <text>
        <r>
          <rPr>
            <b/>
            <sz val="9"/>
            <color indexed="81"/>
            <rFont val="Tahoma"/>
            <family val="2"/>
          </rPr>
          <t>Neil Ogden:</t>
        </r>
        <r>
          <rPr>
            <sz val="9"/>
            <color indexed="81"/>
            <rFont val="Tahoma"/>
            <family val="2"/>
          </rPr>
          <t xml:space="preserve">
Note actual question is 3 marks AO2 &amp; 1 mark AO3.</t>
        </r>
      </text>
    </comment>
    <comment ref="E44" authorId="0">
      <text>
        <r>
          <rPr>
            <b/>
            <sz val="9"/>
            <color indexed="81"/>
            <rFont val="Tahoma"/>
            <family val="2"/>
          </rPr>
          <t>Neil Ogden:</t>
        </r>
        <r>
          <rPr>
            <sz val="9"/>
            <color indexed="81"/>
            <rFont val="Tahoma"/>
            <family val="2"/>
          </rPr>
          <t xml:space="preserve">
Note actual question is 1 mark AO1 &amp; 1 mark AO2.</t>
        </r>
      </text>
    </comment>
    <comment ref="D45" authorId="0">
      <text>
        <r>
          <rPr>
            <b/>
            <sz val="9"/>
            <color indexed="81"/>
            <rFont val="Tahoma"/>
            <family val="2"/>
          </rPr>
          <t>Neil Ogden:</t>
        </r>
        <r>
          <rPr>
            <sz val="9"/>
            <color indexed="81"/>
            <rFont val="Tahoma"/>
            <family val="2"/>
          </rPr>
          <t xml:space="preserve">
Note actual question is 4 marks Algebra &amp; 1 mark Geometry and measures.</t>
        </r>
      </text>
    </comment>
    <comment ref="E45" authorId="0">
      <text>
        <r>
          <rPr>
            <b/>
            <sz val="9"/>
            <color indexed="81"/>
            <rFont val="Tahoma"/>
            <family val="2"/>
          </rPr>
          <t>Neil Ogden:</t>
        </r>
        <r>
          <rPr>
            <sz val="9"/>
            <color indexed="81"/>
            <rFont val="Tahoma"/>
            <family val="2"/>
          </rPr>
          <t xml:space="preserve">
Note actual question is 1 mark AO1 &amp; 4 marks AO3.</t>
        </r>
      </text>
    </comment>
    <comment ref="E49" authorId="0">
      <text>
        <r>
          <rPr>
            <b/>
            <sz val="9"/>
            <color indexed="81"/>
            <rFont val="Tahoma"/>
            <family val="2"/>
          </rPr>
          <t>Neil Ogden:</t>
        </r>
        <r>
          <rPr>
            <sz val="9"/>
            <color indexed="81"/>
            <rFont val="Tahoma"/>
            <family val="2"/>
          </rPr>
          <t xml:space="preserve">
Note actual question is 1 mark AO1 &amp; 3 marks AO3.</t>
        </r>
      </text>
    </comment>
    <comment ref="E57" authorId="0">
      <text>
        <r>
          <rPr>
            <b/>
            <sz val="9"/>
            <color indexed="81"/>
            <rFont val="Tahoma"/>
            <family val="2"/>
          </rPr>
          <t>Neil Ogden:</t>
        </r>
        <r>
          <rPr>
            <sz val="9"/>
            <color indexed="81"/>
            <rFont val="Tahoma"/>
            <family val="2"/>
          </rPr>
          <t xml:space="preserve">
Note actual question is 1 mark AO2 &amp; 3 marks AO3.</t>
        </r>
      </text>
    </comment>
  </commentList>
</comments>
</file>

<file path=xl/comments4.xml><?xml version="1.0" encoding="utf-8"?>
<comments xmlns="http://schemas.openxmlformats.org/spreadsheetml/2006/main">
  <authors>
    <author>Neil Ogden</author>
  </authors>
  <commentList>
    <comment ref="E22" authorId="0">
      <text>
        <r>
          <rPr>
            <b/>
            <sz val="9"/>
            <color indexed="81"/>
            <rFont val="Tahoma"/>
            <family val="2"/>
          </rPr>
          <t>Neil Ogden:</t>
        </r>
        <r>
          <rPr>
            <sz val="9"/>
            <color indexed="81"/>
            <rFont val="Tahoma"/>
            <family val="2"/>
          </rPr>
          <t xml:space="preserve">
Note actual question is 1 mark AO1 &amp; 2 marks AO3.</t>
        </r>
      </text>
    </comment>
    <comment ref="D28" authorId="0">
      <text>
        <r>
          <rPr>
            <b/>
            <sz val="9"/>
            <color indexed="81"/>
            <rFont val="Tahoma"/>
            <family val="2"/>
          </rPr>
          <t>Neil Ogden:</t>
        </r>
        <r>
          <rPr>
            <sz val="9"/>
            <color indexed="81"/>
            <rFont val="Tahoma"/>
            <family val="2"/>
          </rPr>
          <t xml:space="preserve">
Note actual question is 1 mark Number &amp; 1 mark Statistics.</t>
        </r>
      </text>
    </comment>
    <comment ref="E28" authorId="0">
      <text>
        <r>
          <rPr>
            <b/>
            <sz val="9"/>
            <color indexed="81"/>
            <rFont val="Tahoma"/>
            <family val="2"/>
          </rPr>
          <t>Neil Ogden:</t>
        </r>
        <r>
          <rPr>
            <sz val="9"/>
            <color indexed="81"/>
            <rFont val="Tahoma"/>
            <family val="2"/>
          </rPr>
          <t xml:space="preserve">
Note actual question is 1 mark AO1 &amp; 1 mark AO3.</t>
        </r>
      </text>
    </comment>
    <comment ref="D29" authorId="0">
      <text>
        <r>
          <rPr>
            <b/>
            <sz val="9"/>
            <color indexed="81"/>
            <rFont val="Tahoma"/>
            <family val="2"/>
          </rPr>
          <t>Neil Ogden:</t>
        </r>
        <r>
          <rPr>
            <sz val="9"/>
            <color indexed="81"/>
            <rFont val="Tahoma"/>
            <family val="2"/>
          </rPr>
          <t xml:space="preserve">
Note actual question is 2 marks Number &amp; 1 mark RPR.</t>
        </r>
      </text>
    </comment>
    <comment ref="E29" authorId="0">
      <text>
        <r>
          <rPr>
            <b/>
            <sz val="9"/>
            <color indexed="81"/>
            <rFont val="Tahoma"/>
            <family val="2"/>
          </rPr>
          <t>Neil Ogden:</t>
        </r>
        <r>
          <rPr>
            <sz val="9"/>
            <color indexed="81"/>
            <rFont val="Tahoma"/>
            <family val="2"/>
          </rPr>
          <t xml:space="preserve">
Note actual question is 2 marks AO1 &amp; 1 mark AO3.</t>
        </r>
      </text>
    </comment>
    <comment ref="D30" authorId="0">
      <text>
        <r>
          <rPr>
            <b/>
            <sz val="9"/>
            <color indexed="81"/>
            <rFont val="Tahoma"/>
            <family val="2"/>
          </rPr>
          <t>Neil Ogden:</t>
        </r>
        <r>
          <rPr>
            <sz val="9"/>
            <color indexed="81"/>
            <rFont val="Tahoma"/>
            <family val="2"/>
          </rPr>
          <t xml:space="preserve">
Note actual question is 2 marks Number &amp; 1 mark RPR.</t>
        </r>
      </text>
    </comment>
    <comment ref="E30" authorId="0">
      <text>
        <r>
          <rPr>
            <b/>
            <sz val="9"/>
            <color indexed="81"/>
            <rFont val="Tahoma"/>
            <family val="2"/>
          </rPr>
          <t>Neil Ogden:</t>
        </r>
        <r>
          <rPr>
            <sz val="9"/>
            <color indexed="81"/>
            <rFont val="Tahoma"/>
            <family val="2"/>
          </rPr>
          <t xml:space="preserve">
Note actual question is 1 mark AO1 &amp; 2 marks AO3.</t>
        </r>
      </text>
    </comment>
    <comment ref="E33" authorId="0">
      <text>
        <r>
          <rPr>
            <b/>
            <sz val="9"/>
            <color indexed="81"/>
            <rFont val="Tahoma"/>
            <family val="2"/>
          </rPr>
          <t>Neil Ogden:</t>
        </r>
        <r>
          <rPr>
            <sz val="9"/>
            <color indexed="81"/>
            <rFont val="Tahoma"/>
            <family val="2"/>
          </rPr>
          <t xml:space="preserve">
Note actual question is 1 mark AO1, 1 mark AO2 &amp; 1 mark AO3.</t>
        </r>
      </text>
    </comment>
    <comment ref="D34" authorId="0">
      <text>
        <r>
          <rPr>
            <b/>
            <sz val="9"/>
            <color indexed="81"/>
            <rFont val="Tahoma"/>
            <family val="2"/>
          </rPr>
          <t>Neil Ogden:</t>
        </r>
        <r>
          <rPr>
            <sz val="9"/>
            <color indexed="81"/>
            <rFont val="Tahoma"/>
            <family val="2"/>
          </rPr>
          <t xml:space="preserve">
Note actual question is 1 mark Number &amp; 2 marks RPR.</t>
        </r>
      </text>
    </comment>
    <comment ref="E34" authorId="0">
      <text>
        <r>
          <rPr>
            <b/>
            <sz val="9"/>
            <color indexed="81"/>
            <rFont val="Tahoma"/>
            <family val="2"/>
          </rPr>
          <t>Neil Ogden:</t>
        </r>
        <r>
          <rPr>
            <sz val="9"/>
            <color indexed="81"/>
            <rFont val="Tahoma"/>
            <family val="2"/>
          </rPr>
          <t xml:space="preserve">
Note actual question is 1 mark AO1, 1 mark AO2 &amp; 1 mark AO3.</t>
        </r>
      </text>
    </comment>
    <comment ref="D36" authorId="0">
      <text>
        <r>
          <rPr>
            <b/>
            <sz val="9"/>
            <color indexed="81"/>
            <rFont val="Tahoma"/>
            <family val="2"/>
          </rPr>
          <t>Neil Ogden:</t>
        </r>
        <r>
          <rPr>
            <sz val="9"/>
            <color indexed="81"/>
            <rFont val="Tahoma"/>
            <family val="2"/>
          </rPr>
          <t xml:space="preserve">
Note actual question is 1 mark Number &amp; 4 marks Geometry and measures.</t>
        </r>
      </text>
    </comment>
    <comment ref="E36" authorId="0">
      <text>
        <r>
          <rPr>
            <b/>
            <sz val="9"/>
            <color indexed="81"/>
            <rFont val="Tahoma"/>
            <family val="2"/>
          </rPr>
          <t>Neil Ogden:</t>
        </r>
        <r>
          <rPr>
            <sz val="9"/>
            <color indexed="81"/>
            <rFont val="Tahoma"/>
            <family val="2"/>
          </rPr>
          <t xml:space="preserve">
Note actual question is 2 marks AO1 &amp; 3 marks AO3.</t>
        </r>
      </text>
    </comment>
    <comment ref="D37" authorId="0">
      <text>
        <r>
          <rPr>
            <b/>
            <sz val="9"/>
            <color indexed="81"/>
            <rFont val="Tahoma"/>
            <family val="2"/>
          </rPr>
          <t>Neil Ogden:</t>
        </r>
        <r>
          <rPr>
            <sz val="9"/>
            <color indexed="81"/>
            <rFont val="Tahoma"/>
            <family val="2"/>
          </rPr>
          <t xml:space="preserve">
Note actual question is 1 mark Algebra &amp; 3 marks Geometry and measures.</t>
        </r>
      </text>
    </comment>
    <comment ref="E37" authorId="0">
      <text>
        <r>
          <rPr>
            <b/>
            <sz val="9"/>
            <color indexed="81"/>
            <rFont val="Tahoma"/>
            <family val="2"/>
          </rPr>
          <t>Neil Ogden:</t>
        </r>
        <r>
          <rPr>
            <sz val="9"/>
            <color indexed="81"/>
            <rFont val="Tahoma"/>
            <family val="2"/>
          </rPr>
          <t xml:space="preserve">
Note actual question is 1 mark AO1 &amp; 3 marks AO3.</t>
        </r>
      </text>
    </comment>
    <comment ref="D38" authorId="0">
      <text>
        <r>
          <rPr>
            <b/>
            <sz val="9"/>
            <color indexed="81"/>
            <rFont val="Tahoma"/>
            <family val="2"/>
          </rPr>
          <t>Neil Ogden:</t>
        </r>
        <r>
          <rPr>
            <sz val="9"/>
            <color indexed="81"/>
            <rFont val="Tahoma"/>
            <family val="2"/>
          </rPr>
          <t xml:space="preserve">
Note actual question is 1 mark Number &amp; 2 marks RPR.</t>
        </r>
      </text>
    </comment>
    <comment ref="E38" authorId="0">
      <text>
        <r>
          <rPr>
            <b/>
            <sz val="9"/>
            <color indexed="81"/>
            <rFont val="Tahoma"/>
            <family val="2"/>
          </rPr>
          <t>Neil Ogden:</t>
        </r>
        <r>
          <rPr>
            <sz val="9"/>
            <color indexed="81"/>
            <rFont val="Tahoma"/>
            <family val="2"/>
          </rPr>
          <t xml:space="preserve">
Note actual question is 2 marks AO1 &amp; 1 mark AO2.</t>
        </r>
      </text>
    </comment>
    <comment ref="E42" authorId="0">
      <text>
        <r>
          <rPr>
            <b/>
            <sz val="9"/>
            <color indexed="81"/>
            <rFont val="Tahoma"/>
            <family val="2"/>
          </rPr>
          <t>Neil Ogden:</t>
        </r>
        <r>
          <rPr>
            <sz val="9"/>
            <color indexed="81"/>
            <rFont val="Tahoma"/>
            <family val="2"/>
          </rPr>
          <t xml:space="preserve">
Note actual question is 2 marks AO1 &amp; 3 marks AO3.</t>
        </r>
      </text>
    </comment>
    <comment ref="D44" authorId="0">
      <text>
        <r>
          <rPr>
            <b/>
            <sz val="9"/>
            <color indexed="81"/>
            <rFont val="Tahoma"/>
            <family val="2"/>
          </rPr>
          <t>Neil Ogden:</t>
        </r>
        <r>
          <rPr>
            <sz val="9"/>
            <color indexed="81"/>
            <rFont val="Tahoma"/>
            <family val="2"/>
          </rPr>
          <t xml:space="preserve">
Note actual question is 2 marks RPR &amp; 1 mark Geometry and measures.</t>
        </r>
      </text>
    </comment>
    <comment ref="E46" authorId="0">
      <text>
        <r>
          <rPr>
            <b/>
            <sz val="9"/>
            <color indexed="81"/>
            <rFont val="Tahoma"/>
            <family val="2"/>
          </rPr>
          <t>Neil Ogden:</t>
        </r>
        <r>
          <rPr>
            <sz val="9"/>
            <color indexed="81"/>
            <rFont val="Tahoma"/>
            <family val="2"/>
          </rPr>
          <t xml:space="preserve">
Note actual question is 3 marks AO2 &amp; 2 marks AO3.</t>
        </r>
      </text>
    </comment>
    <comment ref="E51" authorId="0">
      <text>
        <r>
          <rPr>
            <b/>
            <sz val="9"/>
            <color indexed="81"/>
            <rFont val="Tahoma"/>
            <family val="2"/>
          </rPr>
          <t>Neil Ogden:</t>
        </r>
        <r>
          <rPr>
            <sz val="9"/>
            <color indexed="81"/>
            <rFont val="Tahoma"/>
            <family val="2"/>
          </rPr>
          <t xml:space="preserve">
Note actual question is 2 marks AO2 &amp; 1 mark AO3.</t>
        </r>
      </text>
    </comment>
    <comment ref="E52" authorId="0">
      <text>
        <r>
          <rPr>
            <b/>
            <sz val="9"/>
            <color indexed="81"/>
            <rFont val="Tahoma"/>
            <family val="2"/>
          </rPr>
          <t>Neil Ogden:</t>
        </r>
        <r>
          <rPr>
            <sz val="9"/>
            <color indexed="81"/>
            <rFont val="Tahoma"/>
            <family val="2"/>
          </rPr>
          <t xml:space="preserve">
Note actual question is 1 mark AO1 &amp; 3 marks AO2.</t>
        </r>
      </text>
    </comment>
    <comment ref="D54" authorId="0">
      <text>
        <r>
          <rPr>
            <b/>
            <sz val="9"/>
            <color indexed="81"/>
            <rFont val="Tahoma"/>
            <family val="2"/>
          </rPr>
          <t>Neil Ogden:</t>
        </r>
        <r>
          <rPr>
            <sz val="9"/>
            <color indexed="81"/>
            <rFont val="Tahoma"/>
            <family val="2"/>
          </rPr>
          <t xml:space="preserve">
Note actual question is 3 marks Algebra &amp; 2 marks Geometry and measures.</t>
        </r>
      </text>
    </comment>
    <comment ref="E54" authorId="0">
      <text>
        <r>
          <rPr>
            <b/>
            <sz val="9"/>
            <color indexed="81"/>
            <rFont val="Tahoma"/>
            <family val="2"/>
          </rPr>
          <t>Neil Ogden:</t>
        </r>
        <r>
          <rPr>
            <sz val="9"/>
            <color indexed="81"/>
            <rFont val="Tahoma"/>
            <family val="2"/>
          </rPr>
          <t xml:space="preserve">
Note actual question is 1 mark AO1 &amp; 4 marks AO3.</t>
        </r>
      </text>
    </comment>
    <comment ref="E57" authorId="0">
      <text>
        <r>
          <rPr>
            <b/>
            <sz val="9"/>
            <color indexed="81"/>
            <rFont val="Tahoma"/>
            <family val="2"/>
          </rPr>
          <t>Neil Ogden:</t>
        </r>
        <r>
          <rPr>
            <sz val="9"/>
            <color indexed="81"/>
            <rFont val="Tahoma"/>
            <family val="2"/>
          </rPr>
          <t xml:space="preserve">
Note actual question is 1 mark AO1 &amp; 4 marks AO3.</t>
        </r>
      </text>
    </comment>
  </commentList>
</comments>
</file>

<file path=xl/sharedStrings.xml><?xml version="1.0" encoding="utf-8"?>
<sst xmlns="http://schemas.openxmlformats.org/spreadsheetml/2006/main" count="1062" uniqueCount="264">
  <si>
    <t>Question</t>
  </si>
  <si>
    <t>Mark</t>
  </si>
  <si>
    <t>Topic</t>
  </si>
  <si>
    <t>AO</t>
  </si>
  <si>
    <t>Mark scored</t>
  </si>
  <si>
    <t>Statistics</t>
  </si>
  <si>
    <t>AO2</t>
  </si>
  <si>
    <t>Geometry and measures</t>
  </si>
  <si>
    <t>AO1</t>
  </si>
  <si>
    <t>AO3</t>
  </si>
  <si>
    <t>Number</t>
  </si>
  <si>
    <t>Algebra</t>
  </si>
  <si>
    <t>x</t>
  </si>
  <si>
    <t>Max</t>
  </si>
  <si>
    <t>% of max</t>
  </si>
  <si>
    <t>1a</t>
  </si>
  <si>
    <t>2b</t>
  </si>
  <si>
    <t>3a</t>
  </si>
  <si>
    <t>3b</t>
  </si>
  <si>
    <t>5b</t>
  </si>
  <si>
    <t>6b</t>
  </si>
  <si>
    <t>10a</t>
  </si>
  <si>
    <t>10b</t>
  </si>
  <si>
    <t>11a</t>
  </si>
  <si>
    <t>11b</t>
  </si>
  <si>
    <t>14a</t>
  </si>
  <si>
    <t>14b</t>
  </si>
  <si>
    <t>15b</t>
  </si>
  <si>
    <t>16a</t>
  </si>
  <si>
    <t>16b</t>
  </si>
  <si>
    <t>17a</t>
  </si>
  <si>
    <t>17b</t>
  </si>
  <si>
    <t>18a</t>
  </si>
  <si>
    <t>18b</t>
  </si>
  <si>
    <t>Ratio, proportion and rates of change</t>
  </si>
  <si>
    <t>Probability</t>
  </si>
  <si>
    <t>RPR</t>
  </si>
  <si>
    <t>Total mark</t>
  </si>
  <si>
    <t>4a</t>
  </si>
  <si>
    <t>5a</t>
  </si>
  <si>
    <t>8a</t>
  </si>
  <si>
    <t>8b</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</si>
  <si>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</si>
  <si>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</si>
  <si>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</si>
  <si>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</si>
  <si>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</si>
  <si>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</si>
  <si>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</si>
  <si>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</si>
  <si>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</si>
  <si>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</si>
  <si>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</si>
  <si>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</si>
  <si>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J560/04</t>
  </si>
  <si>
    <t>J560/05</t>
  </si>
  <si>
    <t>J560/06</t>
  </si>
  <si>
    <t>13b</t>
  </si>
  <si>
    <t>Class Average mark</t>
  </si>
  <si>
    <t>Class Average %</t>
  </si>
  <si>
    <t>Class average</t>
  </si>
  <si>
    <t>Total (/300)</t>
  </si>
  <si>
    <t>Max Mark</t>
  </si>
  <si>
    <t>Description</t>
  </si>
  <si>
    <t>Common with Foundation?</t>
  </si>
  <si>
    <t>13a</t>
  </si>
  <si>
    <t>1b</t>
  </si>
  <si>
    <t>15c</t>
  </si>
  <si>
    <t>4b</t>
  </si>
  <si>
    <t>4c</t>
  </si>
  <si>
    <t>11ai</t>
  </si>
  <si>
    <t>11aii</t>
  </si>
  <si>
    <t>11c</t>
  </si>
  <si>
    <t>15ai</t>
  </si>
  <si>
    <t>1c</t>
  </si>
  <si>
    <t>2ai</t>
  </si>
  <si>
    <t>2aii</t>
  </si>
  <si>
    <t>6ai</t>
  </si>
  <si>
    <t>6aii</t>
  </si>
  <si>
    <t>State an assumption</t>
  </si>
  <si>
    <t>Factorise simple quadratic expression</t>
  </si>
  <si>
    <t>Complete table</t>
  </si>
  <si>
    <t>Find probability</t>
  </si>
  <si>
    <t>Draw graph</t>
  </si>
  <si>
    <t>Kinematics formula</t>
  </si>
  <si>
    <t>Describe single transformation</t>
  </si>
  <si>
    <t>Interpret cumulative frequency graph</t>
  </si>
  <si>
    <t>Complete tree diagram</t>
  </si>
  <si>
    <t>Loci construction</t>
  </si>
  <si>
    <t>Ratio problem</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</si>
  <si>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</si>
  <si>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</si>
  <si>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</si>
  <si>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</si>
  <si>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</si>
  <si>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</si>
  <si>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</si>
  <si>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</si>
  <si>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</si>
  <si>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</si>
  <si>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</si>
  <si>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</si>
  <si>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</si>
  <si>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</si>
  <si>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</si>
  <si>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</si>
  <si>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</si>
  <si>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</si>
  <si>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</si>
  <si>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</si>
  <si>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</si>
  <si>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</si>
  <si>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</si>
  <si>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</si>
  <si>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</si>
  <si>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</si>
  <si>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</si>
  <si>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</si>
  <si>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</si>
  <si>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</si>
  <si>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</si>
  <si>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</si>
  <si>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</si>
  <si>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</si>
  <si>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</si>
  <si>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</si>
  <si>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</si>
  <si>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</si>
  <si>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</si>
  <si>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</si>
  <si>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</si>
  <si>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</si>
  <si>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</si>
  <si>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</si>
  <si>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</si>
  <si>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</si>
  <si>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</si>
  <si>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</si>
  <si>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</si>
  <si>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</si>
  <si>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</si>
  <si>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t>u</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</si>
  <si>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</si>
  <si>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 of the 'Student data' worksheet!
Please go back to the 'Student data' worksheet and ensure only a single 'x' is entered in row 24 in order to use this worksheet properly.</t>
  </si>
  <si>
    <t xml:space="preserve">Proportion problem </t>
  </si>
  <si>
    <t xml:space="preserve">Evaluate solution </t>
  </si>
  <si>
    <t>Laws of indices</t>
  </si>
  <si>
    <t>Evaluate results obtained</t>
  </si>
  <si>
    <t>Plot points on scatter diagram</t>
  </si>
  <si>
    <t>Describe correlation</t>
  </si>
  <si>
    <t>Calculate percentage from scatter diagram</t>
  </si>
  <si>
    <t>5c</t>
  </si>
  <si>
    <t>Use graph to solve quadratic equation</t>
  </si>
  <si>
    <t>5d</t>
  </si>
  <si>
    <t>5e</t>
  </si>
  <si>
    <t>Use graphs to solve equation</t>
  </si>
  <si>
    <t>6</t>
  </si>
  <si>
    <t>7</t>
  </si>
  <si>
    <t>Angle problem</t>
  </si>
  <si>
    <t xml:space="preserve">Product rule </t>
  </si>
  <si>
    <t>9</t>
  </si>
  <si>
    <t>Interpret histogram</t>
  </si>
  <si>
    <t>11</t>
  </si>
  <si>
    <t>Find inverse proportion formula</t>
  </si>
  <si>
    <t>12</t>
  </si>
  <si>
    <t>Problem involving upper and lower bounds</t>
  </si>
  <si>
    <t>Solve quadratic equation</t>
  </si>
  <si>
    <t>Expand and simplify product of three binomials</t>
  </si>
  <si>
    <t>14</t>
  </si>
  <si>
    <t>Apply Pythagoras' theorem and trigonometry in 3D figure</t>
  </si>
  <si>
    <t>15</t>
  </si>
  <si>
    <t>Rationalise denominator</t>
  </si>
  <si>
    <t>Complete the square on a quadratic expression</t>
  </si>
  <si>
    <t>Write down turning point of graph</t>
  </si>
  <si>
    <t>Cosine rule</t>
  </si>
  <si>
    <t>Sine rule</t>
  </si>
  <si>
    <t>18</t>
  </si>
  <si>
    <t>Solve equation using quadratic formula</t>
  </si>
  <si>
    <t>November 2017 J560/04 grade boundaries</t>
  </si>
  <si>
    <t>November 2017 J560/05 grade boundaries</t>
  </si>
  <si>
    <t>November 2017 J560/06 grade boundaries</t>
  </si>
  <si>
    <t>2ii</t>
  </si>
  <si>
    <t>3</t>
  </si>
  <si>
    <t>10</t>
  </si>
  <si>
    <t>11aiii</t>
  </si>
  <si>
    <t>12a</t>
  </si>
  <si>
    <t>12b</t>
  </si>
  <si>
    <t>13ci</t>
  </si>
  <si>
    <t>13cii</t>
  </si>
  <si>
    <t>15ii</t>
  </si>
  <si>
    <t>17</t>
  </si>
  <si>
    <t>19</t>
  </si>
  <si>
    <t>Circle nomenclature</t>
  </si>
  <si>
    <t>Identify next term in sequence</t>
  </si>
  <si>
    <r>
      <t xml:space="preserve">Write expression for </t>
    </r>
    <r>
      <rPr>
        <i/>
        <sz val="10"/>
        <color theme="1"/>
        <rFont val="Arial"/>
        <family val="2"/>
      </rPr>
      <t>n</t>
    </r>
    <r>
      <rPr>
        <sz val="10"/>
        <color theme="1"/>
        <rFont val="Arial"/>
        <family val="2"/>
      </rPr>
      <t>th term of sequence</t>
    </r>
  </si>
  <si>
    <t>Number problem</t>
  </si>
  <si>
    <t>Factorise quadratic formula</t>
  </si>
  <si>
    <t>Calculate with square numbers</t>
  </si>
  <si>
    <t>Draw reflection</t>
  </si>
  <si>
    <t>Complete statement about rotation and enlargement</t>
  </si>
  <si>
    <t>Algebraic geometry problem</t>
  </si>
  <si>
    <t>Percentage change problem</t>
  </si>
  <si>
    <t>Ratio and right-angled triangles</t>
  </si>
  <si>
    <t>Trigonometric ratios</t>
  </si>
  <si>
    <t>Geometry proof</t>
  </si>
  <si>
    <t>Interpret exponential decay formula</t>
  </si>
  <si>
    <t>Use exponential decay formula</t>
  </si>
  <si>
    <t>Exponential decay graph</t>
  </si>
  <si>
    <t>Explain exponential decrease in context</t>
  </si>
  <si>
    <t>Write a fraction as a recurring decimal</t>
  </si>
  <si>
    <t>Convert a recurring decimal to a fraction</t>
  </si>
  <si>
    <t>Calculate average speed from speed-time graph</t>
  </si>
  <si>
    <t>Calculate a value from speed-time graph</t>
  </si>
  <si>
    <t>Calculate gradient of graph</t>
  </si>
  <si>
    <t>Describe gradient</t>
  </si>
  <si>
    <t>Identify error in probability calculation</t>
  </si>
  <si>
    <t>Find median from cumulative frequency graph</t>
  </si>
  <si>
    <t>Find interquartile range from cumulative frequency graph</t>
  </si>
  <si>
    <t>Make comparisons between two different surveys</t>
  </si>
  <si>
    <t>Calculate with roots</t>
  </si>
  <si>
    <t>Calculate with fractional powers</t>
  </si>
  <si>
    <t>Solve an inequality</t>
  </si>
  <si>
    <t>Solve simultaneous equations algebraically</t>
  </si>
  <si>
    <t>2</t>
  </si>
  <si>
    <t>5ci</t>
  </si>
  <si>
    <t>5cii</t>
  </si>
  <si>
    <t>8</t>
  </si>
  <si>
    <t>16ai</t>
  </si>
  <si>
    <t>16aii</t>
  </si>
  <si>
    <t>16c</t>
  </si>
  <si>
    <t>17c</t>
  </si>
  <si>
    <t>18c</t>
  </si>
  <si>
    <t>Rearrange formulae to change the subject</t>
  </si>
  <si>
    <t>LCM</t>
  </si>
  <si>
    <t>Calculate estimate of mean</t>
  </si>
  <si>
    <t>Evaluate a given way of presenting information</t>
  </si>
  <si>
    <t>Calculate a probability</t>
  </si>
  <si>
    <t>Relative frequency as an estimate of probability</t>
  </si>
  <si>
    <t>Limitations of relatice frequencies</t>
  </si>
  <si>
    <t>Standard form calculation</t>
  </si>
  <si>
    <t>Standard form calculation and rounding</t>
  </si>
  <si>
    <t>Assess validity of an argument</t>
  </si>
  <si>
    <t>Calculate simple interest rate</t>
  </si>
  <si>
    <t>Calculate perimeter to 3 significant figures</t>
  </si>
  <si>
    <t>Calculate bearing</t>
  </si>
  <si>
    <t>Estimate rate of growth from a graph</t>
  </si>
  <si>
    <t>Use term-to-term rule</t>
  </si>
  <si>
    <t>Find constants using term-to-term rule</t>
  </si>
  <si>
    <t>Use and convert standard units</t>
  </si>
  <si>
    <t>Calculate volume, similar shapes</t>
  </si>
  <si>
    <t>Calculation involving products</t>
  </si>
  <si>
    <t>Calculate surface area of a cone</t>
  </si>
  <si>
    <t>Write down a vector</t>
  </si>
  <si>
    <t>Find a vector</t>
  </si>
  <si>
    <t>Vector proof</t>
  </si>
  <si>
    <t>Write down equation of a circle</t>
  </si>
  <si>
    <t>Show that a given point lies on a circle</t>
  </si>
  <si>
    <t xml:space="preserve">Find equation of the tangent to a circle at a given point </t>
  </si>
  <si>
    <t>Find inequalities from a diagram</t>
  </si>
  <si>
    <t>Shade a region given by an inequality</t>
  </si>
  <si>
    <t>Inequality problem</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</si>
  <si>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42-154), one column per student, for each question of OCR GCSE (9-1) Mathematics J560/04, J560/05 &amp; J560/06 November 2017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(J560/04, J560/05 and J560/06).
•Please note performance percentage breakdowns will be estimates, due to the fact many questions assess multiple content areas and Assessment Objectives. Please refer to comments for individual questions in columns D and E of worksheets 2-4.</t>
    </r>
  </si>
  <si>
    <t>Algebra proof</t>
  </si>
  <si>
    <t>Overall November 2017 Foundation J560 grade boundaries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</si>
</sst>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2"/>
      <name val="Calibri"/>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i/>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25">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2" xfId="0" applyFont="1" applyBorder="1" applyProtection="1">
      <protection hidden="1"/>
    </xf>
    <xf numFmtId="0" fontId="12" fillId="0" borderId="0" xfId="0" applyFont="1" applyProtection="1">
      <protection hidden="1"/>
    </xf>
    <xf numFmtId="10" fontId="12" fillId="0" borderId="0" xfId="0" applyNumberFormat="1" applyFont="1" applyBorder="1" applyProtection="1">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4" fillId="0" borderId="0" xfId="1" applyFont="1" applyBorder="1" applyAlignment="1" applyProtection="1">
      <alignment horizontal="center" vertical="center" wrapText="1"/>
      <protection hidden="1"/>
    </xf>
    <xf numFmtId="0" fontId="23" fillId="0" borderId="46" xfId="0" applyFont="1" applyBorder="1" applyProtection="1">
      <protection hidden="1"/>
    </xf>
    <xf numFmtId="0" fontId="5" fillId="15" borderId="3" xfId="0" applyFont="1" applyFill="1" applyBorder="1" applyAlignment="1" applyProtection="1">
      <alignment horizontal="center"/>
      <protection hidden="1"/>
    </xf>
    <xf numFmtId="0" fontId="0" fillId="0" borderId="0" xfId="0" applyProtection="1">
      <protection locked="0" hidden="1"/>
    </xf>
    <xf numFmtId="0" fontId="0" fillId="0" borderId="0" xfId="0" applyBorder="1" applyProtection="1">
      <protection locked="0" hidden="1"/>
    </xf>
    <xf numFmtId="0" fontId="12" fillId="0" borderId="0" xfId="0" applyFont="1"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3" fillId="16" borderId="42" xfId="0" applyFont="1" applyFill="1" applyBorder="1" applyAlignment="1" applyProtection="1">
      <alignment horizontal="center" vertical="top" wrapText="1"/>
      <protection locked="0" hidden="1"/>
    </xf>
    <xf numFmtId="0" fontId="3" fillId="16" borderId="43"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2" fillId="0" borderId="1" xfId="0" applyFont="1" applyBorder="1" applyProtection="1">
      <protection locked="0" hidden="1"/>
    </xf>
    <xf numFmtId="0" fontId="0" fillId="14" borderId="13" xfId="0" applyFill="1" applyBorder="1" applyProtection="1">
      <protection locked="0" hidden="1"/>
    </xf>
    <xf numFmtId="0" fontId="12" fillId="0" borderId="13" xfId="0" applyFont="1" applyBorder="1" applyProtection="1">
      <protection locked="0" hidden="1"/>
    </xf>
    <xf numFmtId="0" fontId="12" fillId="14" borderId="13" xfId="0" applyFont="1" applyFill="1" applyBorder="1" applyProtection="1">
      <protection locked="0" hidden="1"/>
    </xf>
    <xf numFmtId="0" fontId="5" fillId="0" borderId="0" xfId="0" applyFont="1" applyFill="1" applyBorder="1" applyAlignment="1" applyProtection="1">
      <alignment horizontal="center" vertical="center"/>
      <protection locked="0" hidden="1"/>
    </xf>
    <xf numFmtId="0" fontId="11" fillId="0" borderId="0" xfId="0" applyFont="1" applyProtection="1">
      <protection hidden="1"/>
    </xf>
    <xf numFmtId="10" fontId="0" fillId="0" borderId="0" xfId="0" applyNumberFormat="1" applyBorder="1" applyProtection="1">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4" fillId="0" borderId="0" xfId="1" applyBorder="1" applyAlignment="1" applyProtection="1">
      <alignment horizontal="center" vertical="center" wrapText="1"/>
      <protection hidden="1"/>
    </xf>
    <xf numFmtId="0" fontId="0" fillId="0" borderId="0" xfId="0" applyBorder="1" applyProtection="1">
      <protection hidden="1"/>
    </xf>
    <xf numFmtId="0" fontId="0" fillId="0" borderId="6" xfId="0" applyBorder="1" applyAlignment="1" applyProtection="1">
      <alignment horizontal="center"/>
      <protection hidden="1"/>
    </xf>
    <xf numFmtId="0" fontId="0" fillId="0" borderId="0" xfId="0" applyBorder="1" applyAlignment="1" applyProtection="1">
      <alignment horizontal="center"/>
      <protection hidden="1"/>
    </xf>
    <xf numFmtId="0" fontId="12" fillId="0" borderId="0" xfId="0" applyFont="1" applyBorder="1" applyAlignment="1" applyProtection="1">
      <alignment horizontal="center"/>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9" fontId="12" fillId="13" borderId="1" xfId="0" applyNumberFormat="1" applyFont="1" applyFill="1" applyBorder="1" applyAlignment="1" applyProtection="1">
      <alignment horizontal="right" vertical="center"/>
      <protection hidden="1"/>
    </xf>
    <xf numFmtId="9" fontId="23" fillId="15" borderId="3" xfId="0" applyNumberFormat="1" applyFont="1" applyFill="1" applyBorder="1" applyAlignment="1" applyProtection="1">
      <alignment horizontal="right"/>
      <protection hidden="1"/>
    </xf>
    <xf numFmtId="9" fontId="12" fillId="4" borderId="1" xfId="0" applyNumberFormat="1" applyFont="1" applyFill="1" applyBorder="1" applyAlignment="1" applyProtection="1">
      <alignment horizontal="right"/>
      <protection hidden="1"/>
    </xf>
    <xf numFmtId="9" fontId="12" fillId="5" borderId="1" xfId="0" applyNumberFormat="1" applyFont="1" applyFill="1" applyBorder="1" applyAlignment="1" applyProtection="1">
      <alignment horizontal="right"/>
      <protection hidden="1"/>
    </xf>
    <xf numFmtId="9" fontId="12" fillId="6" borderId="1" xfId="0" applyNumberFormat="1" applyFont="1" applyFill="1" applyBorder="1" applyAlignment="1" applyProtection="1">
      <alignment horizontal="right"/>
      <protection hidden="1"/>
    </xf>
    <xf numFmtId="9" fontId="12" fillId="7" borderId="1" xfId="0" applyNumberFormat="1" applyFont="1" applyFill="1" applyBorder="1" applyAlignment="1" applyProtection="1">
      <alignment horizontal="right"/>
      <protection hidden="1"/>
    </xf>
    <xf numFmtId="9" fontId="12" fillId="2" borderId="1" xfId="0" applyNumberFormat="1" applyFont="1" applyFill="1" applyBorder="1" applyAlignment="1" applyProtection="1">
      <alignment horizontal="right"/>
      <protection hidden="1"/>
    </xf>
    <xf numFmtId="9" fontId="12" fillId="12" borderId="1" xfId="0" applyNumberFormat="1" applyFont="1" applyFill="1" applyBorder="1" applyAlignment="1" applyProtection="1">
      <alignment horizontal="right"/>
      <protection hidden="1"/>
    </xf>
    <xf numFmtId="9" fontId="12" fillId="8" borderId="1" xfId="0" applyNumberFormat="1" applyFont="1" applyFill="1" applyBorder="1" applyAlignment="1" applyProtection="1">
      <alignment horizontal="right"/>
      <protection hidden="1"/>
    </xf>
    <xf numFmtId="9" fontId="12" fillId="9" borderId="1" xfId="0" applyNumberFormat="1" applyFont="1" applyFill="1" applyBorder="1" applyAlignment="1" applyProtection="1">
      <alignment horizontal="right"/>
      <protection hidden="1"/>
    </xf>
    <xf numFmtId="9" fontId="12" fillId="10" borderId="1" xfId="0" applyNumberFormat="1" applyFont="1" applyFill="1" applyBorder="1" applyAlignment="1" applyProtection="1">
      <alignment horizontal="right"/>
      <protection hidden="1"/>
    </xf>
    <xf numFmtId="0" fontId="12" fillId="0" borderId="2" xfId="0" applyFont="1" applyBorder="1" applyAlignment="1" applyProtection="1">
      <alignment horizontal="center"/>
      <protection hidden="1"/>
    </xf>
    <xf numFmtId="0" fontId="0" fillId="0" borderId="2" xfId="0" applyBorder="1" applyAlignment="1" applyProtection="1">
      <alignment horizontal="center"/>
      <protection hidden="1"/>
    </xf>
    <xf numFmtId="0" fontId="6" fillId="0" borderId="0" xfId="0" applyFont="1" applyBorder="1" applyAlignment="1" applyProtection="1">
      <alignment horizontal="right"/>
      <protection hidden="1"/>
    </xf>
    <xf numFmtId="0" fontId="0" fillId="0" borderId="9" xfId="0" applyBorder="1" applyProtection="1">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23" fillId="0" borderId="19"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1" xfId="0" applyNumberFormat="1" applyFill="1" applyBorder="1" applyProtection="1">
      <protection hidden="1"/>
    </xf>
    <xf numFmtId="164" fontId="0" fillId="14" borderId="19" xfId="0" applyNumberFormat="1" applyFill="1" applyBorder="1" applyProtection="1">
      <protection hidden="1"/>
    </xf>
    <xf numFmtId="2" fontId="12" fillId="0" borderId="14" xfId="0" applyNumberFormat="1" applyFont="1" applyBorder="1" applyProtection="1">
      <protection hidden="1"/>
    </xf>
    <xf numFmtId="2" fontId="12" fillId="14" borderId="16" xfId="0" applyNumberFormat="1" applyFont="1" applyFill="1" applyBorder="1" applyProtection="1">
      <protection hidden="1"/>
    </xf>
    <xf numFmtId="164" fontId="12" fillId="14" borderId="8" xfId="0" applyNumberFormat="1" applyFont="1" applyFill="1" applyBorder="1" applyProtection="1">
      <protection hidden="1"/>
    </xf>
    <xf numFmtId="0" fontId="5" fillId="11" borderId="26" xfId="1" applyFont="1" applyFill="1" applyBorder="1" applyAlignment="1" applyProtection="1">
      <alignment horizontal="center" vertical="center" wrapText="1"/>
      <protection hidden="1"/>
    </xf>
    <xf numFmtId="0" fontId="5" fillId="11" borderId="27" xfId="0" applyFont="1" applyFill="1" applyBorder="1" applyAlignment="1" applyProtection="1">
      <alignment horizontal="center" vertical="center"/>
      <protection hidden="1"/>
    </xf>
    <xf numFmtId="0" fontId="10" fillId="14" borderId="8" xfId="0" applyFont="1" applyFill="1" applyBorder="1" applyAlignment="1" applyProtection="1">
      <alignment textRotation="90"/>
      <protection hidden="1"/>
    </xf>
    <xf numFmtId="0" fontId="4" fillId="14" borderId="8" xfId="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12" fillId="11" borderId="24" xfId="0" applyFont="1" applyFill="1" applyBorder="1" applyAlignment="1" applyProtection="1">
      <alignment horizontal="center"/>
      <protection hidden="1"/>
    </xf>
    <xf numFmtId="0" fontId="12" fillId="11" borderId="25" xfId="0" applyFont="1" applyFill="1" applyBorder="1" applyAlignment="1" applyProtection="1">
      <alignment horizontal="center"/>
      <protection hidden="1"/>
    </xf>
    <xf numFmtId="0" fontId="12" fillId="11" borderId="26" xfId="0" applyFont="1" applyFill="1" applyBorder="1" applyAlignment="1" applyProtection="1">
      <alignment horizontal="center"/>
      <protection hidden="1"/>
    </xf>
    <xf numFmtId="0" fontId="12" fillId="11" borderId="27" xfId="0" applyFont="1" applyFill="1" applyBorder="1" applyAlignment="1" applyProtection="1">
      <alignment horizontal="center"/>
      <protection hidden="1"/>
    </xf>
    <xf numFmtId="0" fontId="12" fillId="11" borderId="28" xfId="0" applyFont="1" applyFill="1" applyBorder="1" applyAlignment="1" applyProtection="1">
      <alignment horizontal="center"/>
      <protection hidden="1"/>
    </xf>
    <xf numFmtId="0" fontId="12" fillId="11" borderId="29" xfId="0" applyFont="1" applyFill="1" applyBorder="1" applyAlignment="1" applyProtection="1">
      <alignment horizontal="center"/>
      <protection hidden="1"/>
    </xf>
    <xf numFmtId="0" fontId="14" fillId="14" borderId="8" xfId="1" applyFont="1" applyFill="1" applyBorder="1" applyAlignment="1" applyProtection="1">
      <alignment horizontal="center" vertical="center"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0" fontId="5" fillId="11" borderId="28" xfId="1" applyFont="1" applyFill="1" applyBorder="1" applyAlignment="1" applyProtection="1">
      <alignment horizontal="center" vertical="center" wrapText="1"/>
      <protection hidden="1"/>
    </xf>
    <xf numFmtId="0" fontId="5" fillId="11" borderId="29" xfId="0" applyFont="1" applyFill="1" applyBorder="1" applyAlignment="1" applyProtection="1">
      <alignment horizontal="center" vertical="center"/>
      <protection hidden="1"/>
    </xf>
    <xf numFmtId="0" fontId="0" fillId="0" borderId="0" xfId="0" applyAlignment="1" applyProtection="1">
      <alignment horizontal="left" vertical="top"/>
      <protection hidden="1"/>
    </xf>
    <xf numFmtId="0" fontId="3" fillId="0" borderId="17" xfId="0" applyFont="1" applyBorder="1" applyAlignment="1" applyProtection="1">
      <alignment horizontal="right"/>
      <protection hidden="1"/>
    </xf>
    <xf numFmtId="0" fontId="0" fillId="0" borderId="50" xfId="0" applyBorder="1" applyProtection="1">
      <protection hidden="1"/>
    </xf>
    <xf numFmtId="0" fontId="11" fillId="0" borderId="17" xfId="0" applyFont="1" applyBorder="1" applyProtection="1">
      <protection hidden="1"/>
    </xf>
    <xf numFmtId="0" fontId="3" fillId="0" borderId="27" xfId="0" applyFont="1" applyFill="1" applyBorder="1" applyAlignment="1" applyProtection="1">
      <alignment horizontal="center" vertical="top" wrapText="1"/>
      <protection hidden="1"/>
    </xf>
    <xf numFmtId="0" fontId="2" fillId="18" borderId="3" xfId="0" applyFont="1" applyFill="1" applyBorder="1" applyAlignment="1" applyProtection="1">
      <alignment horizontal="center"/>
      <protection hidden="1"/>
    </xf>
    <xf numFmtId="0" fontId="2" fillId="19" borderId="3"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7" xfId="0" applyNumberFormat="1" applyFont="1" applyFill="1" applyBorder="1" applyAlignment="1" applyProtection="1">
      <alignment horizontal="center" vertical="top" wrapText="1"/>
      <protection hidden="1"/>
    </xf>
    <xf numFmtId="0" fontId="0" fillId="0" borderId="17" xfId="0" applyBorder="1" applyProtection="1">
      <protection hidden="1"/>
    </xf>
    <xf numFmtId="0" fontId="3" fillId="0" borderId="53" xfId="0" applyFont="1" applyBorder="1" applyAlignment="1" applyProtection="1">
      <alignment horizontal="center" vertical="top" wrapText="1"/>
      <protection hidden="1"/>
    </xf>
    <xf numFmtId="0" fontId="3" fillId="0" borderId="27" xfId="0" applyFont="1" applyBorder="1" applyAlignment="1" applyProtection="1">
      <alignment horizontal="center" vertical="top" wrapText="1"/>
      <protection hidden="1"/>
    </xf>
    <xf numFmtId="9" fontId="12" fillId="4" borderId="27" xfId="0" applyNumberFormat="1" applyFont="1" applyFill="1" applyBorder="1" applyProtection="1">
      <protection hidden="1"/>
    </xf>
    <xf numFmtId="9" fontId="12" fillId="5" borderId="27" xfId="0" applyNumberFormat="1" applyFont="1" applyFill="1" applyBorder="1" applyProtection="1">
      <protection hidden="1"/>
    </xf>
    <xf numFmtId="0" fontId="26" fillId="0" borderId="24" xfId="0" applyFont="1" applyBorder="1" applyAlignment="1" applyProtection="1">
      <alignment horizontal="center" vertical="center"/>
      <protection hidden="1"/>
    </xf>
    <xf numFmtId="0" fontId="0" fillId="0" borderId="25" xfId="0" applyBorder="1" applyAlignment="1" applyProtection="1">
      <alignment horizontal="center" vertical="center"/>
      <protection hidden="1"/>
    </xf>
    <xf numFmtId="9" fontId="12" fillId="6" borderId="27" xfId="0" applyNumberFormat="1" applyFont="1" applyFill="1" applyBorder="1" applyProtection="1">
      <protection hidden="1"/>
    </xf>
    <xf numFmtId="0" fontId="26" fillId="0" borderId="26" xfId="0" applyFont="1" applyBorder="1" applyAlignment="1" applyProtection="1">
      <alignment horizontal="center" vertical="center"/>
      <protection hidden="1"/>
    </xf>
    <xf numFmtId="0" fontId="0" fillId="0" borderId="27" xfId="0" applyBorder="1" applyAlignment="1" applyProtection="1">
      <alignment horizontal="center" vertical="center"/>
      <protection hidden="1"/>
    </xf>
    <xf numFmtId="9" fontId="12" fillId="7" borderId="27" xfId="0" applyNumberFormat="1" applyFont="1" applyFill="1" applyBorder="1" applyProtection="1">
      <protection hidden="1"/>
    </xf>
    <xf numFmtId="9" fontId="12" fillId="2" borderId="27" xfId="0" applyNumberFormat="1" applyFont="1" applyFill="1" applyBorder="1" applyProtection="1">
      <protection hidden="1"/>
    </xf>
    <xf numFmtId="9" fontId="12" fillId="12" borderId="27" xfId="0" applyNumberFormat="1" applyFont="1" applyFill="1" applyBorder="1" applyProtection="1">
      <protection hidden="1"/>
    </xf>
    <xf numFmtId="0" fontId="12" fillId="0" borderId="17" xfId="0" applyFont="1" applyBorder="1" applyProtection="1">
      <protection hidden="1"/>
    </xf>
    <xf numFmtId="10" fontId="12" fillId="0" borderId="53" xfId="0" applyNumberFormat="1" applyFont="1" applyBorder="1" applyProtection="1">
      <protection hidden="1"/>
    </xf>
    <xf numFmtId="0" fontId="26" fillId="0" borderId="28" xfId="0" applyFont="1" applyBorder="1" applyAlignment="1" applyProtection="1">
      <alignment horizontal="center" vertical="center"/>
      <protection hidden="1"/>
    </xf>
    <xf numFmtId="0" fontId="0" fillId="0" borderId="29" xfId="0" applyBorder="1" applyAlignment="1" applyProtection="1">
      <alignment horizontal="center" vertical="center"/>
      <protection hidden="1"/>
    </xf>
    <xf numFmtId="9" fontId="12" fillId="8" borderId="27" xfId="0" applyNumberFormat="1" applyFont="1" applyFill="1" applyBorder="1" applyProtection="1">
      <protection hidden="1"/>
    </xf>
    <xf numFmtId="9" fontId="12" fillId="9" borderId="27" xfId="0" applyNumberFormat="1" applyFont="1" applyFill="1" applyBorder="1" applyProtection="1">
      <protection hidden="1"/>
    </xf>
    <xf numFmtId="9" fontId="12" fillId="10" borderId="27" xfId="0" applyNumberFormat="1" applyFont="1" applyFill="1" applyBorder="1" applyProtection="1">
      <protection hidden="1"/>
    </xf>
    <xf numFmtId="0" fontId="12" fillId="0" borderId="53" xfId="0" applyFont="1" applyBorder="1" applyProtection="1">
      <protection hidden="1"/>
    </xf>
    <xf numFmtId="0" fontId="12" fillId="13" borderId="23" xfId="0" applyFont="1" applyFill="1" applyBorder="1" applyProtection="1">
      <protection hidden="1"/>
    </xf>
    <xf numFmtId="0" fontId="12" fillId="13" borderId="44" xfId="0" applyFont="1" applyFill="1" applyBorder="1" applyProtection="1">
      <protection hidden="1"/>
    </xf>
    <xf numFmtId="0" fontId="13" fillId="13" borderId="44" xfId="0" applyFont="1" applyFill="1" applyBorder="1" applyAlignment="1" applyProtection="1">
      <alignment horizontal="right"/>
      <protection hidden="1"/>
    </xf>
    <xf numFmtId="9" fontId="12" fillId="13" borderId="35" xfId="0" applyNumberFormat="1" applyFont="1" applyFill="1" applyBorder="1" applyProtection="1">
      <protection hidden="1"/>
    </xf>
    <xf numFmtId="9" fontId="12" fillId="13" borderId="29" xfId="0" applyNumberFormat="1" applyFont="1" applyFill="1" applyBorder="1" applyProtection="1">
      <protection hidden="1"/>
    </xf>
    <xf numFmtId="0" fontId="12" fillId="13" borderId="35" xfId="0" applyFont="1" applyFill="1" applyBorder="1" applyAlignment="1" applyProtection="1">
      <alignment horizontal="center" vertical="center"/>
      <protection hidden="1"/>
    </xf>
    <xf numFmtId="9" fontId="12" fillId="13" borderId="29" xfId="0" applyNumberFormat="1" applyFont="1" applyFill="1" applyBorder="1" applyAlignment="1" applyProtection="1">
      <alignment horizontal="right" vertical="center"/>
      <protection hidden="1"/>
    </xf>
    <xf numFmtId="0" fontId="0" fillId="0" borderId="32" xfId="0" applyBorder="1" applyProtection="1">
      <protection locked="0" hidden="1"/>
    </xf>
    <xf numFmtId="0" fontId="0" fillId="0" borderId="55" xfId="0" applyBorder="1" applyProtection="1">
      <protection locked="0" hidden="1"/>
    </xf>
    <xf numFmtId="0" fontId="3" fillId="0" borderId="10" xfId="0" applyFont="1" applyBorder="1" applyAlignment="1" applyProtection="1">
      <alignment horizontal="center" vertical="top" wrapText="1"/>
      <protection locked="0"/>
    </xf>
    <xf numFmtId="0" fontId="17" fillId="0" borderId="59" xfId="0" applyFont="1" applyBorder="1" applyAlignment="1" applyProtection="1">
      <alignment horizontal="center" vertical="top" wrapText="1"/>
      <protection locked="0" hidden="1"/>
    </xf>
    <xf numFmtId="0" fontId="1" fillId="0" borderId="30" xfId="0" applyFont="1" applyFill="1" applyBorder="1" applyAlignment="1" applyProtection="1">
      <alignment horizontal="center" vertical="top" wrapText="1"/>
      <protection hidden="1"/>
    </xf>
    <xf numFmtId="0" fontId="2" fillId="21" borderId="24" xfId="0" applyNumberFormat="1" applyFont="1" applyFill="1" applyBorder="1" applyAlignment="1" applyProtection="1">
      <alignment horizontal="center" vertical="top" wrapText="1"/>
      <protection hidden="1"/>
    </xf>
    <xf numFmtId="0" fontId="2" fillId="21" borderId="31" xfId="0" applyNumberFormat="1" applyFont="1" applyFill="1" applyBorder="1" applyAlignment="1" applyProtection="1">
      <alignment horizontal="center" vertical="top" wrapText="1"/>
      <protection hidden="1"/>
    </xf>
    <xf numFmtId="0" fontId="28" fillId="0" borderId="32" xfId="0" applyFont="1" applyBorder="1" applyProtection="1">
      <protection hidden="1"/>
    </xf>
    <xf numFmtId="0" fontId="28" fillId="0" borderId="13" xfId="0" applyFont="1" applyBorder="1" applyProtection="1">
      <protection hidden="1"/>
    </xf>
    <xf numFmtId="2" fontId="29" fillId="0" borderId="33" xfId="0" applyNumberFormat="1" applyFont="1" applyBorder="1" applyProtection="1">
      <protection hidden="1"/>
    </xf>
    <xf numFmtId="10" fontId="29" fillId="0" borderId="34" xfId="0" applyNumberFormat="1" applyFont="1" applyBorder="1" applyProtection="1">
      <protection hidden="1"/>
    </xf>
    <xf numFmtId="0" fontId="1" fillId="0" borderId="62" xfId="0" applyFont="1" applyFill="1" applyBorder="1" applyAlignment="1" applyProtection="1">
      <alignment horizontal="center" vertical="top" wrapText="1"/>
      <protection hidden="1"/>
    </xf>
    <xf numFmtId="0" fontId="1" fillId="22" borderId="63" xfId="0" applyNumberFormat="1" applyFont="1" applyFill="1" applyBorder="1" applyAlignment="1" applyProtection="1">
      <alignment horizontal="center" vertical="top" wrapText="1"/>
      <protection hidden="1"/>
    </xf>
    <xf numFmtId="0" fontId="1" fillId="22" borderId="64" xfId="0" applyNumberFormat="1" applyFont="1" applyFill="1" applyBorder="1" applyAlignment="1" applyProtection="1">
      <alignment horizontal="center" vertical="top" wrapText="1"/>
      <protection hidden="1"/>
    </xf>
    <xf numFmtId="0" fontId="1" fillId="22" borderId="6" xfId="0" applyNumberFormat="1" applyFont="1" applyFill="1" applyBorder="1" applyAlignment="1" applyProtection="1">
      <alignment horizontal="center" vertical="top" wrapText="1"/>
      <protection hidden="1"/>
    </xf>
    <xf numFmtId="2" fontId="29" fillId="0" borderId="65" xfId="0" applyNumberFormat="1" applyFont="1" applyBorder="1" applyProtection="1">
      <protection hidden="1"/>
    </xf>
    <xf numFmtId="10" fontId="29" fillId="0" borderId="66" xfId="0" applyNumberFormat="1" applyFont="1" applyBorder="1" applyProtection="1">
      <protection hidden="1"/>
    </xf>
    <xf numFmtId="0" fontId="2" fillId="21" borderId="24" xfId="0" applyFont="1" applyFill="1" applyBorder="1" applyAlignment="1" applyProtection="1">
      <alignment horizontal="center" vertical="top" wrapText="1"/>
      <protection hidden="1"/>
    </xf>
    <xf numFmtId="0" fontId="2" fillId="21" borderId="31" xfId="0" applyFont="1" applyFill="1" applyBorder="1" applyAlignment="1" applyProtection="1">
      <alignment horizontal="center" vertical="top" wrapText="1"/>
      <protection hidden="1"/>
    </xf>
    <xf numFmtId="0" fontId="1" fillId="22" borderId="63" xfId="0" applyFont="1" applyFill="1" applyBorder="1" applyAlignment="1" applyProtection="1">
      <alignment horizontal="center" vertical="top" wrapText="1"/>
      <protection hidden="1"/>
    </xf>
    <xf numFmtId="0" fontId="1" fillId="22" borderId="64" xfId="0" applyFont="1" applyFill="1" applyBorder="1" applyAlignment="1" applyProtection="1">
      <alignment horizontal="center" vertical="top" wrapText="1"/>
      <protection hidden="1"/>
    </xf>
    <xf numFmtId="0" fontId="28" fillId="0" borderId="0" xfId="0" applyFont="1" applyBorder="1" applyProtection="1">
      <protection hidden="1"/>
    </xf>
    <xf numFmtId="0" fontId="31" fillId="18" borderId="38" xfId="0" applyFont="1" applyFill="1" applyBorder="1" applyAlignment="1" applyProtection="1">
      <alignment horizontal="center" vertical="top" wrapText="1"/>
      <protection hidden="1"/>
    </xf>
    <xf numFmtId="0" fontId="31" fillId="18" borderId="39" xfId="0" applyFont="1" applyFill="1" applyBorder="1" applyAlignment="1" applyProtection="1">
      <alignment horizontal="center" vertical="top" wrapText="1"/>
      <protection hidden="1"/>
    </xf>
    <xf numFmtId="0" fontId="31" fillId="18" borderId="40" xfId="0" applyFont="1" applyFill="1" applyBorder="1" applyAlignment="1" applyProtection="1">
      <alignment horizontal="center" vertical="top" wrapText="1"/>
      <protection hidden="1"/>
    </xf>
    <xf numFmtId="0" fontId="32" fillId="0" borderId="32" xfId="0" applyFont="1" applyBorder="1" applyProtection="1">
      <protection hidden="1"/>
    </xf>
    <xf numFmtId="0" fontId="32" fillId="0" borderId="13" xfId="0" applyFont="1" applyBorder="1" applyProtection="1">
      <protection hidden="1"/>
    </xf>
    <xf numFmtId="2" fontId="33" fillId="0" borderId="33" xfId="0" applyNumberFormat="1" applyFont="1" applyBorder="1" applyProtection="1">
      <protection hidden="1"/>
    </xf>
    <xf numFmtId="10" fontId="33" fillId="0" borderId="34" xfId="0" applyNumberFormat="1" applyFont="1" applyBorder="1" applyProtection="1">
      <protection hidden="1"/>
    </xf>
    <xf numFmtId="0" fontId="31" fillId="0" borderId="68" xfId="0" applyFont="1" applyFill="1" applyBorder="1" applyAlignment="1" applyProtection="1">
      <alignment horizontal="center" vertical="top" wrapText="1"/>
      <protection hidden="1"/>
    </xf>
    <xf numFmtId="0" fontId="31" fillId="19" borderId="69" xfId="0" applyFont="1" applyFill="1" applyBorder="1" applyAlignment="1" applyProtection="1">
      <alignment horizontal="center" vertical="top" wrapText="1"/>
      <protection hidden="1"/>
    </xf>
    <xf numFmtId="0" fontId="31" fillId="19" borderId="45" xfId="0" applyFont="1" applyFill="1" applyBorder="1" applyAlignment="1" applyProtection="1">
      <alignment horizontal="center" vertical="top" wrapText="1"/>
      <protection hidden="1"/>
    </xf>
    <xf numFmtId="0" fontId="31" fillId="19" borderId="44" xfId="0" applyFont="1" applyFill="1" applyBorder="1" applyAlignment="1" applyProtection="1">
      <alignment horizontal="center" vertical="top" wrapText="1"/>
      <protection hidden="1"/>
    </xf>
    <xf numFmtId="0" fontId="32" fillId="0" borderId="0" xfId="0" applyFont="1" applyBorder="1" applyProtection="1">
      <protection hidden="1"/>
    </xf>
    <xf numFmtId="2" fontId="33" fillId="0" borderId="65" xfId="0" applyNumberFormat="1" applyFont="1" applyBorder="1" applyProtection="1">
      <protection hidden="1"/>
    </xf>
    <xf numFmtId="10" fontId="33" fillId="0" borderId="6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23" borderId="31"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0" borderId="71"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7" xfId="0" applyFont="1" applyFill="1" applyBorder="1" applyAlignment="1" applyProtection="1">
      <alignment horizontal="center" vertical="top" wrapText="1"/>
      <protection hidden="1"/>
    </xf>
    <xf numFmtId="0" fontId="5" fillId="0" borderId="72" xfId="0" applyFont="1" applyFill="1" applyBorder="1" applyAlignment="1" applyProtection="1">
      <alignment horizontal="center" vertical="top" wrapText="1"/>
      <protection hidden="1"/>
    </xf>
    <xf numFmtId="0" fontId="5" fillId="23" borderId="73" xfId="0" applyFont="1" applyFill="1" applyBorder="1" applyAlignment="1" applyProtection="1">
      <alignment horizontal="center" vertical="top" wrapText="1"/>
      <protection hidden="1"/>
    </xf>
    <xf numFmtId="0" fontId="5" fillId="23" borderId="18" xfId="0" applyFont="1" applyFill="1" applyBorder="1" applyAlignment="1" applyProtection="1">
      <alignment horizontal="center" vertical="top" wrapText="1"/>
      <protection hidden="1"/>
    </xf>
    <xf numFmtId="0" fontId="5" fillId="23" borderId="7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2" fillId="24" borderId="42" xfId="0" applyFont="1" applyFill="1" applyBorder="1" applyAlignment="1" applyProtection="1">
      <alignment horizontal="center" vertical="top" wrapText="1"/>
      <protection hidden="1"/>
    </xf>
    <xf numFmtId="0" fontId="2" fillId="24" borderId="75" xfId="0" applyFont="1" applyFill="1" applyBorder="1" applyAlignment="1" applyProtection="1">
      <alignment horizontal="center" vertical="top" wrapText="1"/>
      <protection hidden="1"/>
    </xf>
    <xf numFmtId="0" fontId="2" fillId="24" borderId="43" xfId="0" applyFont="1" applyFill="1" applyBorder="1" applyAlignment="1" applyProtection="1">
      <alignment horizontal="center" vertical="top" wrapText="1"/>
      <protection hidden="1"/>
    </xf>
    <xf numFmtId="0" fontId="3" fillId="22" borderId="3" xfId="0" applyFont="1" applyFill="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7" fillId="0" borderId="0" xfId="0" applyFont="1" applyBorder="1" applyAlignment="1" applyProtection="1">
      <alignment wrapText="1"/>
      <protection hidden="1"/>
    </xf>
    <xf numFmtId="0" fontId="28" fillId="0" borderId="0" xfId="0" applyFont="1" applyProtection="1">
      <protection hidden="1"/>
    </xf>
    <xf numFmtId="0" fontId="30" fillId="0" borderId="0" xfId="0" applyFont="1" applyBorder="1" applyAlignment="1" applyProtection="1">
      <alignment wrapText="1"/>
      <protection hidden="1"/>
    </xf>
    <xf numFmtId="0" fontId="32" fillId="0" borderId="0" xfId="0" applyFont="1" applyProtection="1">
      <protection hidden="1"/>
    </xf>
    <xf numFmtId="0" fontId="22" fillId="0" borderId="0" xfId="0" applyFont="1" applyBorder="1" applyAlignment="1" applyProtection="1">
      <alignment wrapText="1"/>
      <protection hidden="1"/>
    </xf>
    <xf numFmtId="0" fontId="3" fillId="0" borderId="19" xfId="0" applyFont="1" applyBorder="1" applyAlignment="1" applyProtection="1">
      <alignment horizontal="center" vertical="top" wrapText="1"/>
      <protection hidden="1"/>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20" xfId="0" applyFont="1" applyFill="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12" fillId="0" borderId="56" xfId="0" applyFont="1" applyBorder="1" applyProtection="1">
      <protection hidden="1"/>
    </xf>
    <xf numFmtId="0" fontId="2" fillId="0" borderId="76" xfId="0" applyFont="1" applyFill="1" applyBorder="1" applyAlignment="1" applyProtection="1">
      <alignment horizontal="center" vertical="top" wrapText="1"/>
      <protection hidden="1"/>
    </xf>
    <xf numFmtId="0" fontId="26" fillId="0" borderId="22" xfId="0" applyFont="1" applyBorder="1" applyAlignment="1" applyProtection="1">
      <alignment horizontal="center" wrapText="1"/>
      <protection hidden="1"/>
    </xf>
    <xf numFmtId="0" fontId="0" fillId="0" borderId="49" xfId="0" applyBorder="1" applyAlignment="1" applyProtection="1">
      <alignment horizontal="center" wrapText="1"/>
      <protection hidden="1"/>
    </xf>
    <xf numFmtId="0" fontId="0" fillId="0" borderId="23" xfId="0" applyBorder="1" applyAlignment="1" applyProtection="1">
      <alignment horizontal="center" wrapText="1"/>
      <protection hidden="1"/>
    </xf>
    <xf numFmtId="0" fontId="0" fillId="0" borderId="54" xfId="0" applyBorder="1" applyAlignment="1" applyProtection="1">
      <alignment horizontal="center" wrapText="1"/>
      <protection hidden="1"/>
    </xf>
    <xf numFmtId="0" fontId="21" fillId="0" borderId="0" xfId="0" applyFont="1" applyBorder="1" applyAlignment="1" applyProtection="1">
      <alignment horizontal="right" wrapText="1"/>
      <protection locked="0" hidden="1"/>
    </xf>
    <xf numFmtId="0" fontId="26" fillId="0" borderId="9" xfId="0" applyFont="1" applyBorder="1" applyAlignment="1" applyProtection="1">
      <alignment horizontal="right" wrapText="1"/>
      <protection locked="0" hidden="1"/>
    </xf>
    <xf numFmtId="0" fontId="3" fillId="0" borderId="57" xfId="0" applyFont="1" applyBorder="1" applyAlignment="1" applyProtection="1">
      <alignment horizontal="center" vertical="top" wrapText="1"/>
      <protection hidden="1"/>
    </xf>
    <xf numFmtId="0" fontId="3" fillId="0" borderId="60" xfId="0" applyFont="1" applyBorder="1" applyAlignment="1" applyProtection="1">
      <alignment horizontal="center" vertical="top" wrapText="1"/>
      <protection hidden="1"/>
    </xf>
    <xf numFmtId="0" fontId="3" fillId="0" borderId="58" xfId="0" applyFont="1" applyBorder="1" applyAlignment="1" applyProtection="1">
      <alignment horizontal="center" vertical="top" wrapText="1"/>
      <protection hidden="1"/>
    </xf>
    <xf numFmtId="0" fontId="3" fillId="0" borderId="61" xfId="0" applyFont="1" applyBorder="1" applyAlignment="1" applyProtection="1">
      <alignment horizontal="center" vertical="top" wrapText="1"/>
      <protection hidden="1"/>
    </xf>
    <xf numFmtId="0" fontId="2" fillId="0" borderId="30" xfId="0" applyFont="1" applyFill="1" applyBorder="1" applyAlignment="1" applyProtection="1">
      <alignment horizontal="center" vertical="center" wrapText="1"/>
      <protection hidden="1"/>
    </xf>
    <xf numFmtId="0" fontId="2" fillId="0" borderId="62" xfId="0" applyFont="1" applyFill="1" applyBorder="1" applyAlignment="1" applyProtection="1">
      <alignment horizontal="center" vertical="center" wrapText="1"/>
      <protection hidden="1"/>
    </xf>
    <xf numFmtId="0" fontId="2" fillId="2" borderId="22"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2" fillId="2" borderId="49" xfId="0" applyFont="1" applyFill="1" applyBorder="1" applyAlignment="1" applyProtection="1">
      <alignment vertical="top"/>
      <protection hidden="1"/>
    </xf>
    <xf numFmtId="0" fontId="2" fillId="2" borderId="17"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5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52" xfId="0" applyFont="1" applyFill="1" applyBorder="1" applyAlignment="1" applyProtection="1">
      <alignment vertical="top"/>
      <protection hidden="1"/>
    </xf>
    <xf numFmtId="0" fontId="3" fillId="10" borderId="17"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2" fillId="2" borderId="22" xfId="0" applyFont="1" applyFill="1" applyBorder="1" applyAlignment="1" applyProtection="1">
      <alignment vertical="top" wrapText="1"/>
      <protection hidden="1"/>
    </xf>
    <xf numFmtId="0" fontId="0" fillId="0" borderId="48" xfId="0" applyBorder="1" applyAlignment="1" applyProtection="1">
      <alignment vertical="top" wrapText="1"/>
      <protection hidden="1"/>
    </xf>
    <xf numFmtId="0" fontId="0" fillId="0" borderId="49" xfId="0" applyBorder="1" applyAlignment="1" applyProtection="1">
      <alignment vertical="top" wrapText="1"/>
      <protection hidden="1"/>
    </xf>
    <xf numFmtId="0" fontId="0" fillId="0" borderId="17"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5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52" xfId="0" applyBorder="1" applyAlignment="1" applyProtection="1">
      <alignment vertical="top"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7"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4" borderId="17" xfId="0" applyFont="1" applyFill="1" applyBorder="1" applyAlignment="1" applyProtection="1">
      <alignment horizontal="right"/>
      <protection hidden="1"/>
    </xf>
    <xf numFmtId="0" fontId="3" fillId="5" borderId="17" xfId="0" applyFont="1" applyFill="1" applyBorder="1" applyAlignment="1" applyProtection="1">
      <alignment horizontal="right" vertical="center"/>
      <protection hidden="1"/>
    </xf>
    <xf numFmtId="0" fontId="3" fillId="6" borderId="17" xfId="0" applyFont="1" applyFill="1" applyBorder="1" applyAlignment="1" applyProtection="1">
      <alignment horizontal="right" vertical="center"/>
      <protection hidden="1"/>
    </xf>
    <xf numFmtId="0" fontId="3" fillId="7" borderId="17" xfId="0" applyFont="1" applyFill="1" applyBorder="1" applyAlignment="1" applyProtection="1">
      <alignment horizontal="right" vertical="center"/>
      <protection hidden="1"/>
    </xf>
    <xf numFmtId="0" fontId="3" fillId="2" borderId="17" xfId="0" applyFont="1" applyFill="1" applyBorder="1" applyAlignment="1" applyProtection="1">
      <alignment horizontal="right" vertical="center"/>
      <protection hidden="1"/>
    </xf>
    <xf numFmtId="0" fontId="3" fillId="12" borderId="17" xfId="0" applyFont="1" applyFill="1" applyBorder="1" applyAlignment="1" applyProtection="1">
      <alignment horizontal="right" vertical="center"/>
      <protection hidden="1"/>
    </xf>
    <xf numFmtId="0" fontId="3" fillId="8" borderId="17" xfId="0" applyFont="1" applyFill="1" applyBorder="1" applyAlignment="1" applyProtection="1">
      <alignment horizontal="right" vertical="center"/>
      <protection hidden="1"/>
    </xf>
    <xf numFmtId="0" fontId="20" fillId="20" borderId="17" xfId="0" applyFont="1" applyFill="1" applyBorder="1" applyAlignment="1" applyProtection="1">
      <alignment horizontal="right"/>
      <protection hidden="1"/>
    </xf>
    <xf numFmtId="0" fontId="21" fillId="20" borderId="0" xfId="0" applyFont="1" applyFill="1" applyBorder="1" applyAlignment="1" applyProtection="1">
      <alignment horizontal="right"/>
      <protection hidden="1"/>
    </xf>
    <xf numFmtId="0" fontId="21" fillId="20" borderId="9" xfId="0" applyFont="1" applyFill="1" applyBorder="1" applyAlignment="1" applyProtection="1">
      <alignment horizontal="right"/>
      <protection hidden="1"/>
    </xf>
    <xf numFmtId="0" fontId="9" fillId="0" borderId="22" xfId="0" applyFont="1" applyBorder="1" applyAlignment="1" applyProtection="1">
      <alignment horizontal="center" vertical="center" textRotation="90"/>
      <protection hidden="1"/>
    </xf>
    <xf numFmtId="0" fontId="10" fillId="0" borderId="17" xfId="0" applyFont="1" applyBorder="1" applyAlignment="1" applyProtection="1">
      <alignment horizontal="center" vertical="center" textRotation="90"/>
      <protection hidden="1"/>
    </xf>
    <xf numFmtId="0" fontId="10" fillId="0" borderId="23" xfId="0" applyFont="1" applyBorder="1" applyAlignment="1" applyProtection="1">
      <alignment horizontal="center" vertical="center" textRotation="90"/>
      <protection hidden="1"/>
    </xf>
    <xf numFmtId="0" fontId="2" fillId="0" borderId="36" xfId="0" applyFont="1" applyFill="1" applyBorder="1" applyAlignment="1" applyProtection="1">
      <alignment horizontal="center" vertical="center" wrapText="1"/>
      <protection hidden="1"/>
    </xf>
    <xf numFmtId="0" fontId="2" fillId="0" borderId="67" xfId="0" applyFont="1" applyFill="1" applyBorder="1" applyAlignment="1" applyProtection="1">
      <alignment horizontal="center" vertical="center" wrapText="1"/>
      <protection hidden="1"/>
    </xf>
    <xf numFmtId="0" fontId="31" fillId="0" borderId="37" xfId="0" applyFont="1" applyFill="1" applyBorder="1" applyAlignment="1" applyProtection="1">
      <alignment horizontal="center" vertical="center" wrapText="1"/>
      <protection hidden="1"/>
    </xf>
    <xf numFmtId="0" fontId="31" fillId="0" borderId="41" xfId="0" applyFont="1" applyFill="1" applyBorder="1" applyAlignment="1" applyProtection="1">
      <alignment horizontal="center" vertical="center" wrapText="1"/>
      <protection hidden="1"/>
    </xf>
    <xf numFmtId="0" fontId="3" fillId="0" borderId="36" xfId="0" applyFont="1" applyFill="1" applyBorder="1" applyAlignment="1" applyProtection="1">
      <alignment horizontal="center" vertical="center" wrapText="1"/>
      <protection hidden="1"/>
    </xf>
    <xf numFmtId="0" fontId="3" fillId="0" borderId="70" xfId="0" applyFont="1" applyFill="1" applyBorder="1" applyAlignment="1" applyProtection="1">
      <alignment horizontal="center" vertical="center" wrapText="1"/>
      <protection hidden="1"/>
    </xf>
    <xf numFmtId="0" fontId="0" fillId="0" borderId="41" xfId="0" applyBorder="1" applyAlignment="1" applyProtection="1">
      <alignment horizontal="center" vertical="center" wrapText="1"/>
      <protection hidden="1"/>
    </xf>
    <xf numFmtId="0" fontId="0" fillId="0" borderId="49" xfId="0" applyBorder="1" applyAlignment="1">
      <alignment horizontal="center" wrapText="1"/>
    </xf>
    <xf numFmtId="0" fontId="24" fillId="0" borderId="47" xfId="0" applyFont="1" applyFill="1" applyBorder="1" applyAlignment="1">
      <alignment vertical="top" wrapText="1" readingOrder="1"/>
    </xf>
    <xf numFmtId="0" fontId="0" fillId="0" borderId="7" xfId="0" applyBorder="1" applyAlignment="1"/>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7" xfId="0" applyFont="1" applyBorder="1" applyAlignment="1" applyProtection="1">
      <alignment horizontal="center" vertical="top" wrapText="1"/>
      <protection hidden="1"/>
    </xf>
    <xf numFmtId="0" fontId="24" fillId="0" borderId="7" xfId="0" applyFont="1" applyFill="1" applyBorder="1" applyAlignment="1">
      <alignment vertical="top" wrapText="1" readingOrder="1"/>
    </xf>
    <xf numFmtId="0" fontId="24" fillId="0" borderId="47" xfId="0" applyFont="1" applyBorder="1" applyAlignment="1" applyProtection="1">
      <protection hidden="1"/>
    </xf>
    <xf numFmtId="0" fontId="24" fillId="0" borderId="7" xfId="0" applyFont="1" applyBorder="1" applyAlignment="1"/>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2" fillId="0" borderId="7" xfId="0" applyFont="1" applyBorder="1" applyAlignment="1"/>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0" fillId="0" borderId="7" xfId="0" applyBorder="1" applyAlignment="1">
      <alignment vertical="top" wrapText="1" readingOrder="1"/>
    </xf>
    <xf numFmtId="0" fontId="0" fillId="0" borderId="0" xfId="0" applyAlignment="1">
      <alignment horizontal="left" vertical="center" wrapText="1"/>
    </xf>
    <xf numFmtId="0" fontId="24" fillId="0" borderId="7" xfId="0" applyFont="1" applyBorder="1" applyAlignment="1" applyProtection="1">
      <protection hidden="1"/>
    </xf>
  </cellXfs>
  <cellStyles count="2">
    <cellStyle name="Hyperlink" xfId="1" builtinId="8"/>
    <cellStyle name="Normal" xfId="0" builtinId="0"/>
  </cellStyles>
  <dxfs count="1223">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61"/>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2"/>
    <col min="3" max="3" width="12.42578125" style="52" customWidth="1"/>
    <col min="4" max="43" width="10.140625" style="52"/>
    <col min="44" max="48" width="10.140625" style="52" hidden="1" customWidth="1"/>
    <col min="49" max="49" width="10.140625" style="1" customWidth="1"/>
    <col min="50" max="50" width="13.28515625" style="1" customWidth="1"/>
    <col min="51" max="16384" width="10.140625" style="52"/>
  </cols>
  <sheetData>
    <row r="1" spans="1:20" s="1" customFormat="1" x14ac:dyDescent="0.25"/>
    <row r="2" spans="1:20" s="1" customFormat="1" ht="143.1" customHeight="1" x14ac:dyDescent="0.25">
      <c r="B2" s="281" t="s">
        <v>261</v>
      </c>
      <c r="C2" s="282"/>
      <c r="D2" s="282"/>
      <c r="E2" s="282"/>
      <c r="F2" s="282"/>
      <c r="G2" s="282"/>
      <c r="H2" s="282"/>
      <c r="I2" s="282"/>
      <c r="J2" s="282"/>
      <c r="K2" s="282"/>
      <c r="L2" s="283"/>
      <c r="M2" s="283"/>
      <c r="N2" s="283"/>
      <c r="O2" s="283"/>
      <c r="P2" s="283"/>
      <c r="Q2" s="283"/>
    </row>
    <row r="3" spans="1:20" s="1" customFormat="1" ht="15.75" thickBot="1" x14ac:dyDescent="0.3"/>
    <row r="4" spans="1:20" s="1" customFormat="1" ht="15.75" customHeight="1" x14ac:dyDescent="0.25">
      <c r="B4" s="260" t="s">
        <v>90</v>
      </c>
      <c r="C4" s="261"/>
      <c r="D4" s="261"/>
      <c r="E4" s="261"/>
      <c r="F4" s="261"/>
      <c r="G4" s="261"/>
      <c r="H4" s="261"/>
      <c r="I4" s="262"/>
      <c r="K4" s="272" t="s">
        <v>91</v>
      </c>
      <c r="L4" s="273"/>
      <c r="M4" s="273"/>
      <c r="N4" s="273"/>
      <c r="O4" s="273"/>
      <c r="P4" s="273"/>
      <c r="Q4" s="274"/>
    </row>
    <row r="5" spans="1:20" s="1" customFormat="1" ht="15" customHeight="1" x14ac:dyDescent="0.25">
      <c r="B5" s="263"/>
      <c r="C5" s="264"/>
      <c r="D5" s="264"/>
      <c r="E5" s="264"/>
      <c r="F5" s="264"/>
      <c r="G5" s="264"/>
      <c r="H5" s="264"/>
      <c r="I5" s="265"/>
      <c r="J5" s="134"/>
      <c r="K5" s="275"/>
      <c r="L5" s="276"/>
      <c r="M5" s="276"/>
      <c r="N5" s="276"/>
      <c r="O5" s="276"/>
      <c r="P5" s="276"/>
      <c r="Q5" s="277"/>
    </row>
    <row r="6" spans="1:20" s="1" customFormat="1" ht="15" customHeight="1" x14ac:dyDescent="0.25">
      <c r="B6" s="266"/>
      <c r="C6" s="267"/>
      <c r="D6" s="267"/>
      <c r="E6" s="267"/>
      <c r="F6" s="267"/>
      <c r="G6" s="267"/>
      <c r="H6" s="267"/>
      <c r="I6" s="268"/>
      <c r="J6" s="134"/>
      <c r="K6" s="278"/>
      <c r="L6" s="279"/>
      <c r="M6" s="279"/>
      <c r="N6" s="279"/>
      <c r="O6" s="279"/>
      <c r="P6" s="279"/>
      <c r="Q6" s="280"/>
    </row>
    <row r="7" spans="1:20" s="1" customFormat="1" ht="21.75" thickBot="1" x14ac:dyDescent="0.4">
      <c r="B7" s="135"/>
      <c r="C7" s="77"/>
      <c r="D7" s="77"/>
      <c r="E7" s="77"/>
      <c r="F7" s="77"/>
      <c r="G7" s="77"/>
      <c r="H7" s="77"/>
      <c r="I7" s="136"/>
      <c r="K7" s="137" t="s">
        <v>92</v>
      </c>
      <c r="L7" s="38"/>
      <c r="M7" s="16"/>
      <c r="N7" s="77"/>
      <c r="O7" s="77"/>
      <c r="P7" s="77"/>
      <c r="Q7" s="136"/>
    </row>
    <row r="8" spans="1:20" s="1" customFormat="1" ht="16.5" thickBot="1" x14ac:dyDescent="0.3">
      <c r="B8" s="135"/>
      <c r="C8" s="38"/>
      <c r="D8" s="16"/>
      <c r="E8" s="104"/>
      <c r="F8" s="19" t="s">
        <v>54</v>
      </c>
      <c r="G8" s="19" t="s">
        <v>55</v>
      </c>
      <c r="H8" s="19" t="s">
        <v>56</v>
      </c>
      <c r="I8" s="138" t="s">
        <v>49</v>
      </c>
      <c r="K8" s="135"/>
      <c r="L8" s="38"/>
      <c r="M8" s="38" t="str">
        <f>IF(COUNTBLANK(D24:AQ24)=40,"No student",HLOOKUP("x",D24:AQ25,2,FALSE))&amp;" is selected"</f>
        <v>No student is selected</v>
      </c>
      <c r="N8" s="139" t="str">
        <f>'J560-04'!F55+'J560-05'!F60+'J560-06'!F59&amp;"/300"</f>
        <v>0/300</v>
      </c>
      <c r="O8" s="140" t="str">
        <f>"Grade "&amp;IF('J560-04'!F55+'J560-05'!F60+'J560-06'!F59&lt;27,"U",IF('J560-04'!F55+'J560-05'!F60+'J560-06'!F59&lt;44,"3",IF('J560-04'!F55+'J560-05'!F60+'J560-06'!F59&lt;77,"4",IF('J560-04'!F55+'J560-05'!F60+'J560-06'!F59&lt;111,"5",IF('J560-04'!F55+'J560-05'!F60+'J560-06'!F59&lt;145,"6",IF('J560-04'!F55+'J560-05'!F60+'J560-06'!F59&lt;191,"7",IF('J560-04'!F55+'J560-05'!F60+'J560-06'!F59&lt;238,"8","9")))))))</f>
        <v>Grade U</v>
      </c>
      <c r="P8" s="77"/>
      <c r="Q8" s="136"/>
    </row>
    <row r="9" spans="1:20" s="1" customFormat="1" ht="15.75" thickBot="1" x14ac:dyDescent="0.3">
      <c r="B9" s="294" t="s">
        <v>60</v>
      </c>
      <c r="C9" s="295"/>
      <c r="D9" s="295"/>
      <c r="E9" s="296"/>
      <c r="F9" s="141" t="e">
        <f>AX27</f>
        <v>#DIV/0!</v>
      </c>
      <c r="G9" s="141" t="e">
        <f>AX29</f>
        <v>#DIV/0!</v>
      </c>
      <c r="H9" s="141" t="e">
        <f>AX31</f>
        <v>#DIV/0!</v>
      </c>
      <c r="I9" s="142" t="e">
        <f>AX33</f>
        <v>#DIV/0!</v>
      </c>
      <c r="K9" s="135"/>
      <c r="O9" s="77"/>
      <c r="P9" s="77"/>
      <c r="Q9" s="136"/>
    </row>
    <row r="10" spans="1:20" s="1" customFormat="1" ht="30" x14ac:dyDescent="0.25">
      <c r="B10" s="143"/>
      <c r="C10" s="77"/>
      <c r="D10" s="77"/>
      <c r="E10" s="106"/>
      <c r="F10" s="107"/>
      <c r="G10" s="107"/>
      <c r="H10" s="107"/>
      <c r="I10" s="144"/>
      <c r="K10" s="143"/>
      <c r="L10" s="77"/>
      <c r="M10" s="77"/>
      <c r="N10" s="20"/>
      <c r="O10" s="19" t="s">
        <v>13</v>
      </c>
      <c r="P10" s="19" t="s">
        <v>4</v>
      </c>
      <c r="Q10" s="145" t="s">
        <v>14</v>
      </c>
      <c r="S10" s="248" t="s">
        <v>263</v>
      </c>
      <c r="T10" s="249"/>
    </row>
    <row r="11" spans="1:20" s="1" customFormat="1" ht="15.75" thickBot="1" x14ac:dyDescent="0.3">
      <c r="A11" s="44"/>
      <c r="B11" s="287" t="s">
        <v>10</v>
      </c>
      <c r="C11" s="270"/>
      <c r="D11" s="270"/>
      <c r="E11" s="271"/>
      <c r="F11" s="82" t="e">
        <f>SUMIF($AR$42:$AR$75,"Number",$AU$42:$AU$75)/SUMIF($AR$42:$AR$75,"Number",$AV$42:$AV$75)</f>
        <v>#DIV/0!</v>
      </c>
      <c r="G11" s="82" t="e">
        <f>SUMIF($AR$77:$AR$115,"Number",$AU$77:$AU115)/SUMIF($AR$77:$AR$115,"Number",$AV$77:$AV$115)</f>
        <v>#DIV/0!</v>
      </c>
      <c r="H11" s="82" t="e">
        <f>SUMIF($AR$117:$AR$154,"Number",$AU$117:$AU$154)/SUMIF($AR$117:$AR$154,"Number",$AV$117:$AV$154)</f>
        <v>#DIV/0!</v>
      </c>
      <c r="I11" s="146" t="e">
        <f>SUMIF($AR$42:$AR$154,"Number",$AU$42:$AU$154)/SUMIF($AR$42:$AR$154,"Number",$AV$42:$AV$154)</f>
        <v>#DIV/0!</v>
      </c>
      <c r="J11" s="44"/>
      <c r="K11" s="287" t="s">
        <v>10</v>
      </c>
      <c r="L11" s="270"/>
      <c r="M11" s="270"/>
      <c r="N11" s="271"/>
      <c r="O11" s="2">
        <f>'J560-04'!E4+'J560-05'!E4+'J560-06'!E4</f>
        <v>41</v>
      </c>
      <c r="P11" s="2">
        <f>'J560-04'!F4+'J560-05'!F4+'J560-06'!F4</f>
        <v>0</v>
      </c>
      <c r="Q11" s="146">
        <f t="shared" ref="Q11:Q16" si="0">P11/O11</f>
        <v>0</v>
      </c>
      <c r="S11" s="250"/>
      <c r="T11" s="251"/>
    </row>
    <row r="12" spans="1:20" s="1" customFormat="1" x14ac:dyDescent="0.25">
      <c r="A12" s="44"/>
      <c r="B12" s="288" t="s">
        <v>11</v>
      </c>
      <c r="C12" s="270"/>
      <c r="D12" s="270"/>
      <c r="E12" s="271"/>
      <c r="F12" s="83" t="e">
        <f>SUMIF($AR$42:$AR$75,"Algebra",$AU$42:$AU$75)/SUMIF($AR$42:$AR$75,"Algebra",$AV$42:$AV$75)</f>
        <v>#DIV/0!</v>
      </c>
      <c r="G12" s="83" t="e">
        <f>SUMIF($AR$77:$AR$115,"Algebra",$AU$77:$AU$115)/SUMIF($AR$77:$AR$115,"Algebra",$AV$77:$AV$115)</f>
        <v>#DIV/0!</v>
      </c>
      <c r="H12" s="83" t="e">
        <f>SUMIF($AR$117:$AR$154,"Algebra",$AU$117:$AU$154)/SUMIF($AR$117:$AR$154,"Algebra",$AV$117:$AV$154)</f>
        <v>#DIV/0!</v>
      </c>
      <c r="I12" s="147" t="e">
        <f>SUMIF($AR$42:$AR$154,"Algebra",$AU$42:$AU$154)/SUMIF($AR$42:$AR$154,"Algebra",$AV$42:$AV$154)</f>
        <v>#DIV/0!</v>
      </c>
      <c r="J12" s="44"/>
      <c r="K12" s="288" t="s">
        <v>11</v>
      </c>
      <c r="L12" s="270"/>
      <c r="M12" s="270"/>
      <c r="N12" s="271"/>
      <c r="O12" s="3">
        <f>'J560-04'!E5+'J560-05'!E5+'J560-06'!E5</f>
        <v>99</v>
      </c>
      <c r="P12" s="3">
        <f>'J560-04'!F5+'J560-05'!F5+'J560-06'!F5</f>
        <v>0</v>
      </c>
      <c r="Q12" s="147">
        <f t="shared" si="0"/>
        <v>0</v>
      </c>
      <c r="S12" s="148">
        <v>9</v>
      </c>
      <c r="T12" s="149">
        <v>238</v>
      </c>
    </row>
    <row r="13" spans="1:20" s="1" customFormat="1" x14ac:dyDescent="0.25">
      <c r="A13" s="44"/>
      <c r="B13" s="289" t="s">
        <v>34</v>
      </c>
      <c r="C13" s="270"/>
      <c r="D13" s="270"/>
      <c r="E13" s="271"/>
      <c r="F13" s="84" t="e">
        <f>SUMIF($AR$42:$AR$75,"RPR",$AU$42:$AU$75)/SUMIF($AR$42:$AR$75,"RPR",$AV$42:$AV$75)</f>
        <v>#DIV/0!</v>
      </c>
      <c r="G13" s="84" t="e">
        <f>SUMIF($AR$77:$AR$115,"RPR",$AU$77:$AU$115)/SUMIF($AR$77:$AR$115,"RPR",$AV$77:$AV$115)</f>
        <v>#DIV/0!</v>
      </c>
      <c r="H13" s="84" t="e">
        <f>SUMIF($AR$117:$AR$154,"RPR",$AU$117:$AU$154)/SUMIF($AR$117:$AR$154,"RPR",$AV$117:$AV$154)</f>
        <v>#DIV/0!</v>
      </c>
      <c r="I13" s="150" t="e">
        <f>SUMIF($AR$42:$AR$154,"RPR",$AU$42:$AU$154)/SUMIF($AR$42:$AR$154,"RPR",$AV$42:$AV$154)</f>
        <v>#DIV/0!</v>
      </c>
      <c r="J13" s="44"/>
      <c r="K13" s="289" t="s">
        <v>34</v>
      </c>
      <c r="L13" s="270"/>
      <c r="M13" s="270"/>
      <c r="N13" s="271"/>
      <c r="O13" s="4">
        <f>'J560-04'!E6+'J560-05'!E6+'J560-06'!E6</f>
        <v>51</v>
      </c>
      <c r="P13" s="4">
        <f>'J560-04'!F6+'J560-05'!F6+'J560-06'!F6</f>
        <v>0</v>
      </c>
      <c r="Q13" s="150">
        <f t="shared" si="0"/>
        <v>0</v>
      </c>
      <c r="S13" s="151">
        <v>8</v>
      </c>
      <c r="T13" s="152">
        <v>191</v>
      </c>
    </row>
    <row r="14" spans="1:20" s="1" customFormat="1" x14ac:dyDescent="0.25">
      <c r="A14" s="44"/>
      <c r="B14" s="290" t="s">
        <v>7</v>
      </c>
      <c r="C14" s="270"/>
      <c r="D14" s="270"/>
      <c r="E14" s="271"/>
      <c r="F14" s="85" t="e">
        <f>SUMIF($AR$42:$AR$75,"Geometry and measures",$AU$42:$AU$75)/SUMIF($AR$42:$AR$75,"Geometry and measures",$AV$42:$AV$75)</f>
        <v>#DIV/0!</v>
      </c>
      <c r="G14" s="85" t="e">
        <f>SUMIF($AR$77:$AR$115,"Geometry and measures",$AU$77:$AU$115)/SUMIF($AR$77:$AR$115,"Geometry and measures",$AV$77:$AV$115)</f>
        <v>#DIV/0!</v>
      </c>
      <c r="H14" s="85" t="e">
        <f>SUMIF($AR$117:$AR$154,"Geometry and measures",$AU$117:$AU$154)/SUMIF($AR$117:$AR$154,"Geometry and measures",$AV$117:$AV$154)</f>
        <v>#DIV/0!</v>
      </c>
      <c r="I14" s="153" t="e">
        <f>SUMIF($AR$42:$AR$154,"Geometry and measures",$AU$42:$AU$154)/SUMIF($AR$42:$AR$154,"Geometry and measures",$AV$42:$AV$154)</f>
        <v>#DIV/0!</v>
      </c>
      <c r="J14" s="44"/>
      <c r="K14" s="290" t="s">
        <v>7</v>
      </c>
      <c r="L14" s="270"/>
      <c r="M14" s="270"/>
      <c r="N14" s="271"/>
      <c r="O14" s="5">
        <f>'J560-04'!E7+'J560-05'!E7+'J560-06'!E7</f>
        <v>59</v>
      </c>
      <c r="P14" s="5">
        <f>'J560-04'!F7+'J560-05'!F7+'J560-06'!F7</f>
        <v>0</v>
      </c>
      <c r="Q14" s="153">
        <f t="shared" si="0"/>
        <v>0</v>
      </c>
      <c r="S14" s="151">
        <v>7</v>
      </c>
      <c r="T14" s="152">
        <v>145</v>
      </c>
    </row>
    <row r="15" spans="1:20" s="1" customFormat="1" x14ac:dyDescent="0.25">
      <c r="A15" s="44"/>
      <c r="B15" s="291" t="s">
        <v>35</v>
      </c>
      <c r="C15" s="270"/>
      <c r="D15" s="270"/>
      <c r="E15" s="271"/>
      <c r="F15" s="86" t="e">
        <f>SUMIF($AR$42:$AR$75,"Probability",$AU$42:$AU$75)/SUMIF($AR$42:$AR$75,"Probability",$AV$42:$AV$75)</f>
        <v>#DIV/0!</v>
      </c>
      <c r="G15" s="86" t="e">
        <f>SUMIF($AR$77:$AR$115,"Probability",$AU$77:$AU$115)/SUMIF($AR$77:$AR$115,"Probability",$AV$77:$AV$115)</f>
        <v>#DIV/0!</v>
      </c>
      <c r="H15" s="86" t="e">
        <f>SUMIF($AR$117:$AR$154,"Probability",$AU$117:$AU$154)/SUMIF($AR$117:$AR$154,"Probability",$AV$117:$AV$154)</f>
        <v>#DIV/0!</v>
      </c>
      <c r="I15" s="154" t="e">
        <f>SUMIF($AR$42:$AR$154,"Probability",$AU$42:$AU$154)/SUMIF($AR$42:$AR$154,"Probability",$AV$42:$AV$154)</f>
        <v>#DIV/0!</v>
      </c>
      <c r="J15" s="44"/>
      <c r="K15" s="291" t="s">
        <v>35</v>
      </c>
      <c r="L15" s="270"/>
      <c r="M15" s="270"/>
      <c r="N15" s="271"/>
      <c r="O15" s="6">
        <f>'J560-04'!E8+'J560-05'!E8+'J560-06'!E8</f>
        <v>20</v>
      </c>
      <c r="P15" s="6">
        <f>'J560-04'!F8+'J560-05'!F8+'J560-06'!F8</f>
        <v>0</v>
      </c>
      <c r="Q15" s="154">
        <f t="shared" si="0"/>
        <v>0</v>
      </c>
      <c r="S15" s="151">
        <v>6</v>
      </c>
      <c r="T15" s="152">
        <v>111</v>
      </c>
    </row>
    <row r="16" spans="1:20" s="1" customFormat="1" x14ac:dyDescent="0.25">
      <c r="A16" s="44"/>
      <c r="B16" s="292" t="s">
        <v>5</v>
      </c>
      <c r="C16" s="270"/>
      <c r="D16" s="270"/>
      <c r="E16" s="271"/>
      <c r="F16" s="87" t="e">
        <f>SUMIF($AR$42:$AR$75,"Statistics",$AU$42:$AU$75)/SUMIF($AR$42:$AR$75,"Statistics",$AV$42:$AV$75)</f>
        <v>#DIV/0!</v>
      </c>
      <c r="G16" s="87" t="e">
        <f>SUMIF($AR$77:$AR$115,"Statistics",$AU$77:$AU$115)/SUMIF($AR$77:$AR$115,"Statistics",$AV$77:$AV$115)</f>
        <v>#DIV/0!</v>
      </c>
      <c r="H16" s="87" t="e">
        <f>SUMIF($AR$117:$AR$154,"Statistics",$AU$117:$AU$154)/SUMIF($AR$117:$AR$154,"Statistics",$AV$117:$AV$154)</f>
        <v>#DIV/0!</v>
      </c>
      <c r="I16" s="155" t="e">
        <f>SUMIF($AR$42:$AR$154,"Statistics",$AU$42:$AU$154)/SUMIF($AR$42:$AR$154,"Statistics",$AV$42:$AV$154)</f>
        <v>#DIV/0!</v>
      </c>
      <c r="J16" s="44"/>
      <c r="K16" s="292" t="s">
        <v>5</v>
      </c>
      <c r="L16" s="270"/>
      <c r="M16" s="270"/>
      <c r="N16" s="271"/>
      <c r="O16" s="7">
        <f>'J560-04'!E9+'J560-05'!E9+'J560-06'!E9</f>
        <v>30</v>
      </c>
      <c r="P16" s="7">
        <f>'J560-04'!F9+'J560-05'!F9+'J560-06'!F9</f>
        <v>0</v>
      </c>
      <c r="Q16" s="155">
        <f t="shared" si="0"/>
        <v>0</v>
      </c>
      <c r="S16" s="151">
        <v>5</v>
      </c>
      <c r="T16" s="152">
        <v>77</v>
      </c>
    </row>
    <row r="17" spans="1:50" s="1" customFormat="1" x14ac:dyDescent="0.25">
      <c r="A17" s="44"/>
      <c r="B17" s="156"/>
      <c r="C17" s="81"/>
      <c r="D17" s="81"/>
      <c r="E17" s="8"/>
      <c r="F17" s="40"/>
      <c r="G17" s="40"/>
      <c r="H17" s="40"/>
      <c r="I17" s="157"/>
      <c r="J17" s="44"/>
      <c r="K17" s="156"/>
      <c r="L17" s="81"/>
      <c r="M17" s="81"/>
      <c r="N17" s="8"/>
      <c r="O17" s="9"/>
      <c r="P17" s="9"/>
      <c r="Q17" s="157"/>
      <c r="S17" s="151">
        <v>4</v>
      </c>
      <c r="T17" s="152">
        <v>44</v>
      </c>
    </row>
    <row r="18" spans="1:50" s="1" customFormat="1" x14ac:dyDescent="0.25">
      <c r="A18" s="44"/>
      <c r="B18" s="293" t="s">
        <v>8</v>
      </c>
      <c r="C18" s="270"/>
      <c r="D18" s="270"/>
      <c r="E18" s="271"/>
      <c r="F18" s="88" t="e">
        <f>SUMIF($AS$42:$AS$75,"AO1",$AU$42:$AU$75)/SUMIF($AS$42:$AS$75,"AO1",$AV$42:$AV$75)</f>
        <v>#DIV/0!</v>
      </c>
      <c r="G18" s="88" t="e">
        <f>SUMIF($AS$77:$AS$115,"AO1",$AU$77:$AU$115)/SUMIF($AS$77:$AS$115,"AO1",$AV$77:$AV$115)</f>
        <v>#DIV/0!</v>
      </c>
      <c r="H18" s="88" t="e">
        <f>SUMIF($AS$117:$AS$154,"AO1",$AU$117:$AU$154)/SUMIF($AS$117:$AS$154,"AO1",$AV$117:$AV$154)</f>
        <v>#DIV/0!</v>
      </c>
      <c r="I18" s="160" t="e">
        <f>SUMIF($AS$42:$AS$154,"AO1",$AU$42:$AU$154)/SUMIF($AS$42:$AS$154,"AO1",$AV$42:$AV$154)</f>
        <v>#DIV/0!</v>
      </c>
      <c r="J18" s="44"/>
      <c r="K18" s="293" t="s">
        <v>8</v>
      </c>
      <c r="L18" s="270"/>
      <c r="M18" s="270"/>
      <c r="N18" s="271"/>
      <c r="O18" s="10">
        <f>'J560-04'!E11+'J560-05'!E11+'J560-06'!E11</f>
        <v>83</v>
      </c>
      <c r="P18" s="10">
        <f>'J560-04'!F11+'J560-05'!F11+'J560-06'!F11</f>
        <v>0</v>
      </c>
      <c r="Q18" s="160">
        <f>P18/O18</f>
        <v>0</v>
      </c>
      <c r="S18" s="151">
        <v>3</v>
      </c>
      <c r="T18" s="152">
        <v>27</v>
      </c>
    </row>
    <row r="19" spans="1:50" s="1" customFormat="1" ht="15.75" thickBot="1" x14ac:dyDescent="0.3">
      <c r="A19" s="44"/>
      <c r="B19" s="284" t="s">
        <v>6</v>
      </c>
      <c r="C19" s="270"/>
      <c r="D19" s="270"/>
      <c r="E19" s="271"/>
      <c r="F19" s="89" t="e">
        <f>SUMIF($AS$42:$AS$75,"AO2",$AU$42:$AU$75)/SUMIF($AS$42:$AS$75,"AO2",$AV$42:$AV$75)</f>
        <v>#DIV/0!</v>
      </c>
      <c r="G19" s="89" t="e">
        <f>SUMIF($AS$77:$AS$115,"AO2",$AU$77:$AU$115)/SUMIF($AS$77:$AS$115,"AO2",$AV$77:$AV$115)</f>
        <v>#DIV/0!</v>
      </c>
      <c r="H19" s="89" t="e">
        <f>SUMIF($AS$117:$AS$154,"AO2",$AU$117:$AU$154)/SUMIF($AS$117:$AS$154,"AO2",$AV$117:$AV$154)</f>
        <v>#DIV/0!</v>
      </c>
      <c r="I19" s="161" t="e">
        <f>SUMIF($AS$42:$AS$154,"AO2",$AU$42:$AU$154)/SUMIF($AS$42:$AS$154,"AO2",$AV$42:$AV$154)</f>
        <v>#DIV/0!</v>
      </c>
      <c r="J19" s="44"/>
      <c r="K19" s="284" t="s">
        <v>6</v>
      </c>
      <c r="L19" s="270"/>
      <c r="M19" s="270"/>
      <c r="N19" s="271"/>
      <c r="O19" s="11">
        <f>'J560-04'!E12+'J560-05'!E12+'J560-06'!E12</f>
        <v>93</v>
      </c>
      <c r="P19" s="11">
        <f>'J560-04'!F12+'J560-05'!F12+'J560-06'!F12</f>
        <v>0</v>
      </c>
      <c r="Q19" s="161">
        <f>P19/O19</f>
        <v>0</v>
      </c>
      <c r="S19" s="158" t="s">
        <v>93</v>
      </c>
      <c r="T19" s="159">
        <v>0</v>
      </c>
    </row>
    <row r="20" spans="1:50" s="1" customFormat="1" x14ac:dyDescent="0.25">
      <c r="A20" s="44"/>
      <c r="B20" s="269" t="s">
        <v>9</v>
      </c>
      <c r="C20" s="285"/>
      <c r="D20" s="285"/>
      <c r="E20" s="286"/>
      <c r="F20" s="90" t="e">
        <f>SUMIF($AS$42:$AS$75,"AO3",$AU$42:$AU$75)/SUMIF($AS$42:$AS$75,"AO3",$AV$42:$AV$75)</f>
        <v>#DIV/0!</v>
      </c>
      <c r="G20" s="90" t="e">
        <f>SUMIF($AS$77:$AS$115,"AO3",$AU$77:$AU$115)/SUMIF($AS$77:$AS$115,"AO3",$AV$77:$AV$115)</f>
        <v>#DIV/0!</v>
      </c>
      <c r="H20" s="90" t="e">
        <f>SUMIF($AS$117:$AS$154,"AO3",$AU$117:$AU$154)/SUMIF($AS$117:$AS$154,"AO3",$AV$117:$AV$154)</f>
        <v>#DIV/0!</v>
      </c>
      <c r="I20" s="162" t="e">
        <f>SUMIF($AS$42:$AS$154,"AO3",$AU$42:$AU$154)/SUMIF($AS$42:$AS$154,"AO3",$AV$42:$AV$154)</f>
        <v>#DIV/0!</v>
      </c>
      <c r="J20" s="44"/>
      <c r="K20" s="269" t="s">
        <v>9</v>
      </c>
      <c r="L20" s="270"/>
      <c r="M20" s="270"/>
      <c r="N20" s="271"/>
      <c r="O20" s="12">
        <f>'J560-04'!E13+'J560-05'!E13+'J560-06'!E13</f>
        <v>124</v>
      </c>
      <c r="P20" s="12">
        <f>'J560-04'!F13+'J560-05'!F13+'J560-06'!F13</f>
        <v>0</v>
      </c>
      <c r="Q20" s="162">
        <f>P20/O20</f>
        <v>0</v>
      </c>
    </row>
    <row r="21" spans="1:50" s="1" customFormat="1" x14ac:dyDescent="0.25">
      <c r="A21" s="44"/>
      <c r="B21" s="156"/>
      <c r="C21" s="81"/>
      <c r="D21" s="81"/>
      <c r="E21" s="8"/>
      <c r="F21" s="9"/>
      <c r="G21" s="9"/>
      <c r="H21" s="41"/>
      <c r="I21" s="163"/>
      <c r="J21" s="44"/>
      <c r="K21" s="156"/>
      <c r="L21" s="81"/>
      <c r="M21" s="81"/>
      <c r="N21" s="8"/>
      <c r="O21" s="9"/>
      <c r="P21" s="9"/>
      <c r="Q21" s="163"/>
    </row>
    <row r="22" spans="1:50" s="1" customFormat="1" ht="15.75" thickBot="1" x14ac:dyDescent="0.3">
      <c r="A22" s="44"/>
      <c r="B22" s="164"/>
      <c r="C22" s="165"/>
      <c r="D22" s="165"/>
      <c r="E22" s="166" t="s">
        <v>53</v>
      </c>
      <c r="F22" s="167" t="e">
        <f>SUMIF($AT$42:$AT$75,"x",$AU$42:$AU$75)/SUMIF($AT$42:$AT$75,"x",$AV$42:$AV$75)</f>
        <v>#DIV/0!</v>
      </c>
      <c r="G22" s="167" t="e">
        <f>SUMIF($AT$77:$AT$115,"x",$AU$77:$AU$115)/SUMIF($AT$77:$AT$115,"x",$AV$77:$AV$115)</f>
        <v>#DIV/0!</v>
      </c>
      <c r="H22" s="167" t="e">
        <f>SUMIF($AT$117:$AT$154,"x",$AU$117:$AU$154)/SUMIF($AT$117:$AT$154,"x",$AV$117:$AV$154)</f>
        <v>#DIV/0!</v>
      </c>
      <c r="I22" s="168" t="e">
        <f>SUMIF($AT$42:$AT$154,"x",$AU$42:$AU$154)/SUMIF($AT$42:$AT$154,"x",$AV$42:$AV$154)</f>
        <v>#DIV/0!</v>
      </c>
      <c r="J22" s="44"/>
      <c r="K22" s="164"/>
      <c r="L22" s="165"/>
      <c r="M22" s="165"/>
      <c r="N22" s="166" t="s">
        <v>53</v>
      </c>
      <c r="O22" s="169">
        <f>'J560-04'!E15+'J560-05'!E15+'J560-06'!E15</f>
        <v>68</v>
      </c>
      <c r="P22" s="169">
        <f>'J560-04'!F15+'J560-05'!F15+'J560-06'!F15</f>
        <v>0</v>
      </c>
      <c r="Q22" s="170">
        <f t="shared" ref="Q22" si="1">P22/O22</f>
        <v>0</v>
      </c>
    </row>
    <row r="23" spans="1:50" s="1" customFormat="1" ht="21" x14ac:dyDescent="0.35">
      <c r="D23" s="70" t="s">
        <v>92</v>
      </c>
    </row>
    <row r="24" spans="1:50" ht="31.5" customHeight="1" thickBot="1" x14ac:dyDescent="0.3">
      <c r="A24" s="53"/>
      <c r="B24" s="252" t="s">
        <v>94</v>
      </c>
      <c r="C24" s="253"/>
      <c r="D24" s="230"/>
      <c r="E24" s="231"/>
      <c r="F24" s="231"/>
      <c r="G24" s="231"/>
      <c r="H24" s="231"/>
      <c r="I24" s="231"/>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1"/>
      <c r="AK24" s="231"/>
      <c r="AL24" s="231"/>
      <c r="AM24" s="231"/>
      <c r="AN24" s="231"/>
      <c r="AO24" s="231"/>
      <c r="AP24" s="231"/>
      <c r="AQ24" s="231"/>
      <c r="AR24" s="171"/>
      <c r="AS24" s="56"/>
      <c r="AT24" s="56"/>
      <c r="AU24" s="56" t="s">
        <v>48</v>
      </c>
      <c r="AV24" s="172"/>
      <c r="AW24" s="246"/>
      <c r="AX24" s="246"/>
    </row>
    <row r="25" spans="1:50" s="1" customFormat="1" ht="30" customHeight="1" thickTop="1" x14ac:dyDescent="0.25">
      <c r="A25" s="77"/>
      <c r="B25" s="77"/>
      <c r="C25" s="105"/>
      <c r="D25" s="173" t="s">
        <v>95</v>
      </c>
      <c r="E25" s="173" t="s">
        <v>96</v>
      </c>
      <c r="F25" s="173" t="s">
        <v>97</v>
      </c>
      <c r="G25" s="173" t="s">
        <v>98</v>
      </c>
      <c r="H25" s="173" t="s">
        <v>99</v>
      </c>
      <c r="I25" s="173" t="s">
        <v>100</v>
      </c>
      <c r="J25" s="173" t="s">
        <v>101</v>
      </c>
      <c r="K25" s="173" t="s">
        <v>102</v>
      </c>
      <c r="L25" s="173" t="s">
        <v>103</v>
      </c>
      <c r="M25" s="173" t="s">
        <v>104</v>
      </c>
      <c r="N25" s="173" t="s">
        <v>105</v>
      </c>
      <c r="O25" s="173" t="s">
        <v>106</v>
      </c>
      <c r="P25" s="173" t="s">
        <v>107</v>
      </c>
      <c r="Q25" s="173" t="s">
        <v>108</v>
      </c>
      <c r="R25" s="173" t="s">
        <v>109</v>
      </c>
      <c r="S25" s="173" t="s">
        <v>110</v>
      </c>
      <c r="T25" s="173" t="s">
        <v>111</v>
      </c>
      <c r="U25" s="173" t="s">
        <v>112</v>
      </c>
      <c r="V25" s="173" t="s">
        <v>113</v>
      </c>
      <c r="W25" s="173" t="s">
        <v>114</v>
      </c>
      <c r="X25" s="173" t="s">
        <v>115</v>
      </c>
      <c r="Y25" s="173" t="s">
        <v>116</v>
      </c>
      <c r="Z25" s="173" t="s">
        <v>117</v>
      </c>
      <c r="AA25" s="173" t="s">
        <v>118</v>
      </c>
      <c r="AB25" s="173" t="s">
        <v>119</v>
      </c>
      <c r="AC25" s="173" t="s">
        <v>120</v>
      </c>
      <c r="AD25" s="173" t="s">
        <v>121</v>
      </c>
      <c r="AE25" s="173" t="s">
        <v>122</v>
      </c>
      <c r="AF25" s="173" t="s">
        <v>123</v>
      </c>
      <c r="AG25" s="173" t="s">
        <v>124</v>
      </c>
      <c r="AH25" s="173" t="s">
        <v>125</v>
      </c>
      <c r="AI25" s="173" t="s">
        <v>126</v>
      </c>
      <c r="AJ25" s="173" t="s">
        <v>127</v>
      </c>
      <c r="AK25" s="173" t="s">
        <v>128</v>
      </c>
      <c r="AL25" s="173" t="s">
        <v>129</v>
      </c>
      <c r="AM25" s="173" t="s">
        <v>130</v>
      </c>
      <c r="AN25" s="173" t="s">
        <v>131</v>
      </c>
      <c r="AO25" s="173" t="s">
        <v>132</v>
      </c>
      <c r="AP25" s="173" t="s">
        <v>133</v>
      </c>
      <c r="AQ25" s="173" t="s">
        <v>134</v>
      </c>
      <c r="AW25" s="254" t="s">
        <v>58</v>
      </c>
      <c r="AX25" s="256" t="s">
        <v>59</v>
      </c>
    </row>
    <row r="26" spans="1:50" ht="16.5" customHeight="1" thickBot="1" x14ac:dyDescent="0.3">
      <c r="B26" s="55"/>
      <c r="C26" s="55"/>
      <c r="D26" s="174" t="s">
        <v>135</v>
      </c>
      <c r="E26" s="174" t="s">
        <v>135</v>
      </c>
      <c r="F26" s="174" t="s">
        <v>135</v>
      </c>
      <c r="G26" s="174" t="s">
        <v>135</v>
      </c>
      <c r="H26" s="174" t="s">
        <v>135</v>
      </c>
      <c r="I26" s="174" t="s">
        <v>135</v>
      </c>
      <c r="J26" s="174" t="s">
        <v>135</v>
      </c>
      <c r="K26" s="174" t="s">
        <v>135</v>
      </c>
      <c r="L26" s="174" t="s">
        <v>135</v>
      </c>
      <c r="M26" s="174" t="s">
        <v>135</v>
      </c>
      <c r="N26" s="174" t="s">
        <v>135</v>
      </c>
      <c r="O26" s="174" t="s">
        <v>135</v>
      </c>
      <c r="P26" s="174" t="s">
        <v>135</v>
      </c>
      <c r="Q26" s="174" t="s">
        <v>135</v>
      </c>
      <c r="R26" s="174" t="s">
        <v>135</v>
      </c>
      <c r="S26" s="174" t="s">
        <v>135</v>
      </c>
      <c r="T26" s="174" t="s">
        <v>135</v>
      </c>
      <c r="U26" s="174" t="s">
        <v>135</v>
      </c>
      <c r="V26" s="174" t="s">
        <v>135</v>
      </c>
      <c r="W26" s="174" t="s">
        <v>135</v>
      </c>
      <c r="X26" s="174" t="s">
        <v>135</v>
      </c>
      <c r="Y26" s="174" t="s">
        <v>135</v>
      </c>
      <c r="Z26" s="174" t="s">
        <v>135</v>
      </c>
      <c r="AA26" s="174" t="s">
        <v>135</v>
      </c>
      <c r="AB26" s="174" t="s">
        <v>135</v>
      </c>
      <c r="AC26" s="174" t="s">
        <v>135</v>
      </c>
      <c r="AD26" s="174" t="s">
        <v>135</v>
      </c>
      <c r="AE26" s="174" t="s">
        <v>135</v>
      </c>
      <c r="AF26" s="174" t="s">
        <v>135</v>
      </c>
      <c r="AG26" s="174" t="s">
        <v>135</v>
      </c>
      <c r="AH26" s="174" t="s">
        <v>135</v>
      </c>
      <c r="AI26" s="174" t="s">
        <v>135</v>
      </c>
      <c r="AJ26" s="174" t="s">
        <v>135</v>
      </c>
      <c r="AK26" s="174" t="s">
        <v>135</v>
      </c>
      <c r="AL26" s="174" t="s">
        <v>135</v>
      </c>
      <c r="AM26" s="174" t="s">
        <v>135</v>
      </c>
      <c r="AN26" s="174" t="s">
        <v>135</v>
      </c>
      <c r="AO26" s="174" t="s">
        <v>135</v>
      </c>
      <c r="AP26" s="174" t="s">
        <v>135</v>
      </c>
      <c r="AQ26" s="174" t="s">
        <v>135</v>
      </c>
      <c r="AR26" s="56"/>
      <c r="AS26" s="56"/>
      <c r="AT26" s="56"/>
      <c r="AU26" s="57" t="s">
        <v>51</v>
      </c>
      <c r="AV26" s="57" t="s">
        <v>52</v>
      </c>
      <c r="AW26" s="255"/>
      <c r="AX26" s="257"/>
    </row>
    <row r="27" spans="1:50" s="233" customFormat="1" ht="15.95" customHeight="1" thickTop="1" thickBot="1" x14ac:dyDescent="0.3">
      <c r="A27" s="232"/>
      <c r="B27" s="258" t="s">
        <v>54</v>
      </c>
      <c r="C27" s="175" t="s">
        <v>136</v>
      </c>
      <c r="D27" s="176">
        <f t="shared" ref="D27:AQ27" si="2">SUM(D42:D75)</f>
        <v>0</v>
      </c>
      <c r="E27" s="177">
        <f t="shared" si="2"/>
        <v>0</v>
      </c>
      <c r="F27" s="177">
        <f t="shared" si="2"/>
        <v>0</v>
      </c>
      <c r="G27" s="177">
        <f t="shared" si="2"/>
        <v>0</v>
      </c>
      <c r="H27" s="177">
        <f t="shared" si="2"/>
        <v>0</v>
      </c>
      <c r="I27" s="177">
        <f t="shared" si="2"/>
        <v>0</v>
      </c>
      <c r="J27" s="177">
        <f t="shared" si="2"/>
        <v>0</v>
      </c>
      <c r="K27" s="177">
        <f t="shared" si="2"/>
        <v>0</v>
      </c>
      <c r="L27" s="177">
        <f t="shared" si="2"/>
        <v>0</v>
      </c>
      <c r="M27" s="177">
        <f t="shared" si="2"/>
        <v>0</v>
      </c>
      <c r="N27" s="177">
        <f t="shared" si="2"/>
        <v>0</v>
      </c>
      <c r="O27" s="177">
        <f t="shared" si="2"/>
        <v>0</v>
      </c>
      <c r="P27" s="177">
        <f t="shared" si="2"/>
        <v>0</v>
      </c>
      <c r="Q27" s="177">
        <f t="shared" si="2"/>
        <v>0</v>
      </c>
      <c r="R27" s="177">
        <f t="shared" si="2"/>
        <v>0</v>
      </c>
      <c r="S27" s="177">
        <f t="shared" si="2"/>
        <v>0</v>
      </c>
      <c r="T27" s="177">
        <f t="shared" si="2"/>
        <v>0</v>
      </c>
      <c r="U27" s="177">
        <f t="shared" si="2"/>
        <v>0</v>
      </c>
      <c r="V27" s="177">
        <f t="shared" si="2"/>
        <v>0</v>
      </c>
      <c r="W27" s="177">
        <f t="shared" si="2"/>
        <v>0</v>
      </c>
      <c r="X27" s="177">
        <f t="shared" si="2"/>
        <v>0</v>
      </c>
      <c r="Y27" s="177">
        <f t="shared" si="2"/>
        <v>0</v>
      </c>
      <c r="Z27" s="177">
        <f t="shared" si="2"/>
        <v>0</v>
      </c>
      <c r="AA27" s="177">
        <f t="shared" si="2"/>
        <v>0</v>
      </c>
      <c r="AB27" s="177">
        <f t="shared" si="2"/>
        <v>0</v>
      </c>
      <c r="AC27" s="177">
        <f t="shared" si="2"/>
        <v>0</v>
      </c>
      <c r="AD27" s="177">
        <f t="shared" si="2"/>
        <v>0</v>
      </c>
      <c r="AE27" s="177">
        <f t="shared" si="2"/>
        <v>0</v>
      </c>
      <c r="AF27" s="177">
        <f t="shared" si="2"/>
        <v>0</v>
      </c>
      <c r="AG27" s="177">
        <f t="shared" si="2"/>
        <v>0</v>
      </c>
      <c r="AH27" s="177">
        <f t="shared" si="2"/>
        <v>0</v>
      </c>
      <c r="AI27" s="177">
        <f t="shared" si="2"/>
        <v>0</v>
      </c>
      <c r="AJ27" s="177">
        <f t="shared" si="2"/>
        <v>0</v>
      </c>
      <c r="AK27" s="177">
        <f t="shared" si="2"/>
        <v>0</v>
      </c>
      <c r="AL27" s="177">
        <f t="shared" si="2"/>
        <v>0</v>
      </c>
      <c r="AM27" s="177">
        <f t="shared" si="2"/>
        <v>0</v>
      </c>
      <c r="AN27" s="177">
        <f t="shared" si="2"/>
        <v>0</v>
      </c>
      <c r="AO27" s="177">
        <f t="shared" si="2"/>
        <v>0</v>
      </c>
      <c r="AP27" s="177">
        <f t="shared" si="2"/>
        <v>0</v>
      </c>
      <c r="AQ27" s="177">
        <f t="shared" si="2"/>
        <v>0</v>
      </c>
      <c r="AR27" s="178"/>
      <c r="AS27" s="179"/>
      <c r="AT27" s="179"/>
      <c r="AU27" s="179"/>
      <c r="AV27" s="179"/>
      <c r="AW27" s="180" t="e">
        <f>SUMIF(D27:AQ27,"&lt;&gt;",D27:AQ27)/COUNTIF(D27:AQ27,"&lt;&gt;0")</f>
        <v>#DIV/0!</v>
      </c>
      <c r="AX27" s="181" t="e">
        <f>AW27/100</f>
        <v>#DIV/0!</v>
      </c>
    </row>
    <row r="28" spans="1:50" s="233" customFormat="1" ht="15.95" customHeight="1" thickTop="1" thickBot="1" x14ac:dyDescent="0.3">
      <c r="A28" s="232"/>
      <c r="B28" s="259"/>
      <c r="C28" s="182" t="s">
        <v>137</v>
      </c>
      <c r="D28" s="183" t="str">
        <f>IF(COUNTBLANK(D42:D75)=34,"",IF(SUM(D42:D75)&lt;11,"u",IF(SUM(D42:D75)&lt;18,"3",IF(SUM(D42:D75)&lt;31,"4",IF(SUM(D42:D75)&lt;42,"5",IF(SUM(D42:D75)&lt;55,"6",IF(SUM(D42:D75)&lt;71,"7",IF(SUM(D42:D75)&lt;88,"8","9"))))))))</f>
        <v/>
      </c>
      <c r="E28" s="184" t="str">
        <f t="shared" ref="E28:AQ28" si="3">IF(COUNTBLANK(E42:E75)=34,"",IF(SUM(E42:E75)&lt;11,"u",IF(SUM(E42:E75)&lt;18,"3",IF(SUM(E42:E75)&lt;31,"4",IF(SUM(E42:E75)&lt;42,"5",IF(SUM(E42:E75)&lt;55,"6",IF(SUM(E42:E75)&lt;71,"7",IF(SUM(E42:E75)&lt;88,"8","9"))))))))</f>
        <v/>
      </c>
      <c r="F28" s="184" t="str">
        <f t="shared" si="3"/>
        <v/>
      </c>
      <c r="G28" s="184" t="str">
        <f t="shared" si="3"/>
        <v/>
      </c>
      <c r="H28" s="184" t="str">
        <f t="shared" si="3"/>
        <v/>
      </c>
      <c r="I28" s="184" t="str">
        <f t="shared" si="3"/>
        <v/>
      </c>
      <c r="J28" s="184" t="str">
        <f t="shared" si="3"/>
        <v/>
      </c>
      <c r="K28" s="184" t="str">
        <f t="shared" si="3"/>
        <v/>
      </c>
      <c r="L28" s="184" t="str">
        <f t="shared" si="3"/>
        <v/>
      </c>
      <c r="M28" s="184" t="str">
        <f t="shared" si="3"/>
        <v/>
      </c>
      <c r="N28" s="184" t="str">
        <f t="shared" si="3"/>
        <v/>
      </c>
      <c r="O28" s="184" t="str">
        <f t="shared" si="3"/>
        <v/>
      </c>
      <c r="P28" s="184" t="str">
        <f t="shared" si="3"/>
        <v/>
      </c>
      <c r="Q28" s="184" t="str">
        <f t="shared" si="3"/>
        <v/>
      </c>
      <c r="R28" s="184" t="str">
        <f t="shared" si="3"/>
        <v/>
      </c>
      <c r="S28" s="184" t="str">
        <f t="shared" si="3"/>
        <v/>
      </c>
      <c r="T28" s="184" t="str">
        <f t="shared" si="3"/>
        <v/>
      </c>
      <c r="U28" s="184" t="str">
        <f t="shared" si="3"/>
        <v/>
      </c>
      <c r="V28" s="184" t="str">
        <f t="shared" si="3"/>
        <v/>
      </c>
      <c r="W28" s="184" t="str">
        <f t="shared" si="3"/>
        <v/>
      </c>
      <c r="X28" s="184" t="str">
        <f t="shared" si="3"/>
        <v/>
      </c>
      <c r="Y28" s="184" t="str">
        <f t="shared" si="3"/>
        <v/>
      </c>
      <c r="Z28" s="184" t="str">
        <f t="shared" si="3"/>
        <v/>
      </c>
      <c r="AA28" s="184" t="str">
        <f t="shared" si="3"/>
        <v/>
      </c>
      <c r="AB28" s="184" t="str">
        <f t="shared" si="3"/>
        <v/>
      </c>
      <c r="AC28" s="184" t="str">
        <f t="shared" si="3"/>
        <v/>
      </c>
      <c r="AD28" s="184" t="str">
        <f t="shared" si="3"/>
        <v/>
      </c>
      <c r="AE28" s="184" t="str">
        <f t="shared" si="3"/>
        <v/>
      </c>
      <c r="AF28" s="184" t="str">
        <f t="shared" si="3"/>
        <v/>
      </c>
      <c r="AG28" s="184" t="str">
        <f t="shared" si="3"/>
        <v/>
      </c>
      <c r="AH28" s="184" t="str">
        <f t="shared" si="3"/>
        <v/>
      </c>
      <c r="AI28" s="184" t="str">
        <f t="shared" si="3"/>
        <v/>
      </c>
      <c r="AJ28" s="184" t="str">
        <f t="shared" si="3"/>
        <v/>
      </c>
      <c r="AK28" s="184" t="str">
        <f t="shared" si="3"/>
        <v/>
      </c>
      <c r="AL28" s="184" t="str">
        <f t="shared" si="3"/>
        <v/>
      </c>
      <c r="AM28" s="184" t="str">
        <f t="shared" si="3"/>
        <v/>
      </c>
      <c r="AN28" s="184" t="str">
        <f t="shared" si="3"/>
        <v/>
      </c>
      <c r="AO28" s="184" t="str">
        <f t="shared" si="3"/>
        <v/>
      </c>
      <c r="AP28" s="184" t="str">
        <f t="shared" si="3"/>
        <v/>
      </c>
      <c r="AQ28" s="185" t="str">
        <f t="shared" si="3"/>
        <v/>
      </c>
      <c r="AR28" s="178"/>
      <c r="AS28" s="179"/>
      <c r="AT28" s="179"/>
      <c r="AU28" s="179"/>
      <c r="AV28" s="179"/>
      <c r="AW28" s="186"/>
      <c r="AX28" s="187"/>
    </row>
    <row r="29" spans="1:50" s="233" customFormat="1" ht="15.95" customHeight="1" thickTop="1" thickBot="1" x14ac:dyDescent="0.3">
      <c r="A29" s="232"/>
      <c r="B29" s="258" t="s">
        <v>55</v>
      </c>
      <c r="C29" s="175" t="s">
        <v>136</v>
      </c>
      <c r="D29" s="188">
        <f t="shared" ref="D29:AQ29" si="4">SUM(D77:D115)</f>
        <v>0</v>
      </c>
      <c r="E29" s="189">
        <f t="shared" si="4"/>
        <v>0</v>
      </c>
      <c r="F29" s="189">
        <f t="shared" si="4"/>
        <v>0</v>
      </c>
      <c r="G29" s="189">
        <f t="shared" si="4"/>
        <v>0</v>
      </c>
      <c r="H29" s="189">
        <f t="shared" si="4"/>
        <v>0</v>
      </c>
      <c r="I29" s="189">
        <f t="shared" si="4"/>
        <v>0</v>
      </c>
      <c r="J29" s="189">
        <f t="shared" si="4"/>
        <v>0</v>
      </c>
      <c r="K29" s="189">
        <f t="shared" si="4"/>
        <v>0</v>
      </c>
      <c r="L29" s="189">
        <f t="shared" si="4"/>
        <v>0</v>
      </c>
      <c r="M29" s="189">
        <f t="shared" si="4"/>
        <v>0</v>
      </c>
      <c r="N29" s="189">
        <f t="shared" si="4"/>
        <v>0</v>
      </c>
      <c r="O29" s="189">
        <f t="shared" si="4"/>
        <v>0</v>
      </c>
      <c r="P29" s="189">
        <f t="shared" si="4"/>
        <v>0</v>
      </c>
      <c r="Q29" s="189">
        <f t="shared" si="4"/>
        <v>0</v>
      </c>
      <c r="R29" s="189">
        <f t="shared" si="4"/>
        <v>0</v>
      </c>
      <c r="S29" s="189">
        <f t="shared" si="4"/>
        <v>0</v>
      </c>
      <c r="T29" s="189">
        <f t="shared" si="4"/>
        <v>0</v>
      </c>
      <c r="U29" s="189">
        <f t="shared" si="4"/>
        <v>0</v>
      </c>
      <c r="V29" s="189">
        <f t="shared" si="4"/>
        <v>0</v>
      </c>
      <c r="W29" s="189">
        <f t="shared" si="4"/>
        <v>0</v>
      </c>
      <c r="X29" s="189">
        <f t="shared" si="4"/>
        <v>0</v>
      </c>
      <c r="Y29" s="189">
        <f t="shared" si="4"/>
        <v>0</v>
      </c>
      <c r="Z29" s="189">
        <f t="shared" si="4"/>
        <v>0</v>
      </c>
      <c r="AA29" s="189">
        <f t="shared" si="4"/>
        <v>0</v>
      </c>
      <c r="AB29" s="189">
        <f t="shared" si="4"/>
        <v>0</v>
      </c>
      <c r="AC29" s="189">
        <f t="shared" si="4"/>
        <v>0</v>
      </c>
      <c r="AD29" s="189">
        <f t="shared" si="4"/>
        <v>0</v>
      </c>
      <c r="AE29" s="189">
        <f t="shared" si="4"/>
        <v>0</v>
      </c>
      <c r="AF29" s="189">
        <f t="shared" si="4"/>
        <v>0</v>
      </c>
      <c r="AG29" s="189">
        <f t="shared" si="4"/>
        <v>0</v>
      </c>
      <c r="AH29" s="189">
        <f t="shared" si="4"/>
        <v>0</v>
      </c>
      <c r="AI29" s="189">
        <f t="shared" si="4"/>
        <v>0</v>
      </c>
      <c r="AJ29" s="189">
        <f t="shared" si="4"/>
        <v>0</v>
      </c>
      <c r="AK29" s="189">
        <f t="shared" si="4"/>
        <v>0</v>
      </c>
      <c r="AL29" s="189">
        <f t="shared" si="4"/>
        <v>0</v>
      </c>
      <c r="AM29" s="189">
        <f t="shared" si="4"/>
        <v>0</v>
      </c>
      <c r="AN29" s="189">
        <f t="shared" si="4"/>
        <v>0</v>
      </c>
      <c r="AO29" s="189">
        <f t="shared" si="4"/>
        <v>0</v>
      </c>
      <c r="AP29" s="189">
        <f t="shared" si="4"/>
        <v>0</v>
      </c>
      <c r="AQ29" s="189">
        <f t="shared" si="4"/>
        <v>0</v>
      </c>
      <c r="AR29" s="178"/>
      <c r="AS29" s="179"/>
      <c r="AT29" s="179"/>
      <c r="AU29" s="179"/>
      <c r="AV29" s="179"/>
      <c r="AW29" s="180" t="e">
        <f>SUMIF(D29:AQ29,"&lt;&gt;",D29:AQ29)/COUNTIF(D29:AQ29,"&lt;&gt;0")</f>
        <v>#DIV/0!</v>
      </c>
      <c r="AX29" s="181" t="e">
        <f>AW29/100</f>
        <v>#DIV/0!</v>
      </c>
    </row>
    <row r="30" spans="1:50" s="233" customFormat="1" ht="15.95" customHeight="1" thickTop="1" thickBot="1" x14ac:dyDescent="0.3">
      <c r="A30" s="232"/>
      <c r="B30" s="259"/>
      <c r="C30" s="182" t="s">
        <v>137</v>
      </c>
      <c r="D30" s="190" t="str">
        <f>IF(COUNTBLANK(D77:D115)=39,"",IF(SUM(D77:D115)&lt;7,"u",IF(SUM(D77:D115)&lt;12,"3",IF(SUM(D77:D115)&lt;23,"4",IF(SUM(D77:D115)&lt;36,"5",IF(SUM(D77:D115)&lt;47,"6",IF(SUM(D77:D115)&lt;62,"7",IF(SUM(D77:D115)&lt;77,"8","9"))))))))</f>
        <v/>
      </c>
      <c r="E30" s="191" t="str">
        <f t="shared" ref="E30:AQ30" si="5">IF(COUNTBLANK(E77:E115)=39,"",IF(SUM(E77:E115)&lt;7,"u",IF(SUM(E77:E115)&lt;12,"3",IF(SUM(E77:E115)&lt;23,"4",IF(SUM(E77:E115)&lt;36,"5",IF(SUM(E77:E115)&lt;47,"6",IF(SUM(E77:E115)&lt;62,"7",IF(SUM(E77:E115)&lt;77,"8","9"))))))))</f>
        <v/>
      </c>
      <c r="F30" s="191" t="str">
        <f t="shared" si="5"/>
        <v/>
      </c>
      <c r="G30" s="191" t="str">
        <f t="shared" si="5"/>
        <v/>
      </c>
      <c r="H30" s="191" t="str">
        <f t="shared" si="5"/>
        <v/>
      </c>
      <c r="I30" s="191" t="str">
        <f t="shared" si="5"/>
        <v/>
      </c>
      <c r="J30" s="191" t="str">
        <f t="shared" si="5"/>
        <v/>
      </c>
      <c r="K30" s="191" t="str">
        <f t="shared" si="5"/>
        <v/>
      </c>
      <c r="L30" s="191" t="str">
        <f t="shared" si="5"/>
        <v/>
      </c>
      <c r="M30" s="191" t="str">
        <f t="shared" si="5"/>
        <v/>
      </c>
      <c r="N30" s="191" t="str">
        <f t="shared" si="5"/>
        <v/>
      </c>
      <c r="O30" s="191" t="str">
        <f t="shared" si="5"/>
        <v/>
      </c>
      <c r="P30" s="191" t="str">
        <f t="shared" si="5"/>
        <v/>
      </c>
      <c r="Q30" s="191" t="str">
        <f t="shared" si="5"/>
        <v/>
      </c>
      <c r="R30" s="191" t="str">
        <f t="shared" si="5"/>
        <v/>
      </c>
      <c r="S30" s="191" t="str">
        <f t="shared" si="5"/>
        <v/>
      </c>
      <c r="T30" s="191" t="str">
        <f t="shared" si="5"/>
        <v/>
      </c>
      <c r="U30" s="191" t="str">
        <f t="shared" si="5"/>
        <v/>
      </c>
      <c r="V30" s="191" t="str">
        <f t="shared" si="5"/>
        <v/>
      </c>
      <c r="W30" s="191" t="str">
        <f t="shared" si="5"/>
        <v/>
      </c>
      <c r="X30" s="191" t="str">
        <f t="shared" si="5"/>
        <v/>
      </c>
      <c r="Y30" s="191" t="str">
        <f t="shared" si="5"/>
        <v/>
      </c>
      <c r="Z30" s="191" t="str">
        <f t="shared" si="5"/>
        <v/>
      </c>
      <c r="AA30" s="191" t="str">
        <f t="shared" si="5"/>
        <v/>
      </c>
      <c r="AB30" s="191" t="str">
        <f t="shared" si="5"/>
        <v/>
      </c>
      <c r="AC30" s="191" t="str">
        <f t="shared" si="5"/>
        <v/>
      </c>
      <c r="AD30" s="191" t="str">
        <f t="shared" si="5"/>
        <v/>
      </c>
      <c r="AE30" s="191" t="str">
        <f t="shared" si="5"/>
        <v/>
      </c>
      <c r="AF30" s="191" t="str">
        <f t="shared" si="5"/>
        <v/>
      </c>
      <c r="AG30" s="191" t="str">
        <f t="shared" si="5"/>
        <v/>
      </c>
      <c r="AH30" s="191" t="str">
        <f t="shared" si="5"/>
        <v/>
      </c>
      <c r="AI30" s="191" t="str">
        <f t="shared" si="5"/>
        <v/>
      </c>
      <c r="AJ30" s="191" t="str">
        <f t="shared" si="5"/>
        <v/>
      </c>
      <c r="AK30" s="191" t="str">
        <f t="shared" si="5"/>
        <v/>
      </c>
      <c r="AL30" s="191" t="str">
        <f t="shared" si="5"/>
        <v/>
      </c>
      <c r="AM30" s="191" t="str">
        <f t="shared" si="5"/>
        <v/>
      </c>
      <c r="AN30" s="191" t="str">
        <f t="shared" si="5"/>
        <v/>
      </c>
      <c r="AO30" s="191" t="str">
        <f t="shared" si="5"/>
        <v/>
      </c>
      <c r="AP30" s="191" t="str">
        <f t="shared" si="5"/>
        <v/>
      </c>
      <c r="AQ30" s="191" t="str">
        <f t="shared" si="5"/>
        <v/>
      </c>
      <c r="AR30" s="192"/>
      <c r="AS30" s="192"/>
      <c r="AT30" s="192"/>
      <c r="AU30" s="192"/>
      <c r="AV30" s="178"/>
      <c r="AW30" s="186"/>
      <c r="AX30" s="187"/>
    </row>
    <row r="31" spans="1:50" s="233" customFormat="1" ht="15.95" customHeight="1" thickTop="1" thickBot="1" x14ac:dyDescent="0.3">
      <c r="A31" s="232"/>
      <c r="B31" s="300" t="s">
        <v>56</v>
      </c>
      <c r="C31" s="175" t="s">
        <v>136</v>
      </c>
      <c r="D31" s="188">
        <f>SUM(D117:D154)</f>
        <v>0</v>
      </c>
      <c r="E31" s="189">
        <f t="shared" ref="E31:AQ31" si="6">SUM(E117:E154)</f>
        <v>0</v>
      </c>
      <c r="F31" s="189">
        <f t="shared" si="6"/>
        <v>0</v>
      </c>
      <c r="G31" s="189">
        <f t="shared" si="6"/>
        <v>0</v>
      </c>
      <c r="H31" s="189">
        <f t="shared" si="6"/>
        <v>0</v>
      </c>
      <c r="I31" s="189">
        <f t="shared" si="6"/>
        <v>0</v>
      </c>
      <c r="J31" s="189">
        <f t="shared" si="6"/>
        <v>0</v>
      </c>
      <c r="K31" s="189">
        <f t="shared" si="6"/>
        <v>0</v>
      </c>
      <c r="L31" s="189">
        <f t="shared" si="6"/>
        <v>0</v>
      </c>
      <c r="M31" s="189">
        <f t="shared" si="6"/>
        <v>0</v>
      </c>
      <c r="N31" s="189">
        <f t="shared" si="6"/>
        <v>0</v>
      </c>
      <c r="O31" s="189">
        <f t="shared" si="6"/>
        <v>0</v>
      </c>
      <c r="P31" s="189">
        <f t="shared" si="6"/>
        <v>0</v>
      </c>
      <c r="Q31" s="189">
        <f t="shared" si="6"/>
        <v>0</v>
      </c>
      <c r="R31" s="189">
        <f t="shared" si="6"/>
        <v>0</v>
      </c>
      <c r="S31" s="189">
        <f t="shared" si="6"/>
        <v>0</v>
      </c>
      <c r="T31" s="189">
        <f t="shared" si="6"/>
        <v>0</v>
      </c>
      <c r="U31" s="189">
        <f t="shared" si="6"/>
        <v>0</v>
      </c>
      <c r="V31" s="189">
        <f t="shared" si="6"/>
        <v>0</v>
      </c>
      <c r="W31" s="189">
        <f t="shared" si="6"/>
        <v>0</v>
      </c>
      <c r="X31" s="189">
        <f t="shared" si="6"/>
        <v>0</v>
      </c>
      <c r="Y31" s="189">
        <f t="shared" si="6"/>
        <v>0</v>
      </c>
      <c r="Z31" s="189">
        <f t="shared" si="6"/>
        <v>0</v>
      </c>
      <c r="AA31" s="189">
        <f t="shared" si="6"/>
        <v>0</v>
      </c>
      <c r="AB31" s="189">
        <f t="shared" si="6"/>
        <v>0</v>
      </c>
      <c r="AC31" s="189">
        <f t="shared" si="6"/>
        <v>0</v>
      </c>
      <c r="AD31" s="189">
        <f t="shared" si="6"/>
        <v>0</v>
      </c>
      <c r="AE31" s="189">
        <f t="shared" si="6"/>
        <v>0</v>
      </c>
      <c r="AF31" s="189">
        <f t="shared" si="6"/>
        <v>0</v>
      </c>
      <c r="AG31" s="189">
        <f t="shared" si="6"/>
        <v>0</v>
      </c>
      <c r="AH31" s="189">
        <f t="shared" si="6"/>
        <v>0</v>
      </c>
      <c r="AI31" s="189">
        <f t="shared" si="6"/>
        <v>0</v>
      </c>
      <c r="AJ31" s="189">
        <f t="shared" si="6"/>
        <v>0</v>
      </c>
      <c r="AK31" s="189">
        <f t="shared" si="6"/>
        <v>0</v>
      </c>
      <c r="AL31" s="189">
        <f t="shared" si="6"/>
        <v>0</v>
      </c>
      <c r="AM31" s="189">
        <f t="shared" si="6"/>
        <v>0</v>
      </c>
      <c r="AN31" s="189">
        <f t="shared" si="6"/>
        <v>0</v>
      </c>
      <c r="AO31" s="189">
        <f t="shared" si="6"/>
        <v>0</v>
      </c>
      <c r="AP31" s="189">
        <f t="shared" si="6"/>
        <v>0</v>
      </c>
      <c r="AQ31" s="189">
        <f t="shared" si="6"/>
        <v>0</v>
      </c>
      <c r="AR31" s="178"/>
      <c r="AS31" s="179"/>
      <c r="AT31" s="179"/>
      <c r="AU31" s="179"/>
      <c r="AV31" s="179"/>
      <c r="AW31" s="180" t="e">
        <f>SUMIF(D31:AQ31,"&lt;&gt;",D31:AQ31)/COUNTIF(D31:AQ31,"&lt;&gt;0")</f>
        <v>#DIV/0!</v>
      </c>
      <c r="AX31" s="181" t="e">
        <f>AW31/100</f>
        <v>#DIV/0!</v>
      </c>
    </row>
    <row r="32" spans="1:50" s="233" customFormat="1" ht="15.95" customHeight="1" thickTop="1" thickBot="1" x14ac:dyDescent="0.3">
      <c r="A32" s="232"/>
      <c r="B32" s="301"/>
      <c r="C32" s="182" t="s">
        <v>137</v>
      </c>
      <c r="D32" s="190" t="str">
        <f>IF(COUNTBLANK(D117:D154)=38,"",IF(SUM(D117:D154)&lt;9,"u",IF(SUM(D117:D154)&lt;14,"3",IF(SUM(D117:D154)&lt;23,"4",IF(SUM(D117:D154)&lt;33,"5",IF(SUM(D117:D154)&lt;43,"6",IF(SUM(D117:D154)&lt;58,"7",IF(SUM(D117:D154)&lt;73,"8","9"))))))))</f>
        <v/>
      </c>
      <c r="E32" s="191" t="str">
        <f t="shared" ref="E32:AQ32" si="7">IF(COUNTBLANK(E117:E154)=38,"",IF(SUM(E117:E154)&lt;9,"u",IF(SUM(E117:E154)&lt;14,"3",IF(SUM(E117:E154)&lt;23,"4",IF(SUM(E117:E154)&lt;33,"5",IF(SUM(E117:E154)&lt;43,"6",IF(SUM(E117:E154)&lt;58,"7",IF(SUM(E117:E154)&lt;73,"8","9"))))))))</f>
        <v/>
      </c>
      <c r="F32" s="191" t="str">
        <f t="shared" si="7"/>
        <v/>
      </c>
      <c r="G32" s="191" t="str">
        <f t="shared" si="7"/>
        <v/>
      </c>
      <c r="H32" s="191" t="str">
        <f t="shared" si="7"/>
        <v/>
      </c>
      <c r="I32" s="191" t="str">
        <f t="shared" si="7"/>
        <v/>
      </c>
      <c r="J32" s="191" t="str">
        <f t="shared" si="7"/>
        <v/>
      </c>
      <c r="K32" s="191" t="str">
        <f t="shared" si="7"/>
        <v/>
      </c>
      <c r="L32" s="191" t="str">
        <f t="shared" si="7"/>
        <v/>
      </c>
      <c r="M32" s="191" t="str">
        <f t="shared" si="7"/>
        <v/>
      </c>
      <c r="N32" s="191" t="str">
        <f t="shared" si="7"/>
        <v/>
      </c>
      <c r="O32" s="191" t="str">
        <f t="shared" si="7"/>
        <v/>
      </c>
      <c r="P32" s="191" t="str">
        <f t="shared" si="7"/>
        <v/>
      </c>
      <c r="Q32" s="191" t="str">
        <f t="shared" si="7"/>
        <v/>
      </c>
      <c r="R32" s="191" t="str">
        <f t="shared" si="7"/>
        <v/>
      </c>
      <c r="S32" s="191" t="str">
        <f t="shared" si="7"/>
        <v/>
      </c>
      <c r="T32" s="191" t="str">
        <f t="shared" si="7"/>
        <v/>
      </c>
      <c r="U32" s="191" t="str">
        <f t="shared" si="7"/>
        <v/>
      </c>
      <c r="V32" s="191" t="str">
        <f t="shared" si="7"/>
        <v/>
      </c>
      <c r="W32" s="191" t="str">
        <f t="shared" si="7"/>
        <v/>
      </c>
      <c r="X32" s="191" t="str">
        <f t="shared" si="7"/>
        <v/>
      </c>
      <c r="Y32" s="191" t="str">
        <f t="shared" si="7"/>
        <v/>
      </c>
      <c r="Z32" s="191" t="str">
        <f t="shared" si="7"/>
        <v/>
      </c>
      <c r="AA32" s="191" t="str">
        <f t="shared" si="7"/>
        <v/>
      </c>
      <c r="AB32" s="191" t="str">
        <f t="shared" si="7"/>
        <v/>
      </c>
      <c r="AC32" s="191" t="str">
        <f t="shared" si="7"/>
        <v/>
      </c>
      <c r="AD32" s="191" t="str">
        <f t="shared" si="7"/>
        <v/>
      </c>
      <c r="AE32" s="191" t="str">
        <f t="shared" si="7"/>
        <v/>
      </c>
      <c r="AF32" s="191" t="str">
        <f t="shared" si="7"/>
        <v/>
      </c>
      <c r="AG32" s="191" t="str">
        <f t="shared" si="7"/>
        <v/>
      </c>
      <c r="AH32" s="191" t="str">
        <f t="shared" si="7"/>
        <v/>
      </c>
      <c r="AI32" s="191" t="str">
        <f t="shared" si="7"/>
        <v/>
      </c>
      <c r="AJ32" s="191" t="str">
        <f t="shared" si="7"/>
        <v/>
      </c>
      <c r="AK32" s="191" t="str">
        <f t="shared" si="7"/>
        <v/>
      </c>
      <c r="AL32" s="191" t="str">
        <f t="shared" si="7"/>
        <v/>
      </c>
      <c r="AM32" s="191" t="str">
        <f t="shared" si="7"/>
        <v/>
      </c>
      <c r="AN32" s="191" t="str">
        <f t="shared" si="7"/>
        <v/>
      </c>
      <c r="AO32" s="191" t="str">
        <f t="shared" si="7"/>
        <v/>
      </c>
      <c r="AP32" s="191" t="str">
        <f t="shared" si="7"/>
        <v/>
      </c>
      <c r="AQ32" s="191" t="str">
        <f t="shared" si="7"/>
        <v/>
      </c>
      <c r="AR32" s="178"/>
      <c r="AS32" s="179"/>
      <c r="AT32" s="179"/>
      <c r="AU32" s="179"/>
      <c r="AV32" s="179"/>
      <c r="AW32" s="186"/>
      <c r="AX32" s="187"/>
    </row>
    <row r="33" spans="1:51" s="235" customFormat="1" ht="18" customHeight="1" thickTop="1" thickBot="1" x14ac:dyDescent="0.35">
      <c r="A33" s="234"/>
      <c r="B33" s="302" t="s">
        <v>49</v>
      </c>
      <c r="C33" s="247" t="s">
        <v>61</v>
      </c>
      <c r="D33" s="193">
        <f t="shared" ref="D33:AQ33" si="8">D27+D29+D31</f>
        <v>0</v>
      </c>
      <c r="E33" s="194">
        <f t="shared" si="8"/>
        <v>0</v>
      </c>
      <c r="F33" s="194">
        <f t="shared" si="8"/>
        <v>0</v>
      </c>
      <c r="G33" s="194">
        <f t="shared" si="8"/>
        <v>0</v>
      </c>
      <c r="H33" s="194">
        <f t="shared" si="8"/>
        <v>0</v>
      </c>
      <c r="I33" s="194">
        <f t="shared" si="8"/>
        <v>0</v>
      </c>
      <c r="J33" s="194">
        <f t="shared" si="8"/>
        <v>0</v>
      </c>
      <c r="K33" s="194">
        <f t="shared" si="8"/>
        <v>0</v>
      </c>
      <c r="L33" s="194">
        <f t="shared" si="8"/>
        <v>0</v>
      </c>
      <c r="M33" s="194">
        <f t="shared" si="8"/>
        <v>0</v>
      </c>
      <c r="N33" s="194">
        <f t="shared" si="8"/>
        <v>0</v>
      </c>
      <c r="O33" s="194">
        <f t="shared" si="8"/>
        <v>0</v>
      </c>
      <c r="P33" s="194">
        <f t="shared" si="8"/>
        <v>0</v>
      </c>
      <c r="Q33" s="194">
        <f t="shared" si="8"/>
        <v>0</v>
      </c>
      <c r="R33" s="194">
        <f t="shared" si="8"/>
        <v>0</v>
      </c>
      <c r="S33" s="194">
        <f t="shared" si="8"/>
        <v>0</v>
      </c>
      <c r="T33" s="194">
        <f t="shared" si="8"/>
        <v>0</v>
      </c>
      <c r="U33" s="194">
        <f t="shared" si="8"/>
        <v>0</v>
      </c>
      <c r="V33" s="194">
        <f t="shared" si="8"/>
        <v>0</v>
      </c>
      <c r="W33" s="194">
        <f t="shared" si="8"/>
        <v>0</v>
      </c>
      <c r="X33" s="194">
        <f t="shared" si="8"/>
        <v>0</v>
      </c>
      <c r="Y33" s="194">
        <f t="shared" si="8"/>
        <v>0</v>
      </c>
      <c r="Z33" s="194">
        <f t="shared" si="8"/>
        <v>0</v>
      </c>
      <c r="AA33" s="194">
        <f t="shared" si="8"/>
        <v>0</v>
      </c>
      <c r="AB33" s="194">
        <f t="shared" si="8"/>
        <v>0</v>
      </c>
      <c r="AC33" s="194">
        <f t="shared" si="8"/>
        <v>0</v>
      </c>
      <c r="AD33" s="194">
        <f t="shared" si="8"/>
        <v>0</v>
      </c>
      <c r="AE33" s="194">
        <f t="shared" si="8"/>
        <v>0</v>
      </c>
      <c r="AF33" s="194">
        <f t="shared" si="8"/>
        <v>0</v>
      </c>
      <c r="AG33" s="194">
        <f t="shared" si="8"/>
        <v>0</v>
      </c>
      <c r="AH33" s="194">
        <f t="shared" si="8"/>
        <v>0</v>
      </c>
      <c r="AI33" s="194">
        <f t="shared" si="8"/>
        <v>0</v>
      </c>
      <c r="AJ33" s="194">
        <f t="shared" si="8"/>
        <v>0</v>
      </c>
      <c r="AK33" s="194">
        <f t="shared" si="8"/>
        <v>0</v>
      </c>
      <c r="AL33" s="194">
        <f t="shared" si="8"/>
        <v>0</v>
      </c>
      <c r="AM33" s="194">
        <f t="shared" si="8"/>
        <v>0</v>
      </c>
      <c r="AN33" s="194">
        <f t="shared" si="8"/>
        <v>0</v>
      </c>
      <c r="AO33" s="194">
        <f t="shared" si="8"/>
        <v>0</v>
      </c>
      <c r="AP33" s="194">
        <f t="shared" si="8"/>
        <v>0</v>
      </c>
      <c r="AQ33" s="195">
        <f t="shared" si="8"/>
        <v>0</v>
      </c>
      <c r="AR33" s="196"/>
      <c r="AS33" s="197"/>
      <c r="AT33" s="197"/>
      <c r="AU33" s="197"/>
      <c r="AV33" s="197"/>
      <c r="AW33" s="198" t="e">
        <f>SUMIF(D33:AQ33,"&lt;&gt;",D33:AQ33)/COUNTIF(D33:AQ33,"&lt;&gt;0")</f>
        <v>#DIV/0!</v>
      </c>
      <c r="AX33" s="199" t="e">
        <f>AW33/300</f>
        <v>#DIV/0!</v>
      </c>
    </row>
    <row r="34" spans="1:51" s="235" customFormat="1" ht="18" customHeight="1" thickTop="1" thickBot="1" x14ac:dyDescent="0.35">
      <c r="A34" s="234"/>
      <c r="B34" s="303"/>
      <c r="C34" s="200" t="s">
        <v>138</v>
      </c>
      <c r="D34" s="201" t="str">
        <f>IF(COUNTBLANK(D42:D154)=113,"",IF(SUM(D42:D154)&lt;27,"U",IF(SUM(D42:D154)&lt;44,"3",IF(SUM(D42:D154)&lt;77,"4",IF(SUM(D42:D154)&lt;111,"5",IF(SUM(D42:D154)&lt;145,"6",IF(SUM(D42:D154)&lt;191,"7",IF(SUM(D42:D154)&lt;238,"8","9"))))))))</f>
        <v/>
      </c>
      <c r="E34" s="202" t="str">
        <f t="shared" ref="E34:AQ34" si="9">IF(COUNTBLANK(E42:E154)=113,"",IF(SUM(E42:E154)&lt;27,"U",IF(SUM(E42:E154)&lt;44,"3",IF(SUM(E42:E154)&lt;77,"4",IF(SUM(E42:E154)&lt;111,"5",IF(SUM(E42:E154)&lt;145,"6",IF(SUM(E42:E154)&lt;191,"7",IF(SUM(E42:E154)&lt;238,"8","9"))))))))</f>
        <v/>
      </c>
      <c r="F34" s="202" t="str">
        <f t="shared" si="9"/>
        <v/>
      </c>
      <c r="G34" s="202" t="str">
        <f t="shared" si="9"/>
        <v/>
      </c>
      <c r="H34" s="202" t="str">
        <f t="shared" si="9"/>
        <v/>
      </c>
      <c r="I34" s="202" t="str">
        <f t="shared" si="9"/>
        <v/>
      </c>
      <c r="J34" s="202" t="str">
        <f t="shared" si="9"/>
        <v/>
      </c>
      <c r="K34" s="202" t="str">
        <f t="shared" si="9"/>
        <v/>
      </c>
      <c r="L34" s="202" t="str">
        <f t="shared" si="9"/>
        <v/>
      </c>
      <c r="M34" s="202" t="str">
        <f t="shared" si="9"/>
        <v/>
      </c>
      <c r="N34" s="202" t="str">
        <f t="shared" si="9"/>
        <v/>
      </c>
      <c r="O34" s="202" t="str">
        <f t="shared" si="9"/>
        <v/>
      </c>
      <c r="P34" s="202" t="str">
        <f t="shared" si="9"/>
        <v/>
      </c>
      <c r="Q34" s="202" t="str">
        <f t="shared" si="9"/>
        <v/>
      </c>
      <c r="R34" s="202" t="str">
        <f t="shared" si="9"/>
        <v/>
      </c>
      <c r="S34" s="202" t="str">
        <f t="shared" si="9"/>
        <v/>
      </c>
      <c r="T34" s="202" t="str">
        <f t="shared" si="9"/>
        <v/>
      </c>
      <c r="U34" s="202" t="str">
        <f t="shared" si="9"/>
        <v/>
      </c>
      <c r="V34" s="202" t="str">
        <f t="shared" si="9"/>
        <v/>
      </c>
      <c r="W34" s="202" t="str">
        <f t="shared" si="9"/>
        <v/>
      </c>
      <c r="X34" s="202" t="str">
        <f t="shared" si="9"/>
        <v/>
      </c>
      <c r="Y34" s="202" t="str">
        <f t="shared" si="9"/>
        <v/>
      </c>
      <c r="Z34" s="202" t="str">
        <f t="shared" si="9"/>
        <v/>
      </c>
      <c r="AA34" s="202" t="str">
        <f t="shared" si="9"/>
        <v/>
      </c>
      <c r="AB34" s="202" t="str">
        <f t="shared" si="9"/>
        <v/>
      </c>
      <c r="AC34" s="202" t="str">
        <f t="shared" si="9"/>
        <v/>
      </c>
      <c r="AD34" s="202" t="str">
        <f t="shared" si="9"/>
        <v/>
      </c>
      <c r="AE34" s="202" t="str">
        <f t="shared" si="9"/>
        <v/>
      </c>
      <c r="AF34" s="202" t="str">
        <f t="shared" si="9"/>
        <v/>
      </c>
      <c r="AG34" s="202" t="str">
        <f t="shared" si="9"/>
        <v/>
      </c>
      <c r="AH34" s="202" t="str">
        <f t="shared" si="9"/>
        <v/>
      </c>
      <c r="AI34" s="202" t="str">
        <f t="shared" si="9"/>
        <v/>
      </c>
      <c r="AJ34" s="202" t="str">
        <f t="shared" si="9"/>
        <v/>
      </c>
      <c r="AK34" s="202" t="str">
        <f t="shared" si="9"/>
        <v/>
      </c>
      <c r="AL34" s="202" t="str">
        <f t="shared" si="9"/>
        <v/>
      </c>
      <c r="AM34" s="202" t="str">
        <f t="shared" si="9"/>
        <v/>
      </c>
      <c r="AN34" s="202" t="str">
        <f t="shared" si="9"/>
        <v/>
      </c>
      <c r="AO34" s="202" t="str">
        <f t="shared" si="9"/>
        <v/>
      </c>
      <c r="AP34" s="202" t="str">
        <f t="shared" si="9"/>
        <v/>
      </c>
      <c r="AQ34" s="203" t="str">
        <f t="shared" si="9"/>
        <v/>
      </c>
      <c r="AR34" s="204"/>
      <c r="AS34" s="204"/>
      <c r="AT34" s="204"/>
      <c r="AU34" s="204"/>
      <c r="AV34" s="196"/>
      <c r="AW34" s="205"/>
      <c r="AX34" s="206"/>
    </row>
    <row r="35" spans="1:51" s="1" customFormat="1" ht="15" customHeight="1" thickBot="1" x14ac:dyDescent="0.3">
      <c r="A35" s="236"/>
      <c r="B35" s="207"/>
      <c r="C35" s="208"/>
      <c r="D35" s="209"/>
      <c r="E35" s="209"/>
      <c r="F35" s="209"/>
      <c r="G35" s="209"/>
      <c r="H35" s="209"/>
      <c r="I35" s="209"/>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09"/>
      <c r="AL35" s="209"/>
      <c r="AM35" s="209"/>
      <c r="AN35" s="209"/>
      <c r="AO35" s="209"/>
      <c r="AP35" s="209"/>
      <c r="AQ35" s="209"/>
      <c r="AR35" s="210"/>
      <c r="AS35" s="210"/>
      <c r="AT35" s="210"/>
      <c r="AU35" s="210"/>
      <c r="AV35" s="210"/>
      <c r="AW35" s="211"/>
      <c r="AX35" s="211"/>
    </row>
    <row r="36" spans="1:51" s="1" customFormat="1" ht="15" customHeight="1" thickBot="1" x14ac:dyDescent="0.3">
      <c r="B36" s="304" t="s">
        <v>139</v>
      </c>
      <c r="C36" s="212" t="s">
        <v>54</v>
      </c>
      <c r="D36" s="213" t="str">
        <f>IF(COUNTBLANK(D42:D75)=34,"",RANK(D27,$D$27:$AQ$27))</f>
        <v/>
      </c>
      <c r="E36" s="214" t="str">
        <f t="shared" ref="E36:AQ36" si="10">IF(COUNTBLANK(E42:E75)=34,"",RANK(E27,$D$27:$AQ$27))</f>
        <v/>
      </c>
      <c r="F36" s="214" t="str">
        <f t="shared" si="10"/>
        <v/>
      </c>
      <c r="G36" s="214" t="str">
        <f t="shared" si="10"/>
        <v/>
      </c>
      <c r="H36" s="214" t="str">
        <f t="shared" si="10"/>
        <v/>
      </c>
      <c r="I36" s="214" t="str">
        <f t="shared" si="10"/>
        <v/>
      </c>
      <c r="J36" s="214" t="str">
        <f t="shared" si="10"/>
        <v/>
      </c>
      <c r="K36" s="214" t="str">
        <f t="shared" si="10"/>
        <v/>
      </c>
      <c r="L36" s="214" t="str">
        <f t="shared" si="10"/>
        <v/>
      </c>
      <c r="M36" s="214" t="str">
        <f t="shared" si="10"/>
        <v/>
      </c>
      <c r="N36" s="214" t="str">
        <f t="shared" si="10"/>
        <v/>
      </c>
      <c r="O36" s="214" t="str">
        <f t="shared" si="10"/>
        <v/>
      </c>
      <c r="P36" s="214" t="str">
        <f t="shared" si="10"/>
        <v/>
      </c>
      <c r="Q36" s="214" t="str">
        <f t="shared" si="10"/>
        <v/>
      </c>
      <c r="R36" s="214" t="str">
        <f t="shared" si="10"/>
        <v/>
      </c>
      <c r="S36" s="214" t="str">
        <f t="shared" si="10"/>
        <v/>
      </c>
      <c r="T36" s="214" t="str">
        <f t="shared" si="10"/>
        <v/>
      </c>
      <c r="U36" s="214" t="str">
        <f t="shared" si="10"/>
        <v/>
      </c>
      <c r="V36" s="214" t="str">
        <f t="shared" si="10"/>
        <v/>
      </c>
      <c r="W36" s="214" t="str">
        <f t="shared" si="10"/>
        <v/>
      </c>
      <c r="X36" s="214" t="str">
        <f t="shared" si="10"/>
        <v/>
      </c>
      <c r="Y36" s="214" t="str">
        <f t="shared" si="10"/>
        <v/>
      </c>
      <c r="Z36" s="214" t="str">
        <f t="shared" si="10"/>
        <v/>
      </c>
      <c r="AA36" s="214" t="str">
        <f t="shared" si="10"/>
        <v/>
      </c>
      <c r="AB36" s="214" t="str">
        <f t="shared" si="10"/>
        <v/>
      </c>
      <c r="AC36" s="214" t="str">
        <f t="shared" si="10"/>
        <v/>
      </c>
      <c r="AD36" s="214" t="str">
        <f t="shared" si="10"/>
        <v/>
      </c>
      <c r="AE36" s="214" t="str">
        <f t="shared" si="10"/>
        <v/>
      </c>
      <c r="AF36" s="214" t="str">
        <f t="shared" si="10"/>
        <v/>
      </c>
      <c r="AG36" s="214" t="str">
        <f t="shared" si="10"/>
        <v/>
      </c>
      <c r="AH36" s="214" t="str">
        <f t="shared" si="10"/>
        <v/>
      </c>
      <c r="AI36" s="214" t="str">
        <f t="shared" si="10"/>
        <v/>
      </c>
      <c r="AJ36" s="214" t="str">
        <f t="shared" si="10"/>
        <v/>
      </c>
      <c r="AK36" s="214" t="str">
        <f t="shared" si="10"/>
        <v/>
      </c>
      <c r="AL36" s="214" t="str">
        <f t="shared" si="10"/>
        <v/>
      </c>
      <c r="AM36" s="214" t="str">
        <f t="shared" si="10"/>
        <v/>
      </c>
      <c r="AN36" s="214" t="str">
        <f t="shared" si="10"/>
        <v/>
      </c>
      <c r="AO36" s="214" t="str">
        <f t="shared" si="10"/>
        <v/>
      </c>
      <c r="AP36" s="214" t="str">
        <f t="shared" si="10"/>
        <v/>
      </c>
      <c r="AQ36" s="215" t="str">
        <f t="shared" si="10"/>
        <v/>
      </c>
      <c r="AR36" s="77"/>
      <c r="AS36" s="77"/>
      <c r="AT36" s="77"/>
      <c r="AU36" s="77"/>
      <c r="AV36" s="77"/>
      <c r="AW36" s="211"/>
      <c r="AX36" s="211"/>
      <c r="AY36" s="77"/>
    </row>
    <row r="37" spans="1:51" s="1" customFormat="1" ht="15" customHeight="1" thickTop="1" thickBot="1" x14ac:dyDescent="0.3">
      <c r="B37" s="305"/>
      <c r="C37" s="216" t="s">
        <v>55</v>
      </c>
      <c r="D37" s="217" t="str">
        <f>IF(COUNTBLANK(D77:D115)=39,"",RANK(D29,$D$29:$AQ$29))</f>
        <v/>
      </c>
      <c r="E37" s="218" t="str">
        <f t="shared" ref="E37:AQ37" si="11">IF(COUNTBLANK(E77:E115)=39,"",RANK(E29,$D$29:$AQ$29))</f>
        <v/>
      </c>
      <c r="F37" s="218" t="str">
        <f t="shared" si="11"/>
        <v/>
      </c>
      <c r="G37" s="218" t="str">
        <f t="shared" si="11"/>
        <v/>
      </c>
      <c r="H37" s="218" t="str">
        <f t="shared" si="11"/>
        <v/>
      </c>
      <c r="I37" s="218" t="str">
        <f t="shared" si="11"/>
        <v/>
      </c>
      <c r="J37" s="218" t="str">
        <f t="shared" si="11"/>
        <v/>
      </c>
      <c r="K37" s="218" t="str">
        <f t="shared" si="11"/>
        <v/>
      </c>
      <c r="L37" s="218" t="str">
        <f t="shared" si="11"/>
        <v/>
      </c>
      <c r="M37" s="218" t="str">
        <f t="shared" si="11"/>
        <v/>
      </c>
      <c r="N37" s="218" t="str">
        <f t="shared" si="11"/>
        <v/>
      </c>
      <c r="O37" s="218" t="str">
        <f t="shared" si="11"/>
        <v/>
      </c>
      <c r="P37" s="218" t="str">
        <f t="shared" si="11"/>
        <v/>
      </c>
      <c r="Q37" s="218" t="str">
        <f t="shared" si="11"/>
        <v/>
      </c>
      <c r="R37" s="218" t="str">
        <f t="shared" si="11"/>
        <v/>
      </c>
      <c r="S37" s="218" t="str">
        <f t="shared" si="11"/>
        <v/>
      </c>
      <c r="T37" s="218" t="str">
        <f t="shared" si="11"/>
        <v/>
      </c>
      <c r="U37" s="218" t="str">
        <f t="shared" si="11"/>
        <v/>
      </c>
      <c r="V37" s="218" t="str">
        <f t="shared" si="11"/>
        <v/>
      </c>
      <c r="W37" s="218" t="str">
        <f t="shared" si="11"/>
        <v/>
      </c>
      <c r="X37" s="218" t="str">
        <f t="shared" si="11"/>
        <v/>
      </c>
      <c r="Y37" s="218" t="str">
        <f t="shared" si="11"/>
        <v/>
      </c>
      <c r="Z37" s="218" t="str">
        <f t="shared" si="11"/>
        <v/>
      </c>
      <c r="AA37" s="218" t="str">
        <f t="shared" si="11"/>
        <v/>
      </c>
      <c r="AB37" s="218" t="str">
        <f t="shared" si="11"/>
        <v/>
      </c>
      <c r="AC37" s="218" t="str">
        <f t="shared" si="11"/>
        <v/>
      </c>
      <c r="AD37" s="218" t="str">
        <f t="shared" si="11"/>
        <v/>
      </c>
      <c r="AE37" s="218" t="str">
        <f t="shared" si="11"/>
        <v/>
      </c>
      <c r="AF37" s="218" t="str">
        <f t="shared" si="11"/>
        <v/>
      </c>
      <c r="AG37" s="218" t="str">
        <f t="shared" si="11"/>
        <v/>
      </c>
      <c r="AH37" s="218" t="str">
        <f t="shared" si="11"/>
        <v/>
      </c>
      <c r="AI37" s="218" t="str">
        <f t="shared" si="11"/>
        <v/>
      </c>
      <c r="AJ37" s="218" t="str">
        <f t="shared" si="11"/>
        <v/>
      </c>
      <c r="AK37" s="218" t="str">
        <f t="shared" si="11"/>
        <v/>
      </c>
      <c r="AL37" s="218" t="str">
        <f t="shared" si="11"/>
        <v/>
      </c>
      <c r="AM37" s="218" t="str">
        <f t="shared" si="11"/>
        <v/>
      </c>
      <c r="AN37" s="218" t="str">
        <f t="shared" si="11"/>
        <v/>
      </c>
      <c r="AO37" s="218" t="str">
        <f t="shared" si="11"/>
        <v/>
      </c>
      <c r="AP37" s="218" t="str">
        <f t="shared" si="11"/>
        <v/>
      </c>
      <c r="AQ37" s="219" t="str">
        <f t="shared" si="11"/>
        <v/>
      </c>
      <c r="AR37" s="77"/>
      <c r="AS37" s="77"/>
      <c r="AT37" s="77"/>
      <c r="AU37" s="77"/>
      <c r="AV37" s="77"/>
      <c r="AW37" s="211"/>
      <c r="AX37" s="211"/>
      <c r="AY37" s="77"/>
    </row>
    <row r="38" spans="1:51" s="1" customFormat="1" ht="15" customHeight="1" thickTop="1" thickBot="1" x14ac:dyDescent="0.3">
      <c r="B38" s="305"/>
      <c r="C38" s="220" t="s">
        <v>56</v>
      </c>
      <c r="D38" s="221" t="str">
        <f>IF(COUNTBLANK(D117:D154)=38,"",RANK(D31,$D$31:$AQ$31))</f>
        <v/>
      </c>
      <c r="E38" s="222" t="str">
        <f t="shared" ref="E38:AQ38" si="12">IF(COUNTBLANK(E117:E154)=38,"",RANK(E31,$D$31:$AQ$31))</f>
        <v/>
      </c>
      <c r="F38" s="222" t="str">
        <f t="shared" si="12"/>
        <v/>
      </c>
      <c r="G38" s="222" t="str">
        <f t="shared" si="12"/>
        <v/>
      </c>
      <c r="H38" s="222" t="str">
        <f t="shared" si="12"/>
        <v/>
      </c>
      <c r="I38" s="222" t="str">
        <f t="shared" si="12"/>
        <v/>
      </c>
      <c r="J38" s="222" t="str">
        <f t="shared" si="12"/>
        <v/>
      </c>
      <c r="K38" s="222" t="str">
        <f t="shared" si="12"/>
        <v/>
      </c>
      <c r="L38" s="222" t="str">
        <f t="shared" si="12"/>
        <v/>
      </c>
      <c r="M38" s="222" t="str">
        <f t="shared" si="12"/>
        <v/>
      </c>
      <c r="N38" s="222" t="str">
        <f t="shared" si="12"/>
        <v/>
      </c>
      <c r="O38" s="222" t="str">
        <f t="shared" si="12"/>
        <v/>
      </c>
      <c r="P38" s="222" t="str">
        <f t="shared" si="12"/>
        <v/>
      </c>
      <c r="Q38" s="222" t="str">
        <f t="shared" si="12"/>
        <v/>
      </c>
      <c r="R38" s="222" t="str">
        <f t="shared" si="12"/>
        <v/>
      </c>
      <c r="S38" s="222" t="str">
        <f t="shared" si="12"/>
        <v/>
      </c>
      <c r="T38" s="222" t="str">
        <f t="shared" si="12"/>
        <v/>
      </c>
      <c r="U38" s="222" t="str">
        <f t="shared" si="12"/>
        <v/>
      </c>
      <c r="V38" s="222" t="str">
        <f t="shared" si="12"/>
        <v/>
      </c>
      <c r="W38" s="222" t="str">
        <f t="shared" si="12"/>
        <v/>
      </c>
      <c r="X38" s="222" t="str">
        <f t="shared" si="12"/>
        <v/>
      </c>
      <c r="Y38" s="222" t="str">
        <f t="shared" si="12"/>
        <v/>
      </c>
      <c r="Z38" s="222" t="str">
        <f t="shared" si="12"/>
        <v/>
      </c>
      <c r="AA38" s="222" t="str">
        <f t="shared" si="12"/>
        <v/>
      </c>
      <c r="AB38" s="222" t="str">
        <f t="shared" si="12"/>
        <v/>
      </c>
      <c r="AC38" s="222" t="str">
        <f t="shared" si="12"/>
        <v/>
      </c>
      <c r="AD38" s="222" t="str">
        <f t="shared" si="12"/>
        <v/>
      </c>
      <c r="AE38" s="222" t="str">
        <f t="shared" si="12"/>
        <v/>
      </c>
      <c r="AF38" s="222" t="str">
        <f t="shared" si="12"/>
        <v/>
      </c>
      <c r="AG38" s="222" t="str">
        <f t="shared" si="12"/>
        <v/>
      </c>
      <c r="AH38" s="222" t="str">
        <f t="shared" si="12"/>
        <v/>
      </c>
      <c r="AI38" s="222" t="str">
        <f t="shared" si="12"/>
        <v/>
      </c>
      <c r="AJ38" s="222" t="str">
        <f t="shared" si="12"/>
        <v/>
      </c>
      <c r="AK38" s="222" t="str">
        <f t="shared" si="12"/>
        <v/>
      </c>
      <c r="AL38" s="222" t="str">
        <f t="shared" si="12"/>
        <v/>
      </c>
      <c r="AM38" s="222" t="str">
        <f t="shared" si="12"/>
        <v/>
      </c>
      <c r="AN38" s="222" t="str">
        <f t="shared" si="12"/>
        <v/>
      </c>
      <c r="AO38" s="222" t="str">
        <f t="shared" si="12"/>
        <v/>
      </c>
      <c r="AP38" s="222" t="str">
        <f t="shared" si="12"/>
        <v/>
      </c>
      <c r="AQ38" s="223" t="str">
        <f t="shared" si="12"/>
        <v/>
      </c>
      <c r="AR38" s="77"/>
      <c r="AS38" s="77"/>
      <c r="AT38" s="77"/>
      <c r="AU38" s="77"/>
      <c r="AV38" s="77"/>
      <c r="AW38" s="211"/>
      <c r="AX38" s="211"/>
      <c r="AY38" s="77"/>
    </row>
    <row r="39" spans="1:51" s="1" customFormat="1" ht="15" customHeight="1" thickTop="1" thickBot="1" x14ac:dyDescent="0.3">
      <c r="B39" s="306"/>
      <c r="C39" s="224" t="s">
        <v>49</v>
      </c>
      <c r="D39" s="225" t="str">
        <f>IF(COUNTBLANK(D42:D154)=113,"",RANK(D33,$D$33:$AQ$33))</f>
        <v/>
      </c>
      <c r="E39" s="226" t="str">
        <f t="shared" ref="E39:AQ39" si="13">IF(COUNTBLANK(E42:E154)=113,"",RANK(E33,$D$33:$AQ$33))</f>
        <v/>
      </c>
      <c r="F39" s="226" t="str">
        <f t="shared" si="13"/>
        <v/>
      </c>
      <c r="G39" s="226" t="str">
        <f t="shared" si="13"/>
        <v/>
      </c>
      <c r="H39" s="226" t="str">
        <f t="shared" si="13"/>
        <v/>
      </c>
      <c r="I39" s="226" t="str">
        <f t="shared" si="13"/>
        <v/>
      </c>
      <c r="J39" s="226" t="str">
        <f t="shared" si="13"/>
        <v/>
      </c>
      <c r="K39" s="226" t="str">
        <f t="shared" si="13"/>
        <v/>
      </c>
      <c r="L39" s="226" t="str">
        <f t="shared" si="13"/>
        <v/>
      </c>
      <c r="M39" s="226" t="str">
        <f t="shared" si="13"/>
        <v/>
      </c>
      <c r="N39" s="226" t="str">
        <f t="shared" si="13"/>
        <v/>
      </c>
      <c r="O39" s="226" t="str">
        <f t="shared" si="13"/>
        <v/>
      </c>
      <c r="P39" s="226" t="str">
        <f t="shared" si="13"/>
        <v/>
      </c>
      <c r="Q39" s="226" t="str">
        <f t="shared" si="13"/>
        <v/>
      </c>
      <c r="R39" s="226" t="str">
        <f t="shared" si="13"/>
        <v/>
      </c>
      <c r="S39" s="226" t="str">
        <f t="shared" si="13"/>
        <v/>
      </c>
      <c r="T39" s="226" t="str">
        <f t="shared" si="13"/>
        <v/>
      </c>
      <c r="U39" s="226" t="str">
        <f t="shared" si="13"/>
        <v/>
      </c>
      <c r="V39" s="226" t="str">
        <f t="shared" si="13"/>
        <v/>
      </c>
      <c r="W39" s="226" t="str">
        <f t="shared" si="13"/>
        <v/>
      </c>
      <c r="X39" s="226" t="str">
        <f t="shared" si="13"/>
        <v/>
      </c>
      <c r="Y39" s="226" t="str">
        <f t="shared" si="13"/>
        <v/>
      </c>
      <c r="Z39" s="226" t="str">
        <f t="shared" si="13"/>
        <v/>
      </c>
      <c r="AA39" s="226" t="str">
        <f t="shared" si="13"/>
        <v/>
      </c>
      <c r="AB39" s="226" t="str">
        <f t="shared" si="13"/>
        <v/>
      </c>
      <c r="AC39" s="226" t="str">
        <f t="shared" si="13"/>
        <v/>
      </c>
      <c r="AD39" s="226" t="str">
        <f t="shared" si="13"/>
        <v/>
      </c>
      <c r="AE39" s="226" t="str">
        <f t="shared" si="13"/>
        <v/>
      </c>
      <c r="AF39" s="226" t="str">
        <f t="shared" si="13"/>
        <v/>
      </c>
      <c r="AG39" s="226" t="str">
        <f t="shared" si="13"/>
        <v/>
      </c>
      <c r="AH39" s="226" t="str">
        <f t="shared" si="13"/>
        <v/>
      </c>
      <c r="AI39" s="226" t="str">
        <f t="shared" si="13"/>
        <v/>
      </c>
      <c r="AJ39" s="226" t="str">
        <f t="shared" si="13"/>
        <v/>
      </c>
      <c r="AK39" s="226" t="str">
        <f t="shared" si="13"/>
        <v/>
      </c>
      <c r="AL39" s="226" t="str">
        <f t="shared" si="13"/>
        <v/>
      </c>
      <c r="AM39" s="226" t="str">
        <f t="shared" si="13"/>
        <v/>
      </c>
      <c r="AN39" s="226" t="str">
        <f t="shared" si="13"/>
        <v/>
      </c>
      <c r="AO39" s="226" t="str">
        <f t="shared" si="13"/>
        <v/>
      </c>
      <c r="AP39" s="226" t="str">
        <f t="shared" si="13"/>
        <v/>
      </c>
      <c r="AQ39" s="227" t="str">
        <f t="shared" si="13"/>
        <v/>
      </c>
      <c r="AR39" s="77"/>
      <c r="AS39" s="77"/>
      <c r="AT39" s="77"/>
      <c r="AU39" s="77"/>
      <c r="AV39" s="77"/>
      <c r="AW39" s="211"/>
      <c r="AX39" s="211"/>
      <c r="AY39" s="77"/>
    </row>
    <row r="40" spans="1:51" s="1" customFormat="1" ht="18" customHeight="1" thickBot="1" x14ac:dyDescent="0.3">
      <c r="A40" s="236"/>
      <c r="B40" s="207"/>
      <c r="C40" s="208"/>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c r="AQ40" s="237"/>
      <c r="AR40" s="210"/>
      <c r="AS40" s="210"/>
      <c r="AT40" s="210"/>
      <c r="AU40" s="210"/>
      <c r="AV40" s="210"/>
      <c r="AW40" s="108"/>
      <c r="AX40" s="108"/>
    </row>
    <row r="41" spans="1:51" ht="15" customHeight="1" thickBot="1" x14ac:dyDescent="0.3">
      <c r="A41" s="58"/>
      <c r="B41" s="59" t="s">
        <v>0</v>
      </c>
      <c r="C41" s="60" t="s">
        <v>62</v>
      </c>
      <c r="D41" s="61"/>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4"/>
      <c r="AS41" s="64"/>
      <c r="AT41" s="64"/>
      <c r="AU41" s="64"/>
      <c r="AV41" s="64"/>
      <c r="AW41" s="109"/>
      <c r="AX41" s="110"/>
    </row>
    <row r="42" spans="1:51" x14ac:dyDescent="0.25">
      <c r="A42" s="297" t="s">
        <v>54</v>
      </c>
      <c r="B42" s="118" t="s">
        <v>15</v>
      </c>
      <c r="C42" s="119">
        <v>4</v>
      </c>
      <c r="D42" s="238"/>
      <c r="E42" s="239"/>
      <c r="F42" s="240"/>
      <c r="G42" s="240"/>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9"/>
      <c r="AL42" s="239"/>
      <c r="AM42" s="239"/>
      <c r="AN42" s="239"/>
      <c r="AO42" s="239"/>
      <c r="AP42" s="239"/>
      <c r="AQ42" s="241"/>
      <c r="AR42" s="23" t="s">
        <v>36</v>
      </c>
      <c r="AS42" s="24" t="s">
        <v>9</v>
      </c>
      <c r="AT42" s="22" t="s">
        <v>12</v>
      </c>
      <c r="AU42" s="65">
        <f>SUM(D42:AQ42)</f>
        <v>0</v>
      </c>
      <c r="AV42" s="65">
        <f t="shared" ref="AV42:AV75" si="14">COUNTA(D42:AQ42)*C42</f>
        <v>0</v>
      </c>
      <c r="AW42" s="111" t="e">
        <f t="shared" ref="AW42:AW62" si="15">SUM(D42:AQ42)/COUNTA(D42:AQ42)</f>
        <v>#DIV/0!</v>
      </c>
      <c r="AX42" s="112" t="e">
        <f>AU42/(COUNTA(D42:AQ42)*C42)</f>
        <v>#DIV/0!</v>
      </c>
    </row>
    <row r="43" spans="1:51" x14ac:dyDescent="0.25">
      <c r="A43" s="298"/>
      <c r="B43" s="118" t="s">
        <v>66</v>
      </c>
      <c r="C43" s="119">
        <v>1</v>
      </c>
      <c r="D43" s="238"/>
      <c r="E43" s="239"/>
      <c r="F43" s="240"/>
      <c r="G43" s="240"/>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39"/>
      <c r="AL43" s="239"/>
      <c r="AM43" s="239"/>
      <c r="AN43" s="239"/>
      <c r="AO43" s="239"/>
      <c r="AP43" s="239"/>
      <c r="AQ43" s="241"/>
      <c r="AR43" s="23" t="s">
        <v>36</v>
      </c>
      <c r="AS43" s="24" t="s">
        <v>6</v>
      </c>
      <c r="AT43" s="22" t="s">
        <v>12</v>
      </c>
      <c r="AU43" s="65">
        <f t="shared" ref="AU43:AU92" si="16">SUM(D43:AQ43)</f>
        <v>0</v>
      </c>
      <c r="AV43" s="65">
        <f t="shared" si="14"/>
        <v>0</v>
      </c>
      <c r="AW43" s="111" t="e">
        <f t="shared" si="15"/>
        <v>#DIV/0!</v>
      </c>
      <c r="AX43" s="112" t="e">
        <f t="shared" ref="AX43:AX62" si="17">AU43/(COUNTA(D43:AQ43)*C43)</f>
        <v>#DIV/0!</v>
      </c>
    </row>
    <row r="44" spans="1:51" x14ac:dyDescent="0.25">
      <c r="A44" s="298"/>
      <c r="B44" s="118" t="s">
        <v>74</v>
      </c>
      <c r="C44" s="119">
        <v>1</v>
      </c>
      <c r="D44" s="238"/>
      <c r="E44" s="239"/>
      <c r="F44" s="240"/>
      <c r="G44" s="240"/>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9"/>
      <c r="AL44" s="239"/>
      <c r="AM44" s="239"/>
      <c r="AN44" s="239"/>
      <c r="AO44" s="239"/>
      <c r="AP44" s="239"/>
      <c r="AQ44" s="241"/>
      <c r="AR44" s="23" t="s">
        <v>36</v>
      </c>
      <c r="AS44" s="24" t="s">
        <v>9</v>
      </c>
      <c r="AT44" s="22" t="s">
        <v>12</v>
      </c>
      <c r="AU44" s="65">
        <f t="shared" si="16"/>
        <v>0</v>
      </c>
      <c r="AV44" s="65">
        <f t="shared" si="14"/>
        <v>0</v>
      </c>
      <c r="AW44" s="111" t="e">
        <f t="shared" si="15"/>
        <v>#DIV/0!</v>
      </c>
      <c r="AX44" s="112" t="e">
        <f t="shared" si="17"/>
        <v>#DIV/0!</v>
      </c>
    </row>
    <row r="45" spans="1:51" x14ac:dyDescent="0.25">
      <c r="A45" s="298"/>
      <c r="B45" s="118" t="s">
        <v>75</v>
      </c>
      <c r="C45" s="119">
        <v>1</v>
      </c>
      <c r="D45" s="238"/>
      <c r="E45" s="239"/>
      <c r="F45" s="240"/>
      <c r="G45" s="240"/>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39"/>
      <c r="AQ45" s="241"/>
      <c r="AR45" s="23" t="s">
        <v>11</v>
      </c>
      <c r="AS45" s="24" t="s">
        <v>8</v>
      </c>
      <c r="AT45" s="22"/>
      <c r="AU45" s="65">
        <f t="shared" si="16"/>
        <v>0</v>
      </c>
      <c r="AV45" s="65">
        <f t="shared" si="14"/>
        <v>0</v>
      </c>
      <c r="AW45" s="111" t="e">
        <f t="shared" si="15"/>
        <v>#DIV/0!</v>
      </c>
      <c r="AX45" s="112" t="e">
        <f t="shared" si="17"/>
        <v>#DIV/0!</v>
      </c>
    </row>
    <row r="46" spans="1:51" x14ac:dyDescent="0.25">
      <c r="A46" s="298"/>
      <c r="B46" s="118" t="s">
        <v>76</v>
      </c>
      <c r="C46" s="119">
        <v>1</v>
      </c>
      <c r="D46" s="238"/>
      <c r="E46" s="239"/>
      <c r="F46" s="240"/>
      <c r="G46" s="240"/>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c r="AQ46" s="241"/>
      <c r="AR46" s="23" t="s">
        <v>11</v>
      </c>
      <c r="AS46" s="24" t="s">
        <v>8</v>
      </c>
      <c r="AT46" s="22"/>
      <c r="AU46" s="65">
        <f t="shared" si="16"/>
        <v>0</v>
      </c>
      <c r="AV46" s="65">
        <f t="shared" si="14"/>
        <v>0</v>
      </c>
      <c r="AW46" s="111" t="e">
        <f t="shared" si="15"/>
        <v>#DIV/0!</v>
      </c>
      <c r="AX46" s="112" t="e">
        <f t="shared" si="17"/>
        <v>#DIV/0!</v>
      </c>
    </row>
    <row r="47" spans="1:51" x14ac:dyDescent="0.25">
      <c r="A47" s="298"/>
      <c r="B47" s="118" t="s">
        <v>16</v>
      </c>
      <c r="C47" s="119">
        <v>1</v>
      </c>
      <c r="D47" s="238"/>
      <c r="E47" s="239"/>
      <c r="F47" s="240"/>
      <c r="G47" s="240"/>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39"/>
      <c r="AK47" s="239"/>
      <c r="AL47" s="239"/>
      <c r="AM47" s="239"/>
      <c r="AN47" s="239"/>
      <c r="AO47" s="239"/>
      <c r="AP47" s="239"/>
      <c r="AQ47" s="241"/>
      <c r="AR47" s="23" t="s">
        <v>11</v>
      </c>
      <c r="AS47" s="24" t="s">
        <v>8</v>
      </c>
      <c r="AT47" s="30"/>
      <c r="AU47" s="65">
        <f t="shared" si="16"/>
        <v>0</v>
      </c>
      <c r="AV47" s="65">
        <f t="shared" si="14"/>
        <v>0</v>
      </c>
      <c r="AW47" s="111" t="e">
        <f t="shared" si="15"/>
        <v>#DIV/0!</v>
      </c>
      <c r="AX47" s="112" t="e">
        <f t="shared" si="17"/>
        <v>#DIV/0!</v>
      </c>
    </row>
    <row r="48" spans="1:51" x14ac:dyDescent="0.25">
      <c r="A48" s="298"/>
      <c r="B48" s="118" t="s">
        <v>17</v>
      </c>
      <c r="C48" s="119">
        <v>5</v>
      </c>
      <c r="D48" s="238"/>
      <c r="E48" s="239"/>
      <c r="F48" s="240"/>
      <c r="G48" s="240"/>
      <c r="H48" s="239"/>
      <c r="I48" s="239"/>
      <c r="J48" s="239"/>
      <c r="K48" s="239"/>
      <c r="L48" s="239"/>
      <c r="M48" s="239"/>
      <c r="N48" s="239"/>
      <c r="O48" s="239"/>
      <c r="P48" s="239"/>
      <c r="Q48" s="239"/>
      <c r="R48" s="239"/>
      <c r="S48" s="239"/>
      <c r="T48" s="239"/>
      <c r="U48" s="239"/>
      <c r="V48" s="239"/>
      <c r="W48" s="239"/>
      <c r="X48" s="239"/>
      <c r="Y48" s="239"/>
      <c r="Z48" s="239"/>
      <c r="AA48" s="239"/>
      <c r="AB48" s="239"/>
      <c r="AC48" s="239"/>
      <c r="AD48" s="239"/>
      <c r="AE48" s="239"/>
      <c r="AF48" s="239"/>
      <c r="AG48" s="239"/>
      <c r="AH48" s="239"/>
      <c r="AI48" s="239"/>
      <c r="AJ48" s="239"/>
      <c r="AK48" s="239"/>
      <c r="AL48" s="239"/>
      <c r="AM48" s="239"/>
      <c r="AN48" s="239"/>
      <c r="AO48" s="239"/>
      <c r="AP48" s="239"/>
      <c r="AQ48" s="241"/>
      <c r="AR48" s="23" t="s">
        <v>7</v>
      </c>
      <c r="AS48" s="24" t="s">
        <v>6</v>
      </c>
      <c r="AT48" s="30" t="s">
        <v>12</v>
      </c>
      <c r="AU48" s="65">
        <f t="shared" si="16"/>
        <v>0</v>
      </c>
      <c r="AV48" s="65">
        <f t="shared" si="14"/>
        <v>0</v>
      </c>
      <c r="AW48" s="111" t="e">
        <f t="shared" si="15"/>
        <v>#DIV/0!</v>
      </c>
      <c r="AX48" s="112" t="e">
        <f t="shared" si="17"/>
        <v>#DIV/0!</v>
      </c>
    </row>
    <row r="49" spans="1:50" x14ac:dyDescent="0.25">
      <c r="A49" s="298"/>
      <c r="B49" s="118" t="s">
        <v>18</v>
      </c>
      <c r="C49" s="119">
        <v>1</v>
      </c>
      <c r="D49" s="238"/>
      <c r="E49" s="239"/>
      <c r="F49" s="240"/>
      <c r="G49" s="240"/>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41"/>
      <c r="AR49" s="23" t="s">
        <v>7</v>
      </c>
      <c r="AS49" s="24" t="s">
        <v>9</v>
      </c>
      <c r="AT49" s="30" t="s">
        <v>12</v>
      </c>
      <c r="AU49" s="65">
        <f t="shared" si="16"/>
        <v>0</v>
      </c>
      <c r="AV49" s="65">
        <f t="shared" si="14"/>
        <v>0</v>
      </c>
      <c r="AW49" s="111" t="e">
        <f t="shared" si="15"/>
        <v>#DIV/0!</v>
      </c>
      <c r="AX49" s="112" t="e">
        <f t="shared" si="17"/>
        <v>#DIV/0!</v>
      </c>
    </row>
    <row r="50" spans="1:50" x14ac:dyDescent="0.25">
      <c r="A50" s="298"/>
      <c r="B50" s="118" t="s">
        <v>38</v>
      </c>
      <c r="C50" s="119">
        <v>2</v>
      </c>
      <c r="D50" s="238"/>
      <c r="E50" s="239"/>
      <c r="F50" s="240"/>
      <c r="G50" s="240"/>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39"/>
      <c r="AL50" s="239"/>
      <c r="AM50" s="239"/>
      <c r="AN50" s="239"/>
      <c r="AO50" s="239"/>
      <c r="AP50" s="239"/>
      <c r="AQ50" s="241"/>
      <c r="AR50" s="23" t="s">
        <v>5</v>
      </c>
      <c r="AS50" s="24" t="s">
        <v>6</v>
      </c>
      <c r="AT50" s="30" t="s">
        <v>12</v>
      </c>
      <c r="AU50" s="65">
        <f t="shared" si="16"/>
        <v>0</v>
      </c>
      <c r="AV50" s="65">
        <f t="shared" si="14"/>
        <v>0</v>
      </c>
      <c r="AW50" s="111" t="e">
        <f t="shared" si="15"/>
        <v>#DIV/0!</v>
      </c>
      <c r="AX50" s="112" t="e">
        <f t="shared" si="17"/>
        <v>#DIV/0!</v>
      </c>
    </row>
    <row r="51" spans="1:50" x14ac:dyDescent="0.25">
      <c r="A51" s="298"/>
      <c r="B51" s="118" t="s">
        <v>68</v>
      </c>
      <c r="C51" s="119">
        <v>2</v>
      </c>
      <c r="D51" s="238"/>
      <c r="E51" s="239"/>
      <c r="F51" s="240"/>
      <c r="G51" s="240"/>
      <c r="H51" s="239"/>
      <c r="I51" s="239"/>
      <c r="J51" s="239"/>
      <c r="K51" s="239"/>
      <c r="L51" s="239"/>
      <c r="M51" s="239"/>
      <c r="N51" s="239"/>
      <c r="O51" s="239"/>
      <c r="P51" s="239"/>
      <c r="Q51" s="239"/>
      <c r="R51" s="239"/>
      <c r="S51" s="239"/>
      <c r="T51" s="239"/>
      <c r="U51" s="239"/>
      <c r="V51" s="239"/>
      <c r="W51" s="239"/>
      <c r="X51" s="239"/>
      <c r="Y51" s="239"/>
      <c r="Z51" s="239"/>
      <c r="AA51" s="239"/>
      <c r="AB51" s="239"/>
      <c r="AC51" s="239"/>
      <c r="AD51" s="239"/>
      <c r="AE51" s="239"/>
      <c r="AF51" s="239"/>
      <c r="AG51" s="239"/>
      <c r="AH51" s="239"/>
      <c r="AI51" s="239"/>
      <c r="AJ51" s="239"/>
      <c r="AK51" s="239"/>
      <c r="AL51" s="239"/>
      <c r="AM51" s="239"/>
      <c r="AN51" s="239"/>
      <c r="AO51" s="239"/>
      <c r="AP51" s="239"/>
      <c r="AQ51" s="241"/>
      <c r="AR51" s="23" t="s">
        <v>5</v>
      </c>
      <c r="AS51" s="24" t="s">
        <v>6</v>
      </c>
      <c r="AT51" s="30" t="s">
        <v>12</v>
      </c>
      <c r="AU51" s="65">
        <f t="shared" si="16"/>
        <v>0</v>
      </c>
      <c r="AV51" s="65">
        <f t="shared" si="14"/>
        <v>0</v>
      </c>
      <c r="AW51" s="111" t="e">
        <f t="shared" si="15"/>
        <v>#DIV/0!</v>
      </c>
      <c r="AX51" s="112" t="e">
        <f t="shared" si="17"/>
        <v>#DIV/0!</v>
      </c>
    </row>
    <row r="52" spans="1:50" x14ac:dyDescent="0.25">
      <c r="A52" s="298"/>
      <c r="B52" s="118" t="s">
        <v>69</v>
      </c>
      <c r="C52" s="119">
        <v>4</v>
      </c>
      <c r="D52" s="238"/>
      <c r="E52" s="239"/>
      <c r="F52" s="240"/>
      <c r="G52" s="240"/>
      <c r="H52" s="239"/>
      <c r="I52" s="239"/>
      <c r="J52" s="239"/>
      <c r="K52" s="239"/>
      <c r="L52" s="239"/>
      <c r="M52" s="239"/>
      <c r="N52" s="239"/>
      <c r="O52" s="239"/>
      <c r="P52" s="239"/>
      <c r="Q52" s="239"/>
      <c r="R52" s="239"/>
      <c r="S52" s="239"/>
      <c r="T52" s="239"/>
      <c r="U52" s="239"/>
      <c r="V52" s="239"/>
      <c r="W52" s="239"/>
      <c r="X52" s="239"/>
      <c r="Y52" s="239"/>
      <c r="Z52" s="239"/>
      <c r="AA52" s="239"/>
      <c r="AB52" s="239"/>
      <c r="AC52" s="239"/>
      <c r="AD52" s="239"/>
      <c r="AE52" s="239"/>
      <c r="AF52" s="239"/>
      <c r="AG52" s="239"/>
      <c r="AH52" s="239"/>
      <c r="AI52" s="239"/>
      <c r="AJ52" s="239"/>
      <c r="AK52" s="239"/>
      <c r="AL52" s="239"/>
      <c r="AM52" s="239"/>
      <c r="AN52" s="239"/>
      <c r="AO52" s="239"/>
      <c r="AP52" s="239"/>
      <c r="AQ52" s="241"/>
      <c r="AR52" s="23" t="s">
        <v>5</v>
      </c>
      <c r="AS52" s="24" t="s">
        <v>9</v>
      </c>
      <c r="AT52" s="30" t="s">
        <v>12</v>
      </c>
      <c r="AU52" s="65">
        <f t="shared" si="16"/>
        <v>0</v>
      </c>
      <c r="AV52" s="65">
        <f t="shared" si="14"/>
        <v>0</v>
      </c>
      <c r="AW52" s="111" t="e">
        <f t="shared" si="15"/>
        <v>#DIV/0!</v>
      </c>
      <c r="AX52" s="112" t="e">
        <f t="shared" si="17"/>
        <v>#DIV/0!</v>
      </c>
    </row>
    <row r="53" spans="1:50" x14ac:dyDescent="0.25">
      <c r="A53" s="298"/>
      <c r="B53" s="118" t="s">
        <v>39</v>
      </c>
      <c r="C53" s="119">
        <v>2</v>
      </c>
      <c r="D53" s="238"/>
      <c r="E53" s="239"/>
      <c r="F53" s="240"/>
      <c r="G53" s="240"/>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c r="AK53" s="239"/>
      <c r="AL53" s="239"/>
      <c r="AM53" s="239"/>
      <c r="AN53" s="239"/>
      <c r="AO53" s="239"/>
      <c r="AP53" s="239"/>
      <c r="AQ53" s="241"/>
      <c r="AR53" s="23" t="s">
        <v>11</v>
      </c>
      <c r="AS53" s="24" t="s">
        <v>8</v>
      </c>
      <c r="AT53" s="30"/>
      <c r="AU53" s="65">
        <f t="shared" si="16"/>
        <v>0</v>
      </c>
      <c r="AV53" s="65">
        <f t="shared" si="14"/>
        <v>0</v>
      </c>
      <c r="AW53" s="111" t="e">
        <f t="shared" si="15"/>
        <v>#DIV/0!</v>
      </c>
      <c r="AX53" s="112" t="e">
        <f t="shared" si="17"/>
        <v>#DIV/0!</v>
      </c>
    </row>
    <row r="54" spans="1:50" x14ac:dyDescent="0.25">
      <c r="A54" s="298"/>
      <c r="B54" s="118" t="s">
        <v>19</v>
      </c>
      <c r="C54" s="119">
        <v>3</v>
      </c>
      <c r="D54" s="238"/>
      <c r="E54" s="239"/>
      <c r="F54" s="240"/>
      <c r="G54" s="240"/>
      <c r="H54" s="239"/>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39"/>
      <c r="AH54" s="239"/>
      <c r="AI54" s="239"/>
      <c r="AJ54" s="239"/>
      <c r="AK54" s="239"/>
      <c r="AL54" s="239"/>
      <c r="AM54" s="239"/>
      <c r="AN54" s="239"/>
      <c r="AO54" s="239"/>
      <c r="AP54" s="239"/>
      <c r="AQ54" s="241"/>
      <c r="AR54" s="23" t="s">
        <v>11</v>
      </c>
      <c r="AS54" s="24" t="s">
        <v>6</v>
      </c>
      <c r="AT54" s="30"/>
      <c r="AU54" s="65">
        <f t="shared" si="16"/>
        <v>0</v>
      </c>
      <c r="AV54" s="65">
        <f t="shared" si="14"/>
        <v>0</v>
      </c>
      <c r="AW54" s="111" t="e">
        <f t="shared" si="15"/>
        <v>#DIV/0!</v>
      </c>
      <c r="AX54" s="112" t="e">
        <f t="shared" si="17"/>
        <v>#DIV/0!</v>
      </c>
    </row>
    <row r="55" spans="1:50" x14ac:dyDescent="0.25">
      <c r="A55" s="298"/>
      <c r="B55" s="118" t="s">
        <v>151</v>
      </c>
      <c r="C55" s="119">
        <v>2</v>
      </c>
      <c r="D55" s="238"/>
      <c r="E55" s="239"/>
      <c r="F55" s="240"/>
      <c r="G55" s="240"/>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39"/>
      <c r="AL55" s="239"/>
      <c r="AM55" s="239"/>
      <c r="AN55" s="239"/>
      <c r="AO55" s="239"/>
      <c r="AP55" s="239"/>
      <c r="AQ55" s="241"/>
      <c r="AR55" s="23" t="s">
        <v>11</v>
      </c>
      <c r="AS55" s="24" t="s">
        <v>6</v>
      </c>
      <c r="AT55" s="30"/>
      <c r="AU55" s="65">
        <f t="shared" si="16"/>
        <v>0</v>
      </c>
      <c r="AV55" s="65">
        <f t="shared" si="14"/>
        <v>0</v>
      </c>
      <c r="AW55" s="111" t="e">
        <f t="shared" si="15"/>
        <v>#DIV/0!</v>
      </c>
      <c r="AX55" s="112" t="e">
        <f t="shared" si="17"/>
        <v>#DIV/0!</v>
      </c>
    </row>
    <row r="56" spans="1:50" x14ac:dyDescent="0.25">
      <c r="A56" s="298"/>
      <c r="B56" s="118" t="s">
        <v>153</v>
      </c>
      <c r="C56" s="119">
        <v>3</v>
      </c>
      <c r="D56" s="238"/>
      <c r="E56" s="239"/>
      <c r="F56" s="240"/>
      <c r="G56" s="240"/>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c r="AE56" s="239"/>
      <c r="AF56" s="239"/>
      <c r="AG56" s="239"/>
      <c r="AH56" s="239"/>
      <c r="AI56" s="239"/>
      <c r="AJ56" s="239"/>
      <c r="AK56" s="239"/>
      <c r="AL56" s="239"/>
      <c r="AM56" s="239"/>
      <c r="AN56" s="239"/>
      <c r="AO56" s="239"/>
      <c r="AP56" s="239"/>
      <c r="AQ56" s="241"/>
      <c r="AR56" s="23" t="s">
        <v>11</v>
      </c>
      <c r="AS56" s="24" t="s">
        <v>6</v>
      </c>
      <c r="AT56" s="30"/>
      <c r="AU56" s="65">
        <f t="shared" si="16"/>
        <v>0</v>
      </c>
      <c r="AV56" s="65">
        <f t="shared" si="14"/>
        <v>0</v>
      </c>
      <c r="AW56" s="111" t="e">
        <f t="shared" si="15"/>
        <v>#DIV/0!</v>
      </c>
      <c r="AX56" s="112" t="e">
        <f t="shared" si="17"/>
        <v>#DIV/0!</v>
      </c>
    </row>
    <row r="57" spans="1:50" x14ac:dyDescent="0.25">
      <c r="A57" s="298"/>
      <c r="B57" s="118" t="s">
        <v>154</v>
      </c>
      <c r="C57" s="119">
        <v>2</v>
      </c>
      <c r="D57" s="238"/>
      <c r="E57" s="239"/>
      <c r="F57" s="240"/>
      <c r="G57" s="240"/>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c r="AE57" s="239"/>
      <c r="AF57" s="239"/>
      <c r="AG57" s="239"/>
      <c r="AH57" s="239"/>
      <c r="AI57" s="239"/>
      <c r="AJ57" s="239"/>
      <c r="AK57" s="239"/>
      <c r="AL57" s="239"/>
      <c r="AM57" s="239"/>
      <c r="AN57" s="239"/>
      <c r="AO57" s="239"/>
      <c r="AP57" s="239"/>
      <c r="AQ57" s="241"/>
      <c r="AR57" s="23" t="s">
        <v>11</v>
      </c>
      <c r="AS57" s="24" t="s">
        <v>6</v>
      </c>
      <c r="AT57" s="30"/>
      <c r="AU57" s="65">
        <f t="shared" si="16"/>
        <v>0</v>
      </c>
      <c r="AV57" s="65">
        <f t="shared" si="14"/>
        <v>0</v>
      </c>
      <c r="AW57" s="111" t="e">
        <f t="shared" si="15"/>
        <v>#DIV/0!</v>
      </c>
      <c r="AX57" s="112" t="e">
        <f t="shared" si="17"/>
        <v>#DIV/0!</v>
      </c>
    </row>
    <row r="58" spans="1:50" x14ac:dyDescent="0.25">
      <c r="A58" s="298"/>
      <c r="B58" s="118" t="s">
        <v>156</v>
      </c>
      <c r="C58" s="119">
        <v>4</v>
      </c>
      <c r="D58" s="238"/>
      <c r="E58" s="239"/>
      <c r="F58" s="240"/>
      <c r="G58" s="240"/>
      <c r="H58" s="239"/>
      <c r="I58" s="239"/>
      <c r="J58" s="239"/>
      <c r="K58" s="239"/>
      <c r="L58" s="239"/>
      <c r="M58" s="239"/>
      <c r="N58" s="239"/>
      <c r="O58" s="239"/>
      <c r="P58" s="239"/>
      <c r="Q58" s="239"/>
      <c r="R58" s="239"/>
      <c r="S58" s="239"/>
      <c r="T58" s="239"/>
      <c r="U58" s="239"/>
      <c r="V58" s="239"/>
      <c r="W58" s="239"/>
      <c r="X58" s="239"/>
      <c r="Y58" s="239"/>
      <c r="Z58" s="239"/>
      <c r="AA58" s="239"/>
      <c r="AB58" s="239"/>
      <c r="AC58" s="239"/>
      <c r="AD58" s="239"/>
      <c r="AE58" s="239"/>
      <c r="AF58" s="239"/>
      <c r="AG58" s="239"/>
      <c r="AH58" s="239"/>
      <c r="AI58" s="239"/>
      <c r="AJ58" s="239"/>
      <c r="AK58" s="239"/>
      <c r="AL58" s="239"/>
      <c r="AM58" s="239"/>
      <c r="AN58" s="239"/>
      <c r="AO58" s="239"/>
      <c r="AP58" s="239"/>
      <c r="AQ58" s="241"/>
      <c r="AR58" s="23" t="s">
        <v>36</v>
      </c>
      <c r="AS58" s="24" t="s">
        <v>9</v>
      </c>
      <c r="AT58" s="30" t="s">
        <v>12</v>
      </c>
      <c r="AU58" s="65">
        <f t="shared" si="16"/>
        <v>0</v>
      </c>
      <c r="AV58" s="65">
        <f t="shared" si="14"/>
        <v>0</v>
      </c>
      <c r="AW58" s="111" t="e">
        <f t="shared" si="15"/>
        <v>#DIV/0!</v>
      </c>
      <c r="AX58" s="112" t="e">
        <f t="shared" si="17"/>
        <v>#DIV/0!</v>
      </c>
    </row>
    <row r="59" spans="1:50" x14ac:dyDescent="0.25">
      <c r="A59" s="298"/>
      <c r="B59" s="118" t="s">
        <v>157</v>
      </c>
      <c r="C59" s="119">
        <v>5</v>
      </c>
      <c r="D59" s="238"/>
      <c r="E59" s="239"/>
      <c r="F59" s="240"/>
      <c r="G59" s="240"/>
      <c r="H59" s="239"/>
      <c r="I59" s="239"/>
      <c r="J59" s="239"/>
      <c r="K59" s="239"/>
      <c r="L59" s="239"/>
      <c r="M59" s="239"/>
      <c r="N59" s="239"/>
      <c r="O59" s="239"/>
      <c r="P59" s="239"/>
      <c r="Q59" s="239"/>
      <c r="R59" s="239"/>
      <c r="S59" s="239"/>
      <c r="T59" s="239"/>
      <c r="U59" s="239"/>
      <c r="V59" s="239"/>
      <c r="W59" s="239"/>
      <c r="X59" s="239"/>
      <c r="Y59" s="239"/>
      <c r="Z59" s="239"/>
      <c r="AA59" s="239"/>
      <c r="AB59" s="239"/>
      <c r="AC59" s="239"/>
      <c r="AD59" s="239"/>
      <c r="AE59" s="239"/>
      <c r="AF59" s="239"/>
      <c r="AG59" s="239"/>
      <c r="AH59" s="239"/>
      <c r="AI59" s="239"/>
      <c r="AJ59" s="239"/>
      <c r="AK59" s="239"/>
      <c r="AL59" s="239"/>
      <c r="AM59" s="239"/>
      <c r="AN59" s="239"/>
      <c r="AO59" s="239"/>
      <c r="AP59" s="239"/>
      <c r="AQ59" s="241"/>
      <c r="AR59" s="23" t="s">
        <v>7</v>
      </c>
      <c r="AS59" s="24" t="s">
        <v>9</v>
      </c>
      <c r="AT59" s="30"/>
      <c r="AU59" s="65">
        <f t="shared" si="16"/>
        <v>0</v>
      </c>
      <c r="AV59" s="65">
        <f t="shared" si="14"/>
        <v>0</v>
      </c>
      <c r="AW59" s="111" t="e">
        <f t="shared" si="15"/>
        <v>#DIV/0!</v>
      </c>
      <c r="AX59" s="112" t="e">
        <f t="shared" si="17"/>
        <v>#DIV/0!</v>
      </c>
    </row>
    <row r="60" spans="1:50" x14ac:dyDescent="0.25">
      <c r="A60" s="298"/>
      <c r="B60" s="118" t="s">
        <v>40</v>
      </c>
      <c r="C60" s="119">
        <v>3</v>
      </c>
      <c r="D60" s="238"/>
      <c r="E60" s="239"/>
      <c r="F60" s="240"/>
      <c r="G60" s="240"/>
      <c r="H60" s="239"/>
      <c r="I60" s="239"/>
      <c r="J60" s="239"/>
      <c r="K60" s="239"/>
      <c r="L60" s="239"/>
      <c r="M60" s="239"/>
      <c r="N60" s="239"/>
      <c r="O60" s="239"/>
      <c r="P60" s="239"/>
      <c r="Q60" s="239"/>
      <c r="R60" s="239"/>
      <c r="S60" s="239"/>
      <c r="T60" s="239"/>
      <c r="U60" s="239"/>
      <c r="V60" s="239"/>
      <c r="W60" s="239"/>
      <c r="X60" s="239"/>
      <c r="Y60" s="239"/>
      <c r="Z60" s="239"/>
      <c r="AA60" s="239"/>
      <c r="AB60" s="239"/>
      <c r="AC60" s="239"/>
      <c r="AD60" s="239"/>
      <c r="AE60" s="239"/>
      <c r="AF60" s="239"/>
      <c r="AG60" s="239"/>
      <c r="AH60" s="239"/>
      <c r="AI60" s="239"/>
      <c r="AJ60" s="239"/>
      <c r="AK60" s="239"/>
      <c r="AL60" s="239"/>
      <c r="AM60" s="239"/>
      <c r="AN60" s="239"/>
      <c r="AO60" s="239"/>
      <c r="AP60" s="239"/>
      <c r="AQ60" s="241"/>
      <c r="AR60" s="23" t="s">
        <v>10</v>
      </c>
      <c r="AS60" s="24" t="s">
        <v>9</v>
      </c>
      <c r="AT60" s="30"/>
      <c r="AU60" s="65">
        <f t="shared" si="16"/>
        <v>0</v>
      </c>
      <c r="AV60" s="65">
        <f t="shared" si="14"/>
        <v>0</v>
      </c>
      <c r="AW60" s="111" t="e">
        <f t="shared" si="15"/>
        <v>#DIV/0!</v>
      </c>
      <c r="AX60" s="112" t="e">
        <f t="shared" si="17"/>
        <v>#DIV/0!</v>
      </c>
    </row>
    <row r="61" spans="1:50" x14ac:dyDescent="0.25">
      <c r="A61" s="298"/>
      <c r="B61" s="118" t="s">
        <v>41</v>
      </c>
      <c r="C61" s="119">
        <v>2</v>
      </c>
      <c r="D61" s="238"/>
      <c r="E61" s="239"/>
      <c r="F61" s="240"/>
      <c r="G61" s="240"/>
      <c r="H61" s="239"/>
      <c r="I61" s="239"/>
      <c r="J61" s="239"/>
      <c r="K61" s="239"/>
      <c r="L61" s="239"/>
      <c r="M61" s="239"/>
      <c r="N61" s="239"/>
      <c r="O61" s="239"/>
      <c r="P61" s="239"/>
      <c r="Q61" s="239"/>
      <c r="R61" s="239"/>
      <c r="S61" s="239"/>
      <c r="T61" s="239"/>
      <c r="U61" s="239"/>
      <c r="V61" s="239"/>
      <c r="W61" s="239"/>
      <c r="X61" s="239"/>
      <c r="Y61" s="239"/>
      <c r="Z61" s="239"/>
      <c r="AA61" s="239"/>
      <c r="AB61" s="239"/>
      <c r="AC61" s="239"/>
      <c r="AD61" s="239"/>
      <c r="AE61" s="239"/>
      <c r="AF61" s="239"/>
      <c r="AG61" s="239"/>
      <c r="AH61" s="239"/>
      <c r="AI61" s="239"/>
      <c r="AJ61" s="239"/>
      <c r="AK61" s="239"/>
      <c r="AL61" s="239"/>
      <c r="AM61" s="239"/>
      <c r="AN61" s="239"/>
      <c r="AO61" s="239"/>
      <c r="AP61" s="239"/>
      <c r="AQ61" s="241"/>
      <c r="AR61" s="23" t="s">
        <v>10</v>
      </c>
      <c r="AS61" s="24" t="s">
        <v>8</v>
      </c>
      <c r="AT61" s="30"/>
      <c r="AU61" s="65">
        <f t="shared" si="16"/>
        <v>0</v>
      </c>
      <c r="AV61" s="65">
        <f t="shared" si="14"/>
        <v>0</v>
      </c>
      <c r="AW61" s="111" t="e">
        <f t="shared" si="15"/>
        <v>#DIV/0!</v>
      </c>
      <c r="AX61" s="112" t="e">
        <f t="shared" si="17"/>
        <v>#DIV/0!</v>
      </c>
    </row>
    <row r="62" spans="1:50" x14ac:dyDescent="0.25">
      <c r="A62" s="298"/>
      <c r="B62" s="118" t="s">
        <v>160</v>
      </c>
      <c r="C62" s="119">
        <v>6</v>
      </c>
      <c r="D62" s="238"/>
      <c r="E62" s="239"/>
      <c r="F62" s="240"/>
      <c r="G62" s="240"/>
      <c r="H62" s="239"/>
      <c r="I62" s="239"/>
      <c r="J62" s="239"/>
      <c r="K62" s="239"/>
      <c r="L62" s="239"/>
      <c r="M62" s="239"/>
      <c r="N62" s="239"/>
      <c r="O62" s="239"/>
      <c r="P62" s="239"/>
      <c r="Q62" s="239"/>
      <c r="R62" s="239"/>
      <c r="S62" s="239"/>
      <c r="T62" s="239"/>
      <c r="U62" s="239"/>
      <c r="V62" s="239"/>
      <c r="W62" s="239"/>
      <c r="X62" s="239"/>
      <c r="Y62" s="239"/>
      <c r="Z62" s="239"/>
      <c r="AA62" s="239"/>
      <c r="AB62" s="239"/>
      <c r="AC62" s="239"/>
      <c r="AD62" s="239"/>
      <c r="AE62" s="239"/>
      <c r="AF62" s="239"/>
      <c r="AG62" s="239"/>
      <c r="AH62" s="239"/>
      <c r="AI62" s="239"/>
      <c r="AJ62" s="239"/>
      <c r="AK62" s="239"/>
      <c r="AL62" s="239"/>
      <c r="AM62" s="239"/>
      <c r="AN62" s="239"/>
      <c r="AO62" s="239"/>
      <c r="AP62" s="239"/>
      <c r="AQ62" s="241"/>
      <c r="AR62" s="23" t="s">
        <v>35</v>
      </c>
      <c r="AS62" s="24" t="s">
        <v>9</v>
      </c>
      <c r="AT62" s="30"/>
      <c r="AU62" s="65">
        <f t="shared" si="16"/>
        <v>0</v>
      </c>
      <c r="AV62" s="65">
        <f t="shared" si="14"/>
        <v>0</v>
      </c>
      <c r="AW62" s="111" t="e">
        <f t="shared" si="15"/>
        <v>#DIV/0!</v>
      </c>
      <c r="AX62" s="112" t="e">
        <f t="shared" si="17"/>
        <v>#DIV/0!</v>
      </c>
    </row>
    <row r="63" spans="1:50" x14ac:dyDescent="0.25">
      <c r="A63" s="298"/>
      <c r="B63" s="118" t="s">
        <v>21</v>
      </c>
      <c r="C63" s="119">
        <v>4</v>
      </c>
      <c r="D63" s="238"/>
      <c r="E63" s="239"/>
      <c r="F63" s="240"/>
      <c r="G63" s="240"/>
      <c r="H63" s="239"/>
      <c r="I63" s="239"/>
      <c r="J63" s="239"/>
      <c r="K63" s="239"/>
      <c r="L63" s="239"/>
      <c r="M63" s="239"/>
      <c r="N63" s="239"/>
      <c r="O63" s="239"/>
      <c r="P63" s="239"/>
      <c r="Q63" s="239"/>
      <c r="R63" s="239"/>
      <c r="S63" s="239"/>
      <c r="T63" s="239"/>
      <c r="U63" s="239"/>
      <c r="V63" s="239"/>
      <c r="W63" s="239"/>
      <c r="X63" s="239"/>
      <c r="Y63" s="239"/>
      <c r="Z63" s="239"/>
      <c r="AA63" s="239"/>
      <c r="AB63" s="239"/>
      <c r="AC63" s="239"/>
      <c r="AD63" s="239"/>
      <c r="AE63" s="239"/>
      <c r="AF63" s="239"/>
      <c r="AG63" s="239"/>
      <c r="AH63" s="239"/>
      <c r="AI63" s="239"/>
      <c r="AJ63" s="239"/>
      <c r="AK63" s="239"/>
      <c r="AL63" s="239"/>
      <c r="AM63" s="239"/>
      <c r="AN63" s="239"/>
      <c r="AO63" s="239"/>
      <c r="AP63" s="239"/>
      <c r="AQ63" s="241"/>
      <c r="AR63" s="23" t="s">
        <v>5</v>
      </c>
      <c r="AS63" s="24" t="s">
        <v>9</v>
      </c>
      <c r="AT63" s="30"/>
      <c r="AU63" s="65">
        <f t="shared" ref="AU63:AU66" si="18">SUM(D63:AQ63)</f>
        <v>0</v>
      </c>
      <c r="AV63" s="65">
        <f t="shared" ref="AV63:AV66" si="19">COUNTA(D63:AQ63)*C63</f>
        <v>0</v>
      </c>
      <c r="AW63" s="111" t="e">
        <f t="shared" ref="AW63:AW75" si="20">SUM(D63:AQ63)/COUNTA(D63:AQ63)</f>
        <v>#DIV/0!</v>
      </c>
      <c r="AX63" s="112" t="e">
        <f t="shared" ref="AX63:AX75" si="21">AU63/(COUNTA(D63:AQ63)*C63)</f>
        <v>#DIV/0!</v>
      </c>
    </row>
    <row r="64" spans="1:50" x14ac:dyDescent="0.25">
      <c r="A64" s="298"/>
      <c r="B64" s="118" t="s">
        <v>22</v>
      </c>
      <c r="C64" s="119">
        <v>1</v>
      </c>
      <c r="D64" s="238"/>
      <c r="E64" s="239"/>
      <c r="F64" s="240"/>
      <c r="G64" s="240"/>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39"/>
      <c r="AJ64" s="239"/>
      <c r="AK64" s="239"/>
      <c r="AL64" s="239"/>
      <c r="AM64" s="239"/>
      <c r="AN64" s="239"/>
      <c r="AO64" s="239"/>
      <c r="AP64" s="239"/>
      <c r="AQ64" s="241"/>
      <c r="AR64" s="23" t="s">
        <v>5</v>
      </c>
      <c r="AS64" s="24" t="s">
        <v>9</v>
      </c>
      <c r="AT64" s="30"/>
      <c r="AU64" s="65">
        <f t="shared" si="18"/>
        <v>0</v>
      </c>
      <c r="AV64" s="65">
        <f t="shared" si="19"/>
        <v>0</v>
      </c>
      <c r="AW64" s="111" t="e">
        <f t="shared" si="20"/>
        <v>#DIV/0!</v>
      </c>
      <c r="AX64" s="112" t="e">
        <f t="shared" si="21"/>
        <v>#DIV/0!</v>
      </c>
    </row>
    <row r="65" spans="1:50" x14ac:dyDescent="0.25">
      <c r="A65" s="298"/>
      <c r="B65" s="118" t="s">
        <v>162</v>
      </c>
      <c r="C65" s="119">
        <v>3</v>
      </c>
      <c r="D65" s="238"/>
      <c r="E65" s="239"/>
      <c r="F65" s="240"/>
      <c r="G65" s="240"/>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c r="AK65" s="239"/>
      <c r="AL65" s="239"/>
      <c r="AM65" s="239"/>
      <c r="AN65" s="239"/>
      <c r="AO65" s="239"/>
      <c r="AP65" s="239"/>
      <c r="AQ65" s="241"/>
      <c r="AR65" s="23" t="s">
        <v>36</v>
      </c>
      <c r="AS65" s="24" t="s">
        <v>8</v>
      </c>
      <c r="AT65" s="30"/>
      <c r="AU65" s="65">
        <f t="shared" si="18"/>
        <v>0</v>
      </c>
      <c r="AV65" s="65">
        <f t="shared" si="19"/>
        <v>0</v>
      </c>
      <c r="AW65" s="111" t="e">
        <f t="shared" si="20"/>
        <v>#DIV/0!</v>
      </c>
      <c r="AX65" s="112" t="e">
        <f t="shared" si="21"/>
        <v>#DIV/0!</v>
      </c>
    </row>
    <row r="66" spans="1:50" x14ac:dyDescent="0.25">
      <c r="A66" s="298"/>
      <c r="B66" s="118" t="s">
        <v>164</v>
      </c>
      <c r="C66" s="119">
        <v>4</v>
      </c>
      <c r="D66" s="238"/>
      <c r="E66" s="239"/>
      <c r="F66" s="240"/>
      <c r="G66" s="240"/>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39"/>
      <c r="AK66" s="239"/>
      <c r="AL66" s="239"/>
      <c r="AM66" s="239"/>
      <c r="AN66" s="239"/>
      <c r="AO66" s="239"/>
      <c r="AP66" s="239"/>
      <c r="AQ66" s="241"/>
      <c r="AR66" s="23" t="s">
        <v>10</v>
      </c>
      <c r="AS66" s="24" t="s">
        <v>9</v>
      </c>
      <c r="AT66" s="30"/>
      <c r="AU66" s="65">
        <f t="shared" si="18"/>
        <v>0</v>
      </c>
      <c r="AV66" s="65">
        <f t="shared" si="19"/>
        <v>0</v>
      </c>
      <c r="AW66" s="111" t="e">
        <f t="shared" si="20"/>
        <v>#DIV/0!</v>
      </c>
      <c r="AX66" s="112" t="e">
        <f t="shared" si="21"/>
        <v>#DIV/0!</v>
      </c>
    </row>
    <row r="67" spans="1:50" x14ac:dyDescent="0.25">
      <c r="A67" s="298"/>
      <c r="B67" s="118" t="s">
        <v>65</v>
      </c>
      <c r="C67" s="119">
        <v>4</v>
      </c>
      <c r="D67" s="238"/>
      <c r="E67" s="239"/>
      <c r="F67" s="240"/>
      <c r="G67" s="240"/>
      <c r="H67" s="239"/>
      <c r="I67" s="239"/>
      <c r="J67" s="239"/>
      <c r="K67" s="239"/>
      <c r="L67" s="239"/>
      <c r="M67" s="239"/>
      <c r="N67" s="239"/>
      <c r="O67" s="239"/>
      <c r="P67" s="239"/>
      <c r="Q67" s="239"/>
      <c r="R67" s="239"/>
      <c r="S67" s="239"/>
      <c r="T67" s="239"/>
      <c r="U67" s="239"/>
      <c r="V67" s="239"/>
      <c r="W67" s="239"/>
      <c r="X67" s="239"/>
      <c r="Y67" s="239"/>
      <c r="Z67" s="239"/>
      <c r="AA67" s="239"/>
      <c r="AB67" s="239"/>
      <c r="AC67" s="239"/>
      <c r="AD67" s="239"/>
      <c r="AE67" s="239"/>
      <c r="AF67" s="239"/>
      <c r="AG67" s="239"/>
      <c r="AH67" s="239"/>
      <c r="AI67" s="239"/>
      <c r="AJ67" s="239"/>
      <c r="AK67" s="239"/>
      <c r="AL67" s="239"/>
      <c r="AM67" s="239"/>
      <c r="AN67" s="239"/>
      <c r="AO67" s="239"/>
      <c r="AP67" s="239"/>
      <c r="AQ67" s="241"/>
      <c r="AR67" s="23" t="s">
        <v>11</v>
      </c>
      <c r="AS67" s="24" t="s">
        <v>8</v>
      </c>
      <c r="AT67" s="30"/>
      <c r="AU67" s="65">
        <f t="shared" si="16"/>
        <v>0</v>
      </c>
      <c r="AV67" s="65">
        <f t="shared" si="14"/>
        <v>0</v>
      </c>
      <c r="AW67" s="111" t="e">
        <f t="shared" si="20"/>
        <v>#DIV/0!</v>
      </c>
      <c r="AX67" s="112" t="e">
        <f t="shared" si="21"/>
        <v>#DIV/0!</v>
      </c>
    </row>
    <row r="68" spans="1:50" x14ac:dyDescent="0.25">
      <c r="A68" s="298"/>
      <c r="B68" s="118" t="s">
        <v>57</v>
      </c>
      <c r="C68" s="119">
        <v>4</v>
      </c>
      <c r="D68" s="238"/>
      <c r="E68" s="239"/>
      <c r="F68" s="240"/>
      <c r="G68" s="240"/>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39"/>
      <c r="AK68" s="239"/>
      <c r="AL68" s="239"/>
      <c r="AM68" s="239"/>
      <c r="AN68" s="239"/>
      <c r="AO68" s="239"/>
      <c r="AP68" s="239"/>
      <c r="AQ68" s="241"/>
      <c r="AR68" s="23" t="s">
        <v>11</v>
      </c>
      <c r="AS68" s="24" t="s">
        <v>8</v>
      </c>
      <c r="AT68" s="30"/>
      <c r="AU68" s="65">
        <f t="shared" si="16"/>
        <v>0</v>
      </c>
      <c r="AV68" s="65">
        <f t="shared" si="14"/>
        <v>0</v>
      </c>
      <c r="AW68" s="111" t="e">
        <f t="shared" si="20"/>
        <v>#DIV/0!</v>
      </c>
      <c r="AX68" s="112" t="e">
        <f t="shared" si="21"/>
        <v>#DIV/0!</v>
      </c>
    </row>
    <row r="69" spans="1:50" x14ac:dyDescent="0.25">
      <c r="A69" s="298"/>
      <c r="B69" s="118" t="s">
        <v>168</v>
      </c>
      <c r="C69" s="119">
        <v>5</v>
      </c>
      <c r="D69" s="238"/>
      <c r="E69" s="239"/>
      <c r="F69" s="240"/>
      <c r="G69" s="240"/>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39"/>
      <c r="AL69" s="239"/>
      <c r="AM69" s="239"/>
      <c r="AN69" s="239"/>
      <c r="AO69" s="239"/>
      <c r="AP69" s="239"/>
      <c r="AQ69" s="241"/>
      <c r="AR69" s="23" t="s">
        <v>7</v>
      </c>
      <c r="AS69" s="24" t="s">
        <v>9</v>
      </c>
      <c r="AT69" s="30"/>
      <c r="AU69" s="65">
        <f t="shared" si="16"/>
        <v>0</v>
      </c>
      <c r="AV69" s="65">
        <f t="shared" si="14"/>
        <v>0</v>
      </c>
      <c r="AW69" s="111" t="e">
        <f t="shared" si="20"/>
        <v>#DIV/0!</v>
      </c>
      <c r="AX69" s="112" t="e">
        <f t="shared" si="21"/>
        <v>#DIV/0!</v>
      </c>
    </row>
    <row r="70" spans="1:50" x14ac:dyDescent="0.25">
      <c r="A70" s="298"/>
      <c r="B70" s="118" t="s">
        <v>170</v>
      </c>
      <c r="C70" s="119">
        <v>4</v>
      </c>
      <c r="D70" s="238"/>
      <c r="E70" s="239"/>
      <c r="F70" s="240"/>
      <c r="G70" s="240"/>
      <c r="H70" s="239"/>
      <c r="I70" s="239"/>
      <c r="J70" s="239"/>
      <c r="K70" s="239"/>
      <c r="L70" s="239"/>
      <c r="M70" s="239"/>
      <c r="N70" s="239"/>
      <c r="O70" s="239"/>
      <c r="P70" s="239"/>
      <c r="Q70" s="239"/>
      <c r="R70" s="239"/>
      <c r="S70" s="239"/>
      <c r="T70" s="239"/>
      <c r="U70" s="239"/>
      <c r="V70" s="239"/>
      <c r="W70" s="239"/>
      <c r="X70" s="239"/>
      <c r="Y70" s="239"/>
      <c r="Z70" s="239"/>
      <c r="AA70" s="239"/>
      <c r="AB70" s="239"/>
      <c r="AC70" s="239"/>
      <c r="AD70" s="239"/>
      <c r="AE70" s="239"/>
      <c r="AF70" s="239"/>
      <c r="AG70" s="239"/>
      <c r="AH70" s="239"/>
      <c r="AI70" s="239"/>
      <c r="AJ70" s="239"/>
      <c r="AK70" s="239"/>
      <c r="AL70" s="239"/>
      <c r="AM70" s="239"/>
      <c r="AN70" s="239"/>
      <c r="AO70" s="239"/>
      <c r="AP70" s="239"/>
      <c r="AQ70" s="241"/>
      <c r="AR70" s="23" t="s">
        <v>10</v>
      </c>
      <c r="AS70" s="24" t="s">
        <v>6</v>
      </c>
      <c r="AT70" s="30"/>
      <c r="AU70" s="65">
        <f t="shared" si="16"/>
        <v>0</v>
      </c>
      <c r="AV70" s="65">
        <f t="shared" si="14"/>
        <v>0</v>
      </c>
      <c r="AW70" s="111" t="e">
        <f t="shared" si="20"/>
        <v>#DIV/0!</v>
      </c>
      <c r="AX70" s="112" t="e">
        <f t="shared" si="21"/>
        <v>#DIV/0!</v>
      </c>
    </row>
    <row r="71" spans="1:50" x14ac:dyDescent="0.25">
      <c r="A71" s="298"/>
      <c r="B71" s="118" t="s">
        <v>28</v>
      </c>
      <c r="C71" s="119">
        <v>3</v>
      </c>
      <c r="D71" s="238"/>
      <c r="E71" s="239"/>
      <c r="F71" s="240"/>
      <c r="G71" s="240"/>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39"/>
      <c r="AL71" s="239"/>
      <c r="AM71" s="239"/>
      <c r="AN71" s="239"/>
      <c r="AO71" s="239"/>
      <c r="AP71" s="239"/>
      <c r="AQ71" s="241"/>
      <c r="AR71" s="23" t="s">
        <v>11</v>
      </c>
      <c r="AS71" s="24" t="s">
        <v>8</v>
      </c>
      <c r="AT71" s="35"/>
      <c r="AU71" s="65">
        <f t="shared" si="16"/>
        <v>0</v>
      </c>
      <c r="AV71" s="65">
        <f t="shared" si="14"/>
        <v>0</v>
      </c>
      <c r="AW71" s="111" t="e">
        <f t="shared" si="20"/>
        <v>#DIV/0!</v>
      </c>
      <c r="AX71" s="112" t="e">
        <f t="shared" si="21"/>
        <v>#DIV/0!</v>
      </c>
    </row>
    <row r="72" spans="1:50" x14ac:dyDescent="0.25">
      <c r="A72" s="298"/>
      <c r="B72" s="118" t="s">
        <v>29</v>
      </c>
      <c r="C72" s="119">
        <v>2</v>
      </c>
      <c r="D72" s="238"/>
      <c r="E72" s="239"/>
      <c r="F72" s="240"/>
      <c r="G72" s="240"/>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39"/>
      <c r="AK72" s="239"/>
      <c r="AL72" s="239"/>
      <c r="AM72" s="239"/>
      <c r="AN72" s="239"/>
      <c r="AO72" s="239"/>
      <c r="AP72" s="239"/>
      <c r="AQ72" s="241"/>
      <c r="AR72" s="23" t="s">
        <v>11</v>
      </c>
      <c r="AS72" s="24" t="s">
        <v>6</v>
      </c>
      <c r="AT72" s="35"/>
      <c r="AU72" s="65">
        <f t="shared" si="16"/>
        <v>0</v>
      </c>
      <c r="AV72" s="65">
        <f t="shared" si="14"/>
        <v>0</v>
      </c>
      <c r="AW72" s="111" t="e">
        <f t="shared" si="20"/>
        <v>#DIV/0!</v>
      </c>
      <c r="AX72" s="112" t="e">
        <f t="shared" si="21"/>
        <v>#DIV/0!</v>
      </c>
    </row>
    <row r="73" spans="1:50" x14ac:dyDescent="0.25">
      <c r="A73" s="298"/>
      <c r="B73" s="118" t="s">
        <v>30</v>
      </c>
      <c r="C73" s="119">
        <v>4</v>
      </c>
      <c r="D73" s="238"/>
      <c r="E73" s="239"/>
      <c r="F73" s="240"/>
      <c r="G73" s="240"/>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9"/>
      <c r="AL73" s="239"/>
      <c r="AM73" s="239"/>
      <c r="AN73" s="239"/>
      <c r="AO73" s="239"/>
      <c r="AP73" s="239"/>
      <c r="AQ73" s="241"/>
      <c r="AR73" s="23" t="s">
        <v>7</v>
      </c>
      <c r="AS73" s="24" t="s">
        <v>6</v>
      </c>
      <c r="AT73" s="35"/>
      <c r="AU73" s="65">
        <f t="shared" si="16"/>
        <v>0</v>
      </c>
      <c r="AV73" s="65">
        <f t="shared" si="14"/>
        <v>0</v>
      </c>
      <c r="AW73" s="111" t="e">
        <f t="shared" si="20"/>
        <v>#DIV/0!</v>
      </c>
      <c r="AX73" s="112" t="e">
        <f t="shared" si="21"/>
        <v>#DIV/0!</v>
      </c>
    </row>
    <row r="74" spans="1:50" x14ac:dyDescent="0.25">
      <c r="A74" s="298"/>
      <c r="B74" s="118" t="s">
        <v>31</v>
      </c>
      <c r="C74" s="119">
        <v>3</v>
      </c>
      <c r="D74" s="238"/>
      <c r="E74" s="239"/>
      <c r="F74" s="240"/>
      <c r="G74" s="240"/>
      <c r="H74" s="239"/>
      <c r="I74" s="239"/>
      <c r="J74" s="239"/>
      <c r="K74" s="239"/>
      <c r="L74" s="239"/>
      <c r="M74" s="239"/>
      <c r="N74" s="239"/>
      <c r="O74" s="239"/>
      <c r="P74" s="239"/>
      <c r="Q74" s="239"/>
      <c r="R74" s="239"/>
      <c r="S74" s="239"/>
      <c r="T74" s="239"/>
      <c r="U74" s="239"/>
      <c r="V74" s="239"/>
      <c r="W74" s="239"/>
      <c r="X74" s="239"/>
      <c r="Y74" s="239"/>
      <c r="Z74" s="239"/>
      <c r="AA74" s="239"/>
      <c r="AB74" s="239"/>
      <c r="AC74" s="239"/>
      <c r="AD74" s="239"/>
      <c r="AE74" s="239"/>
      <c r="AF74" s="239"/>
      <c r="AG74" s="239"/>
      <c r="AH74" s="239"/>
      <c r="AI74" s="239"/>
      <c r="AJ74" s="239"/>
      <c r="AK74" s="239"/>
      <c r="AL74" s="239"/>
      <c r="AM74" s="239"/>
      <c r="AN74" s="239"/>
      <c r="AO74" s="239"/>
      <c r="AP74" s="239"/>
      <c r="AQ74" s="241"/>
      <c r="AR74" s="23" t="s">
        <v>7</v>
      </c>
      <c r="AS74" s="24" t="s">
        <v>9</v>
      </c>
      <c r="AT74" s="35"/>
      <c r="AU74" s="65">
        <f t="shared" si="16"/>
        <v>0</v>
      </c>
      <c r="AV74" s="65">
        <f t="shared" si="14"/>
        <v>0</v>
      </c>
      <c r="AW74" s="111" t="e">
        <f t="shared" si="20"/>
        <v>#DIV/0!</v>
      </c>
      <c r="AX74" s="112" t="e">
        <f t="shared" si="21"/>
        <v>#DIV/0!</v>
      </c>
    </row>
    <row r="75" spans="1:50" x14ac:dyDescent="0.25">
      <c r="A75" s="298"/>
      <c r="B75" s="118" t="s">
        <v>176</v>
      </c>
      <c r="C75" s="119">
        <v>4</v>
      </c>
      <c r="D75" s="238"/>
      <c r="E75" s="239"/>
      <c r="F75" s="240"/>
      <c r="G75" s="240"/>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39"/>
      <c r="AK75" s="239"/>
      <c r="AL75" s="239"/>
      <c r="AM75" s="239"/>
      <c r="AN75" s="239"/>
      <c r="AO75" s="239"/>
      <c r="AP75" s="239"/>
      <c r="AQ75" s="241"/>
      <c r="AR75" s="23" t="s">
        <v>11</v>
      </c>
      <c r="AS75" s="24" t="s">
        <v>8</v>
      </c>
      <c r="AT75" s="35"/>
      <c r="AU75" s="65">
        <f t="shared" si="16"/>
        <v>0</v>
      </c>
      <c r="AV75" s="65">
        <f t="shared" si="14"/>
        <v>0</v>
      </c>
      <c r="AW75" s="111" t="e">
        <f t="shared" si="20"/>
        <v>#DIV/0!</v>
      </c>
      <c r="AX75" s="112" t="e">
        <f t="shared" si="21"/>
        <v>#DIV/0!</v>
      </c>
    </row>
    <row r="76" spans="1:50" ht="15.75" thickBot="1" x14ac:dyDescent="0.3">
      <c r="A76" s="120"/>
      <c r="B76" s="121"/>
      <c r="C76" s="122"/>
      <c r="D76" s="242"/>
      <c r="E76" s="242"/>
      <c r="F76" s="242"/>
      <c r="G76" s="242"/>
      <c r="H76" s="242"/>
      <c r="I76" s="242"/>
      <c r="J76" s="242"/>
      <c r="K76" s="242"/>
      <c r="L76" s="242"/>
      <c r="M76" s="242"/>
      <c r="N76" s="242"/>
      <c r="O76" s="242"/>
      <c r="P76" s="242"/>
      <c r="Q76" s="242"/>
      <c r="R76" s="242"/>
      <c r="S76" s="242"/>
      <c r="T76" s="242"/>
      <c r="U76" s="242"/>
      <c r="V76" s="242"/>
      <c r="W76" s="242"/>
      <c r="X76" s="242"/>
      <c r="Y76" s="242"/>
      <c r="Z76" s="242"/>
      <c r="AA76" s="242"/>
      <c r="AB76" s="242"/>
      <c r="AC76" s="242"/>
      <c r="AD76" s="242"/>
      <c r="AE76" s="242"/>
      <c r="AF76" s="242"/>
      <c r="AG76" s="242"/>
      <c r="AH76" s="242"/>
      <c r="AI76" s="242"/>
      <c r="AJ76" s="242"/>
      <c r="AK76" s="242"/>
      <c r="AL76" s="242"/>
      <c r="AM76" s="242"/>
      <c r="AN76" s="242"/>
      <c r="AO76" s="242"/>
      <c r="AP76" s="242"/>
      <c r="AQ76" s="243"/>
      <c r="AR76" s="66"/>
      <c r="AS76" s="66"/>
      <c r="AT76" s="66"/>
      <c r="AU76" s="66"/>
      <c r="AV76" s="66"/>
      <c r="AW76" s="113"/>
      <c r="AX76" s="114"/>
    </row>
    <row r="77" spans="1:50" ht="15" customHeight="1" x14ac:dyDescent="0.25">
      <c r="A77" s="297" t="s">
        <v>55</v>
      </c>
      <c r="B77" s="123" t="s">
        <v>15</v>
      </c>
      <c r="C77" s="124">
        <v>1</v>
      </c>
      <c r="D77" s="238"/>
      <c r="E77" s="239"/>
      <c r="F77" s="240"/>
      <c r="G77" s="240"/>
      <c r="H77" s="239"/>
      <c r="I77" s="239"/>
      <c r="J77" s="239"/>
      <c r="K77" s="239"/>
      <c r="L77" s="239"/>
      <c r="M77" s="239"/>
      <c r="N77" s="239"/>
      <c r="O77" s="239"/>
      <c r="P77" s="239"/>
      <c r="Q77" s="239"/>
      <c r="R77" s="239"/>
      <c r="S77" s="239"/>
      <c r="T77" s="239"/>
      <c r="U77" s="239"/>
      <c r="V77" s="239"/>
      <c r="W77" s="239"/>
      <c r="X77" s="239"/>
      <c r="Y77" s="239"/>
      <c r="Z77" s="239"/>
      <c r="AA77" s="239"/>
      <c r="AB77" s="239"/>
      <c r="AC77" s="239"/>
      <c r="AD77" s="239"/>
      <c r="AE77" s="239"/>
      <c r="AF77" s="239"/>
      <c r="AG77" s="239"/>
      <c r="AH77" s="239"/>
      <c r="AI77" s="239"/>
      <c r="AJ77" s="239"/>
      <c r="AK77" s="239"/>
      <c r="AL77" s="239"/>
      <c r="AM77" s="239"/>
      <c r="AN77" s="239"/>
      <c r="AO77" s="239"/>
      <c r="AP77" s="239"/>
      <c r="AQ77" s="241"/>
      <c r="AR77" s="23" t="s">
        <v>7</v>
      </c>
      <c r="AS77" s="24" t="s">
        <v>8</v>
      </c>
      <c r="AT77" s="30" t="s">
        <v>12</v>
      </c>
      <c r="AU77" s="67">
        <f t="shared" si="16"/>
        <v>0</v>
      </c>
      <c r="AV77" s="67">
        <f t="shared" ref="AV77:AV110" si="22">COUNTA(D77:AQ77)*C77</f>
        <v>0</v>
      </c>
      <c r="AW77" s="115" t="e">
        <f t="shared" ref="AW77:AW110" si="23">SUM(D77:AQ77)/COUNTA(D77:AQ77)</f>
        <v>#DIV/0!</v>
      </c>
      <c r="AX77" s="112" t="e">
        <f t="shared" ref="AX77:AX110" si="24">AU77/(COUNTA(D77:AQ77)*C77)</f>
        <v>#DIV/0!</v>
      </c>
    </row>
    <row r="78" spans="1:50" x14ac:dyDescent="0.25">
      <c r="A78" s="298"/>
      <c r="B78" s="125" t="s">
        <v>66</v>
      </c>
      <c r="C78" s="126">
        <v>1</v>
      </c>
      <c r="D78" s="238"/>
      <c r="E78" s="239"/>
      <c r="F78" s="240"/>
      <c r="G78" s="240"/>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9"/>
      <c r="AL78" s="239"/>
      <c r="AM78" s="239"/>
      <c r="AN78" s="239"/>
      <c r="AO78" s="239"/>
      <c r="AP78" s="239"/>
      <c r="AQ78" s="241"/>
      <c r="AR78" s="23" t="s">
        <v>7</v>
      </c>
      <c r="AS78" s="24" t="s">
        <v>8</v>
      </c>
      <c r="AT78" s="30" t="s">
        <v>12</v>
      </c>
      <c r="AU78" s="67">
        <f t="shared" si="16"/>
        <v>0</v>
      </c>
      <c r="AV78" s="67">
        <f t="shared" si="22"/>
        <v>0</v>
      </c>
      <c r="AW78" s="115" t="e">
        <f t="shared" si="23"/>
        <v>#DIV/0!</v>
      </c>
      <c r="AX78" s="112" t="e">
        <f t="shared" si="24"/>
        <v>#DIV/0!</v>
      </c>
    </row>
    <row r="79" spans="1:50" x14ac:dyDescent="0.25">
      <c r="A79" s="298"/>
      <c r="B79" s="125" t="s">
        <v>75</v>
      </c>
      <c r="C79" s="126">
        <v>1</v>
      </c>
      <c r="D79" s="238"/>
      <c r="E79" s="239"/>
      <c r="F79" s="240"/>
      <c r="G79" s="240"/>
      <c r="H79" s="239"/>
      <c r="I79" s="239"/>
      <c r="J79" s="239"/>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c r="AK79" s="239"/>
      <c r="AL79" s="239"/>
      <c r="AM79" s="239"/>
      <c r="AN79" s="239"/>
      <c r="AO79" s="239"/>
      <c r="AP79" s="239"/>
      <c r="AQ79" s="241"/>
      <c r="AR79" s="23" t="s">
        <v>11</v>
      </c>
      <c r="AS79" s="24" t="s">
        <v>8</v>
      </c>
      <c r="AT79" s="30" t="s">
        <v>12</v>
      </c>
      <c r="AU79" s="67">
        <f t="shared" si="16"/>
        <v>0</v>
      </c>
      <c r="AV79" s="67">
        <f t="shared" si="22"/>
        <v>0</v>
      </c>
      <c r="AW79" s="115" t="e">
        <f t="shared" si="23"/>
        <v>#DIV/0!</v>
      </c>
      <c r="AX79" s="112" t="e">
        <f t="shared" si="24"/>
        <v>#DIV/0!</v>
      </c>
    </row>
    <row r="80" spans="1:50" x14ac:dyDescent="0.25">
      <c r="A80" s="298"/>
      <c r="B80" s="125" t="s">
        <v>181</v>
      </c>
      <c r="C80" s="119">
        <v>1</v>
      </c>
      <c r="D80" s="238"/>
      <c r="E80" s="239"/>
      <c r="F80" s="240"/>
      <c r="G80" s="240"/>
      <c r="H80" s="239"/>
      <c r="I80" s="239"/>
      <c r="J80" s="239"/>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c r="AK80" s="239"/>
      <c r="AL80" s="239"/>
      <c r="AM80" s="239"/>
      <c r="AN80" s="239"/>
      <c r="AO80" s="239"/>
      <c r="AP80" s="239"/>
      <c r="AQ80" s="241"/>
      <c r="AR80" s="23" t="s">
        <v>11</v>
      </c>
      <c r="AS80" s="24" t="s">
        <v>8</v>
      </c>
      <c r="AT80" s="30" t="s">
        <v>12</v>
      </c>
      <c r="AU80" s="67">
        <f t="shared" si="16"/>
        <v>0</v>
      </c>
      <c r="AV80" s="67">
        <f t="shared" si="22"/>
        <v>0</v>
      </c>
      <c r="AW80" s="115" t="e">
        <f t="shared" si="23"/>
        <v>#DIV/0!</v>
      </c>
      <c r="AX80" s="112" t="e">
        <f t="shared" si="24"/>
        <v>#DIV/0!</v>
      </c>
    </row>
    <row r="81" spans="1:50" x14ac:dyDescent="0.25">
      <c r="A81" s="298"/>
      <c r="B81" s="125" t="s">
        <v>16</v>
      </c>
      <c r="C81" s="126">
        <v>2</v>
      </c>
      <c r="D81" s="238"/>
      <c r="E81" s="239"/>
      <c r="F81" s="240"/>
      <c r="G81" s="240"/>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239"/>
      <c r="AF81" s="239"/>
      <c r="AG81" s="239"/>
      <c r="AH81" s="239"/>
      <c r="AI81" s="239"/>
      <c r="AJ81" s="239"/>
      <c r="AK81" s="239"/>
      <c r="AL81" s="239"/>
      <c r="AM81" s="239"/>
      <c r="AN81" s="239"/>
      <c r="AO81" s="239"/>
      <c r="AP81" s="239"/>
      <c r="AQ81" s="241"/>
      <c r="AR81" s="23" t="s">
        <v>11</v>
      </c>
      <c r="AS81" s="24" t="s">
        <v>8</v>
      </c>
      <c r="AT81" s="30" t="s">
        <v>12</v>
      </c>
      <c r="AU81" s="67">
        <f t="shared" si="16"/>
        <v>0</v>
      </c>
      <c r="AV81" s="67">
        <f t="shared" si="22"/>
        <v>0</v>
      </c>
      <c r="AW81" s="115" t="e">
        <f t="shared" si="23"/>
        <v>#DIV/0!</v>
      </c>
      <c r="AX81" s="112" t="e">
        <f t="shared" si="24"/>
        <v>#DIV/0!</v>
      </c>
    </row>
    <row r="82" spans="1:50" x14ac:dyDescent="0.25">
      <c r="A82" s="298"/>
      <c r="B82" s="125" t="s">
        <v>182</v>
      </c>
      <c r="C82" s="126">
        <v>4</v>
      </c>
      <c r="D82" s="238"/>
      <c r="E82" s="239"/>
      <c r="F82" s="240"/>
      <c r="G82" s="240"/>
      <c r="H82" s="239"/>
      <c r="I82" s="239"/>
      <c r="J82" s="239"/>
      <c r="K82" s="239"/>
      <c r="L82" s="239"/>
      <c r="M82" s="239"/>
      <c r="N82" s="239"/>
      <c r="O82" s="239"/>
      <c r="P82" s="239"/>
      <c r="Q82" s="239"/>
      <c r="R82" s="239"/>
      <c r="S82" s="239"/>
      <c r="T82" s="239"/>
      <c r="U82" s="239"/>
      <c r="V82" s="239"/>
      <c r="W82" s="239"/>
      <c r="X82" s="239"/>
      <c r="Y82" s="239"/>
      <c r="Z82" s="239"/>
      <c r="AA82" s="239"/>
      <c r="AB82" s="239"/>
      <c r="AC82" s="239"/>
      <c r="AD82" s="239"/>
      <c r="AE82" s="239"/>
      <c r="AF82" s="239"/>
      <c r="AG82" s="239"/>
      <c r="AH82" s="239"/>
      <c r="AI82" s="239"/>
      <c r="AJ82" s="239"/>
      <c r="AK82" s="239"/>
      <c r="AL82" s="239"/>
      <c r="AM82" s="239"/>
      <c r="AN82" s="239"/>
      <c r="AO82" s="239"/>
      <c r="AP82" s="239"/>
      <c r="AQ82" s="241"/>
      <c r="AR82" s="23" t="s">
        <v>10</v>
      </c>
      <c r="AS82" s="24" t="s">
        <v>9</v>
      </c>
      <c r="AT82" s="30" t="s">
        <v>12</v>
      </c>
      <c r="AU82" s="67">
        <f t="shared" si="16"/>
        <v>0</v>
      </c>
      <c r="AV82" s="67">
        <f t="shared" si="22"/>
        <v>0</v>
      </c>
      <c r="AW82" s="115" t="e">
        <f t="shared" si="23"/>
        <v>#DIV/0!</v>
      </c>
      <c r="AX82" s="112" t="e">
        <f t="shared" si="24"/>
        <v>#DIV/0!</v>
      </c>
    </row>
    <row r="83" spans="1:50" x14ac:dyDescent="0.25">
      <c r="A83" s="298"/>
      <c r="B83" s="125" t="s">
        <v>38</v>
      </c>
      <c r="C83" s="126">
        <v>1</v>
      </c>
      <c r="D83" s="238"/>
      <c r="E83" s="239"/>
      <c r="F83" s="240"/>
      <c r="G83" s="240"/>
      <c r="H83" s="239"/>
      <c r="I83" s="239"/>
      <c r="J83" s="239"/>
      <c r="K83" s="239"/>
      <c r="L83" s="239"/>
      <c r="M83" s="239"/>
      <c r="N83" s="239"/>
      <c r="O83" s="239"/>
      <c r="P83" s="239"/>
      <c r="Q83" s="239"/>
      <c r="R83" s="239"/>
      <c r="S83" s="239"/>
      <c r="T83" s="239"/>
      <c r="U83" s="239"/>
      <c r="V83" s="239"/>
      <c r="W83" s="239"/>
      <c r="X83" s="239"/>
      <c r="Y83" s="239"/>
      <c r="Z83" s="239"/>
      <c r="AA83" s="239"/>
      <c r="AB83" s="239"/>
      <c r="AC83" s="239"/>
      <c r="AD83" s="239"/>
      <c r="AE83" s="239"/>
      <c r="AF83" s="239"/>
      <c r="AG83" s="239"/>
      <c r="AH83" s="239"/>
      <c r="AI83" s="239"/>
      <c r="AJ83" s="239"/>
      <c r="AK83" s="239"/>
      <c r="AL83" s="239"/>
      <c r="AM83" s="239"/>
      <c r="AN83" s="239"/>
      <c r="AO83" s="239"/>
      <c r="AP83" s="239"/>
      <c r="AQ83" s="241"/>
      <c r="AR83" s="23" t="s">
        <v>11</v>
      </c>
      <c r="AS83" s="24" t="s">
        <v>8</v>
      </c>
      <c r="AT83" s="30" t="s">
        <v>12</v>
      </c>
      <c r="AU83" s="67">
        <f t="shared" si="16"/>
        <v>0</v>
      </c>
      <c r="AV83" s="67">
        <f t="shared" si="22"/>
        <v>0</v>
      </c>
      <c r="AW83" s="115" t="e">
        <f t="shared" si="23"/>
        <v>#DIV/0!</v>
      </c>
      <c r="AX83" s="112" t="e">
        <f t="shared" si="24"/>
        <v>#DIV/0!</v>
      </c>
    </row>
    <row r="84" spans="1:50" x14ac:dyDescent="0.25">
      <c r="A84" s="298"/>
      <c r="B84" s="125" t="s">
        <v>68</v>
      </c>
      <c r="C84" s="126">
        <v>2</v>
      </c>
      <c r="D84" s="238"/>
      <c r="E84" s="239"/>
      <c r="F84" s="240"/>
      <c r="G84" s="240"/>
      <c r="H84" s="239"/>
      <c r="I84" s="239"/>
      <c r="J84" s="239"/>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c r="AK84" s="239"/>
      <c r="AL84" s="239"/>
      <c r="AM84" s="239"/>
      <c r="AN84" s="239"/>
      <c r="AO84" s="239"/>
      <c r="AP84" s="239"/>
      <c r="AQ84" s="241"/>
      <c r="AR84" s="23" t="s">
        <v>10</v>
      </c>
      <c r="AS84" s="24" t="s">
        <v>6</v>
      </c>
      <c r="AT84" s="30" t="s">
        <v>12</v>
      </c>
      <c r="AU84" s="67">
        <f t="shared" si="16"/>
        <v>0</v>
      </c>
      <c r="AV84" s="67">
        <f t="shared" si="22"/>
        <v>0</v>
      </c>
      <c r="AW84" s="115" t="e">
        <f t="shared" si="23"/>
        <v>#DIV/0!</v>
      </c>
      <c r="AX84" s="112" t="e">
        <f t="shared" si="24"/>
        <v>#DIV/0!</v>
      </c>
    </row>
    <row r="85" spans="1:50" x14ac:dyDescent="0.25">
      <c r="A85" s="298"/>
      <c r="B85" s="125" t="s">
        <v>39</v>
      </c>
      <c r="C85" s="119">
        <v>2</v>
      </c>
      <c r="D85" s="238"/>
      <c r="E85" s="239"/>
      <c r="F85" s="240"/>
      <c r="G85" s="240"/>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239"/>
      <c r="AF85" s="239"/>
      <c r="AG85" s="239"/>
      <c r="AH85" s="239"/>
      <c r="AI85" s="239"/>
      <c r="AJ85" s="239"/>
      <c r="AK85" s="239"/>
      <c r="AL85" s="239"/>
      <c r="AM85" s="239"/>
      <c r="AN85" s="239"/>
      <c r="AO85" s="239"/>
      <c r="AP85" s="239"/>
      <c r="AQ85" s="241"/>
      <c r="AR85" s="23" t="s">
        <v>7</v>
      </c>
      <c r="AS85" s="24" t="s">
        <v>6</v>
      </c>
      <c r="AT85" s="30"/>
      <c r="AU85" s="67">
        <f t="shared" si="16"/>
        <v>0</v>
      </c>
      <c r="AV85" s="67">
        <f t="shared" si="22"/>
        <v>0</v>
      </c>
      <c r="AW85" s="115" t="e">
        <f t="shared" si="23"/>
        <v>#DIV/0!</v>
      </c>
      <c r="AX85" s="112" t="e">
        <f t="shared" si="24"/>
        <v>#DIV/0!</v>
      </c>
    </row>
    <row r="86" spans="1:50" x14ac:dyDescent="0.25">
      <c r="A86" s="298"/>
      <c r="B86" s="125" t="s">
        <v>19</v>
      </c>
      <c r="C86" s="119">
        <v>3</v>
      </c>
      <c r="D86" s="238"/>
      <c r="E86" s="239"/>
      <c r="F86" s="240"/>
      <c r="G86" s="240"/>
      <c r="H86" s="239"/>
      <c r="I86" s="239"/>
      <c r="J86" s="239"/>
      <c r="K86" s="239"/>
      <c r="L86" s="239"/>
      <c r="M86" s="239"/>
      <c r="N86" s="239"/>
      <c r="O86" s="239"/>
      <c r="P86" s="239"/>
      <c r="Q86" s="239"/>
      <c r="R86" s="239"/>
      <c r="S86" s="239"/>
      <c r="T86" s="239"/>
      <c r="U86" s="239"/>
      <c r="V86" s="239"/>
      <c r="W86" s="239"/>
      <c r="X86" s="239"/>
      <c r="Y86" s="239"/>
      <c r="Z86" s="239"/>
      <c r="AA86" s="239"/>
      <c r="AB86" s="239"/>
      <c r="AC86" s="239"/>
      <c r="AD86" s="239"/>
      <c r="AE86" s="239"/>
      <c r="AF86" s="239"/>
      <c r="AG86" s="239"/>
      <c r="AH86" s="239"/>
      <c r="AI86" s="239"/>
      <c r="AJ86" s="239"/>
      <c r="AK86" s="239"/>
      <c r="AL86" s="239"/>
      <c r="AM86" s="239"/>
      <c r="AN86" s="239"/>
      <c r="AO86" s="239"/>
      <c r="AP86" s="239"/>
      <c r="AQ86" s="241"/>
      <c r="AR86" s="23" t="s">
        <v>7</v>
      </c>
      <c r="AS86" s="24" t="s">
        <v>6</v>
      </c>
      <c r="AT86" s="30"/>
      <c r="AU86" s="67">
        <f t="shared" si="16"/>
        <v>0</v>
      </c>
      <c r="AV86" s="67">
        <f t="shared" si="22"/>
        <v>0</v>
      </c>
      <c r="AW86" s="115" t="e">
        <f t="shared" si="23"/>
        <v>#DIV/0!</v>
      </c>
      <c r="AX86" s="112" t="e">
        <f t="shared" si="24"/>
        <v>#DIV/0!</v>
      </c>
    </row>
    <row r="87" spans="1:50" x14ac:dyDescent="0.25">
      <c r="A87" s="298"/>
      <c r="B87" s="125" t="s">
        <v>151</v>
      </c>
      <c r="C87" s="119">
        <v>2</v>
      </c>
      <c r="D87" s="238"/>
      <c r="E87" s="239"/>
      <c r="F87" s="240"/>
      <c r="G87" s="240"/>
      <c r="H87" s="239"/>
      <c r="I87" s="239"/>
      <c r="J87" s="239"/>
      <c r="K87" s="239"/>
      <c r="L87" s="239"/>
      <c r="M87" s="239"/>
      <c r="N87" s="239"/>
      <c r="O87" s="239"/>
      <c r="P87" s="239"/>
      <c r="Q87" s="239"/>
      <c r="R87" s="239"/>
      <c r="S87" s="239"/>
      <c r="T87" s="239"/>
      <c r="U87" s="239"/>
      <c r="V87" s="239"/>
      <c r="W87" s="239"/>
      <c r="X87" s="239"/>
      <c r="Y87" s="239"/>
      <c r="Z87" s="239"/>
      <c r="AA87" s="239"/>
      <c r="AB87" s="239"/>
      <c r="AC87" s="239"/>
      <c r="AD87" s="239"/>
      <c r="AE87" s="239"/>
      <c r="AF87" s="239"/>
      <c r="AG87" s="239"/>
      <c r="AH87" s="239"/>
      <c r="AI87" s="239"/>
      <c r="AJ87" s="239"/>
      <c r="AK87" s="239"/>
      <c r="AL87" s="239"/>
      <c r="AM87" s="239"/>
      <c r="AN87" s="239"/>
      <c r="AO87" s="239"/>
      <c r="AP87" s="239"/>
      <c r="AQ87" s="241"/>
      <c r="AR87" s="23" t="s">
        <v>7</v>
      </c>
      <c r="AS87" s="24" t="s">
        <v>6</v>
      </c>
      <c r="AT87" s="30"/>
      <c r="AU87" s="67">
        <f t="shared" si="16"/>
        <v>0</v>
      </c>
      <c r="AV87" s="67">
        <f t="shared" si="22"/>
        <v>0</v>
      </c>
      <c r="AW87" s="115" t="e">
        <f t="shared" si="23"/>
        <v>#DIV/0!</v>
      </c>
      <c r="AX87" s="112" t="e">
        <f t="shared" si="24"/>
        <v>#DIV/0!</v>
      </c>
    </row>
    <row r="88" spans="1:50" x14ac:dyDescent="0.25">
      <c r="A88" s="298"/>
      <c r="B88" s="125" t="s">
        <v>156</v>
      </c>
      <c r="C88" s="119">
        <v>5</v>
      </c>
      <c r="D88" s="238"/>
      <c r="E88" s="239"/>
      <c r="F88" s="240"/>
      <c r="G88" s="240"/>
      <c r="H88" s="239"/>
      <c r="I88" s="239"/>
      <c r="J88" s="239"/>
      <c r="K88" s="239"/>
      <c r="L88" s="239"/>
      <c r="M88" s="239"/>
      <c r="N88" s="239"/>
      <c r="O88" s="239"/>
      <c r="P88" s="239"/>
      <c r="Q88" s="239"/>
      <c r="R88" s="239"/>
      <c r="S88" s="239"/>
      <c r="T88" s="239"/>
      <c r="U88" s="239"/>
      <c r="V88" s="239"/>
      <c r="W88" s="239"/>
      <c r="X88" s="239"/>
      <c r="Y88" s="239"/>
      <c r="Z88" s="239"/>
      <c r="AA88" s="239"/>
      <c r="AB88" s="239"/>
      <c r="AC88" s="239"/>
      <c r="AD88" s="239"/>
      <c r="AE88" s="239"/>
      <c r="AF88" s="239"/>
      <c r="AG88" s="239"/>
      <c r="AH88" s="239"/>
      <c r="AI88" s="239"/>
      <c r="AJ88" s="239"/>
      <c r="AK88" s="239"/>
      <c r="AL88" s="239"/>
      <c r="AM88" s="239"/>
      <c r="AN88" s="239"/>
      <c r="AO88" s="239"/>
      <c r="AP88" s="239"/>
      <c r="AQ88" s="241"/>
      <c r="AR88" s="23" t="s">
        <v>11</v>
      </c>
      <c r="AS88" s="24" t="s">
        <v>9</v>
      </c>
      <c r="AT88" s="30"/>
      <c r="AU88" s="67">
        <f t="shared" si="16"/>
        <v>0</v>
      </c>
      <c r="AV88" s="67">
        <f t="shared" si="22"/>
        <v>0</v>
      </c>
      <c r="AW88" s="115" t="e">
        <f t="shared" si="23"/>
        <v>#DIV/0!</v>
      </c>
      <c r="AX88" s="112" t="e">
        <f t="shared" si="24"/>
        <v>#DIV/0!</v>
      </c>
    </row>
    <row r="89" spans="1:50" x14ac:dyDescent="0.25">
      <c r="A89" s="298"/>
      <c r="B89" s="125" t="s">
        <v>157</v>
      </c>
      <c r="C89" s="119">
        <v>5</v>
      </c>
      <c r="D89" s="238"/>
      <c r="E89" s="239"/>
      <c r="F89" s="240"/>
      <c r="G89" s="240"/>
      <c r="H89" s="239"/>
      <c r="I89" s="239"/>
      <c r="J89" s="239"/>
      <c r="K89" s="239"/>
      <c r="L89" s="239"/>
      <c r="M89" s="239"/>
      <c r="N89" s="239"/>
      <c r="O89" s="239"/>
      <c r="P89" s="239"/>
      <c r="Q89" s="239"/>
      <c r="R89" s="239"/>
      <c r="S89" s="239"/>
      <c r="T89" s="239"/>
      <c r="U89" s="239"/>
      <c r="V89" s="239"/>
      <c r="W89" s="239"/>
      <c r="X89" s="239"/>
      <c r="Y89" s="239"/>
      <c r="Z89" s="239"/>
      <c r="AA89" s="239"/>
      <c r="AB89" s="239"/>
      <c r="AC89" s="239"/>
      <c r="AD89" s="239"/>
      <c r="AE89" s="239"/>
      <c r="AF89" s="239"/>
      <c r="AG89" s="239"/>
      <c r="AH89" s="239"/>
      <c r="AI89" s="239"/>
      <c r="AJ89" s="239"/>
      <c r="AK89" s="239"/>
      <c r="AL89" s="239"/>
      <c r="AM89" s="239"/>
      <c r="AN89" s="239"/>
      <c r="AO89" s="239"/>
      <c r="AP89" s="239"/>
      <c r="AQ89" s="241"/>
      <c r="AR89" s="23" t="s">
        <v>36</v>
      </c>
      <c r="AS89" s="24" t="s">
        <v>9</v>
      </c>
      <c r="AT89" s="30"/>
      <c r="AU89" s="67">
        <f t="shared" si="16"/>
        <v>0</v>
      </c>
      <c r="AV89" s="67">
        <f t="shared" si="22"/>
        <v>0</v>
      </c>
      <c r="AW89" s="115" t="e">
        <f t="shared" si="23"/>
        <v>#DIV/0!</v>
      </c>
      <c r="AX89" s="112" t="e">
        <f t="shared" si="24"/>
        <v>#DIV/0!</v>
      </c>
    </row>
    <row r="90" spans="1:50" x14ac:dyDescent="0.25">
      <c r="A90" s="298"/>
      <c r="B90" s="125" t="s">
        <v>40</v>
      </c>
      <c r="C90" s="119">
        <v>2</v>
      </c>
      <c r="D90" s="238"/>
      <c r="E90" s="239"/>
      <c r="F90" s="240"/>
      <c r="G90" s="240"/>
      <c r="H90" s="239"/>
      <c r="I90" s="239"/>
      <c r="J90" s="239"/>
      <c r="K90" s="239"/>
      <c r="L90" s="239"/>
      <c r="M90" s="239"/>
      <c r="N90" s="239"/>
      <c r="O90" s="239"/>
      <c r="P90" s="239"/>
      <c r="Q90" s="239"/>
      <c r="R90" s="239"/>
      <c r="S90" s="239"/>
      <c r="T90" s="239"/>
      <c r="U90" s="239"/>
      <c r="V90" s="239"/>
      <c r="W90" s="239"/>
      <c r="X90" s="239"/>
      <c r="Y90" s="239"/>
      <c r="Z90" s="239"/>
      <c r="AA90" s="239"/>
      <c r="AB90" s="239"/>
      <c r="AC90" s="239"/>
      <c r="AD90" s="239"/>
      <c r="AE90" s="239"/>
      <c r="AF90" s="239"/>
      <c r="AG90" s="239"/>
      <c r="AH90" s="239"/>
      <c r="AI90" s="239"/>
      <c r="AJ90" s="239"/>
      <c r="AK90" s="239"/>
      <c r="AL90" s="239"/>
      <c r="AM90" s="239"/>
      <c r="AN90" s="239"/>
      <c r="AO90" s="239"/>
      <c r="AP90" s="239"/>
      <c r="AQ90" s="241"/>
      <c r="AR90" s="23" t="s">
        <v>36</v>
      </c>
      <c r="AS90" s="24" t="s">
        <v>6</v>
      </c>
      <c r="AT90" s="30" t="s">
        <v>12</v>
      </c>
      <c r="AU90" s="67">
        <f t="shared" si="16"/>
        <v>0</v>
      </c>
      <c r="AV90" s="67">
        <f t="shared" si="22"/>
        <v>0</v>
      </c>
      <c r="AW90" s="115" t="e">
        <f t="shared" si="23"/>
        <v>#DIV/0!</v>
      </c>
      <c r="AX90" s="112" t="e">
        <f t="shared" si="24"/>
        <v>#DIV/0!</v>
      </c>
    </row>
    <row r="91" spans="1:50" x14ac:dyDescent="0.25">
      <c r="A91" s="298"/>
      <c r="B91" s="125" t="s">
        <v>41</v>
      </c>
      <c r="C91" s="126">
        <v>4</v>
      </c>
      <c r="D91" s="238"/>
      <c r="E91" s="239"/>
      <c r="F91" s="240"/>
      <c r="G91" s="240"/>
      <c r="H91" s="239"/>
      <c r="I91" s="239"/>
      <c r="J91" s="239"/>
      <c r="K91" s="239"/>
      <c r="L91" s="239"/>
      <c r="M91" s="239"/>
      <c r="N91" s="239"/>
      <c r="O91" s="239"/>
      <c r="P91" s="239"/>
      <c r="Q91" s="239"/>
      <c r="R91" s="239"/>
      <c r="S91" s="239"/>
      <c r="T91" s="239"/>
      <c r="U91" s="239"/>
      <c r="V91" s="239"/>
      <c r="W91" s="239"/>
      <c r="X91" s="239"/>
      <c r="Y91" s="239"/>
      <c r="Z91" s="239"/>
      <c r="AA91" s="239"/>
      <c r="AB91" s="239"/>
      <c r="AC91" s="239"/>
      <c r="AD91" s="239"/>
      <c r="AE91" s="239"/>
      <c r="AF91" s="239"/>
      <c r="AG91" s="239"/>
      <c r="AH91" s="239"/>
      <c r="AI91" s="239"/>
      <c r="AJ91" s="239"/>
      <c r="AK91" s="239"/>
      <c r="AL91" s="239"/>
      <c r="AM91" s="239"/>
      <c r="AN91" s="239"/>
      <c r="AO91" s="239"/>
      <c r="AP91" s="239"/>
      <c r="AQ91" s="241"/>
      <c r="AR91" s="23" t="s">
        <v>7</v>
      </c>
      <c r="AS91" s="24" t="s">
        <v>9</v>
      </c>
      <c r="AT91" s="30" t="s">
        <v>12</v>
      </c>
      <c r="AU91" s="67">
        <f t="shared" si="16"/>
        <v>0</v>
      </c>
      <c r="AV91" s="67">
        <f t="shared" si="22"/>
        <v>0</v>
      </c>
      <c r="AW91" s="115" t="e">
        <f t="shared" si="23"/>
        <v>#DIV/0!</v>
      </c>
      <c r="AX91" s="112" t="e">
        <f t="shared" si="24"/>
        <v>#DIV/0!</v>
      </c>
    </row>
    <row r="92" spans="1:50" x14ac:dyDescent="0.25">
      <c r="A92" s="298"/>
      <c r="B92" s="125" t="s">
        <v>160</v>
      </c>
      <c r="C92" s="119">
        <v>4</v>
      </c>
      <c r="D92" s="238"/>
      <c r="E92" s="239"/>
      <c r="F92" s="240"/>
      <c r="G92" s="240"/>
      <c r="H92" s="239"/>
      <c r="I92" s="239"/>
      <c r="J92" s="239"/>
      <c r="K92" s="239"/>
      <c r="L92" s="239"/>
      <c r="M92" s="239"/>
      <c r="N92" s="239"/>
      <c r="O92" s="239"/>
      <c r="P92" s="239"/>
      <c r="Q92" s="239"/>
      <c r="R92" s="239"/>
      <c r="S92" s="239"/>
      <c r="T92" s="239"/>
      <c r="U92" s="239"/>
      <c r="V92" s="239"/>
      <c r="W92" s="239"/>
      <c r="X92" s="239"/>
      <c r="Y92" s="239"/>
      <c r="Z92" s="239"/>
      <c r="AA92" s="239"/>
      <c r="AB92" s="239"/>
      <c r="AC92" s="239"/>
      <c r="AD92" s="239"/>
      <c r="AE92" s="239"/>
      <c r="AF92" s="239"/>
      <c r="AG92" s="239"/>
      <c r="AH92" s="239"/>
      <c r="AI92" s="239"/>
      <c r="AJ92" s="239"/>
      <c r="AK92" s="239"/>
      <c r="AL92" s="239"/>
      <c r="AM92" s="239"/>
      <c r="AN92" s="239"/>
      <c r="AO92" s="239"/>
      <c r="AP92" s="239"/>
      <c r="AQ92" s="241"/>
      <c r="AR92" s="23" t="s">
        <v>36</v>
      </c>
      <c r="AS92" s="24" t="s">
        <v>9</v>
      </c>
      <c r="AT92" s="30" t="s">
        <v>12</v>
      </c>
      <c r="AU92" s="67">
        <f t="shared" si="16"/>
        <v>0</v>
      </c>
      <c r="AV92" s="67">
        <f t="shared" si="22"/>
        <v>0</v>
      </c>
      <c r="AW92" s="115" t="e">
        <f t="shared" si="23"/>
        <v>#DIV/0!</v>
      </c>
      <c r="AX92" s="112" t="e">
        <f t="shared" si="24"/>
        <v>#DIV/0!</v>
      </c>
    </row>
    <row r="93" spans="1:50" x14ac:dyDescent="0.25">
      <c r="A93" s="298"/>
      <c r="B93" s="125" t="s">
        <v>183</v>
      </c>
      <c r="C93" s="126">
        <v>4</v>
      </c>
      <c r="D93" s="238"/>
      <c r="E93" s="239"/>
      <c r="F93" s="240"/>
      <c r="G93" s="240"/>
      <c r="H93" s="239"/>
      <c r="I93" s="239"/>
      <c r="J93" s="239"/>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39"/>
      <c r="AH93" s="239"/>
      <c r="AI93" s="239"/>
      <c r="AJ93" s="239"/>
      <c r="AK93" s="239"/>
      <c r="AL93" s="239"/>
      <c r="AM93" s="239"/>
      <c r="AN93" s="239"/>
      <c r="AO93" s="239"/>
      <c r="AP93" s="239"/>
      <c r="AQ93" s="241"/>
      <c r="AR93" s="23" t="s">
        <v>7</v>
      </c>
      <c r="AS93" s="24" t="s">
        <v>6</v>
      </c>
      <c r="AT93" s="30"/>
      <c r="AU93" s="67">
        <f t="shared" ref="AU93:AU143" si="25">SUM(D93:AQ93)</f>
        <v>0</v>
      </c>
      <c r="AV93" s="67">
        <f t="shared" si="22"/>
        <v>0</v>
      </c>
      <c r="AW93" s="115" t="e">
        <f t="shared" si="23"/>
        <v>#DIV/0!</v>
      </c>
      <c r="AX93" s="112" t="e">
        <f t="shared" si="24"/>
        <v>#DIV/0!</v>
      </c>
    </row>
    <row r="94" spans="1:50" x14ac:dyDescent="0.25">
      <c r="A94" s="298"/>
      <c r="B94" s="125" t="s">
        <v>70</v>
      </c>
      <c r="C94" s="126">
        <v>1</v>
      </c>
      <c r="D94" s="238"/>
      <c r="E94" s="239"/>
      <c r="F94" s="240"/>
      <c r="G94" s="240"/>
      <c r="H94" s="239"/>
      <c r="I94" s="239"/>
      <c r="J94" s="239"/>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39"/>
      <c r="AH94" s="239"/>
      <c r="AI94" s="239"/>
      <c r="AJ94" s="239"/>
      <c r="AK94" s="239"/>
      <c r="AL94" s="239"/>
      <c r="AM94" s="239"/>
      <c r="AN94" s="239"/>
      <c r="AO94" s="239"/>
      <c r="AP94" s="239"/>
      <c r="AQ94" s="241"/>
      <c r="AR94" s="23" t="s">
        <v>36</v>
      </c>
      <c r="AS94" s="24" t="s">
        <v>6</v>
      </c>
      <c r="AT94" s="75"/>
      <c r="AU94" s="67">
        <f t="shared" si="25"/>
        <v>0</v>
      </c>
      <c r="AV94" s="67">
        <f t="shared" si="22"/>
        <v>0</v>
      </c>
      <c r="AW94" s="115" t="e">
        <f t="shared" si="23"/>
        <v>#DIV/0!</v>
      </c>
      <c r="AX94" s="112" t="e">
        <f t="shared" si="24"/>
        <v>#DIV/0!</v>
      </c>
    </row>
    <row r="95" spans="1:50" x14ac:dyDescent="0.25">
      <c r="A95" s="298"/>
      <c r="B95" s="125" t="s">
        <v>71</v>
      </c>
      <c r="C95" s="126">
        <v>1</v>
      </c>
      <c r="D95" s="238"/>
      <c r="E95" s="239"/>
      <c r="F95" s="240"/>
      <c r="G95" s="240"/>
      <c r="H95" s="239"/>
      <c r="I95" s="239"/>
      <c r="J95" s="239"/>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39"/>
      <c r="AH95" s="239"/>
      <c r="AI95" s="239"/>
      <c r="AJ95" s="239"/>
      <c r="AK95" s="239"/>
      <c r="AL95" s="239"/>
      <c r="AM95" s="239"/>
      <c r="AN95" s="239"/>
      <c r="AO95" s="239"/>
      <c r="AP95" s="239"/>
      <c r="AQ95" s="241"/>
      <c r="AR95" s="23" t="s">
        <v>36</v>
      </c>
      <c r="AS95" s="24" t="s">
        <v>6</v>
      </c>
      <c r="AT95" s="30"/>
      <c r="AU95" s="67">
        <f t="shared" si="25"/>
        <v>0</v>
      </c>
      <c r="AV95" s="67">
        <f t="shared" si="22"/>
        <v>0</v>
      </c>
      <c r="AW95" s="115" t="e">
        <f t="shared" si="23"/>
        <v>#DIV/0!</v>
      </c>
      <c r="AX95" s="112" t="e">
        <f t="shared" si="24"/>
        <v>#DIV/0!</v>
      </c>
    </row>
    <row r="96" spans="1:50" x14ac:dyDescent="0.25">
      <c r="A96" s="298"/>
      <c r="B96" s="125" t="s">
        <v>184</v>
      </c>
      <c r="C96" s="126">
        <v>2</v>
      </c>
      <c r="D96" s="238"/>
      <c r="E96" s="239"/>
      <c r="F96" s="240"/>
      <c r="G96" s="240"/>
      <c r="H96" s="239"/>
      <c r="I96" s="239"/>
      <c r="J96" s="239"/>
      <c r="K96" s="239"/>
      <c r="L96" s="239"/>
      <c r="M96" s="239"/>
      <c r="N96" s="239"/>
      <c r="O96" s="239"/>
      <c r="P96" s="239"/>
      <c r="Q96" s="239"/>
      <c r="R96" s="239"/>
      <c r="S96" s="239"/>
      <c r="T96" s="239"/>
      <c r="U96" s="239"/>
      <c r="V96" s="239"/>
      <c r="W96" s="239"/>
      <c r="X96" s="239"/>
      <c r="Y96" s="239"/>
      <c r="Z96" s="239"/>
      <c r="AA96" s="239"/>
      <c r="AB96" s="239"/>
      <c r="AC96" s="239"/>
      <c r="AD96" s="239"/>
      <c r="AE96" s="239"/>
      <c r="AF96" s="239"/>
      <c r="AG96" s="239"/>
      <c r="AH96" s="239"/>
      <c r="AI96" s="239"/>
      <c r="AJ96" s="239"/>
      <c r="AK96" s="239"/>
      <c r="AL96" s="239"/>
      <c r="AM96" s="239"/>
      <c r="AN96" s="239"/>
      <c r="AO96" s="239"/>
      <c r="AP96" s="239"/>
      <c r="AQ96" s="241"/>
      <c r="AR96" s="23" t="s">
        <v>36</v>
      </c>
      <c r="AS96" s="24" t="s">
        <v>6</v>
      </c>
      <c r="AT96" s="75"/>
      <c r="AU96" s="67">
        <f t="shared" si="25"/>
        <v>0</v>
      </c>
      <c r="AV96" s="67">
        <f t="shared" si="22"/>
        <v>0</v>
      </c>
      <c r="AW96" s="115" t="e">
        <f t="shared" si="23"/>
        <v>#DIV/0!</v>
      </c>
      <c r="AX96" s="112" t="e">
        <f t="shared" si="24"/>
        <v>#DIV/0!</v>
      </c>
    </row>
    <row r="97" spans="1:50" x14ac:dyDescent="0.25">
      <c r="A97" s="298"/>
      <c r="B97" s="125" t="s">
        <v>24</v>
      </c>
      <c r="C97" s="126">
        <v>1</v>
      </c>
      <c r="D97" s="238"/>
      <c r="E97" s="239"/>
      <c r="F97" s="240"/>
      <c r="G97" s="240"/>
      <c r="H97" s="239"/>
      <c r="I97" s="239"/>
      <c r="J97" s="239"/>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c r="AK97" s="239"/>
      <c r="AL97" s="239"/>
      <c r="AM97" s="239"/>
      <c r="AN97" s="239"/>
      <c r="AO97" s="239"/>
      <c r="AP97" s="239"/>
      <c r="AQ97" s="241"/>
      <c r="AR97" s="23" t="s">
        <v>11</v>
      </c>
      <c r="AS97" s="24" t="s">
        <v>9</v>
      </c>
      <c r="AT97" s="75"/>
      <c r="AU97" s="67">
        <f t="shared" si="25"/>
        <v>0</v>
      </c>
      <c r="AV97" s="67">
        <f t="shared" si="22"/>
        <v>0</v>
      </c>
      <c r="AW97" s="115" t="e">
        <f t="shared" si="23"/>
        <v>#DIV/0!</v>
      </c>
      <c r="AX97" s="112" t="e">
        <f t="shared" si="24"/>
        <v>#DIV/0!</v>
      </c>
    </row>
    <row r="98" spans="1:50" x14ac:dyDescent="0.25">
      <c r="A98" s="298"/>
      <c r="B98" s="125" t="s">
        <v>72</v>
      </c>
      <c r="C98" s="126">
        <v>1</v>
      </c>
      <c r="D98" s="238"/>
      <c r="E98" s="239"/>
      <c r="F98" s="240"/>
      <c r="G98" s="240"/>
      <c r="H98" s="239"/>
      <c r="I98" s="239"/>
      <c r="J98" s="239"/>
      <c r="K98" s="239"/>
      <c r="L98" s="239"/>
      <c r="M98" s="239"/>
      <c r="N98" s="239"/>
      <c r="O98" s="239"/>
      <c r="P98" s="239"/>
      <c r="Q98" s="239"/>
      <c r="R98" s="239"/>
      <c r="S98" s="239"/>
      <c r="T98" s="239"/>
      <c r="U98" s="239"/>
      <c r="V98" s="239"/>
      <c r="W98" s="239"/>
      <c r="X98" s="239"/>
      <c r="Y98" s="239"/>
      <c r="Z98" s="239"/>
      <c r="AA98" s="239"/>
      <c r="AB98" s="239"/>
      <c r="AC98" s="239"/>
      <c r="AD98" s="239"/>
      <c r="AE98" s="239"/>
      <c r="AF98" s="239"/>
      <c r="AG98" s="239"/>
      <c r="AH98" s="239"/>
      <c r="AI98" s="239"/>
      <c r="AJ98" s="239"/>
      <c r="AK98" s="239"/>
      <c r="AL98" s="239"/>
      <c r="AM98" s="239"/>
      <c r="AN98" s="239"/>
      <c r="AO98" s="239"/>
      <c r="AP98" s="239"/>
      <c r="AQ98" s="241"/>
      <c r="AR98" s="23" t="s">
        <v>36</v>
      </c>
      <c r="AS98" s="24" t="s">
        <v>9</v>
      </c>
      <c r="AT98" s="75"/>
      <c r="AU98" s="67">
        <f t="shared" si="25"/>
        <v>0</v>
      </c>
      <c r="AV98" s="67">
        <f t="shared" si="22"/>
        <v>0</v>
      </c>
      <c r="AW98" s="115" t="e">
        <f t="shared" si="23"/>
        <v>#DIV/0!</v>
      </c>
      <c r="AX98" s="112" t="e">
        <f t="shared" si="24"/>
        <v>#DIV/0!</v>
      </c>
    </row>
    <row r="99" spans="1:50" x14ac:dyDescent="0.25">
      <c r="A99" s="298"/>
      <c r="B99" s="125" t="s">
        <v>185</v>
      </c>
      <c r="C99" s="126">
        <v>2</v>
      </c>
      <c r="D99" s="238"/>
      <c r="E99" s="239"/>
      <c r="F99" s="240"/>
      <c r="G99" s="240"/>
      <c r="H99" s="239"/>
      <c r="I99" s="239"/>
      <c r="J99" s="239"/>
      <c r="K99" s="239"/>
      <c r="L99" s="239"/>
      <c r="M99" s="239"/>
      <c r="N99" s="239"/>
      <c r="O99" s="239"/>
      <c r="P99" s="239"/>
      <c r="Q99" s="239"/>
      <c r="R99" s="239"/>
      <c r="S99" s="239"/>
      <c r="T99" s="239"/>
      <c r="U99" s="239"/>
      <c r="V99" s="239"/>
      <c r="W99" s="239"/>
      <c r="X99" s="239"/>
      <c r="Y99" s="239"/>
      <c r="Z99" s="239"/>
      <c r="AA99" s="239"/>
      <c r="AB99" s="239"/>
      <c r="AC99" s="239"/>
      <c r="AD99" s="239"/>
      <c r="AE99" s="239"/>
      <c r="AF99" s="239"/>
      <c r="AG99" s="239"/>
      <c r="AH99" s="239"/>
      <c r="AI99" s="239"/>
      <c r="AJ99" s="239"/>
      <c r="AK99" s="239"/>
      <c r="AL99" s="239"/>
      <c r="AM99" s="239"/>
      <c r="AN99" s="239"/>
      <c r="AO99" s="239"/>
      <c r="AP99" s="239"/>
      <c r="AQ99" s="241"/>
      <c r="AR99" s="23" t="s">
        <v>10</v>
      </c>
      <c r="AS99" s="24" t="s">
        <v>8</v>
      </c>
      <c r="AT99" s="75"/>
      <c r="AU99" s="67">
        <f t="shared" si="25"/>
        <v>0</v>
      </c>
      <c r="AV99" s="67">
        <f t="shared" si="22"/>
        <v>0</v>
      </c>
      <c r="AW99" s="115" t="e">
        <f t="shared" si="23"/>
        <v>#DIV/0!</v>
      </c>
      <c r="AX99" s="112" t="e">
        <f t="shared" si="24"/>
        <v>#DIV/0!</v>
      </c>
    </row>
    <row r="100" spans="1:50" x14ac:dyDescent="0.25">
      <c r="A100" s="298"/>
      <c r="B100" s="125" t="s">
        <v>186</v>
      </c>
      <c r="C100" s="126">
        <v>3</v>
      </c>
      <c r="D100" s="238"/>
      <c r="E100" s="239"/>
      <c r="F100" s="240"/>
      <c r="G100" s="240"/>
      <c r="H100" s="239"/>
      <c r="I100" s="239"/>
      <c r="J100" s="239"/>
      <c r="K100" s="239"/>
      <c r="L100" s="239"/>
      <c r="M100" s="239"/>
      <c r="N100" s="239"/>
      <c r="O100" s="239"/>
      <c r="P100" s="239"/>
      <c r="Q100" s="239"/>
      <c r="R100" s="239"/>
      <c r="S100" s="239"/>
      <c r="T100" s="239"/>
      <c r="U100" s="239"/>
      <c r="V100" s="239"/>
      <c r="W100" s="239"/>
      <c r="X100" s="239"/>
      <c r="Y100" s="239"/>
      <c r="Z100" s="239"/>
      <c r="AA100" s="239"/>
      <c r="AB100" s="239"/>
      <c r="AC100" s="239"/>
      <c r="AD100" s="239"/>
      <c r="AE100" s="239"/>
      <c r="AF100" s="239"/>
      <c r="AG100" s="239"/>
      <c r="AH100" s="239"/>
      <c r="AI100" s="239"/>
      <c r="AJ100" s="239"/>
      <c r="AK100" s="239"/>
      <c r="AL100" s="239"/>
      <c r="AM100" s="239"/>
      <c r="AN100" s="239"/>
      <c r="AO100" s="239"/>
      <c r="AP100" s="239"/>
      <c r="AQ100" s="241"/>
      <c r="AR100" s="23" t="s">
        <v>10</v>
      </c>
      <c r="AS100" s="24" t="s">
        <v>8</v>
      </c>
      <c r="AT100" s="75"/>
      <c r="AU100" s="67">
        <f t="shared" si="25"/>
        <v>0</v>
      </c>
      <c r="AV100" s="67">
        <f t="shared" si="22"/>
        <v>0</v>
      </c>
      <c r="AW100" s="115" t="e">
        <f t="shared" si="23"/>
        <v>#DIV/0!</v>
      </c>
      <c r="AX100" s="112" t="e">
        <f t="shared" si="24"/>
        <v>#DIV/0!</v>
      </c>
    </row>
    <row r="101" spans="1:50" x14ac:dyDescent="0.25">
      <c r="A101" s="298"/>
      <c r="B101" s="125" t="s">
        <v>65</v>
      </c>
      <c r="C101" s="126">
        <v>2</v>
      </c>
      <c r="D101" s="238"/>
      <c r="E101" s="239"/>
      <c r="F101" s="240"/>
      <c r="G101" s="240"/>
      <c r="H101" s="239"/>
      <c r="I101" s="239"/>
      <c r="J101" s="239"/>
      <c r="K101" s="239"/>
      <c r="L101" s="239"/>
      <c r="M101" s="239"/>
      <c r="N101" s="239"/>
      <c r="O101" s="239"/>
      <c r="P101" s="239"/>
      <c r="Q101" s="239"/>
      <c r="R101" s="239"/>
      <c r="S101" s="239"/>
      <c r="T101" s="239"/>
      <c r="U101" s="239"/>
      <c r="V101" s="239"/>
      <c r="W101" s="239"/>
      <c r="X101" s="239"/>
      <c r="Y101" s="239"/>
      <c r="Z101" s="239"/>
      <c r="AA101" s="239"/>
      <c r="AB101" s="239"/>
      <c r="AC101" s="239"/>
      <c r="AD101" s="239"/>
      <c r="AE101" s="239"/>
      <c r="AF101" s="239"/>
      <c r="AG101" s="239"/>
      <c r="AH101" s="239"/>
      <c r="AI101" s="239"/>
      <c r="AJ101" s="239"/>
      <c r="AK101" s="239"/>
      <c r="AL101" s="239"/>
      <c r="AM101" s="239"/>
      <c r="AN101" s="239"/>
      <c r="AO101" s="239"/>
      <c r="AP101" s="239"/>
      <c r="AQ101" s="241"/>
      <c r="AR101" s="23" t="s">
        <v>36</v>
      </c>
      <c r="AS101" s="24" t="s">
        <v>6</v>
      </c>
      <c r="AT101" s="75"/>
      <c r="AU101" s="67">
        <f t="shared" si="25"/>
        <v>0</v>
      </c>
      <c r="AV101" s="67">
        <f t="shared" si="22"/>
        <v>0</v>
      </c>
      <c r="AW101" s="115" t="e">
        <f t="shared" si="23"/>
        <v>#DIV/0!</v>
      </c>
      <c r="AX101" s="112" t="e">
        <f t="shared" si="24"/>
        <v>#DIV/0!</v>
      </c>
    </row>
    <row r="102" spans="1:50" x14ac:dyDescent="0.25">
      <c r="A102" s="298"/>
      <c r="B102" s="125" t="s">
        <v>57</v>
      </c>
      <c r="C102" s="126">
        <v>5</v>
      </c>
      <c r="D102" s="238"/>
      <c r="E102" s="239"/>
      <c r="F102" s="240"/>
      <c r="G102" s="240"/>
      <c r="H102" s="239"/>
      <c r="I102" s="239"/>
      <c r="J102" s="239"/>
      <c r="K102" s="239"/>
      <c r="L102" s="239"/>
      <c r="M102" s="239"/>
      <c r="N102" s="239"/>
      <c r="O102" s="239"/>
      <c r="P102" s="239"/>
      <c r="Q102" s="239"/>
      <c r="R102" s="239"/>
      <c r="S102" s="239"/>
      <c r="T102" s="239"/>
      <c r="U102" s="239"/>
      <c r="V102" s="239"/>
      <c r="W102" s="239"/>
      <c r="X102" s="239"/>
      <c r="Y102" s="239"/>
      <c r="Z102" s="239"/>
      <c r="AA102" s="239"/>
      <c r="AB102" s="239"/>
      <c r="AC102" s="239"/>
      <c r="AD102" s="239"/>
      <c r="AE102" s="239"/>
      <c r="AF102" s="239"/>
      <c r="AG102" s="239"/>
      <c r="AH102" s="239"/>
      <c r="AI102" s="239"/>
      <c r="AJ102" s="239"/>
      <c r="AK102" s="239"/>
      <c r="AL102" s="239"/>
      <c r="AM102" s="239"/>
      <c r="AN102" s="239"/>
      <c r="AO102" s="239"/>
      <c r="AP102" s="239"/>
      <c r="AQ102" s="241"/>
      <c r="AR102" s="23" t="s">
        <v>11</v>
      </c>
      <c r="AS102" s="24" t="s">
        <v>9</v>
      </c>
      <c r="AT102" s="75"/>
      <c r="AU102" s="67">
        <f t="shared" si="25"/>
        <v>0</v>
      </c>
      <c r="AV102" s="67">
        <f t="shared" si="22"/>
        <v>0</v>
      </c>
      <c r="AW102" s="115" t="e">
        <f t="shared" si="23"/>
        <v>#DIV/0!</v>
      </c>
      <c r="AX102" s="112" t="e">
        <f t="shared" si="24"/>
        <v>#DIV/0!</v>
      </c>
    </row>
    <row r="103" spans="1:50" x14ac:dyDescent="0.25">
      <c r="A103" s="298"/>
      <c r="B103" s="125" t="s">
        <v>187</v>
      </c>
      <c r="C103" s="126">
        <v>1</v>
      </c>
      <c r="D103" s="238"/>
      <c r="E103" s="239"/>
      <c r="F103" s="240"/>
      <c r="G103" s="240"/>
      <c r="H103" s="239"/>
      <c r="I103" s="239"/>
      <c r="J103" s="239"/>
      <c r="K103" s="239"/>
      <c r="L103" s="239"/>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39"/>
      <c r="AM103" s="239"/>
      <c r="AN103" s="239"/>
      <c r="AO103" s="239"/>
      <c r="AP103" s="239"/>
      <c r="AQ103" s="241"/>
      <c r="AR103" s="23" t="s">
        <v>11</v>
      </c>
      <c r="AS103" s="24" t="s">
        <v>8</v>
      </c>
      <c r="AT103" s="75"/>
      <c r="AU103" s="67">
        <f t="shared" si="25"/>
        <v>0</v>
      </c>
      <c r="AV103" s="67">
        <f t="shared" si="22"/>
        <v>0</v>
      </c>
      <c r="AW103" s="115" t="e">
        <f t="shared" si="23"/>
        <v>#DIV/0!</v>
      </c>
      <c r="AX103" s="112" t="e">
        <f t="shared" si="24"/>
        <v>#DIV/0!</v>
      </c>
    </row>
    <row r="104" spans="1:50" x14ac:dyDescent="0.25">
      <c r="A104" s="298"/>
      <c r="B104" s="125" t="s">
        <v>188</v>
      </c>
      <c r="C104" s="126">
        <v>2</v>
      </c>
      <c r="D104" s="238"/>
      <c r="E104" s="239"/>
      <c r="F104" s="240"/>
      <c r="G104" s="240"/>
      <c r="H104" s="239"/>
      <c r="I104" s="239"/>
      <c r="J104" s="239"/>
      <c r="K104" s="239"/>
      <c r="L104" s="239"/>
      <c r="M104" s="239"/>
      <c r="N104" s="239"/>
      <c r="O104" s="239"/>
      <c r="P104" s="239"/>
      <c r="Q104" s="239"/>
      <c r="R104" s="239"/>
      <c r="S104" s="239"/>
      <c r="T104" s="239"/>
      <c r="U104" s="239"/>
      <c r="V104" s="239"/>
      <c r="W104" s="239"/>
      <c r="X104" s="239"/>
      <c r="Y104" s="239"/>
      <c r="Z104" s="239"/>
      <c r="AA104" s="239"/>
      <c r="AB104" s="239"/>
      <c r="AC104" s="239"/>
      <c r="AD104" s="239"/>
      <c r="AE104" s="239"/>
      <c r="AF104" s="239"/>
      <c r="AG104" s="239"/>
      <c r="AH104" s="239"/>
      <c r="AI104" s="239"/>
      <c r="AJ104" s="239"/>
      <c r="AK104" s="239"/>
      <c r="AL104" s="239"/>
      <c r="AM104" s="239"/>
      <c r="AN104" s="239"/>
      <c r="AO104" s="239"/>
      <c r="AP104" s="239"/>
      <c r="AQ104" s="241"/>
      <c r="AR104" s="23" t="s">
        <v>11</v>
      </c>
      <c r="AS104" s="24" t="s">
        <v>6</v>
      </c>
      <c r="AT104" s="75"/>
      <c r="AU104" s="67">
        <f t="shared" si="25"/>
        <v>0</v>
      </c>
      <c r="AV104" s="67">
        <f t="shared" si="22"/>
        <v>0</v>
      </c>
      <c r="AW104" s="115" t="e">
        <f t="shared" si="23"/>
        <v>#DIV/0!</v>
      </c>
      <c r="AX104" s="112" t="e">
        <f t="shared" si="24"/>
        <v>#DIV/0!</v>
      </c>
    </row>
    <row r="105" spans="1:50" x14ac:dyDescent="0.25">
      <c r="A105" s="298"/>
      <c r="B105" s="125" t="s">
        <v>25</v>
      </c>
      <c r="C105" s="126">
        <v>2</v>
      </c>
      <c r="D105" s="238"/>
      <c r="E105" s="239"/>
      <c r="F105" s="240"/>
      <c r="G105" s="240"/>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41"/>
      <c r="AR105" s="23" t="s">
        <v>35</v>
      </c>
      <c r="AS105" s="24" t="s">
        <v>9</v>
      </c>
      <c r="AT105" s="75"/>
      <c r="AU105" s="67">
        <f t="shared" ref="AU105:AU108" si="26">SUM(D105:AQ105)</f>
        <v>0</v>
      </c>
      <c r="AV105" s="67">
        <f t="shared" ref="AV105:AV108" si="27">COUNTA(D105:AQ105)*C105</f>
        <v>0</v>
      </c>
      <c r="AW105" s="115" t="e">
        <f t="shared" ref="AW105:AW108" si="28">SUM(D105:AQ105)/COUNTA(D105:AQ105)</f>
        <v>#DIV/0!</v>
      </c>
      <c r="AX105" s="112" t="e">
        <f t="shared" ref="AX105:AX108" si="29">AU105/(COUNTA(D105:AQ105)*C105)</f>
        <v>#DIV/0!</v>
      </c>
    </row>
    <row r="106" spans="1:50" x14ac:dyDescent="0.25">
      <c r="A106" s="298"/>
      <c r="B106" s="125" t="s">
        <v>26</v>
      </c>
      <c r="C106" s="126">
        <v>4</v>
      </c>
      <c r="D106" s="238"/>
      <c r="E106" s="239"/>
      <c r="F106" s="240"/>
      <c r="G106" s="240"/>
      <c r="H106" s="239"/>
      <c r="I106" s="239"/>
      <c r="J106" s="239"/>
      <c r="K106" s="239"/>
      <c r="L106" s="239"/>
      <c r="M106" s="239"/>
      <c r="N106" s="239"/>
      <c r="O106" s="239"/>
      <c r="P106" s="239"/>
      <c r="Q106" s="239"/>
      <c r="R106" s="239"/>
      <c r="S106" s="239"/>
      <c r="T106" s="239"/>
      <c r="U106" s="239"/>
      <c r="V106" s="239"/>
      <c r="W106" s="239"/>
      <c r="X106" s="239"/>
      <c r="Y106" s="239"/>
      <c r="Z106" s="239"/>
      <c r="AA106" s="239"/>
      <c r="AB106" s="239"/>
      <c r="AC106" s="239"/>
      <c r="AD106" s="239"/>
      <c r="AE106" s="239"/>
      <c r="AF106" s="239"/>
      <c r="AG106" s="239"/>
      <c r="AH106" s="239"/>
      <c r="AI106" s="239"/>
      <c r="AJ106" s="239"/>
      <c r="AK106" s="239"/>
      <c r="AL106" s="239"/>
      <c r="AM106" s="239"/>
      <c r="AN106" s="239"/>
      <c r="AO106" s="239"/>
      <c r="AP106" s="239"/>
      <c r="AQ106" s="241"/>
      <c r="AR106" s="23" t="s">
        <v>35</v>
      </c>
      <c r="AS106" s="24" t="s">
        <v>9</v>
      </c>
      <c r="AT106" s="75"/>
      <c r="AU106" s="67">
        <f t="shared" si="26"/>
        <v>0</v>
      </c>
      <c r="AV106" s="67">
        <f t="shared" si="27"/>
        <v>0</v>
      </c>
      <c r="AW106" s="115" t="e">
        <f t="shared" si="28"/>
        <v>#DIV/0!</v>
      </c>
      <c r="AX106" s="112" t="e">
        <f t="shared" si="29"/>
        <v>#DIV/0!</v>
      </c>
    </row>
    <row r="107" spans="1:50" x14ac:dyDescent="0.25">
      <c r="A107" s="298"/>
      <c r="B107" s="125" t="s">
        <v>73</v>
      </c>
      <c r="C107" s="126">
        <v>1</v>
      </c>
      <c r="D107" s="238"/>
      <c r="E107" s="239"/>
      <c r="F107" s="240"/>
      <c r="G107" s="240"/>
      <c r="H107" s="239"/>
      <c r="I107" s="239"/>
      <c r="J107" s="239"/>
      <c r="K107" s="239"/>
      <c r="L107" s="239"/>
      <c r="M107" s="239"/>
      <c r="N107" s="239"/>
      <c r="O107" s="239"/>
      <c r="P107" s="239"/>
      <c r="Q107" s="239"/>
      <c r="R107" s="239"/>
      <c r="S107" s="239"/>
      <c r="T107" s="239"/>
      <c r="U107" s="239"/>
      <c r="V107" s="239"/>
      <c r="W107" s="239"/>
      <c r="X107" s="239"/>
      <c r="Y107" s="239"/>
      <c r="Z107" s="239"/>
      <c r="AA107" s="239"/>
      <c r="AB107" s="239"/>
      <c r="AC107" s="239"/>
      <c r="AD107" s="239"/>
      <c r="AE107" s="239"/>
      <c r="AF107" s="239"/>
      <c r="AG107" s="239"/>
      <c r="AH107" s="239"/>
      <c r="AI107" s="239"/>
      <c r="AJ107" s="239"/>
      <c r="AK107" s="239"/>
      <c r="AL107" s="239"/>
      <c r="AM107" s="239"/>
      <c r="AN107" s="239"/>
      <c r="AO107" s="239"/>
      <c r="AP107" s="239"/>
      <c r="AQ107" s="241"/>
      <c r="AR107" s="23" t="s">
        <v>5</v>
      </c>
      <c r="AS107" s="24" t="s">
        <v>6</v>
      </c>
      <c r="AT107" s="75"/>
      <c r="AU107" s="67">
        <f t="shared" si="26"/>
        <v>0</v>
      </c>
      <c r="AV107" s="67">
        <f t="shared" si="27"/>
        <v>0</v>
      </c>
      <c r="AW107" s="115" t="e">
        <f t="shared" si="28"/>
        <v>#DIV/0!</v>
      </c>
      <c r="AX107" s="112" t="e">
        <f t="shared" si="29"/>
        <v>#DIV/0!</v>
      </c>
    </row>
    <row r="108" spans="1:50" x14ac:dyDescent="0.25">
      <c r="A108" s="298"/>
      <c r="B108" s="125" t="s">
        <v>189</v>
      </c>
      <c r="C108" s="126">
        <v>2</v>
      </c>
      <c r="D108" s="238"/>
      <c r="E108" s="239"/>
      <c r="F108" s="240"/>
      <c r="G108" s="240"/>
      <c r="H108" s="239"/>
      <c r="I108" s="239"/>
      <c r="J108" s="239"/>
      <c r="K108" s="239"/>
      <c r="L108" s="239"/>
      <c r="M108" s="239"/>
      <c r="N108" s="239"/>
      <c r="O108" s="239"/>
      <c r="P108" s="239"/>
      <c r="Q108" s="239"/>
      <c r="R108" s="239"/>
      <c r="S108" s="239"/>
      <c r="T108" s="239"/>
      <c r="U108" s="239"/>
      <c r="V108" s="239"/>
      <c r="W108" s="239"/>
      <c r="X108" s="239"/>
      <c r="Y108" s="239"/>
      <c r="Z108" s="239"/>
      <c r="AA108" s="239"/>
      <c r="AB108" s="239"/>
      <c r="AC108" s="239"/>
      <c r="AD108" s="239"/>
      <c r="AE108" s="239"/>
      <c r="AF108" s="239"/>
      <c r="AG108" s="239"/>
      <c r="AH108" s="239"/>
      <c r="AI108" s="239"/>
      <c r="AJ108" s="239"/>
      <c r="AK108" s="239"/>
      <c r="AL108" s="239"/>
      <c r="AM108" s="239"/>
      <c r="AN108" s="239"/>
      <c r="AO108" s="239"/>
      <c r="AP108" s="239"/>
      <c r="AQ108" s="241"/>
      <c r="AR108" s="23" t="s">
        <v>5</v>
      </c>
      <c r="AS108" s="24" t="s">
        <v>6</v>
      </c>
      <c r="AT108" s="75"/>
      <c r="AU108" s="67">
        <f t="shared" si="26"/>
        <v>0</v>
      </c>
      <c r="AV108" s="67">
        <f t="shared" si="27"/>
        <v>0</v>
      </c>
      <c r="AW108" s="115" t="e">
        <f t="shared" si="28"/>
        <v>#DIV/0!</v>
      </c>
      <c r="AX108" s="112" t="e">
        <f t="shared" si="29"/>
        <v>#DIV/0!</v>
      </c>
    </row>
    <row r="109" spans="1:50" x14ac:dyDescent="0.25">
      <c r="A109" s="298"/>
      <c r="B109" s="125" t="s">
        <v>27</v>
      </c>
      <c r="C109" s="126">
        <v>2</v>
      </c>
      <c r="D109" s="238"/>
      <c r="E109" s="239"/>
      <c r="F109" s="240"/>
      <c r="G109" s="240"/>
      <c r="H109" s="239"/>
      <c r="I109" s="239"/>
      <c r="J109" s="239"/>
      <c r="K109" s="239"/>
      <c r="L109" s="239"/>
      <c r="M109" s="239"/>
      <c r="N109" s="239"/>
      <c r="O109" s="239"/>
      <c r="P109" s="239"/>
      <c r="Q109" s="239"/>
      <c r="R109" s="239"/>
      <c r="S109" s="239"/>
      <c r="T109" s="239"/>
      <c r="U109" s="239"/>
      <c r="V109" s="239"/>
      <c r="W109" s="239"/>
      <c r="X109" s="239"/>
      <c r="Y109" s="239"/>
      <c r="Z109" s="239"/>
      <c r="AA109" s="239"/>
      <c r="AB109" s="239"/>
      <c r="AC109" s="239"/>
      <c r="AD109" s="239"/>
      <c r="AE109" s="239"/>
      <c r="AF109" s="239"/>
      <c r="AG109" s="239"/>
      <c r="AH109" s="239"/>
      <c r="AI109" s="239"/>
      <c r="AJ109" s="239"/>
      <c r="AK109" s="239"/>
      <c r="AL109" s="239"/>
      <c r="AM109" s="239"/>
      <c r="AN109" s="239"/>
      <c r="AO109" s="239"/>
      <c r="AP109" s="239"/>
      <c r="AQ109" s="241"/>
      <c r="AR109" s="23" t="s">
        <v>5</v>
      </c>
      <c r="AS109" s="24" t="s">
        <v>6</v>
      </c>
      <c r="AT109" s="75"/>
      <c r="AU109" s="67">
        <f t="shared" si="25"/>
        <v>0</v>
      </c>
      <c r="AV109" s="67">
        <f t="shared" si="22"/>
        <v>0</v>
      </c>
      <c r="AW109" s="115" t="e">
        <f t="shared" si="23"/>
        <v>#DIV/0!</v>
      </c>
      <c r="AX109" s="112" t="e">
        <f t="shared" si="24"/>
        <v>#DIV/0!</v>
      </c>
    </row>
    <row r="110" spans="1:50" x14ac:dyDescent="0.25">
      <c r="A110" s="298"/>
      <c r="B110" s="125" t="s">
        <v>67</v>
      </c>
      <c r="C110" s="126">
        <v>4</v>
      </c>
      <c r="D110" s="238"/>
      <c r="E110" s="239"/>
      <c r="F110" s="240"/>
      <c r="G110" s="240"/>
      <c r="H110" s="239"/>
      <c r="I110" s="239"/>
      <c r="J110" s="239"/>
      <c r="K110" s="239"/>
      <c r="L110" s="239"/>
      <c r="M110" s="239"/>
      <c r="N110" s="239"/>
      <c r="O110" s="239"/>
      <c r="P110" s="239"/>
      <c r="Q110" s="239"/>
      <c r="R110" s="239"/>
      <c r="S110" s="239"/>
      <c r="T110" s="239"/>
      <c r="U110" s="239"/>
      <c r="V110" s="239"/>
      <c r="W110" s="239"/>
      <c r="X110" s="239"/>
      <c r="Y110" s="239"/>
      <c r="Z110" s="239"/>
      <c r="AA110" s="239"/>
      <c r="AB110" s="239"/>
      <c r="AC110" s="239"/>
      <c r="AD110" s="239"/>
      <c r="AE110" s="239"/>
      <c r="AF110" s="239"/>
      <c r="AG110" s="239"/>
      <c r="AH110" s="239"/>
      <c r="AI110" s="239"/>
      <c r="AJ110" s="239"/>
      <c r="AK110" s="239"/>
      <c r="AL110" s="239"/>
      <c r="AM110" s="239"/>
      <c r="AN110" s="239"/>
      <c r="AO110" s="239"/>
      <c r="AP110" s="239"/>
      <c r="AQ110" s="241"/>
      <c r="AR110" s="23" t="s">
        <v>5</v>
      </c>
      <c r="AS110" s="24" t="s">
        <v>6</v>
      </c>
      <c r="AT110" s="75"/>
      <c r="AU110" s="67">
        <f t="shared" si="25"/>
        <v>0</v>
      </c>
      <c r="AV110" s="67">
        <f t="shared" si="22"/>
        <v>0</v>
      </c>
      <c r="AW110" s="115" t="e">
        <f t="shared" si="23"/>
        <v>#DIV/0!</v>
      </c>
      <c r="AX110" s="112" t="e">
        <f t="shared" si="24"/>
        <v>#DIV/0!</v>
      </c>
    </row>
    <row r="111" spans="1:50" x14ac:dyDescent="0.25">
      <c r="A111" s="298"/>
      <c r="B111" s="125" t="s">
        <v>28</v>
      </c>
      <c r="C111" s="126">
        <v>3</v>
      </c>
      <c r="D111" s="238"/>
      <c r="E111" s="239"/>
      <c r="F111" s="240"/>
      <c r="G111" s="240"/>
      <c r="H111" s="239"/>
      <c r="I111" s="239"/>
      <c r="J111" s="239"/>
      <c r="K111" s="239"/>
      <c r="L111" s="239"/>
      <c r="M111" s="239"/>
      <c r="N111" s="239"/>
      <c r="O111" s="239"/>
      <c r="P111" s="239"/>
      <c r="Q111" s="239"/>
      <c r="R111" s="239"/>
      <c r="S111" s="239"/>
      <c r="T111" s="239"/>
      <c r="U111" s="239"/>
      <c r="V111" s="239"/>
      <c r="W111" s="239"/>
      <c r="X111" s="239"/>
      <c r="Y111" s="239"/>
      <c r="Z111" s="239"/>
      <c r="AA111" s="239"/>
      <c r="AB111" s="239"/>
      <c r="AC111" s="239"/>
      <c r="AD111" s="239"/>
      <c r="AE111" s="239"/>
      <c r="AF111" s="239"/>
      <c r="AG111" s="239"/>
      <c r="AH111" s="239"/>
      <c r="AI111" s="239"/>
      <c r="AJ111" s="239"/>
      <c r="AK111" s="239"/>
      <c r="AL111" s="239"/>
      <c r="AM111" s="239"/>
      <c r="AN111" s="239"/>
      <c r="AO111" s="239"/>
      <c r="AP111" s="239"/>
      <c r="AQ111" s="241"/>
      <c r="AR111" s="23" t="s">
        <v>10</v>
      </c>
      <c r="AS111" s="24" t="s">
        <v>8</v>
      </c>
      <c r="AT111" s="75"/>
      <c r="AU111" s="67">
        <f t="shared" ref="AU111:AU115" si="30">SUM(D111:AQ111)</f>
        <v>0</v>
      </c>
      <c r="AV111" s="67">
        <f t="shared" ref="AV111:AV115" si="31">COUNTA(D111:AQ111)*C111</f>
        <v>0</v>
      </c>
      <c r="AW111" s="115" t="e">
        <f t="shared" ref="AW111:AW115" si="32">SUM(D111:AQ111)/COUNTA(D111:AQ111)</f>
        <v>#DIV/0!</v>
      </c>
      <c r="AX111" s="112" t="e">
        <f t="shared" ref="AX111:AX115" si="33">AU111/(COUNTA(D111:AQ111)*C111)</f>
        <v>#DIV/0!</v>
      </c>
    </row>
    <row r="112" spans="1:50" x14ac:dyDescent="0.25">
      <c r="A112" s="298"/>
      <c r="B112" s="125" t="s">
        <v>29</v>
      </c>
      <c r="C112" s="126">
        <v>3</v>
      </c>
      <c r="D112" s="238"/>
      <c r="E112" s="239"/>
      <c r="F112" s="240"/>
      <c r="G112" s="240"/>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39"/>
      <c r="AO112" s="239"/>
      <c r="AP112" s="239"/>
      <c r="AQ112" s="241"/>
      <c r="AR112" s="23" t="s">
        <v>10</v>
      </c>
      <c r="AS112" s="24" t="s">
        <v>8</v>
      </c>
      <c r="AT112" s="75"/>
      <c r="AU112" s="67">
        <f t="shared" si="30"/>
        <v>0</v>
      </c>
      <c r="AV112" s="67">
        <f t="shared" si="31"/>
        <v>0</v>
      </c>
      <c r="AW112" s="115" t="e">
        <f t="shared" si="32"/>
        <v>#DIV/0!</v>
      </c>
      <c r="AX112" s="112" t="e">
        <f t="shared" si="33"/>
        <v>#DIV/0!</v>
      </c>
    </row>
    <row r="113" spans="1:50" x14ac:dyDescent="0.25">
      <c r="A113" s="298"/>
      <c r="B113" s="125" t="s">
        <v>190</v>
      </c>
      <c r="C113" s="126">
        <v>4</v>
      </c>
      <c r="D113" s="238"/>
      <c r="E113" s="239"/>
      <c r="F113" s="240"/>
      <c r="G113" s="240"/>
      <c r="H113" s="239"/>
      <c r="I113" s="239"/>
      <c r="J113" s="239"/>
      <c r="K113" s="239"/>
      <c r="L113" s="239"/>
      <c r="M113" s="239"/>
      <c r="N113" s="239"/>
      <c r="O113" s="239"/>
      <c r="P113" s="239"/>
      <c r="Q113" s="239"/>
      <c r="R113" s="239"/>
      <c r="S113" s="239"/>
      <c r="T113" s="239"/>
      <c r="U113" s="239"/>
      <c r="V113" s="239"/>
      <c r="W113" s="239"/>
      <c r="X113" s="239"/>
      <c r="Y113" s="239"/>
      <c r="Z113" s="239"/>
      <c r="AA113" s="239"/>
      <c r="AB113" s="239"/>
      <c r="AC113" s="239"/>
      <c r="AD113" s="239"/>
      <c r="AE113" s="239"/>
      <c r="AF113" s="239"/>
      <c r="AG113" s="239"/>
      <c r="AH113" s="239"/>
      <c r="AI113" s="239"/>
      <c r="AJ113" s="239"/>
      <c r="AK113" s="239"/>
      <c r="AL113" s="239"/>
      <c r="AM113" s="239"/>
      <c r="AN113" s="239"/>
      <c r="AO113" s="239"/>
      <c r="AP113" s="239"/>
      <c r="AQ113" s="241"/>
      <c r="AR113" s="23" t="s">
        <v>11</v>
      </c>
      <c r="AS113" s="24" t="s">
        <v>8</v>
      </c>
      <c r="AT113" s="75"/>
      <c r="AU113" s="67">
        <f t="shared" si="30"/>
        <v>0</v>
      </c>
      <c r="AV113" s="67">
        <f t="shared" si="31"/>
        <v>0</v>
      </c>
      <c r="AW113" s="115" t="e">
        <f t="shared" si="32"/>
        <v>#DIV/0!</v>
      </c>
      <c r="AX113" s="112" t="e">
        <f t="shared" si="33"/>
        <v>#DIV/0!</v>
      </c>
    </row>
    <row r="114" spans="1:50" x14ac:dyDescent="0.25">
      <c r="A114" s="298"/>
      <c r="B114" s="125" t="s">
        <v>176</v>
      </c>
      <c r="C114" s="126">
        <v>4</v>
      </c>
      <c r="D114" s="238"/>
      <c r="E114" s="239"/>
      <c r="F114" s="240"/>
      <c r="G114" s="240"/>
      <c r="H114" s="239"/>
      <c r="I114" s="239"/>
      <c r="J114" s="239"/>
      <c r="K114" s="239"/>
      <c r="L114" s="239"/>
      <c r="M114" s="239"/>
      <c r="N114" s="239"/>
      <c r="O114" s="239"/>
      <c r="P114" s="239"/>
      <c r="Q114" s="239"/>
      <c r="R114" s="239"/>
      <c r="S114" s="239"/>
      <c r="T114" s="239"/>
      <c r="U114" s="239"/>
      <c r="V114" s="239"/>
      <c r="W114" s="239"/>
      <c r="X114" s="239"/>
      <c r="Y114" s="239"/>
      <c r="Z114" s="239"/>
      <c r="AA114" s="239"/>
      <c r="AB114" s="239"/>
      <c r="AC114" s="239"/>
      <c r="AD114" s="239"/>
      <c r="AE114" s="239"/>
      <c r="AF114" s="239"/>
      <c r="AG114" s="239"/>
      <c r="AH114" s="239"/>
      <c r="AI114" s="239"/>
      <c r="AJ114" s="239"/>
      <c r="AK114" s="239"/>
      <c r="AL114" s="239"/>
      <c r="AM114" s="239"/>
      <c r="AN114" s="239"/>
      <c r="AO114" s="239"/>
      <c r="AP114" s="239"/>
      <c r="AQ114" s="241"/>
      <c r="AR114" s="23" t="s">
        <v>11</v>
      </c>
      <c r="AS114" s="24" t="s">
        <v>9</v>
      </c>
      <c r="AT114" s="75"/>
      <c r="AU114" s="67">
        <f t="shared" si="30"/>
        <v>0</v>
      </c>
      <c r="AV114" s="67">
        <f t="shared" si="31"/>
        <v>0</v>
      </c>
      <c r="AW114" s="115" t="e">
        <f t="shared" si="32"/>
        <v>#DIV/0!</v>
      </c>
      <c r="AX114" s="112" t="e">
        <f t="shared" si="33"/>
        <v>#DIV/0!</v>
      </c>
    </row>
    <row r="115" spans="1:50" ht="15.75" thickBot="1" x14ac:dyDescent="0.3">
      <c r="A115" s="299"/>
      <c r="B115" s="127" t="s">
        <v>191</v>
      </c>
      <c r="C115" s="128">
        <v>6</v>
      </c>
      <c r="D115" s="238"/>
      <c r="E115" s="239"/>
      <c r="F115" s="240"/>
      <c r="G115" s="240"/>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39"/>
      <c r="AO115" s="239"/>
      <c r="AP115" s="239"/>
      <c r="AQ115" s="241"/>
      <c r="AR115" s="23" t="s">
        <v>11</v>
      </c>
      <c r="AS115" s="24" t="s">
        <v>8</v>
      </c>
      <c r="AT115" s="75"/>
      <c r="AU115" s="67">
        <f t="shared" si="30"/>
        <v>0</v>
      </c>
      <c r="AV115" s="67">
        <f t="shared" si="31"/>
        <v>0</v>
      </c>
      <c r="AW115" s="115" t="e">
        <f t="shared" si="32"/>
        <v>#DIV/0!</v>
      </c>
      <c r="AX115" s="112" t="e">
        <f t="shared" si="33"/>
        <v>#DIV/0!</v>
      </c>
    </row>
    <row r="116" spans="1:50" ht="15.75" thickBot="1" x14ac:dyDescent="0.3">
      <c r="A116" s="120"/>
      <c r="B116" s="129"/>
      <c r="C116" s="122"/>
      <c r="D116" s="244"/>
      <c r="E116" s="244"/>
      <c r="F116" s="244"/>
      <c r="G116" s="244"/>
      <c r="H116" s="244"/>
      <c r="I116" s="244"/>
      <c r="J116" s="244"/>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5"/>
      <c r="AR116" s="68"/>
      <c r="AS116" s="68"/>
      <c r="AT116" s="68"/>
      <c r="AU116" s="68"/>
      <c r="AV116" s="68"/>
      <c r="AW116" s="116"/>
      <c r="AX116" s="117"/>
    </row>
    <row r="117" spans="1:50" ht="15" customHeight="1" x14ac:dyDescent="0.25">
      <c r="A117" s="297" t="s">
        <v>56</v>
      </c>
      <c r="B117" s="130" t="s">
        <v>15</v>
      </c>
      <c r="C117" s="131">
        <v>2</v>
      </c>
      <c r="D117" s="238"/>
      <c r="E117" s="239"/>
      <c r="F117" s="240"/>
      <c r="G117" s="240"/>
      <c r="H117" s="239"/>
      <c r="I117" s="239"/>
      <c r="J117" s="239"/>
      <c r="K117" s="239"/>
      <c r="L117" s="239"/>
      <c r="M117" s="239"/>
      <c r="N117" s="239"/>
      <c r="O117" s="239"/>
      <c r="P117" s="239"/>
      <c r="Q117" s="239"/>
      <c r="R117" s="239"/>
      <c r="S117" s="239"/>
      <c r="T117" s="239"/>
      <c r="U117" s="239"/>
      <c r="V117" s="239"/>
      <c r="W117" s="239"/>
      <c r="X117" s="239"/>
      <c r="Y117" s="239"/>
      <c r="Z117" s="239"/>
      <c r="AA117" s="239"/>
      <c r="AB117" s="239"/>
      <c r="AC117" s="239"/>
      <c r="AD117" s="239"/>
      <c r="AE117" s="239"/>
      <c r="AF117" s="239"/>
      <c r="AG117" s="239"/>
      <c r="AH117" s="239"/>
      <c r="AI117" s="239"/>
      <c r="AJ117" s="239"/>
      <c r="AK117" s="239"/>
      <c r="AL117" s="239"/>
      <c r="AM117" s="239"/>
      <c r="AN117" s="239"/>
      <c r="AO117" s="239"/>
      <c r="AP117" s="239"/>
      <c r="AQ117" s="241"/>
      <c r="AR117" s="23" t="s">
        <v>11</v>
      </c>
      <c r="AS117" s="24" t="s">
        <v>8</v>
      </c>
      <c r="AT117" s="22"/>
      <c r="AU117" s="67">
        <f t="shared" si="25"/>
        <v>0</v>
      </c>
      <c r="AV117" s="67">
        <f t="shared" ref="AV117:AV143" si="34">COUNTA(D117:AQ117)*C117</f>
        <v>0</v>
      </c>
      <c r="AW117" s="115" t="e">
        <f t="shared" ref="AW117:AW127" si="35">SUM(D117:AQ117)/COUNTA(D117:AQ117)</f>
        <v>#DIV/0!</v>
      </c>
      <c r="AX117" s="112" t="e">
        <f t="shared" ref="AX117:AX127" si="36">AU117/(COUNTA(D117:AQ117)*C117)</f>
        <v>#DIV/0!</v>
      </c>
    </row>
    <row r="118" spans="1:50" x14ac:dyDescent="0.25">
      <c r="A118" s="298"/>
      <c r="B118" s="118" t="s">
        <v>66</v>
      </c>
      <c r="C118" s="119">
        <v>2</v>
      </c>
      <c r="D118" s="238"/>
      <c r="E118" s="239"/>
      <c r="F118" s="240"/>
      <c r="G118" s="240"/>
      <c r="H118" s="239"/>
      <c r="I118" s="239"/>
      <c r="J118" s="239"/>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41"/>
      <c r="AR118" s="23" t="s">
        <v>11</v>
      </c>
      <c r="AS118" s="24" t="s">
        <v>8</v>
      </c>
      <c r="AT118" s="22"/>
      <c r="AU118" s="67">
        <f t="shared" si="25"/>
        <v>0</v>
      </c>
      <c r="AV118" s="67">
        <f t="shared" si="34"/>
        <v>0</v>
      </c>
      <c r="AW118" s="115" t="e">
        <f t="shared" si="35"/>
        <v>#DIV/0!</v>
      </c>
      <c r="AX118" s="112" t="e">
        <f t="shared" si="36"/>
        <v>#DIV/0!</v>
      </c>
    </row>
    <row r="119" spans="1:50" x14ac:dyDescent="0.25">
      <c r="A119" s="298"/>
      <c r="B119" s="118" t="s">
        <v>223</v>
      </c>
      <c r="C119" s="119">
        <v>3</v>
      </c>
      <c r="D119" s="238"/>
      <c r="E119" s="239"/>
      <c r="F119" s="240"/>
      <c r="G119" s="240"/>
      <c r="H119" s="239"/>
      <c r="I119" s="239"/>
      <c r="J119" s="239"/>
      <c r="K119" s="239"/>
      <c r="L119" s="239"/>
      <c r="M119" s="239"/>
      <c r="N119" s="239"/>
      <c r="O119" s="239"/>
      <c r="P119" s="239"/>
      <c r="Q119" s="239"/>
      <c r="R119" s="239"/>
      <c r="S119" s="239"/>
      <c r="T119" s="239"/>
      <c r="U119" s="239"/>
      <c r="V119" s="239"/>
      <c r="W119" s="239"/>
      <c r="X119" s="239"/>
      <c r="Y119" s="239"/>
      <c r="Z119" s="239"/>
      <c r="AA119" s="239"/>
      <c r="AB119" s="239"/>
      <c r="AC119" s="239"/>
      <c r="AD119" s="239"/>
      <c r="AE119" s="239"/>
      <c r="AF119" s="239"/>
      <c r="AG119" s="239"/>
      <c r="AH119" s="239"/>
      <c r="AI119" s="239"/>
      <c r="AJ119" s="239"/>
      <c r="AK119" s="239"/>
      <c r="AL119" s="239"/>
      <c r="AM119" s="239"/>
      <c r="AN119" s="239"/>
      <c r="AO119" s="239"/>
      <c r="AP119" s="239"/>
      <c r="AQ119" s="241"/>
      <c r="AR119" s="23" t="s">
        <v>10</v>
      </c>
      <c r="AS119" s="24" t="s">
        <v>9</v>
      </c>
      <c r="AT119" s="22"/>
      <c r="AU119" s="67">
        <f t="shared" si="25"/>
        <v>0</v>
      </c>
      <c r="AV119" s="67">
        <f t="shared" si="34"/>
        <v>0</v>
      </c>
      <c r="AW119" s="115" t="e">
        <f t="shared" si="35"/>
        <v>#DIV/0!</v>
      </c>
      <c r="AX119" s="112" t="e">
        <f t="shared" si="36"/>
        <v>#DIV/0!</v>
      </c>
    </row>
    <row r="120" spans="1:50" x14ac:dyDescent="0.25">
      <c r="A120" s="298"/>
      <c r="B120" s="118" t="s">
        <v>17</v>
      </c>
      <c r="C120" s="119">
        <v>4</v>
      </c>
      <c r="D120" s="238"/>
      <c r="E120" s="239"/>
      <c r="F120" s="240"/>
      <c r="G120" s="240"/>
      <c r="H120" s="239"/>
      <c r="I120" s="239"/>
      <c r="J120" s="239"/>
      <c r="K120" s="239"/>
      <c r="L120" s="239"/>
      <c r="M120" s="239"/>
      <c r="N120" s="239"/>
      <c r="O120" s="239"/>
      <c r="P120" s="239"/>
      <c r="Q120" s="239"/>
      <c r="R120" s="239"/>
      <c r="S120" s="239"/>
      <c r="T120" s="239"/>
      <c r="U120" s="239"/>
      <c r="V120" s="239"/>
      <c r="W120" s="239"/>
      <c r="X120" s="239"/>
      <c r="Y120" s="239"/>
      <c r="Z120" s="239"/>
      <c r="AA120" s="239"/>
      <c r="AB120" s="239"/>
      <c r="AC120" s="239"/>
      <c r="AD120" s="239"/>
      <c r="AE120" s="239"/>
      <c r="AF120" s="239"/>
      <c r="AG120" s="239"/>
      <c r="AH120" s="239"/>
      <c r="AI120" s="239"/>
      <c r="AJ120" s="239"/>
      <c r="AK120" s="239"/>
      <c r="AL120" s="239"/>
      <c r="AM120" s="239"/>
      <c r="AN120" s="239"/>
      <c r="AO120" s="239"/>
      <c r="AP120" s="239"/>
      <c r="AQ120" s="241"/>
      <c r="AR120" s="23" t="s">
        <v>5</v>
      </c>
      <c r="AS120" s="24" t="s">
        <v>8</v>
      </c>
      <c r="AT120" s="22" t="s">
        <v>12</v>
      </c>
      <c r="AU120" s="67">
        <f t="shared" si="25"/>
        <v>0</v>
      </c>
      <c r="AV120" s="67">
        <f t="shared" si="34"/>
        <v>0</v>
      </c>
      <c r="AW120" s="115" t="e">
        <f t="shared" si="35"/>
        <v>#DIV/0!</v>
      </c>
      <c r="AX120" s="112" t="e">
        <f t="shared" si="36"/>
        <v>#DIV/0!</v>
      </c>
    </row>
    <row r="121" spans="1:50" x14ac:dyDescent="0.25">
      <c r="A121" s="298"/>
      <c r="B121" s="118" t="s">
        <v>18</v>
      </c>
      <c r="C121" s="119">
        <v>1</v>
      </c>
      <c r="D121" s="238"/>
      <c r="E121" s="239"/>
      <c r="F121" s="240"/>
      <c r="G121" s="240"/>
      <c r="H121" s="239"/>
      <c r="I121" s="239"/>
      <c r="J121" s="239"/>
      <c r="K121" s="239"/>
      <c r="L121" s="239"/>
      <c r="M121" s="239"/>
      <c r="N121" s="239"/>
      <c r="O121" s="239"/>
      <c r="P121" s="239"/>
      <c r="Q121" s="239"/>
      <c r="R121" s="239"/>
      <c r="S121" s="239"/>
      <c r="T121" s="239"/>
      <c r="U121" s="239"/>
      <c r="V121" s="239"/>
      <c r="W121" s="239"/>
      <c r="X121" s="239"/>
      <c r="Y121" s="239"/>
      <c r="Z121" s="239"/>
      <c r="AA121" s="239"/>
      <c r="AB121" s="239"/>
      <c r="AC121" s="239"/>
      <c r="AD121" s="239"/>
      <c r="AE121" s="239"/>
      <c r="AF121" s="239"/>
      <c r="AG121" s="239"/>
      <c r="AH121" s="239"/>
      <c r="AI121" s="239"/>
      <c r="AJ121" s="239"/>
      <c r="AK121" s="239"/>
      <c r="AL121" s="239"/>
      <c r="AM121" s="239"/>
      <c r="AN121" s="239"/>
      <c r="AO121" s="239"/>
      <c r="AP121" s="239"/>
      <c r="AQ121" s="241"/>
      <c r="AR121" s="23" t="s">
        <v>5</v>
      </c>
      <c r="AS121" s="24" t="s">
        <v>6</v>
      </c>
      <c r="AT121" s="22" t="s">
        <v>12</v>
      </c>
      <c r="AU121" s="67">
        <f t="shared" si="25"/>
        <v>0</v>
      </c>
      <c r="AV121" s="67">
        <f t="shared" si="34"/>
        <v>0</v>
      </c>
      <c r="AW121" s="115" t="e">
        <f t="shared" si="35"/>
        <v>#DIV/0!</v>
      </c>
      <c r="AX121" s="112" t="e">
        <f t="shared" si="36"/>
        <v>#DIV/0!</v>
      </c>
    </row>
    <row r="122" spans="1:50" x14ac:dyDescent="0.25">
      <c r="A122" s="298"/>
      <c r="B122" s="118" t="s">
        <v>38</v>
      </c>
      <c r="C122" s="119">
        <v>1</v>
      </c>
      <c r="D122" s="238"/>
      <c r="E122" s="239"/>
      <c r="F122" s="240"/>
      <c r="G122" s="240"/>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41"/>
      <c r="AR122" s="23" t="s">
        <v>35</v>
      </c>
      <c r="AS122" s="24" t="s">
        <v>6</v>
      </c>
      <c r="AT122" s="22"/>
      <c r="AU122" s="67">
        <f t="shared" si="25"/>
        <v>0</v>
      </c>
      <c r="AV122" s="67">
        <f t="shared" si="34"/>
        <v>0</v>
      </c>
      <c r="AW122" s="115" t="e">
        <f t="shared" si="35"/>
        <v>#DIV/0!</v>
      </c>
      <c r="AX122" s="112" t="e">
        <f t="shared" si="36"/>
        <v>#DIV/0!</v>
      </c>
    </row>
    <row r="123" spans="1:50" x14ac:dyDescent="0.25">
      <c r="A123" s="298"/>
      <c r="B123" s="118" t="s">
        <v>68</v>
      </c>
      <c r="C123" s="119">
        <v>2</v>
      </c>
      <c r="D123" s="238"/>
      <c r="E123" s="239"/>
      <c r="F123" s="240"/>
      <c r="G123" s="240"/>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41"/>
      <c r="AR123" s="23" t="s">
        <v>35</v>
      </c>
      <c r="AS123" s="24" t="s">
        <v>8</v>
      </c>
      <c r="AT123" s="22"/>
      <c r="AU123" s="67">
        <f t="shared" si="25"/>
        <v>0</v>
      </c>
      <c r="AV123" s="67">
        <f t="shared" si="34"/>
        <v>0</v>
      </c>
      <c r="AW123" s="115" t="e">
        <f t="shared" si="35"/>
        <v>#DIV/0!</v>
      </c>
      <c r="AX123" s="112" t="e">
        <f t="shared" si="36"/>
        <v>#DIV/0!</v>
      </c>
    </row>
    <row r="124" spans="1:50" x14ac:dyDescent="0.25">
      <c r="A124" s="298"/>
      <c r="B124" s="118" t="s">
        <v>69</v>
      </c>
      <c r="C124" s="119">
        <v>1</v>
      </c>
      <c r="D124" s="238"/>
      <c r="E124" s="239"/>
      <c r="F124" s="240"/>
      <c r="G124" s="240"/>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41"/>
      <c r="AR124" s="23" t="s">
        <v>5</v>
      </c>
      <c r="AS124" s="24" t="s">
        <v>9</v>
      </c>
      <c r="AT124" s="22"/>
      <c r="AU124" s="67">
        <f t="shared" si="25"/>
        <v>0</v>
      </c>
      <c r="AV124" s="67">
        <f t="shared" si="34"/>
        <v>0</v>
      </c>
      <c r="AW124" s="115" t="e">
        <f t="shared" si="35"/>
        <v>#DIV/0!</v>
      </c>
      <c r="AX124" s="112" t="e">
        <f t="shared" si="36"/>
        <v>#DIV/0!</v>
      </c>
    </row>
    <row r="125" spans="1:50" x14ac:dyDescent="0.25">
      <c r="A125" s="298"/>
      <c r="B125" s="118" t="s">
        <v>39</v>
      </c>
      <c r="C125" s="119">
        <v>2</v>
      </c>
      <c r="D125" s="238"/>
      <c r="E125" s="239"/>
      <c r="F125" s="240"/>
      <c r="G125" s="240"/>
      <c r="H125" s="239"/>
      <c r="I125" s="239"/>
      <c r="J125" s="239"/>
      <c r="K125" s="239"/>
      <c r="L125" s="239"/>
      <c r="M125" s="239"/>
      <c r="N125" s="239"/>
      <c r="O125" s="239"/>
      <c r="P125" s="239"/>
      <c r="Q125" s="239"/>
      <c r="R125" s="239"/>
      <c r="S125" s="239"/>
      <c r="T125" s="239"/>
      <c r="U125" s="239"/>
      <c r="V125" s="239"/>
      <c r="W125" s="239"/>
      <c r="X125" s="239"/>
      <c r="Y125" s="239"/>
      <c r="Z125" s="239"/>
      <c r="AA125" s="239"/>
      <c r="AB125" s="239"/>
      <c r="AC125" s="239"/>
      <c r="AD125" s="239"/>
      <c r="AE125" s="239"/>
      <c r="AF125" s="239"/>
      <c r="AG125" s="239"/>
      <c r="AH125" s="239"/>
      <c r="AI125" s="239"/>
      <c r="AJ125" s="239"/>
      <c r="AK125" s="239"/>
      <c r="AL125" s="239"/>
      <c r="AM125" s="239"/>
      <c r="AN125" s="239"/>
      <c r="AO125" s="239"/>
      <c r="AP125" s="239"/>
      <c r="AQ125" s="241"/>
      <c r="AR125" s="23" t="s">
        <v>5</v>
      </c>
      <c r="AS125" s="24" t="s">
        <v>9</v>
      </c>
      <c r="AT125" s="22" t="s">
        <v>12</v>
      </c>
      <c r="AU125" s="67">
        <f t="shared" si="25"/>
        <v>0</v>
      </c>
      <c r="AV125" s="67">
        <f t="shared" si="34"/>
        <v>0</v>
      </c>
      <c r="AW125" s="115" t="e">
        <f t="shared" si="35"/>
        <v>#DIV/0!</v>
      </c>
      <c r="AX125" s="112" t="e">
        <f t="shared" si="36"/>
        <v>#DIV/0!</v>
      </c>
    </row>
    <row r="126" spans="1:50" x14ac:dyDescent="0.25">
      <c r="A126" s="298"/>
      <c r="B126" s="118" t="s">
        <v>19</v>
      </c>
      <c r="C126" s="119">
        <v>3</v>
      </c>
      <c r="D126" s="238"/>
      <c r="E126" s="239"/>
      <c r="F126" s="240"/>
      <c r="G126" s="240"/>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41"/>
      <c r="AR126" s="23" t="s">
        <v>10</v>
      </c>
      <c r="AS126" s="24" t="s">
        <v>8</v>
      </c>
      <c r="AT126" s="22" t="s">
        <v>12</v>
      </c>
      <c r="AU126" s="67">
        <f t="shared" si="25"/>
        <v>0</v>
      </c>
      <c r="AV126" s="67">
        <f t="shared" si="34"/>
        <v>0</v>
      </c>
      <c r="AW126" s="115" t="e">
        <f t="shared" si="35"/>
        <v>#DIV/0!</v>
      </c>
      <c r="AX126" s="112" t="e">
        <f t="shared" si="36"/>
        <v>#DIV/0!</v>
      </c>
    </row>
    <row r="127" spans="1:50" x14ac:dyDescent="0.25">
      <c r="A127" s="298"/>
      <c r="B127" s="118" t="s">
        <v>224</v>
      </c>
      <c r="C127" s="119">
        <v>3</v>
      </c>
      <c r="D127" s="238"/>
      <c r="E127" s="239"/>
      <c r="F127" s="240"/>
      <c r="G127" s="240"/>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41"/>
      <c r="AR127" s="23" t="s">
        <v>10</v>
      </c>
      <c r="AS127" s="24" t="s">
        <v>9</v>
      </c>
      <c r="AT127" s="22" t="s">
        <v>12</v>
      </c>
      <c r="AU127" s="67">
        <f t="shared" si="25"/>
        <v>0</v>
      </c>
      <c r="AV127" s="67">
        <f t="shared" si="34"/>
        <v>0</v>
      </c>
      <c r="AW127" s="115" t="e">
        <f t="shared" si="35"/>
        <v>#DIV/0!</v>
      </c>
      <c r="AX127" s="112" t="e">
        <f t="shared" si="36"/>
        <v>#DIV/0!</v>
      </c>
    </row>
    <row r="128" spans="1:50" x14ac:dyDescent="0.25">
      <c r="A128" s="298"/>
      <c r="B128" s="118" t="s">
        <v>225</v>
      </c>
      <c r="C128" s="119">
        <v>1</v>
      </c>
      <c r="D128" s="238"/>
      <c r="E128" s="239"/>
      <c r="F128" s="240"/>
      <c r="G128" s="240"/>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41"/>
      <c r="AR128" s="23" t="s">
        <v>36</v>
      </c>
      <c r="AS128" s="24" t="s">
        <v>9</v>
      </c>
      <c r="AT128" s="22" t="s">
        <v>12</v>
      </c>
      <c r="AU128" s="67">
        <f t="shared" si="25"/>
        <v>0</v>
      </c>
      <c r="AV128" s="67">
        <f t="shared" si="34"/>
        <v>0</v>
      </c>
      <c r="AW128" s="115" t="e">
        <f t="shared" ref="AW128:AW143" si="37">SUM(D128:AQ128)/COUNTA(D128:AQ128)</f>
        <v>#DIV/0!</v>
      </c>
      <c r="AX128" s="112" t="e">
        <f t="shared" ref="AX128:AX143" si="38">AU128/(COUNTA(D128:AQ128)*C128)</f>
        <v>#DIV/0!</v>
      </c>
    </row>
    <row r="129" spans="1:50" x14ac:dyDescent="0.25">
      <c r="A129" s="298"/>
      <c r="B129" s="118" t="s">
        <v>77</v>
      </c>
      <c r="C129" s="119">
        <v>1</v>
      </c>
      <c r="D129" s="238"/>
      <c r="E129" s="239"/>
      <c r="F129" s="240"/>
      <c r="G129" s="240"/>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41"/>
      <c r="AR129" s="23" t="s">
        <v>36</v>
      </c>
      <c r="AS129" s="24" t="s">
        <v>6</v>
      </c>
      <c r="AT129" s="22" t="s">
        <v>12</v>
      </c>
      <c r="AU129" s="67">
        <f t="shared" si="25"/>
        <v>0</v>
      </c>
      <c r="AV129" s="67">
        <f t="shared" si="34"/>
        <v>0</v>
      </c>
      <c r="AW129" s="115" t="e">
        <f t="shared" si="37"/>
        <v>#DIV/0!</v>
      </c>
      <c r="AX129" s="112" t="e">
        <f t="shared" si="38"/>
        <v>#DIV/0!</v>
      </c>
    </row>
    <row r="130" spans="1:50" x14ac:dyDescent="0.25">
      <c r="A130" s="298"/>
      <c r="B130" s="118" t="s">
        <v>78</v>
      </c>
      <c r="C130" s="119">
        <v>3</v>
      </c>
      <c r="D130" s="238"/>
      <c r="E130" s="239"/>
      <c r="F130" s="240"/>
      <c r="G130" s="240"/>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41"/>
      <c r="AR130" s="23" t="s">
        <v>36</v>
      </c>
      <c r="AS130" s="24" t="s">
        <v>9</v>
      </c>
      <c r="AT130" s="30" t="s">
        <v>12</v>
      </c>
      <c r="AU130" s="67">
        <f t="shared" si="25"/>
        <v>0</v>
      </c>
      <c r="AV130" s="67">
        <f t="shared" si="34"/>
        <v>0</v>
      </c>
      <c r="AW130" s="115" t="e">
        <f t="shared" si="37"/>
        <v>#DIV/0!</v>
      </c>
      <c r="AX130" s="112" t="e">
        <f t="shared" si="38"/>
        <v>#DIV/0!</v>
      </c>
    </row>
    <row r="131" spans="1:50" x14ac:dyDescent="0.25">
      <c r="A131" s="298"/>
      <c r="B131" s="118" t="s">
        <v>20</v>
      </c>
      <c r="C131" s="119">
        <v>3</v>
      </c>
      <c r="D131" s="238"/>
      <c r="E131" s="239"/>
      <c r="F131" s="240"/>
      <c r="G131" s="240"/>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41"/>
      <c r="AR131" s="23" t="s">
        <v>36</v>
      </c>
      <c r="AS131" s="24" t="s">
        <v>9</v>
      </c>
      <c r="AT131" s="30" t="s">
        <v>12</v>
      </c>
      <c r="AU131" s="67">
        <f t="shared" si="25"/>
        <v>0</v>
      </c>
      <c r="AV131" s="67">
        <f t="shared" si="34"/>
        <v>0</v>
      </c>
      <c r="AW131" s="115" t="e">
        <f t="shared" si="37"/>
        <v>#DIV/0!</v>
      </c>
      <c r="AX131" s="112" t="e">
        <f t="shared" si="38"/>
        <v>#DIV/0!</v>
      </c>
    </row>
    <row r="132" spans="1:50" x14ac:dyDescent="0.25">
      <c r="A132" s="298"/>
      <c r="B132" s="118" t="s">
        <v>157</v>
      </c>
      <c r="C132" s="119">
        <v>4</v>
      </c>
      <c r="D132" s="238"/>
      <c r="E132" s="239"/>
      <c r="F132" s="240"/>
      <c r="G132" s="240"/>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41"/>
      <c r="AR132" s="23" t="s">
        <v>36</v>
      </c>
      <c r="AS132" s="24" t="s">
        <v>8</v>
      </c>
      <c r="AT132" s="22"/>
      <c r="AU132" s="67">
        <f t="shared" si="25"/>
        <v>0</v>
      </c>
      <c r="AV132" s="67">
        <f t="shared" si="34"/>
        <v>0</v>
      </c>
      <c r="AW132" s="115" t="e">
        <f t="shared" si="37"/>
        <v>#DIV/0!</v>
      </c>
      <c r="AX132" s="112" t="e">
        <f t="shared" si="38"/>
        <v>#DIV/0!</v>
      </c>
    </row>
    <row r="133" spans="1:50" x14ac:dyDescent="0.25">
      <c r="A133" s="298"/>
      <c r="B133" s="118" t="s">
        <v>226</v>
      </c>
      <c r="C133" s="119">
        <v>5</v>
      </c>
      <c r="D133" s="238"/>
      <c r="E133" s="239"/>
      <c r="F133" s="240"/>
      <c r="G133" s="240"/>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241"/>
      <c r="AR133" s="23" t="s">
        <v>7</v>
      </c>
      <c r="AS133" s="24" t="s">
        <v>9</v>
      </c>
      <c r="AT133" s="22"/>
      <c r="AU133" s="67">
        <f t="shared" si="25"/>
        <v>0</v>
      </c>
      <c r="AV133" s="67">
        <f t="shared" si="34"/>
        <v>0</v>
      </c>
      <c r="AW133" s="115" t="e">
        <f t="shared" si="37"/>
        <v>#DIV/0!</v>
      </c>
      <c r="AX133" s="112" t="e">
        <f t="shared" si="38"/>
        <v>#DIV/0!</v>
      </c>
    </row>
    <row r="134" spans="1:50" x14ac:dyDescent="0.25">
      <c r="A134" s="298"/>
      <c r="B134" s="118" t="s">
        <v>160</v>
      </c>
      <c r="C134" s="119">
        <v>4</v>
      </c>
      <c r="D134" s="238"/>
      <c r="E134" s="239"/>
      <c r="F134" s="240"/>
      <c r="G134" s="240"/>
      <c r="H134" s="239"/>
      <c r="I134" s="239"/>
      <c r="J134" s="239"/>
      <c r="K134" s="239"/>
      <c r="L134" s="239"/>
      <c r="M134" s="239"/>
      <c r="N134" s="239"/>
      <c r="O134" s="239"/>
      <c r="P134" s="239"/>
      <c r="Q134" s="239"/>
      <c r="R134" s="239"/>
      <c r="S134" s="239"/>
      <c r="T134" s="239"/>
      <c r="U134" s="239"/>
      <c r="V134" s="239"/>
      <c r="W134" s="239"/>
      <c r="X134" s="239"/>
      <c r="Y134" s="239"/>
      <c r="Z134" s="239"/>
      <c r="AA134" s="239"/>
      <c r="AB134" s="239"/>
      <c r="AC134" s="239"/>
      <c r="AD134" s="239"/>
      <c r="AE134" s="239"/>
      <c r="AF134" s="239"/>
      <c r="AG134" s="239"/>
      <c r="AH134" s="239"/>
      <c r="AI134" s="239"/>
      <c r="AJ134" s="239"/>
      <c r="AK134" s="239"/>
      <c r="AL134" s="239"/>
      <c r="AM134" s="239"/>
      <c r="AN134" s="239"/>
      <c r="AO134" s="239"/>
      <c r="AP134" s="239"/>
      <c r="AQ134" s="241"/>
      <c r="AR134" s="23" t="s">
        <v>7</v>
      </c>
      <c r="AS134" s="24" t="s">
        <v>9</v>
      </c>
      <c r="AT134" s="22"/>
      <c r="AU134" s="67">
        <f t="shared" si="25"/>
        <v>0</v>
      </c>
      <c r="AV134" s="67">
        <f t="shared" si="34"/>
        <v>0</v>
      </c>
      <c r="AW134" s="115" t="e">
        <f t="shared" si="37"/>
        <v>#DIV/0!</v>
      </c>
      <c r="AX134" s="112" t="e">
        <f t="shared" si="38"/>
        <v>#DIV/0!</v>
      </c>
    </row>
    <row r="135" spans="1:50" x14ac:dyDescent="0.25">
      <c r="A135" s="298"/>
      <c r="B135" s="118" t="s">
        <v>183</v>
      </c>
      <c r="C135" s="119">
        <v>3</v>
      </c>
      <c r="D135" s="238"/>
      <c r="E135" s="239"/>
      <c r="F135" s="240"/>
      <c r="G135" s="240"/>
      <c r="H135" s="239"/>
      <c r="I135" s="239"/>
      <c r="J135" s="239"/>
      <c r="K135" s="239"/>
      <c r="L135" s="239"/>
      <c r="M135" s="239"/>
      <c r="N135" s="239"/>
      <c r="O135" s="239"/>
      <c r="P135" s="239"/>
      <c r="Q135" s="239"/>
      <c r="R135" s="239"/>
      <c r="S135" s="239"/>
      <c r="T135" s="239"/>
      <c r="U135" s="239"/>
      <c r="V135" s="239"/>
      <c r="W135" s="239"/>
      <c r="X135" s="239"/>
      <c r="Y135" s="239"/>
      <c r="Z135" s="239"/>
      <c r="AA135" s="239"/>
      <c r="AB135" s="239"/>
      <c r="AC135" s="239"/>
      <c r="AD135" s="239"/>
      <c r="AE135" s="239"/>
      <c r="AF135" s="239"/>
      <c r="AG135" s="239"/>
      <c r="AH135" s="239"/>
      <c r="AI135" s="239"/>
      <c r="AJ135" s="239"/>
      <c r="AK135" s="239"/>
      <c r="AL135" s="239"/>
      <c r="AM135" s="239"/>
      <c r="AN135" s="239"/>
      <c r="AO135" s="239"/>
      <c r="AP135" s="239"/>
      <c r="AQ135" s="241"/>
      <c r="AR135" s="23" t="s">
        <v>36</v>
      </c>
      <c r="AS135" s="24" t="s">
        <v>8</v>
      </c>
      <c r="AT135" s="22"/>
      <c r="AU135" s="67">
        <f t="shared" si="25"/>
        <v>0</v>
      </c>
      <c r="AV135" s="67">
        <f t="shared" si="34"/>
        <v>0</v>
      </c>
      <c r="AW135" s="115" t="e">
        <f t="shared" si="37"/>
        <v>#DIV/0!</v>
      </c>
      <c r="AX135" s="112" t="e">
        <f t="shared" si="38"/>
        <v>#DIV/0!</v>
      </c>
    </row>
    <row r="136" spans="1:50" x14ac:dyDescent="0.25">
      <c r="A136" s="298"/>
      <c r="B136" s="118" t="s">
        <v>23</v>
      </c>
      <c r="C136" s="119">
        <v>2</v>
      </c>
      <c r="D136" s="238"/>
      <c r="E136" s="239"/>
      <c r="F136" s="240"/>
      <c r="G136" s="240"/>
      <c r="H136" s="239"/>
      <c r="I136" s="239"/>
      <c r="J136" s="239"/>
      <c r="K136" s="239"/>
      <c r="L136" s="239"/>
      <c r="M136" s="239"/>
      <c r="N136" s="239"/>
      <c r="O136" s="239"/>
      <c r="P136" s="239"/>
      <c r="Q136" s="239"/>
      <c r="R136" s="239"/>
      <c r="S136" s="239"/>
      <c r="T136" s="239"/>
      <c r="U136" s="239"/>
      <c r="V136" s="239"/>
      <c r="W136" s="239"/>
      <c r="X136" s="239"/>
      <c r="Y136" s="239"/>
      <c r="Z136" s="239"/>
      <c r="AA136" s="239"/>
      <c r="AB136" s="239"/>
      <c r="AC136" s="239"/>
      <c r="AD136" s="239"/>
      <c r="AE136" s="239"/>
      <c r="AF136" s="239"/>
      <c r="AG136" s="239"/>
      <c r="AH136" s="239"/>
      <c r="AI136" s="239"/>
      <c r="AJ136" s="239"/>
      <c r="AK136" s="239"/>
      <c r="AL136" s="239"/>
      <c r="AM136" s="239"/>
      <c r="AN136" s="239"/>
      <c r="AO136" s="239"/>
      <c r="AP136" s="239"/>
      <c r="AQ136" s="241"/>
      <c r="AR136" s="23" t="s">
        <v>35</v>
      </c>
      <c r="AS136" s="24" t="s">
        <v>6</v>
      </c>
      <c r="AT136" s="30"/>
      <c r="AU136" s="67">
        <f t="shared" si="25"/>
        <v>0</v>
      </c>
      <c r="AV136" s="67">
        <f t="shared" si="34"/>
        <v>0</v>
      </c>
      <c r="AW136" s="115" t="e">
        <f t="shared" si="37"/>
        <v>#DIV/0!</v>
      </c>
      <c r="AX136" s="112" t="e">
        <f t="shared" si="38"/>
        <v>#DIV/0!</v>
      </c>
    </row>
    <row r="137" spans="1:50" x14ac:dyDescent="0.25">
      <c r="A137" s="298"/>
      <c r="B137" s="118" t="s">
        <v>24</v>
      </c>
      <c r="C137" s="119">
        <v>3</v>
      </c>
      <c r="D137" s="238"/>
      <c r="E137" s="239"/>
      <c r="F137" s="240"/>
      <c r="G137" s="240"/>
      <c r="H137" s="239"/>
      <c r="I137" s="239"/>
      <c r="J137" s="239"/>
      <c r="K137" s="239"/>
      <c r="L137" s="239"/>
      <c r="M137" s="239"/>
      <c r="N137" s="239"/>
      <c r="O137" s="239"/>
      <c r="P137" s="239"/>
      <c r="Q137" s="239"/>
      <c r="R137" s="239"/>
      <c r="S137" s="239"/>
      <c r="T137" s="239"/>
      <c r="U137" s="239"/>
      <c r="V137" s="239"/>
      <c r="W137" s="239"/>
      <c r="X137" s="239"/>
      <c r="Y137" s="239"/>
      <c r="Z137" s="239"/>
      <c r="AA137" s="239"/>
      <c r="AB137" s="239"/>
      <c r="AC137" s="239"/>
      <c r="AD137" s="239"/>
      <c r="AE137" s="239"/>
      <c r="AF137" s="239"/>
      <c r="AG137" s="239"/>
      <c r="AH137" s="239"/>
      <c r="AI137" s="239"/>
      <c r="AJ137" s="239"/>
      <c r="AK137" s="239"/>
      <c r="AL137" s="239"/>
      <c r="AM137" s="239"/>
      <c r="AN137" s="239"/>
      <c r="AO137" s="239"/>
      <c r="AP137" s="239"/>
      <c r="AQ137" s="241"/>
      <c r="AR137" s="23" t="s">
        <v>35</v>
      </c>
      <c r="AS137" s="24" t="s">
        <v>8</v>
      </c>
      <c r="AT137" s="30"/>
      <c r="AU137" s="67">
        <f t="shared" si="25"/>
        <v>0</v>
      </c>
      <c r="AV137" s="67">
        <f t="shared" si="34"/>
        <v>0</v>
      </c>
      <c r="AW137" s="115" t="e">
        <f t="shared" si="37"/>
        <v>#DIV/0!</v>
      </c>
      <c r="AX137" s="112" t="e">
        <f t="shared" si="38"/>
        <v>#DIV/0!</v>
      </c>
    </row>
    <row r="138" spans="1:50" x14ac:dyDescent="0.25">
      <c r="A138" s="298"/>
      <c r="B138" s="118" t="s">
        <v>185</v>
      </c>
      <c r="C138" s="119">
        <v>1</v>
      </c>
      <c r="D138" s="238"/>
      <c r="E138" s="239"/>
      <c r="F138" s="240"/>
      <c r="G138" s="240"/>
      <c r="H138" s="239"/>
      <c r="I138" s="239"/>
      <c r="J138" s="239"/>
      <c r="K138" s="239"/>
      <c r="L138" s="239"/>
      <c r="M138" s="239"/>
      <c r="N138" s="239"/>
      <c r="O138" s="239"/>
      <c r="P138" s="239"/>
      <c r="Q138" s="239"/>
      <c r="R138" s="239"/>
      <c r="S138" s="239"/>
      <c r="T138" s="239"/>
      <c r="U138" s="239"/>
      <c r="V138" s="239"/>
      <c r="W138" s="239"/>
      <c r="X138" s="239"/>
      <c r="Y138" s="239"/>
      <c r="Z138" s="239"/>
      <c r="AA138" s="239"/>
      <c r="AB138" s="239"/>
      <c r="AC138" s="239"/>
      <c r="AD138" s="239"/>
      <c r="AE138" s="239"/>
      <c r="AF138" s="239"/>
      <c r="AG138" s="239"/>
      <c r="AH138" s="239"/>
      <c r="AI138" s="239"/>
      <c r="AJ138" s="239"/>
      <c r="AK138" s="239"/>
      <c r="AL138" s="239"/>
      <c r="AM138" s="239"/>
      <c r="AN138" s="239"/>
      <c r="AO138" s="239"/>
      <c r="AP138" s="239"/>
      <c r="AQ138" s="241"/>
      <c r="AR138" s="23" t="s">
        <v>11</v>
      </c>
      <c r="AS138" s="24" t="s">
        <v>6</v>
      </c>
      <c r="AT138" s="30"/>
      <c r="AU138" s="67">
        <f t="shared" si="25"/>
        <v>0</v>
      </c>
      <c r="AV138" s="67">
        <f t="shared" si="34"/>
        <v>0</v>
      </c>
      <c r="AW138" s="115" t="e">
        <f t="shared" si="37"/>
        <v>#DIV/0!</v>
      </c>
      <c r="AX138" s="112" t="e">
        <f t="shared" si="38"/>
        <v>#DIV/0!</v>
      </c>
    </row>
    <row r="139" spans="1:50" x14ac:dyDescent="0.25">
      <c r="A139" s="298"/>
      <c r="B139" s="118" t="s">
        <v>186</v>
      </c>
      <c r="C139" s="119">
        <v>5</v>
      </c>
      <c r="D139" s="238"/>
      <c r="E139" s="239"/>
      <c r="F139" s="240"/>
      <c r="G139" s="240"/>
      <c r="H139" s="239"/>
      <c r="I139" s="239"/>
      <c r="J139" s="239"/>
      <c r="K139" s="239"/>
      <c r="L139" s="239"/>
      <c r="M139" s="239"/>
      <c r="N139" s="239"/>
      <c r="O139" s="239"/>
      <c r="P139" s="239"/>
      <c r="Q139" s="239"/>
      <c r="R139" s="239"/>
      <c r="S139" s="239"/>
      <c r="T139" s="239"/>
      <c r="U139" s="239"/>
      <c r="V139" s="239"/>
      <c r="W139" s="239"/>
      <c r="X139" s="239"/>
      <c r="Y139" s="239"/>
      <c r="Z139" s="239"/>
      <c r="AA139" s="239"/>
      <c r="AB139" s="239"/>
      <c r="AC139" s="239"/>
      <c r="AD139" s="239"/>
      <c r="AE139" s="239"/>
      <c r="AF139" s="239"/>
      <c r="AG139" s="239"/>
      <c r="AH139" s="239"/>
      <c r="AI139" s="239"/>
      <c r="AJ139" s="239"/>
      <c r="AK139" s="239"/>
      <c r="AL139" s="239"/>
      <c r="AM139" s="239"/>
      <c r="AN139" s="239"/>
      <c r="AO139" s="239"/>
      <c r="AP139" s="239"/>
      <c r="AQ139" s="241"/>
      <c r="AR139" s="23" t="s">
        <v>11</v>
      </c>
      <c r="AS139" s="24" t="s">
        <v>9</v>
      </c>
      <c r="AT139" s="30"/>
      <c r="AU139" s="67">
        <f t="shared" si="25"/>
        <v>0</v>
      </c>
      <c r="AV139" s="67">
        <f t="shared" si="34"/>
        <v>0</v>
      </c>
      <c r="AW139" s="115" t="e">
        <f t="shared" si="37"/>
        <v>#DIV/0!</v>
      </c>
      <c r="AX139" s="112" t="e">
        <f t="shared" si="38"/>
        <v>#DIV/0!</v>
      </c>
    </row>
    <row r="140" spans="1:50" x14ac:dyDescent="0.25">
      <c r="A140" s="298"/>
      <c r="B140" s="118" t="s">
        <v>65</v>
      </c>
      <c r="C140" s="119">
        <v>2</v>
      </c>
      <c r="D140" s="238"/>
      <c r="E140" s="239"/>
      <c r="F140" s="240"/>
      <c r="G140" s="240"/>
      <c r="H140" s="239"/>
      <c r="I140" s="239"/>
      <c r="J140" s="239"/>
      <c r="K140" s="239"/>
      <c r="L140" s="239"/>
      <c r="M140" s="239"/>
      <c r="N140" s="239"/>
      <c r="O140" s="239"/>
      <c r="P140" s="239"/>
      <c r="Q140" s="239"/>
      <c r="R140" s="239"/>
      <c r="S140" s="239"/>
      <c r="T140" s="239"/>
      <c r="U140" s="239"/>
      <c r="V140" s="239"/>
      <c r="W140" s="239"/>
      <c r="X140" s="239"/>
      <c r="Y140" s="239"/>
      <c r="Z140" s="239"/>
      <c r="AA140" s="239"/>
      <c r="AB140" s="239"/>
      <c r="AC140" s="239"/>
      <c r="AD140" s="239"/>
      <c r="AE140" s="239"/>
      <c r="AF140" s="239"/>
      <c r="AG140" s="239"/>
      <c r="AH140" s="239"/>
      <c r="AI140" s="239"/>
      <c r="AJ140" s="239"/>
      <c r="AK140" s="239"/>
      <c r="AL140" s="239"/>
      <c r="AM140" s="239"/>
      <c r="AN140" s="239"/>
      <c r="AO140" s="239"/>
      <c r="AP140" s="239"/>
      <c r="AQ140" s="241"/>
      <c r="AR140" s="23" t="s">
        <v>36</v>
      </c>
      <c r="AS140" s="24" t="s">
        <v>8</v>
      </c>
      <c r="AT140" s="30"/>
      <c r="AU140" s="67">
        <f t="shared" si="25"/>
        <v>0</v>
      </c>
      <c r="AV140" s="67">
        <f t="shared" si="34"/>
        <v>0</v>
      </c>
      <c r="AW140" s="115" t="e">
        <f t="shared" si="37"/>
        <v>#DIV/0!</v>
      </c>
      <c r="AX140" s="112" t="e">
        <f t="shared" si="38"/>
        <v>#DIV/0!</v>
      </c>
    </row>
    <row r="141" spans="1:50" x14ac:dyDescent="0.25">
      <c r="A141" s="298"/>
      <c r="B141" s="118" t="s">
        <v>57</v>
      </c>
      <c r="C141" s="119">
        <v>3</v>
      </c>
      <c r="D141" s="238"/>
      <c r="E141" s="239"/>
      <c r="F141" s="240"/>
      <c r="G141" s="240"/>
      <c r="H141" s="239"/>
      <c r="I141" s="239"/>
      <c r="J141" s="239"/>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c r="AK141" s="239"/>
      <c r="AL141" s="239"/>
      <c r="AM141" s="239"/>
      <c r="AN141" s="239"/>
      <c r="AO141" s="239"/>
      <c r="AP141" s="239"/>
      <c r="AQ141" s="241"/>
      <c r="AR141" s="23" t="s">
        <v>36</v>
      </c>
      <c r="AS141" s="24" t="s">
        <v>6</v>
      </c>
      <c r="AT141" s="30"/>
      <c r="AU141" s="67">
        <f t="shared" si="25"/>
        <v>0</v>
      </c>
      <c r="AV141" s="67">
        <f t="shared" si="34"/>
        <v>0</v>
      </c>
      <c r="AW141" s="115" t="e">
        <f t="shared" si="37"/>
        <v>#DIV/0!</v>
      </c>
      <c r="AX141" s="112" t="e">
        <f t="shared" si="38"/>
        <v>#DIV/0!</v>
      </c>
    </row>
    <row r="142" spans="1:50" x14ac:dyDescent="0.25">
      <c r="A142" s="298"/>
      <c r="B142" s="118" t="s">
        <v>25</v>
      </c>
      <c r="C142" s="119">
        <v>2</v>
      </c>
      <c r="D142" s="238"/>
      <c r="E142" s="239"/>
      <c r="F142" s="240"/>
      <c r="G142" s="240"/>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Q142" s="241"/>
      <c r="AR142" s="23" t="s">
        <v>10</v>
      </c>
      <c r="AS142" s="24" t="s">
        <v>6</v>
      </c>
      <c r="AT142" s="30"/>
      <c r="AU142" s="67">
        <f t="shared" si="25"/>
        <v>0</v>
      </c>
      <c r="AV142" s="67">
        <f t="shared" si="34"/>
        <v>0</v>
      </c>
      <c r="AW142" s="115" t="e">
        <f t="shared" si="37"/>
        <v>#DIV/0!</v>
      </c>
      <c r="AX142" s="112" t="e">
        <f t="shared" si="38"/>
        <v>#DIV/0!</v>
      </c>
    </row>
    <row r="143" spans="1:50" x14ac:dyDescent="0.25">
      <c r="A143" s="298"/>
      <c r="B143" s="118" t="s">
        <v>26</v>
      </c>
      <c r="C143" s="119">
        <v>5</v>
      </c>
      <c r="D143" s="238"/>
      <c r="E143" s="239"/>
      <c r="F143" s="240"/>
      <c r="G143" s="240"/>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41"/>
      <c r="AR143" s="23" t="s">
        <v>11</v>
      </c>
      <c r="AS143" s="24" t="s">
        <v>6</v>
      </c>
      <c r="AT143" s="35"/>
      <c r="AU143" s="67">
        <f t="shared" si="25"/>
        <v>0</v>
      </c>
      <c r="AV143" s="67">
        <f t="shared" si="34"/>
        <v>0</v>
      </c>
      <c r="AW143" s="115" t="e">
        <f t="shared" si="37"/>
        <v>#DIV/0!</v>
      </c>
      <c r="AX143" s="112" t="e">
        <f t="shared" si="38"/>
        <v>#DIV/0!</v>
      </c>
    </row>
    <row r="144" spans="1:50" x14ac:dyDescent="0.25">
      <c r="A144" s="298"/>
      <c r="B144" s="118" t="s">
        <v>170</v>
      </c>
      <c r="C144" s="119">
        <v>3</v>
      </c>
      <c r="D144" s="238"/>
      <c r="E144" s="239"/>
      <c r="F144" s="240"/>
      <c r="G144" s="240"/>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41"/>
      <c r="AR144" s="23" t="s">
        <v>7</v>
      </c>
      <c r="AS144" s="24" t="s">
        <v>8</v>
      </c>
      <c r="AT144" s="35"/>
      <c r="AU144" s="67">
        <f t="shared" ref="AU144:AU154" si="39">SUM(D144:AQ144)</f>
        <v>0</v>
      </c>
      <c r="AV144" s="67">
        <f t="shared" ref="AV144:AV154" si="40">COUNTA(D144:AQ144)*C144</f>
        <v>0</v>
      </c>
      <c r="AW144" s="115" t="e">
        <f t="shared" ref="AW144:AW154" si="41">SUM(D144:AQ144)/COUNTA(D144:AQ144)</f>
        <v>#DIV/0!</v>
      </c>
      <c r="AX144" s="112" t="e">
        <f t="shared" ref="AX144:AX154" si="42">AU144/(COUNTA(D144:AQ144)*C144)</f>
        <v>#DIV/0!</v>
      </c>
    </row>
    <row r="145" spans="1:50" x14ac:dyDescent="0.25">
      <c r="A145" s="298"/>
      <c r="B145" s="118" t="s">
        <v>227</v>
      </c>
      <c r="C145" s="119">
        <v>1</v>
      </c>
      <c r="D145" s="238"/>
      <c r="E145" s="239"/>
      <c r="F145" s="240"/>
      <c r="G145" s="240"/>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41"/>
      <c r="AR145" s="23" t="s">
        <v>7</v>
      </c>
      <c r="AS145" s="24" t="s">
        <v>6</v>
      </c>
      <c r="AT145" s="35"/>
      <c r="AU145" s="67">
        <f t="shared" si="39"/>
        <v>0</v>
      </c>
      <c r="AV145" s="67">
        <f t="shared" si="40"/>
        <v>0</v>
      </c>
      <c r="AW145" s="115" t="e">
        <f t="shared" si="41"/>
        <v>#DIV/0!</v>
      </c>
      <c r="AX145" s="112" t="e">
        <f t="shared" si="42"/>
        <v>#DIV/0!</v>
      </c>
    </row>
    <row r="146" spans="1:50" x14ac:dyDescent="0.25">
      <c r="A146" s="298"/>
      <c r="B146" s="118" t="s">
        <v>228</v>
      </c>
      <c r="C146" s="119">
        <v>1</v>
      </c>
      <c r="D146" s="238"/>
      <c r="E146" s="239"/>
      <c r="F146" s="240"/>
      <c r="G146" s="240"/>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41"/>
      <c r="AR146" s="23" t="s">
        <v>7</v>
      </c>
      <c r="AS146" s="24" t="s">
        <v>6</v>
      </c>
      <c r="AT146" s="35"/>
      <c r="AU146" s="67">
        <f t="shared" si="39"/>
        <v>0</v>
      </c>
      <c r="AV146" s="67">
        <f t="shared" si="40"/>
        <v>0</v>
      </c>
      <c r="AW146" s="115" t="e">
        <f t="shared" si="41"/>
        <v>#DIV/0!</v>
      </c>
      <c r="AX146" s="112" t="e">
        <f t="shared" si="42"/>
        <v>#DIV/0!</v>
      </c>
    </row>
    <row r="147" spans="1:50" x14ac:dyDescent="0.25">
      <c r="A147" s="298"/>
      <c r="B147" s="118" t="s">
        <v>29</v>
      </c>
      <c r="C147" s="119">
        <v>2</v>
      </c>
      <c r="D147" s="238"/>
      <c r="E147" s="239"/>
      <c r="F147" s="240"/>
      <c r="G147" s="240"/>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41"/>
      <c r="AR147" s="23" t="s">
        <v>7</v>
      </c>
      <c r="AS147" s="24" t="s">
        <v>6</v>
      </c>
      <c r="AT147" s="35"/>
      <c r="AU147" s="67">
        <f t="shared" si="39"/>
        <v>0</v>
      </c>
      <c r="AV147" s="67">
        <f t="shared" si="40"/>
        <v>0</v>
      </c>
      <c r="AW147" s="115" t="e">
        <f t="shared" si="41"/>
        <v>#DIV/0!</v>
      </c>
      <c r="AX147" s="112" t="e">
        <f t="shared" si="42"/>
        <v>#DIV/0!</v>
      </c>
    </row>
    <row r="148" spans="1:50" x14ac:dyDescent="0.25">
      <c r="A148" s="298"/>
      <c r="B148" s="118" t="s">
        <v>229</v>
      </c>
      <c r="C148" s="119">
        <v>3</v>
      </c>
      <c r="D148" s="238"/>
      <c r="E148" s="239"/>
      <c r="F148" s="240"/>
      <c r="G148" s="240"/>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41"/>
      <c r="AR148" s="23" t="s">
        <v>7</v>
      </c>
      <c r="AS148" s="24" t="s">
        <v>6</v>
      </c>
      <c r="AT148" s="35"/>
      <c r="AU148" s="67">
        <f t="shared" si="39"/>
        <v>0</v>
      </c>
      <c r="AV148" s="67">
        <f t="shared" si="40"/>
        <v>0</v>
      </c>
      <c r="AW148" s="115" t="e">
        <f t="shared" si="41"/>
        <v>#DIV/0!</v>
      </c>
      <c r="AX148" s="112" t="e">
        <f t="shared" si="42"/>
        <v>#DIV/0!</v>
      </c>
    </row>
    <row r="149" spans="1:50" x14ac:dyDescent="0.25">
      <c r="A149" s="298"/>
      <c r="B149" s="118" t="s">
        <v>30</v>
      </c>
      <c r="C149" s="119">
        <v>1</v>
      </c>
      <c r="D149" s="238"/>
      <c r="E149" s="239"/>
      <c r="F149" s="240"/>
      <c r="G149" s="240"/>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41"/>
      <c r="AR149" s="23" t="s">
        <v>11</v>
      </c>
      <c r="AS149" s="24" t="s">
        <v>8</v>
      </c>
      <c r="AT149" s="35"/>
      <c r="AU149" s="67">
        <f t="shared" si="39"/>
        <v>0</v>
      </c>
      <c r="AV149" s="67">
        <f t="shared" si="40"/>
        <v>0</v>
      </c>
      <c r="AW149" s="115" t="e">
        <f t="shared" si="41"/>
        <v>#DIV/0!</v>
      </c>
      <c r="AX149" s="112" t="e">
        <f t="shared" si="42"/>
        <v>#DIV/0!</v>
      </c>
    </row>
    <row r="150" spans="1:50" x14ac:dyDescent="0.25">
      <c r="A150" s="298"/>
      <c r="B150" s="118" t="s">
        <v>31</v>
      </c>
      <c r="C150" s="119">
        <v>2</v>
      </c>
      <c r="D150" s="238"/>
      <c r="E150" s="239"/>
      <c r="F150" s="240"/>
      <c r="G150" s="240"/>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41"/>
      <c r="AR150" s="23" t="s">
        <v>11</v>
      </c>
      <c r="AS150" s="24" t="s">
        <v>6</v>
      </c>
      <c r="AT150" s="35"/>
      <c r="AU150" s="67">
        <f t="shared" si="39"/>
        <v>0</v>
      </c>
      <c r="AV150" s="67">
        <f t="shared" si="40"/>
        <v>0</v>
      </c>
      <c r="AW150" s="115" t="e">
        <f t="shared" si="41"/>
        <v>#DIV/0!</v>
      </c>
      <c r="AX150" s="112" t="e">
        <f t="shared" si="42"/>
        <v>#DIV/0!</v>
      </c>
    </row>
    <row r="151" spans="1:50" x14ac:dyDescent="0.25">
      <c r="A151" s="298"/>
      <c r="B151" s="118" t="s">
        <v>230</v>
      </c>
      <c r="C151" s="119">
        <v>5</v>
      </c>
      <c r="D151" s="238"/>
      <c r="E151" s="239"/>
      <c r="F151" s="240"/>
      <c r="G151" s="240"/>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41"/>
      <c r="AR151" s="23" t="s">
        <v>11</v>
      </c>
      <c r="AS151" s="24" t="s">
        <v>9</v>
      </c>
      <c r="AT151" s="35"/>
      <c r="AU151" s="67">
        <f t="shared" si="39"/>
        <v>0</v>
      </c>
      <c r="AV151" s="67">
        <f t="shared" si="40"/>
        <v>0</v>
      </c>
      <c r="AW151" s="115" t="e">
        <f t="shared" si="41"/>
        <v>#DIV/0!</v>
      </c>
      <c r="AX151" s="112" t="e">
        <f t="shared" si="42"/>
        <v>#DIV/0!</v>
      </c>
    </row>
    <row r="152" spans="1:50" x14ac:dyDescent="0.25">
      <c r="A152" s="298"/>
      <c r="B152" s="118" t="s">
        <v>32</v>
      </c>
      <c r="C152" s="119">
        <v>4</v>
      </c>
      <c r="D152" s="238"/>
      <c r="E152" s="239"/>
      <c r="F152" s="240"/>
      <c r="G152" s="240"/>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41"/>
      <c r="AR152" s="23" t="s">
        <v>11</v>
      </c>
      <c r="AS152" s="24" t="s">
        <v>6</v>
      </c>
      <c r="AT152" s="35"/>
      <c r="AU152" s="67">
        <f t="shared" si="39"/>
        <v>0</v>
      </c>
      <c r="AV152" s="67">
        <f t="shared" si="40"/>
        <v>0</v>
      </c>
      <c r="AW152" s="115" t="e">
        <f t="shared" si="41"/>
        <v>#DIV/0!</v>
      </c>
      <c r="AX152" s="112" t="e">
        <f t="shared" si="42"/>
        <v>#DIV/0!</v>
      </c>
    </row>
    <row r="153" spans="1:50" x14ac:dyDescent="0.25">
      <c r="A153" s="298"/>
      <c r="B153" s="118" t="s">
        <v>33</v>
      </c>
      <c r="C153" s="119">
        <v>2</v>
      </c>
      <c r="D153" s="238"/>
      <c r="E153" s="239"/>
      <c r="F153" s="240"/>
      <c r="G153" s="240"/>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41"/>
      <c r="AR153" s="23" t="s">
        <v>11</v>
      </c>
      <c r="AS153" s="24" t="s">
        <v>6</v>
      </c>
      <c r="AT153" s="35"/>
      <c r="AU153" s="67">
        <f t="shared" si="39"/>
        <v>0</v>
      </c>
      <c r="AV153" s="67">
        <f t="shared" si="40"/>
        <v>0</v>
      </c>
      <c r="AW153" s="115" t="e">
        <f t="shared" si="41"/>
        <v>#DIV/0!</v>
      </c>
      <c r="AX153" s="112" t="e">
        <f t="shared" si="42"/>
        <v>#DIV/0!</v>
      </c>
    </row>
    <row r="154" spans="1:50" ht="15.75" thickBot="1" x14ac:dyDescent="0.3">
      <c r="A154" s="299"/>
      <c r="B154" s="132" t="s">
        <v>231</v>
      </c>
      <c r="C154" s="133">
        <v>5</v>
      </c>
      <c r="D154" s="238"/>
      <c r="E154" s="239"/>
      <c r="F154" s="240"/>
      <c r="G154" s="240"/>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41"/>
      <c r="AR154" s="23" t="s">
        <v>11</v>
      </c>
      <c r="AS154" s="24" t="s">
        <v>9</v>
      </c>
      <c r="AT154" s="30"/>
      <c r="AU154" s="67">
        <f t="shared" si="39"/>
        <v>0</v>
      </c>
      <c r="AV154" s="67">
        <f t="shared" si="40"/>
        <v>0</v>
      </c>
      <c r="AW154" s="115" t="e">
        <f t="shared" si="41"/>
        <v>#DIV/0!</v>
      </c>
      <c r="AX154" s="112" t="e">
        <f t="shared" si="42"/>
        <v>#DIV/0!</v>
      </c>
    </row>
    <row r="155" spans="1:50" x14ac:dyDescent="0.25">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c r="AK155" s="54"/>
      <c r="AL155" s="54"/>
      <c r="AM155" s="54"/>
      <c r="AN155" s="54"/>
      <c r="AO155" s="54"/>
      <c r="AP155" s="54"/>
      <c r="AQ155" s="54"/>
      <c r="AR155" s="54"/>
      <c r="AS155" s="54"/>
      <c r="AT155" s="54"/>
      <c r="AU155" s="54"/>
      <c r="AV155" s="54"/>
      <c r="AW155" s="44"/>
      <c r="AX155" s="44"/>
    </row>
    <row r="156" spans="1:50" x14ac:dyDescent="0.25">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c r="AK156" s="54"/>
      <c r="AL156" s="54"/>
      <c r="AM156" s="54"/>
      <c r="AN156" s="54"/>
      <c r="AO156" s="54"/>
      <c r="AP156" s="54"/>
      <c r="AQ156" s="54"/>
      <c r="AR156" s="69" t="s">
        <v>42</v>
      </c>
      <c r="AS156" s="54">
        <f>SUMIF($AR$42:$AR$154,"Number",$C$42:$C$154)</f>
        <v>41</v>
      </c>
      <c r="AT156" s="54"/>
      <c r="AU156" s="54"/>
      <c r="AV156" s="54"/>
      <c r="AW156" s="44"/>
      <c r="AX156" s="44"/>
    </row>
    <row r="157" spans="1:50" x14ac:dyDescent="0.25">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c r="AK157" s="54"/>
      <c r="AL157" s="54"/>
      <c r="AM157" s="54"/>
      <c r="AN157" s="54"/>
      <c r="AO157" s="54"/>
      <c r="AP157" s="54"/>
      <c r="AQ157" s="54"/>
      <c r="AR157" s="69" t="s">
        <v>43</v>
      </c>
      <c r="AS157" s="54">
        <f>SUMIF($AR$42:$AR$154,"Algebra",$C$42:$C$154)</f>
        <v>99</v>
      </c>
      <c r="AT157" s="54"/>
      <c r="AU157" s="54"/>
      <c r="AV157" s="54"/>
      <c r="AW157" s="44"/>
      <c r="AX157" s="44"/>
    </row>
    <row r="158" spans="1:50" x14ac:dyDescent="0.25">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4"/>
      <c r="AN158" s="54"/>
      <c r="AO158" s="54"/>
      <c r="AP158" s="54"/>
      <c r="AQ158" s="54"/>
      <c r="AR158" s="69" t="s">
        <v>44</v>
      </c>
      <c r="AS158" s="54">
        <f>SUMIF($AR$42:$AR$154,"RPR",$C$42:$C$154)</f>
        <v>51</v>
      </c>
      <c r="AT158" s="54"/>
      <c r="AU158" s="54"/>
      <c r="AV158" s="54"/>
      <c r="AW158" s="44"/>
      <c r="AX158" s="44"/>
    </row>
    <row r="159" spans="1:50" x14ac:dyDescent="0.25">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c r="AG159" s="54"/>
      <c r="AH159" s="54"/>
      <c r="AI159" s="54"/>
      <c r="AJ159" s="54"/>
      <c r="AK159" s="54"/>
      <c r="AL159" s="54"/>
      <c r="AM159" s="54"/>
      <c r="AN159" s="54"/>
      <c r="AO159" s="54"/>
      <c r="AP159" s="54"/>
      <c r="AQ159" s="54"/>
      <c r="AR159" s="69" t="s">
        <v>45</v>
      </c>
      <c r="AS159" s="54">
        <f>SUMIF($AR$42:$AR$154,"Geometry and measures",$C$42:$C$154)</f>
        <v>59</v>
      </c>
      <c r="AT159" s="54"/>
      <c r="AU159" s="54"/>
      <c r="AV159" s="54"/>
      <c r="AW159" s="44"/>
      <c r="AX159" s="44"/>
    </row>
    <row r="160" spans="1:50" x14ac:dyDescent="0.25">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c r="AF160" s="54"/>
      <c r="AG160" s="54"/>
      <c r="AH160" s="54"/>
      <c r="AI160" s="54"/>
      <c r="AJ160" s="54"/>
      <c r="AK160" s="54"/>
      <c r="AL160" s="54"/>
      <c r="AM160" s="54"/>
      <c r="AN160" s="54"/>
      <c r="AO160" s="54"/>
      <c r="AP160" s="54"/>
      <c r="AQ160" s="54"/>
      <c r="AR160" s="69" t="s">
        <v>46</v>
      </c>
      <c r="AS160" s="54">
        <f>SUMIF($AR$42:$AR$154,"Probability",$C$42:$C$154)</f>
        <v>20</v>
      </c>
      <c r="AT160" s="54"/>
      <c r="AU160" s="54"/>
      <c r="AV160" s="54"/>
      <c r="AW160" s="44"/>
      <c r="AX160" s="44"/>
    </row>
    <row r="161" spans="2:50" x14ac:dyDescent="0.25">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c r="AG161" s="54"/>
      <c r="AH161" s="54"/>
      <c r="AI161" s="54"/>
      <c r="AJ161" s="54"/>
      <c r="AK161" s="54"/>
      <c r="AL161" s="54"/>
      <c r="AM161" s="54"/>
      <c r="AN161" s="54"/>
      <c r="AO161" s="54"/>
      <c r="AP161" s="54"/>
      <c r="AQ161" s="54"/>
      <c r="AR161" s="69" t="s">
        <v>47</v>
      </c>
      <c r="AS161" s="54">
        <f>SUMIF($AR$42:$AR$154,"Statistics",$C$42:$C$154)</f>
        <v>30</v>
      </c>
      <c r="AT161" s="54"/>
      <c r="AU161" s="54"/>
      <c r="AV161" s="54"/>
      <c r="AW161" s="44"/>
      <c r="AX161" s="44"/>
    </row>
  </sheetData>
  <sheetProtection password="ECC0" sheet="1" objects="1" scenarios="1" formatCells="0" formatColumns="0" formatRows="0"/>
  <mergeCells count="34">
    <mergeCell ref="B9:E9"/>
    <mergeCell ref="A77:A115"/>
    <mergeCell ref="A117:A154"/>
    <mergeCell ref="B11:E11"/>
    <mergeCell ref="B14:E14"/>
    <mergeCell ref="B15:E15"/>
    <mergeCell ref="B16:E16"/>
    <mergeCell ref="B18:E18"/>
    <mergeCell ref="A42:A75"/>
    <mergeCell ref="B29:B30"/>
    <mergeCell ref="B31:B32"/>
    <mergeCell ref="B33:B34"/>
    <mergeCell ref="B36:B39"/>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S10:T11"/>
    <mergeCell ref="B24:C24"/>
    <mergeCell ref="AW25:AW26"/>
    <mergeCell ref="AX25:AX26"/>
    <mergeCell ref="B27:B28"/>
  </mergeCells>
  <conditionalFormatting sqref="AR156:AR161">
    <cfRule type="cellIs" dxfId="1222" priority="1740" stopIfTrue="1" operator="equal">
      <formula>"Algebra"</formula>
    </cfRule>
    <cfRule type="cellIs" dxfId="1221" priority="1741" stopIfTrue="1" operator="equal">
      <formula>"Number"</formula>
    </cfRule>
    <cfRule type="cellIs" dxfId="1220" priority="1742" stopIfTrue="1" operator="equal">
      <formula>"Geometry and measures"</formula>
    </cfRule>
    <cfRule type="cellIs" dxfId="1219" priority="1743" stopIfTrue="1" operator="equal">
      <formula>"Statistics"</formula>
    </cfRule>
  </conditionalFormatting>
  <conditionalFormatting sqref="AR156:AR161">
    <cfRule type="cellIs" dxfId="1218" priority="1736" operator="equal">
      <formula>"RPR"</formula>
    </cfRule>
  </conditionalFormatting>
  <conditionalFormatting sqref="AR156:AR161">
    <cfRule type="cellIs" dxfId="1217" priority="1735" operator="equal">
      <formula>"Probability"</formula>
    </cfRule>
  </conditionalFormatting>
  <conditionalFormatting sqref="AS48">
    <cfRule type="cellIs" dxfId="1216" priority="517" stopIfTrue="1" operator="equal">
      <formula>"AO3"</formula>
    </cfRule>
    <cfRule type="cellIs" dxfId="1215" priority="518" stopIfTrue="1" operator="equal">
      <formula>"AO2"</formula>
    </cfRule>
    <cfRule type="cellIs" dxfId="1214" priority="519" stopIfTrue="1" operator="equal">
      <formula>"AO1"</formula>
    </cfRule>
  </conditionalFormatting>
  <conditionalFormatting sqref="AS52">
    <cfRule type="cellIs" dxfId="1213" priority="505" stopIfTrue="1" operator="equal">
      <formula>"AO3"</formula>
    </cfRule>
    <cfRule type="cellIs" dxfId="1212" priority="506" stopIfTrue="1" operator="equal">
      <formula>"AO2"</formula>
    </cfRule>
    <cfRule type="cellIs" dxfId="1211" priority="507" stopIfTrue="1" operator="equal">
      <formula>"AO1"</formula>
    </cfRule>
  </conditionalFormatting>
  <conditionalFormatting sqref="AS58">
    <cfRule type="cellIs" dxfId="1210" priority="484" stopIfTrue="1" operator="equal">
      <formula>"AO3"</formula>
    </cfRule>
    <cfRule type="cellIs" dxfId="1209" priority="485" stopIfTrue="1" operator="equal">
      <formula>"AO2"</formula>
    </cfRule>
    <cfRule type="cellIs" dxfId="1208" priority="486" stopIfTrue="1" operator="equal">
      <formula>"AO1"</formula>
    </cfRule>
  </conditionalFormatting>
  <conditionalFormatting sqref="AS56">
    <cfRule type="cellIs" dxfId="1207" priority="481" stopIfTrue="1" operator="equal">
      <formula>"AO3"</formula>
    </cfRule>
    <cfRule type="cellIs" dxfId="1206" priority="482" stopIfTrue="1" operator="equal">
      <formula>"AO2"</formula>
    </cfRule>
    <cfRule type="cellIs" dxfId="1205" priority="483" stopIfTrue="1" operator="equal">
      <formula>"AO1"</formula>
    </cfRule>
  </conditionalFormatting>
  <conditionalFormatting sqref="AS63">
    <cfRule type="cellIs" dxfId="1204" priority="472" stopIfTrue="1" operator="equal">
      <formula>"AO3"</formula>
    </cfRule>
    <cfRule type="cellIs" dxfId="1203" priority="473" stopIfTrue="1" operator="equal">
      <formula>"AO2"</formula>
    </cfRule>
    <cfRule type="cellIs" dxfId="1202" priority="474" stopIfTrue="1" operator="equal">
      <formula>"AO1"</formula>
    </cfRule>
  </conditionalFormatting>
  <conditionalFormatting sqref="AS62">
    <cfRule type="cellIs" dxfId="1201" priority="469" stopIfTrue="1" operator="equal">
      <formula>"AO3"</formula>
    </cfRule>
    <cfRule type="cellIs" dxfId="1200" priority="470" stopIfTrue="1" operator="equal">
      <formula>"AO2"</formula>
    </cfRule>
    <cfRule type="cellIs" dxfId="1199" priority="471" stopIfTrue="1" operator="equal">
      <formula>"AO1"</formula>
    </cfRule>
  </conditionalFormatting>
  <conditionalFormatting sqref="AS65">
    <cfRule type="cellIs" dxfId="1198" priority="466" stopIfTrue="1" operator="equal">
      <formula>"AO3"</formula>
    </cfRule>
    <cfRule type="cellIs" dxfId="1197" priority="467" stopIfTrue="1" operator="equal">
      <formula>"AO2"</formula>
    </cfRule>
    <cfRule type="cellIs" dxfId="1196" priority="468" stopIfTrue="1" operator="equal">
      <formula>"AO1"</formula>
    </cfRule>
  </conditionalFormatting>
  <conditionalFormatting sqref="AS66">
    <cfRule type="cellIs" dxfId="1195" priority="463" stopIfTrue="1" operator="equal">
      <formula>"AO3"</formula>
    </cfRule>
    <cfRule type="cellIs" dxfId="1194" priority="464" stopIfTrue="1" operator="equal">
      <formula>"AO2"</formula>
    </cfRule>
    <cfRule type="cellIs" dxfId="1193" priority="465" stopIfTrue="1" operator="equal">
      <formula>"AO1"</formula>
    </cfRule>
  </conditionalFormatting>
  <conditionalFormatting sqref="AS69">
    <cfRule type="cellIs" dxfId="1192" priority="460" stopIfTrue="1" operator="equal">
      <formula>"AO3"</formula>
    </cfRule>
    <cfRule type="cellIs" dxfId="1191" priority="461" stopIfTrue="1" operator="equal">
      <formula>"AO2"</formula>
    </cfRule>
    <cfRule type="cellIs" dxfId="1190" priority="462" stopIfTrue="1" operator="equal">
      <formula>"AO1"</formula>
    </cfRule>
  </conditionalFormatting>
  <conditionalFormatting sqref="AR71">
    <cfRule type="cellIs" dxfId="1189" priority="542" operator="equal">
      <formula>"RPR"</formula>
    </cfRule>
  </conditionalFormatting>
  <conditionalFormatting sqref="AR71">
    <cfRule type="cellIs" dxfId="1188" priority="541" operator="equal">
      <formula>"Probability"</formula>
    </cfRule>
  </conditionalFormatting>
  <conditionalFormatting sqref="AR42:AR44">
    <cfRule type="cellIs" dxfId="1187" priority="537" stopIfTrue="1" operator="equal">
      <formula>"Algebra"</formula>
    </cfRule>
    <cfRule type="cellIs" dxfId="1186" priority="538" stopIfTrue="1" operator="equal">
      <formula>"Number"</formula>
    </cfRule>
    <cfRule type="cellIs" dxfId="1185" priority="539" stopIfTrue="1" operator="equal">
      <formula>"Geometry and measures"</formula>
    </cfRule>
    <cfRule type="cellIs" dxfId="1184" priority="540" stopIfTrue="1" operator="equal">
      <formula>"Statistics"</formula>
    </cfRule>
  </conditionalFormatting>
  <conditionalFormatting sqref="AS43:AS44">
    <cfRule type="cellIs" dxfId="1183" priority="534" stopIfTrue="1" operator="equal">
      <formula>"AO3"</formula>
    </cfRule>
    <cfRule type="cellIs" dxfId="1182" priority="535" stopIfTrue="1" operator="equal">
      <formula>"AO2"</formula>
    </cfRule>
    <cfRule type="cellIs" dxfId="1181" priority="536" stopIfTrue="1" operator="equal">
      <formula>"AO1"</formula>
    </cfRule>
  </conditionalFormatting>
  <conditionalFormatting sqref="AR42:AR44">
    <cfRule type="cellIs" dxfId="1180" priority="533" operator="equal">
      <formula>"RPR"</formula>
    </cfRule>
  </conditionalFormatting>
  <conditionalFormatting sqref="AR42:AR44">
    <cfRule type="cellIs" dxfId="1179" priority="532" operator="equal">
      <formula>"Probability"</formula>
    </cfRule>
  </conditionalFormatting>
  <conditionalFormatting sqref="AS59">
    <cfRule type="cellIs" dxfId="1178" priority="478" stopIfTrue="1" operator="equal">
      <formula>"AO3"</formula>
    </cfRule>
    <cfRule type="cellIs" dxfId="1177" priority="479" stopIfTrue="1" operator="equal">
      <formula>"AO2"</formula>
    </cfRule>
    <cfRule type="cellIs" dxfId="1176" priority="480" stopIfTrue="1" operator="equal">
      <formula>"AO1"</formula>
    </cfRule>
  </conditionalFormatting>
  <conditionalFormatting sqref="AS70">
    <cfRule type="cellIs" dxfId="1175" priority="457" stopIfTrue="1" operator="equal">
      <formula>"AO3"</formula>
    </cfRule>
    <cfRule type="cellIs" dxfId="1174" priority="458" stopIfTrue="1" operator="equal">
      <formula>"AO2"</formula>
    </cfRule>
    <cfRule type="cellIs" dxfId="1173" priority="459" stopIfTrue="1" operator="equal">
      <formula>"AO1"</formula>
    </cfRule>
  </conditionalFormatting>
  <conditionalFormatting sqref="AS73">
    <cfRule type="cellIs" dxfId="1172" priority="454" stopIfTrue="1" operator="equal">
      <formula>"AO3"</formula>
    </cfRule>
    <cfRule type="cellIs" dxfId="1171" priority="455" stopIfTrue="1" operator="equal">
      <formula>"AO2"</formula>
    </cfRule>
    <cfRule type="cellIs" dxfId="1170" priority="456" stopIfTrue="1" operator="equal">
      <formula>"AO1"</formula>
    </cfRule>
  </conditionalFormatting>
  <conditionalFormatting sqref="AS74">
    <cfRule type="cellIs" dxfId="1169" priority="451" stopIfTrue="1" operator="equal">
      <formula>"AO3"</formula>
    </cfRule>
    <cfRule type="cellIs" dxfId="1168" priority="452" stopIfTrue="1" operator="equal">
      <formula>"AO2"</formula>
    </cfRule>
    <cfRule type="cellIs" dxfId="1167" priority="453" stopIfTrue="1" operator="equal">
      <formula>"AO1"</formula>
    </cfRule>
  </conditionalFormatting>
  <conditionalFormatting sqref="AR59">
    <cfRule type="cellIs" dxfId="1166" priority="561" stopIfTrue="1" operator="equal">
      <formula>"Algebra"</formula>
    </cfRule>
    <cfRule type="cellIs" dxfId="1165" priority="562" stopIfTrue="1" operator="equal">
      <formula>"Number"</formula>
    </cfRule>
    <cfRule type="cellIs" dxfId="1164" priority="563" stopIfTrue="1" operator="equal">
      <formula>"Geometry and measures"</formula>
    </cfRule>
    <cfRule type="cellIs" dxfId="1163" priority="564" stopIfTrue="1" operator="equal">
      <formula>"Statistics"</formula>
    </cfRule>
  </conditionalFormatting>
  <conditionalFormatting sqref="AS42">
    <cfRule type="cellIs" dxfId="1162" priority="529" stopIfTrue="1" operator="equal">
      <formula>"AO3"</formula>
    </cfRule>
    <cfRule type="cellIs" dxfId="1161" priority="530" stopIfTrue="1" operator="equal">
      <formula>"AO2"</formula>
    </cfRule>
    <cfRule type="cellIs" dxfId="1160" priority="531" stopIfTrue="1" operator="equal">
      <formula>"AO1"</formula>
    </cfRule>
  </conditionalFormatting>
  <conditionalFormatting sqref="AR51">
    <cfRule type="cellIs" dxfId="1159" priority="513" stopIfTrue="1" operator="equal">
      <formula>"Algebra"</formula>
    </cfRule>
    <cfRule type="cellIs" dxfId="1158" priority="514" stopIfTrue="1" operator="equal">
      <formula>"Number"</formula>
    </cfRule>
    <cfRule type="cellIs" dxfId="1157" priority="515" stopIfTrue="1" operator="equal">
      <formula>"Geometry and measures"</formula>
    </cfRule>
    <cfRule type="cellIs" dxfId="1156" priority="516" stopIfTrue="1" operator="equal">
      <formula>"Statistics"</formula>
    </cfRule>
  </conditionalFormatting>
  <conditionalFormatting sqref="AR86:AR88 AR94 AR96:AR115 AR78:AR81">
    <cfRule type="cellIs" dxfId="1155" priority="429" stopIfTrue="1" operator="equal">
      <formula>"Algebra"</formula>
    </cfRule>
    <cfRule type="cellIs" dxfId="1154" priority="430" stopIfTrue="1" operator="equal">
      <formula>"Number"</formula>
    </cfRule>
    <cfRule type="cellIs" dxfId="1153" priority="431" stopIfTrue="1" operator="equal">
      <formula>"Geometry and measures"</formula>
    </cfRule>
    <cfRule type="cellIs" dxfId="1152" priority="432" stopIfTrue="1" operator="equal">
      <formula>"Statistics"</formula>
    </cfRule>
  </conditionalFormatting>
  <conditionalFormatting sqref="AR86:AR88 AR94 AR96:AR115 AR78:AR81">
    <cfRule type="cellIs" dxfId="1151" priority="428" operator="equal">
      <formula>"RPR"</formula>
    </cfRule>
  </conditionalFormatting>
  <conditionalFormatting sqref="AR86:AR88 AR94 AR96:AR115 AR78:AR81">
    <cfRule type="cellIs" dxfId="1150" priority="427" operator="equal">
      <formula>"Probability"</formula>
    </cfRule>
  </conditionalFormatting>
  <conditionalFormatting sqref="AR77">
    <cfRule type="cellIs" dxfId="1149" priority="423" stopIfTrue="1" operator="equal">
      <formula>"Algebra"</formula>
    </cfRule>
    <cfRule type="cellIs" dxfId="1148" priority="424" stopIfTrue="1" operator="equal">
      <formula>"Number"</formula>
    </cfRule>
    <cfRule type="cellIs" dxfId="1147" priority="425" stopIfTrue="1" operator="equal">
      <formula>"Geometry and measures"</formula>
    </cfRule>
    <cfRule type="cellIs" dxfId="1146" priority="426" stopIfTrue="1" operator="equal">
      <formula>"Statistics"</formula>
    </cfRule>
  </conditionalFormatting>
  <conditionalFormatting sqref="AR82:AR85">
    <cfRule type="cellIs" dxfId="1145" priority="411" stopIfTrue="1" operator="equal">
      <formula>"Algebra"</formula>
    </cfRule>
    <cfRule type="cellIs" dxfId="1144" priority="412" stopIfTrue="1" operator="equal">
      <formula>"Number"</formula>
    </cfRule>
    <cfRule type="cellIs" dxfId="1143" priority="413" stopIfTrue="1" operator="equal">
      <formula>"Geometry and measures"</formula>
    </cfRule>
    <cfRule type="cellIs" dxfId="1142" priority="414" stopIfTrue="1" operator="equal">
      <formula>"Statistics"</formula>
    </cfRule>
  </conditionalFormatting>
  <conditionalFormatting sqref="M10">
    <cfRule type="cellIs" dxfId="1141" priority="622" operator="equal">
      <formula>"Probability"</formula>
    </cfRule>
  </conditionalFormatting>
  <conditionalFormatting sqref="D17">
    <cfRule type="cellIs" dxfId="1140" priority="621" operator="equal">
      <formula>"Probability"</formula>
    </cfRule>
  </conditionalFormatting>
  <conditionalFormatting sqref="M17">
    <cfRule type="cellIs" dxfId="1139" priority="620" operator="equal">
      <formula>"Probability"</formula>
    </cfRule>
  </conditionalFormatting>
  <conditionalFormatting sqref="D10">
    <cfRule type="cellIs" dxfId="1138" priority="619" operator="equal">
      <formula>"Probability"</formula>
    </cfRule>
  </conditionalFormatting>
  <conditionalFormatting sqref="K7">
    <cfRule type="expression" dxfId="1137" priority="623">
      <formula>COUNTA(D24:AQ24)&gt;1</formula>
    </cfRule>
  </conditionalFormatting>
  <conditionalFormatting sqref="D23">
    <cfRule type="expression" dxfId="1136" priority="624">
      <formula>COUNTA(D24:AQ24)&gt;1</formula>
    </cfRule>
  </conditionalFormatting>
  <conditionalFormatting sqref="AR63:AR69 AR45:AR47 AR72:AR75">
    <cfRule type="cellIs" dxfId="1135" priority="615" stopIfTrue="1" operator="equal">
      <formula>"Algebra"</formula>
    </cfRule>
    <cfRule type="cellIs" dxfId="1134" priority="616" stopIfTrue="1" operator="equal">
      <formula>"Number"</formula>
    </cfRule>
    <cfRule type="cellIs" dxfId="1133" priority="617" stopIfTrue="1" operator="equal">
      <formula>"Geometry and measures"</formula>
    </cfRule>
    <cfRule type="cellIs" dxfId="1132" priority="618" stopIfTrue="1" operator="equal">
      <formula>"Statistics"</formula>
    </cfRule>
  </conditionalFormatting>
  <conditionalFormatting sqref="AR63:AR69 AR45:AR47 AR72:AR75">
    <cfRule type="cellIs" dxfId="1131" priority="614" operator="equal">
      <formula>"RPR"</formula>
    </cfRule>
  </conditionalFormatting>
  <conditionalFormatting sqref="AR63:AR69 AR45:AR47 AR72:AR75">
    <cfRule type="cellIs" dxfId="1130" priority="613" operator="equal">
      <formula>"Probability"</formula>
    </cfRule>
  </conditionalFormatting>
  <conditionalFormatting sqref="AR53">
    <cfRule type="cellIs" dxfId="1129" priority="609" stopIfTrue="1" operator="equal">
      <formula>"Algebra"</formula>
    </cfRule>
    <cfRule type="cellIs" dxfId="1128" priority="610" stopIfTrue="1" operator="equal">
      <formula>"Number"</formula>
    </cfRule>
    <cfRule type="cellIs" dxfId="1127" priority="611" stopIfTrue="1" operator="equal">
      <formula>"Geometry and measures"</formula>
    </cfRule>
    <cfRule type="cellIs" dxfId="1126" priority="612" stopIfTrue="1" operator="equal">
      <formula>"Statistics"</formula>
    </cfRule>
  </conditionalFormatting>
  <conditionalFormatting sqref="AR53">
    <cfRule type="cellIs" dxfId="1125" priority="608" operator="equal">
      <formula>"RPR"</formula>
    </cfRule>
  </conditionalFormatting>
  <conditionalFormatting sqref="AR53">
    <cfRule type="cellIs" dxfId="1124" priority="607" operator="equal">
      <formula>"Probability"</formula>
    </cfRule>
  </conditionalFormatting>
  <conditionalFormatting sqref="AS45:AS47">
    <cfRule type="cellIs" dxfId="1123" priority="604" stopIfTrue="1" operator="equal">
      <formula>"AO3"</formula>
    </cfRule>
    <cfRule type="cellIs" dxfId="1122" priority="605" stopIfTrue="1" operator="equal">
      <formula>"AO2"</formula>
    </cfRule>
    <cfRule type="cellIs" dxfId="1121" priority="606" stopIfTrue="1" operator="equal">
      <formula>"AO1"</formula>
    </cfRule>
  </conditionalFormatting>
  <conditionalFormatting sqref="AS75">
    <cfRule type="cellIs" dxfId="1120" priority="580" stopIfTrue="1" operator="equal">
      <formula>"AO3"</formula>
    </cfRule>
    <cfRule type="cellIs" dxfId="1119" priority="581" stopIfTrue="1" operator="equal">
      <formula>"AO2"</formula>
    </cfRule>
    <cfRule type="cellIs" dxfId="1118" priority="582" stopIfTrue="1" operator="equal">
      <formula>"AO1"</formula>
    </cfRule>
  </conditionalFormatting>
  <conditionalFormatting sqref="AS53">
    <cfRule type="cellIs" dxfId="1117" priority="601" stopIfTrue="1" operator="equal">
      <formula>"AO3"</formula>
    </cfRule>
    <cfRule type="cellIs" dxfId="1116" priority="602" stopIfTrue="1" operator="equal">
      <formula>"AO2"</formula>
    </cfRule>
    <cfRule type="cellIs" dxfId="1115" priority="603" stopIfTrue="1" operator="equal">
      <formula>"AO1"</formula>
    </cfRule>
  </conditionalFormatting>
  <conditionalFormatting sqref="AR54:AR55">
    <cfRule type="cellIs" dxfId="1114" priority="597" stopIfTrue="1" operator="equal">
      <formula>"Algebra"</formula>
    </cfRule>
    <cfRule type="cellIs" dxfId="1113" priority="598" stopIfTrue="1" operator="equal">
      <formula>"Number"</formula>
    </cfRule>
    <cfRule type="cellIs" dxfId="1112" priority="599" stopIfTrue="1" operator="equal">
      <formula>"Geometry and measures"</formula>
    </cfRule>
    <cfRule type="cellIs" dxfId="1111" priority="600" stopIfTrue="1" operator="equal">
      <formula>"Statistics"</formula>
    </cfRule>
  </conditionalFormatting>
  <conditionalFormatting sqref="AR54:AR55">
    <cfRule type="cellIs" dxfId="1110" priority="596" operator="equal">
      <formula>"RPR"</formula>
    </cfRule>
  </conditionalFormatting>
  <conditionalFormatting sqref="AR54:AR55">
    <cfRule type="cellIs" dxfId="1109" priority="595" operator="equal">
      <formula>"Probability"</formula>
    </cfRule>
  </conditionalFormatting>
  <conditionalFormatting sqref="AR56:AR57">
    <cfRule type="cellIs" dxfId="1108" priority="591" stopIfTrue="1" operator="equal">
      <formula>"Algebra"</formula>
    </cfRule>
    <cfRule type="cellIs" dxfId="1107" priority="592" stopIfTrue="1" operator="equal">
      <formula>"Number"</formula>
    </cfRule>
    <cfRule type="cellIs" dxfId="1106" priority="593" stopIfTrue="1" operator="equal">
      <formula>"Geometry and measures"</formula>
    </cfRule>
    <cfRule type="cellIs" dxfId="1105" priority="594" stopIfTrue="1" operator="equal">
      <formula>"Statistics"</formula>
    </cfRule>
  </conditionalFormatting>
  <conditionalFormatting sqref="AS57">
    <cfRule type="cellIs" dxfId="1104" priority="588" stopIfTrue="1" operator="equal">
      <formula>"AO3"</formula>
    </cfRule>
    <cfRule type="cellIs" dxfId="1103" priority="589" stopIfTrue="1" operator="equal">
      <formula>"AO2"</formula>
    </cfRule>
    <cfRule type="cellIs" dxfId="1102" priority="590" stopIfTrue="1" operator="equal">
      <formula>"AO1"</formula>
    </cfRule>
  </conditionalFormatting>
  <conditionalFormatting sqref="AR56:AR57">
    <cfRule type="cellIs" dxfId="1101" priority="587" operator="equal">
      <formula>"RPR"</formula>
    </cfRule>
  </conditionalFormatting>
  <conditionalFormatting sqref="AR56:AR57">
    <cfRule type="cellIs" dxfId="1100" priority="586" operator="equal">
      <formula>"Probability"</formula>
    </cfRule>
  </conditionalFormatting>
  <conditionalFormatting sqref="AS54:AS55">
    <cfRule type="cellIs" dxfId="1099" priority="577" stopIfTrue="1" operator="equal">
      <formula>"AO3"</formula>
    </cfRule>
    <cfRule type="cellIs" dxfId="1098" priority="578" stopIfTrue="1" operator="equal">
      <formula>"AO2"</formula>
    </cfRule>
    <cfRule type="cellIs" dxfId="1097" priority="579" stopIfTrue="1" operator="equal">
      <formula>"AO1"</formula>
    </cfRule>
  </conditionalFormatting>
  <conditionalFormatting sqref="AS64">
    <cfRule type="cellIs" dxfId="1096" priority="583" stopIfTrue="1" operator="equal">
      <formula>"AO3"</formula>
    </cfRule>
    <cfRule type="cellIs" dxfId="1095" priority="584" stopIfTrue="1" operator="equal">
      <formula>"AO2"</formula>
    </cfRule>
    <cfRule type="cellIs" dxfId="1094" priority="585" stopIfTrue="1" operator="equal">
      <formula>"AO1"</formula>
    </cfRule>
  </conditionalFormatting>
  <conditionalFormatting sqref="AS61">
    <cfRule type="cellIs" dxfId="1093" priority="574" stopIfTrue="1" operator="equal">
      <formula>"AO3"</formula>
    </cfRule>
    <cfRule type="cellIs" dxfId="1092" priority="575" stopIfTrue="1" operator="equal">
      <formula>"AO2"</formula>
    </cfRule>
    <cfRule type="cellIs" dxfId="1091" priority="576" stopIfTrue="1" operator="equal">
      <formula>"AO1"</formula>
    </cfRule>
  </conditionalFormatting>
  <conditionalFormatting sqref="AS67:AS68">
    <cfRule type="cellIs" dxfId="1090" priority="571" stopIfTrue="1" operator="equal">
      <formula>"AO3"</formula>
    </cfRule>
    <cfRule type="cellIs" dxfId="1089" priority="572" stopIfTrue="1" operator="equal">
      <formula>"AO2"</formula>
    </cfRule>
    <cfRule type="cellIs" dxfId="1088" priority="573" stopIfTrue="1" operator="equal">
      <formula>"AO1"</formula>
    </cfRule>
  </conditionalFormatting>
  <conditionalFormatting sqref="AS71">
    <cfRule type="cellIs" dxfId="1087" priority="568" stopIfTrue="1" operator="equal">
      <formula>"AO3"</formula>
    </cfRule>
    <cfRule type="cellIs" dxfId="1086" priority="569" stopIfTrue="1" operator="equal">
      <formula>"AO2"</formula>
    </cfRule>
    <cfRule type="cellIs" dxfId="1085" priority="570" stopIfTrue="1" operator="equal">
      <formula>"AO1"</formula>
    </cfRule>
  </conditionalFormatting>
  <conditionalFormatting sqref="AS72">
    <cfRule type="cellIs" dxfId="1084" priority="565" stopIfTrue="1" operator="equal">
      <formula>"AO3"</formula>
    </cfRule>
    <cfRule type="cellIs" dxfId="1083" priority="566" stopIfTrue="1" operator="equal">
      <formula>"AO2"</formula>
    </cfRule>
    <cfRule type="cellIs" dxfId="1082" priority="567" stopIfTrue="1" operator="equal">
      <formula>"AO1"</formula>
    </cfRule>
  </conditionalFormatting>
  <conditionalFormatting sqref="AR59">
    <cfRule type="cellIs" dxfId="1081" priority="559" operator="equal">
      <formula>"Probability"</formula>
    </cfRule>
  </conditionalFormatting>
  <conditionalFormatting sqref="AR59">
    <cfRule type="cellIs" dxfId="1080" priority="560" operator="equal">
      <formula>"RPR"</formula>
    </cfRule>
  </conditionalFormatting>
  <conditionalFormatting sqref="AR60:AR61">
    <cfRule type="cellIs" dxfId="1079" priority="553" operator="equal">
      <formula>"Probability"</formula>
    </cfRule>
  </conditionalFormatting>
  <conditionalFormatting sqref="AR60:AR61">
    <cfRule type="cellIs" dxfId="1078" priority="555" stopIfTrue="1" operator="equal">
      <formula>"Algebra"</formula>
    </cfRule>
    <cfRule type="cellIs" dxfId="1077" priority="556" stopIfTrue="1" operator="equal">
      <formula>"Number"</formula>
    </cfRule>
    <cfRule type="cellIs" dxfId="1076" priority="557" stopIfTrue="1" operator="equal">
      <formula>"Geometry and measures"</formula>
    </cfRule>
    <cfRule type="cellIs" dxfId="1075" priority="558" stopIfTrue="1" operator="equal">
      <formula>"Statistics"</formula>
    </cfRule>
  </conditionalFormatting>
  <conditionalFormatting sqref="AR60:AR61">
    <cfRule type="cellIs" dxfId="1074" priority="554" operator="equal">
      <formula>"RPR"</formula>
    </cfRule>
  </conditionalFormatting>
  <conditionalFormatting sqref="AR71">
    <cfRule type="cellIs" dxfId="1073" priority="543" stopIfTrue="1" operator="equal">
      <formula>"Algebra"</formula>
    </cfRule>
    <cfRule type="cellIs" dxfId="1072" priority="544" stopIfTrue="1" operator="equal">
      <formula>"Number"</formula>
    </cfRule>
    <cfRule type="cellIs" dxfId="1071" priority="545" stopIfTrue="1" operator="equal">
      <formula>"Geometry and measures"</formula>
    </cfRule>
    <cfRule type="cellIs" dxfId="1070" priority="546" stopIfTrue="1" operator="equal">
      <formula>"Statistics"</formula>
    </cfRule>
  </conditionalFormatting>
  <conditionalFormatting sqref="AR70">
    <cfRule type="cellIs" dxfId="1069" priority="549" stopIfTrue="1" operator="equal">
      <formula>"Algebra"</formula>
    </cfRule>
    <cfRule type="cellIs" dxfId="1068" priority="550" stopIfTrue="1" operator="equal">
      <formula>"Number"</formula>
    </cfRule>
    <cfRule type="cellIs" dxfId="1067" priority="551" stopIfTrue="1" operator="equal">
      <formula>"Geometry and measures"</formula>
    </cfRule>
    <cfRule type="cellIs" dxfId="1066" priority="552" stopIfTrue="1" operator="equal">
      <formula>"Statistics"</formula>
    </cfRule>
  </conditionalFormatting>
  <conditionalFormatting sqref="AR70">
    <cfRule type="cellIs" dxfId="1065" priority="548" operator="equal">
      <formula>"RPR"</formula>
    </cfRule>
  </conditionalFormatting>
  <conditionalFormatting sqref="AR70">
    <cfRule type="cellIs" dxfId="1064" priority="547" operator="equal">
      <formula>"Probability"</formula>
    </cfRule>
  </conditionalFormatting>
  <conditionalFormatting sqref="AR48:AR49">
    <cfRule type="cellIs" dxfId="1063" priority="525" stopIfTrue="1" operator="equal">
      <formula>"Algebra"</formula>
    </cfRule>
    <cfRule type="cellIs" dxfId="1062" priority="526" stopIfTrue="1" operator="equal">
      <formula>"Number"</formula>
    </cfRule>
    <cfRule type="cellIs" dxfId="1061" priority="527" stopIfTrue="1" operator="equal">
      <formula>"Geometry and measures"</formula>
    </cfRule>
    <cfRule type="cellIs" dxfId="1060" priority="528" stopIfTrue="1" operator="equal">
      <formula>"Statistics"</formula>
    </cfRule>
  </conditionalFormatting>
  <conditionalFormatting sqref="AS49">
    <cfRule type="cellIs" dxfId="1059" priority="522" stopIfTrue="1" operator="equal">
      <formula>"AO3"</formula>
    </cfRule>
    <cfRule type="cellIs" dxfId="1058" priority="523" stopIfTrue="1" operator="equal">
      <formula>"AO2"</formula>
    </cfRule>
    <cfRule type="cellIs" dxfId="1057" priority="524" stopIfTrue="1" operator="equal">
      <formula>"AO1"</formula>
    </cfRule>
  </conditionalFormatting>
  <conditionalFormatting sqref="AR48:AR49">
    <cfRule type="cellIs" dxfId="1056" priority="521" operator="equal">
      <formula>"RPR"</formula>
    </cfRule>
  </conditionalFormatting>
  <conditionalFormatting sqref="AR48:AR49">
    <cfRule type="cellIs" dxfId="1055" priority="520" operator="equal">
      <formula>"Probability"</formula>
    </cfRule>
  </conditionalFormatting>
  <conditionalFormatting sqref="AS50:AS51">
    <cfRule type="cellIs" dxfId="1054" priority="510" stopIfTrue="1" operator="equal">
      <formula>"AO3"</formula>
    </cfRule>
    <cfRule type="cellIs" dxfId="1053" priority="511" stopIfTrue="1" operator="equal">
      <formula>"AO2"</formula>
    </cfRule>
    <cfRule type="cellIs" dxfId="1052" priority="512" stopIfTrue="1" operator="equal">
      <formula>"AO1"</formula>
    </cfRule>
  </conditionalFormatting>
  <conditionalFormatting sqref="AR51">
    <cfRule type="cellIs" dxfId="1051" priority="509" operator="equal">
      <formula>"RPR"</formula>
    </cfRule>
  </conditionalFormatting>
  <conditionalFormatting sqref="AR51">
    <cfRule type="cellIs" dxfId="1050" priority="508" operator="equal">
      <formula>"Probability"</formula>
    </cfRule>
  </conditionalFormatting>
  <conditionalFormatting sqref="AR50">
    <cfRule type="cellIs" dxfId="1049" priority="501" stopIfTrue="1" operator="equal">
      <formula>"Algebra"</formula>
    </cfRule>
    <cfRule type="cellIs" dxfId="1048" priority="502" stopIfTrue="1" operator="equal">
      <formula>"Number"</formula>
    </cfRule>
    <cfRule type="cellIs" dxfId="1047" priority="503" stopIfTrue="1" operator="equal">
      <formula>"Geometry and measures"</formula>
    </cfRule>
    <cfRule type="cellIs" dxfId="1046" priority="504" stopIfTrue="1" operator="equal">
      <formula>"Statistics"</formula>
    </cfRule>
  </conditionalFormatting>
  <conditionalFormatting sqref="AR50">
    <cfRule type="cellIs" dxfId="1045" priority="500" operator="equal">
      <formula>"RPR"</formula>
    </cfRule>
  </conditionalFormatting>
  <conditionalFormatting sqref="AR50">
    <cfRule type="cellIs" dxfId="1044" priority="499" operator="equal">
      <formula>"Probability"</formula>
    </cfRule>
  </conditionalFormatting>
  <conditionalFormatting sqref="AR52">
    <cfRule type="cellIs" dxfId="1043" priority="495" stopIfTrue="1" operator="equal">
      <formula>"Algebra"</formula>
    </cfRule>
    <cfRule type="cellIs" dxfId="1042" priority="496" stopIfTrue="1" operator="equal">
      <formula>"Number"</formula>
    </cfRule>
    <cfRule type="cellIs" dxfId="1041" priority="497" stopIfTrue="1" operator="equal">
      <formula>"Geometry and measures"</formula>
    </cfRule>
    <cfRule type="cellIs" dxfId="1040" priority="498" stopIfTrue="1" operator="equal">
      <formula>"Statistics"</formula>
    </cfRule>
  </conditionalFormatting>
  <conditionalFormatting sqref="AR52">
    <cfRule type="cellIs" dxfId="1039" priority="494" operator="equal">
      <formula>"RPR"</formula>
    </cfRule>
  </conditionalFormatting>
  <conditionalFormatting sqref="AR52">
    <cfRule type="cellIs" dxfId="1038" priority="493" operator="equal">
      <formula>"Probability"</formula>
    </cfRule>
  </conditionalFormatting>
  <conditionalFormatting sqref="AR58">
    <cfRule type="cellIs" dxfId="1037" priority="489" stopIfTrue="1" operator="equal">
      <formula>"Algebra"</formula>
    </cfRule>
    <cfRule type="cellIs" dxfId="1036" priority="490" stopIfTrue="1" operator="equal">
      <formula>"Number"</formula>
    </cfRule>
    <cfRule type="cellIs" dxfId="1035" priority="491" stopIfTrue="1" operator="equal">
      <formula>"Geometry and measures"</formula>
    </cfRule>
    <cfRule type="cellIs" dxfId="1034" priority="492" stopIfTrue="1" operator="equal">
      <formula>"Statistics"</formula>
    </cfRule>
  </conditionalFormatting>
  <conditionalFormatting sqref="AR58">
    <cfRule type="cellIs" dxfId="1033" priority="488" operator="equal">
      <formula>"RPR"</formula>
    </cfRule>
  </conditionalFormatting>
  <conditionalFormatting sqref="AR58">
    <cfRule type="cellIs" dxfId="1032" priority="487" operator="equal">
      <formula>"Probability"</formula>
    </cfRule>
  </conditionalFormatting>
  <conditionalFormatting sqref="AS60">
    <cfRule type="cellIs" dxfId="1031" priority="475" stopIfTrue="1" operator="equal">
      <formula>"AO3"</formula>
    </cfRule>
    <cfRule type="cellIs" dxfId="1030" priority="476" stopIfTrue="1" operator="equal">
      <formula>"AO2"</formula>
    </cfRule>
    <cfRule type="cellIs" dxfId="1029" priority="477" stopIfTrue="1" operator="equal">
      <formula>"AO1"</formula>
    </cfRule>
  </conditionalFormatting>
  <conditionalFormatting sqref="AR62">
    <cfRule type="cellIs" dxfId="1028" priority="447" stopIfTrue="1" operator="equal">
      <formula>"Algebra"</formula>
    </cfRule>
    <cfRule type="cellIs" dxfId="1027" priority="448" stopIfTrue="1" operator="equal">
      <formula>"Number"</formula>
    </cfRule>
    <cfRule type="cellIs" dxfId="1026" priority="449" stopIfTrue="1" operator="equal">
      <formula>"Geometry and measures"</formula>
    </cfRule>
    <cfRule type="cellIs" dxfId="1025" priority="450" stopIfTrue="1" operator="equal">
      <formula>"Statistics"</formula>
    </cfRule>
  </conditionalFormatting>
  <conditionalFormatting sqref="AR62">
    <cfRule type="cellIs" dxfId="1024" priority="446" operator="equal">
      <formula>"RPR"</formula>
    </cfRule>
  </conditionalFormatting>
  <conditionalFormatting sqref="AR62">
    <cfRule type="cellIs" dxfId="1023" priority="445" operator="equal">
      <formula>"Probability"</formula>
    </cfRule>
  </conditionalFormatting>
  <conditionalFormatting sqref="AS85">
    <cfRule type="cellIs" dxfId="1022" priority="442" stopIfTrue="1" operator="equal">
      <formula>"AO3"</formula>
    </cfRule>
    <cfRule type="cellIs" dxfId="1021" priority="443" stopIfTrue="1" operator="equal">
      <formula>"AO2"</formula>
    </cfRule>
    <cfRule type="cellIs" dxfId="1020" priority="444" stopIfTrue="1" operator="equal">
      <formula>"AO1"</formula>
    </cfRule>
  </conditionalFormatting>
  <conditionalFormatting sqref="AS101:AS102">
    <cfRule type="cellIs" dxfId="1019" priority="439" stopIfTrue="1" operator="equal">
      <formula>"AO3"</formula>
    </cfRule>
    <cfRule type="cellIs" dxfId="1018" priority="440" stopIfTrue="1" operator="equal">
      <formula>"AO2"</formula>
    </cfRule>
    <cfRule type="cellIs" dxfId="1017" priority="441" stopIfTrue="1" operator="equal">
      <formula>"AO1"</formula>
    </cfRule>
  </conditionalFormatting>
  <conditionalFormatting sqref="AS103">
    <cfRule type="cellIs" dxfId="1016" priority="436" stopIfTrue="1" operator="equal">
      <formula>"AO3"</formula>
    </cfRule>
    <cfRule type="cellIs" dxfId="1015" priority="437" stopIfTrue="1" operator="equal">
      <formula>"AO2"</formula>
    </cfRule>
    <cfRule type="cellIs" dxfId="1014" priority="438" stopIfTrue="1" operator="equal">
      <formula>"AO1"</formula>
    </cfRule>
  </conditionalFormatting>
  <conditionalFormatting sqref="AS108">
    <cfRule type="cellIs" dxfId="1013" priority="433" stopIfTrue="1" operator="equal">
      <formula>"AO3"</formula>
    </cfRule>
    <cfRule type="cellIs" dxfId="1012" priority="434" stopIfTrue="1" operator="equal">
      <formula>"AO2"</formula>
    </cfRule>
    <cfRule type="cellIs" dxfId="1011" priority="435" stopIfTrue="1" operator="equal">
      <formula>"AO1"</formula>
    </cfRule>
  </conditionalFormatting>
  <conditionalFormatting sqref="AS77">
    <cfRule type="cellIs" dxfId="1010" priority="420" stopIfTrue="1" operator="equal">
      <formula>"AO3"</formula>
    </cfRule>
    <cfRule type="cellIs" dxfId="1009" priority="421" stopIfTrue="1" operator="equal">
      <formula>"AO2"</formula>
    </cfRule>
    <cfRule type="cellIs" dxfId="1008" priority="422" stopIfTrue="1" operator="equal">
      <formula>"AO1"</formula>
    </cfRule>
  </conditionalFormatting>
  <conditionalFormatting sqref="AR77">
    <cfRule type="cellIs" dxfId="1007" priority="419" operator="equal">
      <formula>"RPR"</formula>
    </cfRule>
  </conditionalFormatting>
  <conditionalFormatting sqref="AR77">
    <cfRule type="cellIs" dxfId="1006" priority="418" operator="equal">
      <formula>"Probability"</formula>
    </cfRule>
  </conditionalFormatting>
  <conditionalFormatting sqref="AS80">
    <cfRule type="cellIs" dxfId="1005" priority="415" stopIfTrue="1" operator="equal">
      <formula>"AO3"</formula>
    </cfRule>
    <cfRule type="cellIs" dxfId="1004" priority="416" stopIfTrue="1" operator="equal">
      <formula>"AO2"</formula>
    </cfRule>
    <cfRule type="cellIs" dxfId="1003" priority="417" stopIfTrue="1" operator="equal">
      <formula>"AO1"</formula>
    </cfRule>
  </conditionalFormatting>
  <conditionalFormatting sqref="AS81:AS84">
    <cfRule type="cellIs" dxfId="1002" priority="408" stopIfTrue="1" operator="equal">
      <formula>"AO3"</formula>
    </cfRule>
    <cfRule type="cellIs" dxfId="1001" priority="409" stopIfTrue="1" operator="equal">
      <formula>"AO2"</formula>
    </cfRule>
    <cfRule type="cellIs" dxfId="1000" priority="410" stopIfTrue="1" operator="equal">
      <formula>"AO1"</formula>
    </cfRule>
  </conditionalFormatting>
  <conditionalFormatting sqref="AR82:AR85">
    <cfRule type="cellIs" dxfId="999" priority="407" operator="equal">
      <formula>"RPR"</formula>
    </cfRule>
  </conditionalFormatting>
  <conditionalFormatting sqref="AR82:AR85">
    <cfRule type="cellIs" dxfId="998" priority="406" operator="equal">
      <formula>"Probability"</formula>
    </cfRule>
  </conditionalFormatting>
  <conditionalFormatting sqref="AR92:AR93">
    <cfRule type="cellIs" dxfId="997" priority="402" stopIfTrue="1" operator="equal">
      <formula>"Algebra"</formula>
    </cfRule>
    <cfRule type="cellIs" dxfId="996" priority="403" stopIfTrue="1" operator="equal">
      <formula>"Number"</formula>
    </cfRule>
    <cfRule type="cellIs" dxfId="995" priority="404" stopIfTrue="1" operator="equal">
      <formula>"Geometry and measures"</formula>
    </cfRule>
    <cfRule type="cellIs" dxfId="994" priority="405" stopIfTrue="1" operator="equal">
      <formula>"Statistics"</formula>
    </cfRule>
  </conditionalFormatting>
  <conditionalFormatting sqref="AS92:AS93">
    <cfRule type="cellIs" dxfId="993" priority="399" stopIfTrue="1" operator="equal">
      <formula>"AO3"</formula>
    </cfRule>
    <cfRule type="cellIs" dxfId="992" priority="400" stopIfTrue="1" operator="equal">
      <formula>"AO2"</formula>
    </cfRule>
    <cfRule type="cellIs" dxfId="991" priority="401" stopIfTrue="1" operator="equal">
      <formula>"AO1"</formula>
    </cfRule>
  </conditionalFormatting>
  <conditionalFormatting sqref="AR92:AR93">
    <cfRule type="cellIs" dxfId="990" priority="398" operator="equal">
      <formula>"RPR"</formula>
    </cfRule>
  </conditionalFormatting>
  <conditionalFormatting sqref="AR92:AR93">
    <cfRule type="cellIs" dxfId="989" priority="397" operator="equal">
      <formula>"Probability"</formula>
    </cfRule>
  </conditionalFormatting>
  <conditionalFormatting sqref="AR95">
    <cfRule type="cellIs" dxfId="988" priority="393" stopIfTrue="1" operator="equal">
      <formula>"Algebra"</formula>
    </cfRule>
    <cfRule type="cellIs" dxfId="987" priority="394" stopIfTrue="1" operator="equal">
      <formula>"Number"</formula>
    </cfRule>
    <cfRule type="cellIs" dxfId="986" priority="395" stopIfTrue="1" operator="equal">
      <formula>"Geometry and measures"</formula>
    </cfRule>
    <cfRule type="cellIs" dxfId="985" priority="396" stopIfTrue="1" operator="equal">
      <formula>"Statistics"</formula>
    </cfRule>
  </conditionalFormatting>
  <conditionalFormatting sqref="AS95">
    <cfRule type="cellIs" dxfId="984" priority="390" stopIfTrue="1" operator="equal">
      <formula>"AO3"</formula>
    </cfRule>
    <cfRule type="cellIs" dxfId="983" priority="391" stopIfTrue="1" operator="equal">
      <formula>"AO2"</formula>
    </cfRule>
    <cfRule type="cellIs" dxfId="982" priority="392" stopIfTrue="1" operator="equal">
      <formula>"AO1"</formula>
    </cfRule>
  </conditionalFormatting>
  <conditionalFormatting sqref="AR95">
    <cfRule type="cellIs" dxfId="981" priority="389" operator="equal">
      <formula>"RPR"</formula>
    </cfRule>
  </conditionalFormatting>
  <conditionalFormatting sqref="AR95">
    <cfRule type="cellIs" dxfId="980" priority="388" operator="equal">
      <formula>"Probability"</formula>
    </cfRule>
  </conditionalFormatting>
  <conditionalFormatting sqref="AS94">
    <cfRule type="cellIs" dxfId="979" priority="385" stopIfTrue="1" operator="equal">
      <formula>"AO3"</formula>
    </cfRule>
    <cfRule type="cellIs" dxfId="978" priority="386" stopIfTrue="1" operator="equal">
      <formula>"AO2"</formula>
    </cfRule>
    <cfRule type="cellIs" dxfId="977" priority="387" stopIfTrue="1" operator="equal">
      <formula>"AO1"</formula>
    </cfRule>
  </conditionalFormatting>
  <conditionalFormatting sqref="AS96">
    <cfRule type="cellIs" dxfId="976" priority="382" stopIfTrue="1" operator="equal">
      <formula>"AO3"</formula>
    </cfRule>
    <cfRule type="cellIs" dxfId="975" priority="383" stopIfTrue="1" operator="equal">
      <formula>"AO2"</formula>
    </cfRule>
    <cfRule type="cellIs" dxfId="974" priority="384" stopIfTrue="1" operator="equal">
      <formula>"AO1"</formula>
    </cfRule>
  </conditionalFormatting>
  <conditionalFormatting sqref="AS99">
    <cfRule type="cellIs" dxfId="973" priority="379" stopIfTrue="1" operator="equal">
      <formula>"AO3"</formula>
    </cfRule>
    <cfRule type="cellIs" dxfId="972" priority="380" stopIfTrue="1" operator="equal">
      <formula>"AO2"</formula>
    </cfRule>
    <cfRule type="cellIs" dxfId="971" priority="381" stopIfTrue="1" operator="equal">
      <formula>"AO1"</formula>
    </cfRule>
  </conditionalFormatting>
  <conditionalFormatting sqref="AS106">
    <cfRule type="cellIs" dxfId="970" priority="376" stopIfTrue="1" operator="equal">
      <formula>"AO3"</formula>
    </cfRule>
    <cfRule type="cellIs" dxfId="969" priority="377" stopIfTrue="1" operator="equal">
      <formula>"AO2"</formula>
    </cfRule>
    <cfRule type="cellIs" dxfId="968" priority="378" stopIfTrue="1" operator="equal">
      <formula>"AO1"</formula>
    </cfRule>
  </conditionalFormatting>
  <conditionalFormatting sqref="AS104">
    <cfRule type="cellIs" dxfId="967" priority="373" stopIfTrue="1" operator="equal">
      <formula>"AO3"</formula>
    </cfRule>
    <cfRule type="cellIs" dxfId="966" priority="374" stopIfTrue="1" operator="equal">
      <formula>"AO2"</formula>
    </cfRule>
    <cfRule type="cellIs" dxfId="965" priority="375" stopIfTrue="1" operator="equal">
      <formula>"AO1"</formula>
    </cfRule>
  </conditionalFormatting>
  <conditionalFormatting sqref="AS107">
    <cfRule type="cellIs" dxfId="964" priority="370" stopIfTrue="1" operator="equal">
      <formula>"AO3"</formula>
    </cfRule>
    <cfRule type="cellIs" dxfId="963" priority="371" stopIfTrue="1" operator="equal">
      <formula>"AO2"</formula>
    </cfRule>
    <cfRule type="cellIs" dxfId="962" priority="372" stopIfTrue="1" operator="equal">
      <formula>"AO1"</formula>
    </cfRule>
  </conditionalFormatting>
  <conditionalFormatting sqref="AS114">
    <cfRule type="cellIs" dxfId="961" priority="367" stopIfTrue="1" operator="equal">
      <formula>"AO3"</formula>
    </cfRule>
    <cfRule type="cellIs" dxfId="960" priority="368" stopIfTrue="1" operator="equal">
      <formula>"AO2"</formula>
    </cfRule>
    <cfRule type="cellIs" dxfId="959" priority="369" stopIfTrue="1" operator="equal">
      <formula>"AO1"</formula>
    </cfRule>
  </conditionalFormatting>
  <conditionalFormatting sqref="AS78">
    <cfRule type="cellIs" dxfId="958" priority="364" stopIfTrue="1" operator="equal">
      <formula>"AO3"</formula>
    </cfRule>
    <cfRule type="cellIs" dxfId="957" priority="365" stopIfTrue="1" operator="equal">
      <formula>"AO2"</formula>
    </cfRule>
    <cfRule type="cellIs" dxfId="956" priority="366" stopIfTrue="1" operator="equal">
      <formula>"AO1"</formula>
    </cfRule>
  </conditionalFormatting>
  <conditionalFormatting sqref="AS79">
    <cfRule type="cellIs" dxfId="955" priority="361" stopIfTrue="1" operator="equal">
      <formula>"AO3"</formula>
    </cfRule>
    <cfRule type="cellIs" dxfId="954" priority="362" stopIfTrue="1" operator="equal">
      <formula>"AO2"</formula>
    </cfRule>
    <cfRule type="cellIs" dxfId="953" priority="363" stopIfTrue="1" operator="equal">
      <formula>"AO1"</formula>
    </cfRule>
  </conditionalFormatting>
  <conditionalFormatting sqref="AS86">
    <cfRule type="cellIs" dxfId="952" priority="358" stopIfTrue="1" operator="equal">
      <formula>"AO3"</formula>
    </cfRule>
    <cfRule type="cellIs" dxfId="951" priority="359" stopIfTrue="1" operator="equal">
      <formula>"AO2"</formula>
    </cfRule>
    <cfRule type="cellIs" dxfId="950" priority="360" stopIfTrue="1" operator="equal">
      <formula>"AO1"</formula>
    </cfRule>
  </conditionalFormatting>
  <conditionalFormatting sqref="AS87">
    <cfRule type="cellIs" dxfId="949" priority="355" stopIfTrue="1" operator="equal">
      <formula>"AO3"</formula>
    </cfRule>
    <cfRule type="cellIs" dxfId="948" priority="356" stopIfTrue="1" operator="equal">
      <formula>"AO2"</formula>
    </cfRule>
    <cfRule type="cellIs" dxfId="947" priority="357" stopIfTrue="1" operator="equal">
      <formula>"AO1"</formula>
    </cfRule>
  </conditionalFormatting>
  <conditionalFormatting sqref="AS88">
    <cfRule type="cellIs" dxfId="946" priority="352" stopIfTrue="1" operator="equal">
      <formula>"AO3"</formula>
    </cfRule>
    <cfRule type="cellIs" dxfId="945" priority="353" stopIfTrue="1" operator="equal">
      <formula>"AO2"</formula>
    </cfRule>
    <cfRule type="cellIs" dxfId="944" priority="354" stopIfTrue="1" operator="equal">
      <formula>"AO1"</formula>
    </cfRule>
  </conditionalFormatting>
  <conditionalFormatting sqref="AS90">
    <cfRule type="cellIs" dxfId="943" priority="349" stopIfTrue="1" operator="equal">
      <formula>"AO3"</formula>
    </cfRule>
    <cfRule type="cellIs" dxfId="942" priority="350" stopIfTrue="1" operator="equal">
      <formula>"AO2"</formula>
    </cfRule>
    <cfRule type="cellIs" dxfId="941" priority="351" stopIfTrue="1" operator="equal">
      <formula>"AO1"</formula>
    </cfRule>
  </conditionalFormatting>
  <conditionalFormatting sqref="AS91">
    <cfRule type="cellIs" dxfId="940" priority="346" stopIfTrue="1" operator="equal">
      <formula>"AO3"</formula>
    </cfRule>
    <cfRule type="cellIs" dxfId="939" priority="347" stopIfTrue="1" operator="equal">
      <formula>"AO2"</formula>
    </cfRule>
    <cfRule type="cellIs" dxfId="938" priority="348" stopIfTrue="1" operator="equal">
      <formula>"AO1"</formula>
    </cfRule>
  </conditionalFormatting>
  <conditionalFormatting sqref="AS89">
    <cfRule type="cellIs" dxfId="937" priority="343" stopIfTrue="1" operator="equal">
      <formula>"AO3"</formula>
    </cfRule>
    <cfRule type="cellIs" dxfId="936" priority="344" stopIfTrue="1" operator="equal">
      <formula>"AO2"</formula>
    </cfRule>
    <cfRule type="cellIs" dxfId="935" priority="345" stopIfTrue="1" operator="equal">
      <formula>"AO1"</formula>
    </cfRule>
  </conditionalFormatting>
  <conditionalFormatting sqref="AS97">
    <cfRule type="cellIs" dxfId="934" priority="340" stopIfTrue="1" operator="equal">
      <formula>"AO3"</formula>
    </cfRule>
    <cfRule type="cellIs" dxfId="933" priority="341" stopIfTrue="1" operator="equal">
      <formula>"AO2"</formula>
    </cfRule>
    <cfRule type="cellIs" dxfId="932" priority="342" stopIfTrue="1" operator="equal">
      <formula>"AO1"</formula>
    </cfRule>
  </conditionalFormatting>
  <conditionalFormatting sqref="AS98">
    <cfRule type="cellIs" dxfId="931" priority="337" stopIfTrue="1" operator="equal">
      <formula>"AO3"</formula>
    </cfRule>
    <cfRule type="cellIs" dxfId="930" priority="338" stopIfTrue="1" operator="equal">
      <formula>"AO2"</formula>
    </cfRule>
    <cfRule type="cellIs" dxfId="929" priority="339" stopIfTrue="1" operator="equal">
      <formula>"AO1"</formula>
    </cfRule>
  </conditionalFormatting>
  <conditionalFormatting sqref="AS100">
    <cfRule type="cellIs" dxfId="928" priority="334" stopIfTrue="1" operator="equal">
      <formula>"AO3"</formula>
    </cfRule>
    <cfRule type="cellIs" dxfId="927" priority="335" stopIfTrue="1" operator="equal">
      <formula>"AO2"</formula>
    </cfRule>
    <cfRule type="cellIs" dxfId="926" priority="336" stopIfTrue="1" operator="equal">
      <formula>"AO1"</formula>
    </cfRule>
  </conditionalFormatting>
  <conditionalFormatting sqref="AS105">
    <cfRule type="cellIs" dxfId="925" priority="331" stopIfTrue="1" operator="equal">
      <formula>"AO3"</formula>
    </cfRule>
    <cfRule type="cellIs" dxfId="924" priority="332" stopIfTrue="1" operator="equal">
      <formula>"AO2"</formula>
    </cfRule>
    <cfRule type="cellIs" dxfId="923" priority="333" stopIfTrue="1" operator="equal">
      <formula>"AO1"</formula>
    </cfRule>
  </conditionalFormatting>
  <conditionalFormatting sqref="AS109">
    <cfRule type="cellIs" dxfId="922" priority="328" stopIfTrue="1" operator="equal">
      <formula>"AO3"</formula>
    </cfRule>
    <cfRule type="cellIs" dxfId="921" priority="329" stopIfTrue="1" operator="equal">
      <formula>"AO2"</formula>
    </cfRule>
    <cfRule type="cellIs" dxfId="920" priority="330" stopIfTrue="1" operator="equal">
      <formula>"AO1"</formula>
    </cfRule>
  </conditionalFormatting>
  <conditionalFormatting sqref="AS110">
    <cfRule type="cellIs" dxfId="919" priority="325" stopIfTrue="1" operator="equal">
      <formula>"AO3"</formula>
    </cfRule>
    <cfRule type="cellIs" dxfId="918" priority="326" stopIfTrue="1" operator="equal">
      <formula>"AO2"</formula>
    </cfRule>
    <cfRule type="cellIs" dxfId="917" priority="327" stopIfTrue="1" operator="equal">
      <formula>"AO1"</formula>
    </cfRule>
  </conditionalFormatting>
  <conditionalFormatting sqref="AS111">
    <cfRule type="cellIs" dxfId="916" priority="322" stopIfTrue="1" operator="equal">
      <formula>"AO3"</formula>
    </cfRule>
    <cfRule type="cellIs" dxfId="915" priority="323" stopIfTrue="1" operator="equal">
      <formula>"AO2"</formula>
    </cfRule>
    <cfRule type="cellIs" dxfId="914" priority="324" stopIfTrue="1" operator="equal">
      <formula>"AO1"</formula>
    </cfRule>
  </conditionalFormatting>
  <conditionalFormatting sqref="AS112">
    <cfRule type="cellIs" dxfId="913" priority="319" stopIfTrue="1" operator="equal">
      <formula>"AO3"</formula>
    </cfRule>
    <cfRule type="cellIs" dxfId="912" priority="320" stopIfTrue="1" operator="equal">
      <formula>"AO2"</formula>
    </cfRule>
    <cfRule type="cellIs" dxfId="911" priority="321" stopIfTrue="1" operator="equal">
      <formula>"AO1"</formula>
    </cfRule>
  </conditionalFormatting>
  <conditionalFormatting sqref="AS113">
    <cfRule type="cellIs" dxfId="910" priority="316" stopIfTrue="1" operator="equal">
      <formula>"AO3"</formula>
    </cfRule>
    <cfRule type="cellIs" dxfId="909" priority="317" stopIfTrue="1" operator="equal">
      <formula>"AO2"</formula>
    </cfRule>
    <cfRule type="cellIs" dxfId="908" priority="318" stopIfTrue="1" operator="equal">
      <formula>"AO1"</formula>
    </cfRule>
  </conditionalFormatting>
  <conditionalFormatting sqref="AS115">
    <cfRule type="cellIs" dxfId="907" priority="313" stopIfTrue="1" operator="equal">
      <formula>"AO3"</formula>
    </cfRule>
    <cfRule type="cellIs" dxfId="906" priority="314" stopIfTrue="1" operator="equal">
      <formula>"AO2"</formula>
    </cfRule>
    <cfRule type="cellIs" dxfId="905" priority="315" stopIfTrue="1" operator="equal">
      <formula>"AO1"</formula>
    </cfRule>
  </conditionalFormatting>
  <conditionalFormatting sqref="AR89">
    <cfRule type="cellIs" dxfId="904" priority="307" operator="equal">
      <formula>"Probability"</formula>
    </cfRule>
  </conditionalFormatting>
  <conditionalFormatting sqref="AR89">
    <cfRule type="cellIs" dxfId="903" priority="309" stopIfTrue="1" operator="equal">
      <formula>"Algebra"</formula>
    </cfRule>
    <cfRule type="cellIs" dxfId="902" priority="310" stopIfTrue="1" operator="equal">
      <formula>"Number"</formula>
    </cfRule>
    <cfRule type="cellIs" dxfId="901" priority="311" stopIfTrue="1" operator="equal">
      <formula>"Geometry and measures"</formula>
    </cfRule>
    <cfRule type="cellIs" dxfId="900" priority="312" stopIfTrue="1" operator="equal">
      <formula>"Statistics"</formula>
    </cfRule>
  </conditionalFormatting>
  <conditionalFormatting sqref="AR89">
    <cfRule type="cellIs" dxfId="899" priority="308" operator="equal">
      <formula>"RPR"</formula>
    </cfRule>
  </conditionalFormatting>
  <conditionalFormatting sqref="AR90">
    <cfRule type="cellIs" dxfId="898" priority="301" operator="equal">
      <formula>"Probability"</formula>
    </cfRule>
  </conditionalFormatting>
  <conditionalFormatting sqref="AR90">
    <cfRule type="cellIs" dxfId="897" priority="303" stopIfTrue="1" operator="equal">
      <formula>"Algebra"</formula>
    </cfRule>
    <cfRule type="cellIs" dxfId="896" priority="304" stopIfTrue="1" operator="equal">
      <formula>"Number"</formula>
    </cfRule>
    <cfRule type="cellIs" dxfId="895" priority="305" stopIfTrue="1" operator="equal">
      <formula>"Geometry and measures"</formula>
    </cfRule>
    <cfRule type="cellIs" dxfId="894" priority="306" stopIfTrue="1" operator="equal">
      <formula>"Statistics"</formula>
    </cfRule>
  </conditionalFormatting>
  <conditionalFormatting sqref="AR90">
    <cfRule type="cellIs" dxfId="893" priority="302" operator="equal">
      <formula>"RPR"</formula>
    </cfRule>
  </conditionalFormatting>
  <conditionalFormatting sqref="AR91">
    <cfRule type="cellIs" dxfId="892" priority="297" stopIfTrue="1" operator="equal">
      <formula>"Algebra"</formula>
    </cfRule>
    <cfRule type="cellIs" dxfId="891" priority="298" stopIfTrue="1" operator="equal">
      <formula>"Number"</formula>
    </cfRule>
    <cfRule type="cellIs" dxfId="890" priority="299" stopIfTrue="1" operator="equal">
      <formula>"Geometry and measures"</formula>
    </cfRule>
    <cfRule type="cellIs" dxfId="889" priority="300" stopIfTrue="1" operator="equal">
      <formula>"Statistics"</formula>
    </cfRule>
  </conditionalFormatting>
  <conditionalFormatting sqref="AR91">
    <cfRule type="cellIs" dxfId="888" priority="296" operator="equal">
      <formula>"RPR"</formula>
    </cfRule>
  </conditionalFormatting>
  <conditionalFormatting sqref="AR91">
    <cfRule type="cellIs" dxfId="887" priority="295" operator="equal">
      <formula>"Probability"</formula>
    </cfRule>
  </conditionalFormatting>
  <conditionalFormatting sqref="AR138:AR139 AR143:AR148">
    <cfRule type="cellIs" dxfId="886" priority="291" stopIfTrue="1" operator="equal">
      <formula>"Algebra"</formula>
    </cfRule>
    <cfRule type="cellIs" dxfId="885" priority="292" stopIfTrue="1" operator="equal">
      <formula>"Number"</formula>
    </cfRule>
    <cfRule type="cellIs" dxfId="884" priority="293" stopIfTrue="1" operator="equal">
      <formula>"Geometry and measures"</formula>
    </cfRule>
    <cfRule type="cellIs" dxfId="883" priority="294" stopIfTrue="1" operator="equal">
      <formula>"Statistics"</formula>
    </cfRule>
  </conditionalFormatting>
  <conditionalFormatting sqref="AS138 AS144">
    <cfRule type="cellIs" dxfId="882" priority="288" stopIfTrue="1" operator="equal">
      <formula>"AO3"</formula>
    </cfRule>
    <cfRule type="cellIs" dxfId="881" priority="289" stopIfTrue="1" operator="equal">
      <formula>"AO2"</formula>
    </cfRule>
    <cfRule type="cellIs" dxfId="880" priority="290" stopIfTrue="1" operator="equal">
      <formula>"AO1"</formula>
    </cfRule>
  </conditionalFormatting>
  <conditionalFormatting sqref="AR138:AR139 AR143:AR148">
    <cfRule type="cellIs" dxfId="879" priority="287" operator="equal">
      <formula>"RPR"</formula>
    </cfRule>
  </conditionalFormatting>
  <conditionalFormatting sqref="AR138:AR139 AR143:AR148">
    <cfRule type="cellIs" dxfId="878" priority="286" operator="equal">
      <formula>"Probability"</formula>
    </cfRule>
  </conditionalFormatting>
  <conditionalFormatting sqref="AR136">
    <cfRule type="cellIs" dxfId="877" priority="282" stopIfTrue="1" operator="equal">
      <formula>"Algebra"</formula>
    </cfRule>
    <cfRule type="cellIs" dxfId="876" priority="283" stopIfTrue="1" operator="equal">
      <formula>"Number"</formula>
    </cfRule>
    <cfRule type="cellIs" dxfId="875" priority="284" stopIfTrue="1" operator="equal">
      <formula>"Geometry and measures"</formula>
    </cfRule>
    <cfRule type="cellIs" dxfId="874" priority="285" stopIfTrue="1" operator="equal">
      <formula>"Statistics"</formula>
    </cfRule>
  </conditionalFormatting>
  <conditionalFormatting sqref="AS136">
    <cfRule type="cellIs" dxfId="873" priority="279" stopIfTrue="1" operator="equal">
      <formula>"AO3"</formula>
    </cfRule>
    <cfRule type="cellIs" dxfId="872" priority="280" stopIfTrue="1" operator="equal">
      <formula>"AO2"</formula>
    </cfRule>
    <cfRule type="cellIs" dxfId="871" priority="281" stopIfTrue="1" operator="equal">
      <formula>"AO1"</formula>
    </cfRule>
  </conditionalFormatting>
  <conditionalFormatting sqref="AR136">
    <cfRule type="cellIs" dxfId="870" priority="278" operator="equal">
      <formula>"RPR"</formula>
    </cfRule>
  </conditionalFormatting>
  <conditionalFormatting sqref="AR136">
    <cfRule type="cellIs" dxfId="869" priority="277" operator="equal">
      <formula>"Probability"</formula>
    </cfRule>
  </conditionalFormatting>
  <conditionalFormatting sqref="AR117:AR118">
    <cfRule type="cellIs" dxfId="868" priority="273" stopIfTrue="1" operator="equal">
      <formula>"Algebra"</formula>
    </cfRule>
    <cfRule type="cellIs" dxfId="867" priority="274" stopIfTrue="1" operator="equal">
      <formula>"Number"</formula>
    </cfRule>
    <cfRule type="cellIs" dxfId="866" priority="275" stopIfTrue="1" operator="equal">
      <formula>"Geometry and measures"</formula>
    </cfRule>
    <cfRule type="cellIs" dxfId="865" priority="276" stopIfTrue="1" operator="equal">
      <formula>"Statistics"</formula>
    </cfRule>
  </conditionalFormatting>
  <conditionalFormatting sqref="AS117:AS118">
    <cfRule type="cellIs" dxfId="864" priority="270" stopIfTrue="1" operator="equal">
      <formula>"AO3"</formula>
    </cfRule>
    <cfRule type="cellIs" dxfId="863" priority="271" stopIfTrue="1" operator="equal">
      <formula>"AO2"</formula>
    </cfRule>
    <cfRule type="cellIs" dxfId="862" priority="272" stopIfTrue="1" operator="equal">
      <formula>"AO1"</formula>
    </cfRule>
  </conditionalFormatting>
  <conditionalFormatting sqref="AR117:AR118">
    <cfRule type="cellIs" dxfId="861" priority="269" operator="equal">
      <formula>"RPR"</formula>
    </cfRule>
  </conditionalFormatting>
  <conditionalFormatting sqref="AR117:AR118">
    <cfRule type="cellIs" dxfId="860" priority="268" operator="equal">
      <formula>"Probability"</formula>
    </cfRule>
  </conditionalFormatting>
  <conditionalFormatting sqref="AR124">
    <cfRule type="cellIs" dxfId="859" priority="264" stopIfTrue="1" operator="equal">
      <formula>"Algebra"</formula>
    </cfRule>
    <cfRule type="cellIs" dxfId="858" priority="265" stopIfTrue="1" operator="equal">
      <formula>"Number"</formula>
    </cfRule>
    <cfRule type="cellIs" dxfId="857" priority="266" stopIfTrue="1" operator="equal">
      <formula>"Geometry and measures"</formula>
    </cfRule>
    <cfRule type="cellIs" dxfId="856" priority="267" stopIfTrue="1" operator="equal">
      <formula>"Statistics"</formula>
    </cfRule>
  </conditionalFormatting>
  <conditionalFormatting sqref="AR124">
    <cfRule type="cellIs" dxfId="855" priority="263" operator="equal">
      <formula>"RPR"</formula>
    </cfRule>
  </conditionalFormatting>
  <conditionalFormatting sqref="AR124">
    <cfRule type="cellIs" dxfId="854" priority="262" operator="equal">
      <formula>"Probability"</formula>
    </cfRule>
  </conditionalFormatting>
  <conditionalFormatting sqref="AS123">
    <cfRule type="cellIs" dxfId="853" priority="259" stopIfTrue="1" operator="equal">
      <formula>"AO3"</formula>
    </cfRule>
    <cfRule type="cellIs" dxfId="852" priority="260" stopIfTrue="1" operator="equal">
      <formula>"AO2"</formula>
    </cfRule>
    <cfRule type="cellIs" dxfId="851" priority="261" stopIfTrue="1" operator="equal">
      <formula>"AO1"</formula>
    </cfRule>
  </conditionalFormatting>
  <conditionalFormatting sqref="AS132">
    <cfRule type="cellIs" dxfId="850" priority="256" stopIfTrue="1" operator="equal">
      <formula>"AO3"</formula>
    </cfRule>
    <cfRule type="cellIs" dxfId="849" priority="257" stopIfTrue="1" operator="equal">
      <formula>"AO2"</formula>
    </cfRule>
    <cfRule type="cellIs" dxfId="848" priority="258" stopIfTrue="1" operator="equal">
      <formula>"AO1"</formula>
    </cfRule>
  </conditionalFormatting>
  <conditionalFormatting sqref="AS145">
    <cfRule type="cellIs" dxfId="847" priority="253" stopIfTrue="1" operator="equal">
      <formula>"AO3"</formula>
    </cfRule>
    <cfRule type="cellIs" dxfId="846" priority="254" stopIfTrue="1" operator="equal">
      <formula>"AO2"</formula>
    </cfRule>
    <cfRule type="cellIs" dxfId="845" priority="255" stopIfTrue="1" operator="equal">
      <formula>"AO1"</formula>
    </cfRule>
  </conditionalFormatting>
  <conditionalFormatting sqref="AS146:AS147">
    <cfRule type="cellIs" dxfId="844" priority="250" stopIfTrue="1" operator="equal">
      <formula>"AO3"</formula>
    </cfRule>
    <cfRule type="cellIs" dxfId="843" priority="251" stopIfTrue="1" operator="equal">
      <formula>"AO2"</formula>
    </cfRule>
    <cfRule type="cellIs" dxfId="842" priority="252" stopIfTrue="1" operator="equal">
      <formula>"AO1"</formula>
    </cfRule>
  </conditionalFormatting>
  <conditionalFormatting sqref="AS122">
    <cfRule type="cellIs" dxfId="841" priority="241" stopIfTrue="1" operator="equal">
      <formula>"AO3"</formula>
    </cfRule>
    <cfRule type="cellIs" dxfId="840" priority="242" stopIfTrue="1" operator="equal">
      <formula>"AO2"</formula>
    </cfRule>
    <cfRule type="cellIs" dxfId="839" priority="243" stopIfTrue="1" operator="equal">
      <formula>"AO1"</formula>
    </cfRule>
  </conditionalFormatting>
  <conditionalFormatting sqref="AS124">
    <cfRule type="cellIs" dxfId="838" priority="238" stopIfTrue="1" operator="equal">
      <formula>"AO3"</formula>
    </cfRule>
    <cfRule type="cellIs" dxfId="837" priority="239" stopIfTrue="1" operator="equal">
      <formula>"AO2"</formula>
    </cfRule>
    <cfRule type="cellIs" dxfId="836" priority="240" stopIfTrue="1" operator="equal">
      <formula>"AO1"</formula>
    </cfRule>
  </conditionalFormatting>
  <conditionalFormatting sqref="AS137">
    <cfRule type="cellIs" dxfId="835" priority="235" stopIfTrue="1" operator="equal">
      <formula>"AO3"</formula>
    </cfRule>
    <cfRule type="cellIs" dxfId="834" priority="236" stopIfTrue="1" operator="equal">
      <formula>"AO2"</formula>
    </cfRule>
    <cfRule type="cellIs" dxfId="833" priority="237" stopIfTrue="1" operator="equal">
      <formula>"AO1"</formula>
    </cfRule>
  </conditionalFormatting>
  <conditionalFormatting sqref="AS140">
    <cfRule type="cellIs" dxfId="832" priority="232" stopIfTrue="1" operator="equal">
      <formula>"AO3"</formula>
    </cfRule>
    <cfRule type="cellIs" dxfId="831" priority="233" stopIfTrue="1" operator="equal">
      <formula>"AO2"</formula>
    </cfRule>
    <cfRule type="cellIs" dxfId="830" priority="234" stopIfTrue="1" operator="equal">
      <formula>"AO1"</formula>
    </cfRule>
  </conditionalFormatting>
  <conditionalFormatting sqref="AS141:AS142">
    <cfRule type="cellIs" dxfId="829" priority="229" stopIfTrue="1" operator="equal">
      <formula>"AO3"</formula>
    </cfRule>
    <cfRule type="cellIs" dxfId="828" priority="230" stopIfTrue="1" operator="equal">
      <formula>"AO2"</formula>
    </cfRule>
    <cfRule type="cellIs" dxfId="827" priority="231" stopIfTrue="1" operator="equal">
      <formula>"AO1"</formula>
    </cfRule>
  </conditionalFormatting>
  <conditionalFormatting sqref="AR119">
    <cfRule type="cellIs" dxfId="826" priority="222" stopIfTrue="1" operator="equal">
      <formula>"Algebra"</formula>
    </cfRule>
    <cfRule type="cellIs" dxfId="825" priority="223" stopIfTrue="1" operator="equal">
      <formula>"Number"</formula>
    </cfRule>
    <cfRule type="cellIs" dxfId="824" priority="224" stopIfTrue="1" operator="equal">
      <formula>"Geometry and measures"</formula>
    </cfRule>
    <cfRule type="cellIs" dxfId="823" priority="225" stopIfTrue="1" operator="equal">
      <formula>"Statistics"</formula>
    </cfRule>
  </conditionalFormatting>
  <conditionalFormatting sqref="AR119">
    <cfRule type="cellIs" dxfId="822" priority="221" operator="equal">
      <formula>"RPR"</formula>
    </cfRule>
  </conditionalFormatting>
  <conditionalFormatting sqref="AR119">
    <cfRule type="cellIs" dxfId="821" priority="220" operator="equal">
      <formula>"Probability"</formula>
    </cfRule>
  </conditionalFormatting>
  <conditionalFormatting sqref="AR132">
    <cfRule type="cellIs" dxfId="820" priority="216" stopIfTrue="1" operator="equal">
      <formula>"Algebra"</formula>
    </cfRule>
    <cfRule type="cellIs" dxfId="819" priority="217" stopIfTrue="1" operator="equal">
      <formula>"Number"</formula>
    </cfRule>
    <cfRule type="cellIs" dxfId="818" priority="218" stopIfTrue="1" operator="equal">
      <formula>"Geometry and measures"</formula>
    </cfRule>
    <cfRule type="cellIs" dxfId="817" priority="219" stopIfTrue="1" operator="equal">
      <formula>"Statistics"</formula>
    </cfRule>
  </conditionalFormatting>
  <conditionalFormatting sqref="AR132">
    <cfRule type="cellIs" dxfId="816" priority="215" operator="equal">
      <formula>"RPR"</formula>
    </cfRule>
  </conditionalFormatting>
  <conditionalFormatting sqref="AR132">
    <cfRule type="cellIs" dxfId="815" priority="214" operator="equal">
      <formula>"Probability"</formula>
    </cfRule>
  </conditionalFormatting>
  <conditionalFormatting sqref="AR137">
    <cfRule type="cellIs" dxfId="814" priority="210" stopIfTrue="1" operator="equal">
      <formula>"Algebra"</formula>
    </cfRule>
    <cfRule type="cellIs" dxfId="813" priority="211" stopIfTrue="1" operator="equal">
      <formula>"Number"</formula>
    </cfRule>
    <cfRule type="cellIs" dxfId="812" priority="212" stopIfTrue="1" operator="equal">
      <formula>"Geometry and measures"</formula>
    </cfRule>
    <cfRule type="cellIs" dxfId="811" priority="213" stopIfTrue="1" operator="equal">
      <formula>"Statistics"</formula>
    </cfRule>
  </conditionalFormatting>
  <conditionalFormatting sqref="AR137">
    <cfRule type="cellIs" dxfId="810" priority="209" operator="equal">
      <formula>"RPR"</formula>
    </cfRule>
  </conditionalFormatting>
  <conditionalFormatting sqref="AR137">
    <cfRule type="cellIs" dxfId="809" priority="208" operator="equal">
      <formula>"Probability"</formula>
    </cfRule>
  </conditionalFormatting>
  <conditionalFormatting sqref="AR140">
    <cfRule type="cellIs" dxfId="808" priority="204" stopIfTrue="1" operator="equal">
      <formula>"Algebra"</formula>
    </cfRule>
    <cfRule type="cellIs" dxfId="807" priority="205" stopIfTrue="1" operator="equal">
      <formula>"Number"</formula>
    </cfRule>
    <cfRule type="cellIs" dxfId="806" priority="206" stopIfTrue="1" operator="equal">
      <formula>"Geometry and measures"</formula>
    </cfRule>
    <cfRule type="cellIs" dxfId="805" priority="207" stopIfTrue="1" operator="equal">
      <formula>"Statistics"</formula>
    </cfRule>
  </conditionalFormatting>
  <conditionalFormatting sqref="AR140">
    <cfRule type="cellIs" dxfId="804" priority="203" operator="equal">
      <formula>"RPR"</formula>
    </cfRule>
  </conditionalFormatting>
  <conditionalFormatting sqref="AR140">
    <cfRule type="cellIs" dxfId="803" priority="202" operator="equal">
      <formula>"Probability"</formula>
    </cfRule>
  </conditionalFormatting>
  <conditionalFormatting sqref="AR142">
    <cfRule type="cellIs" dxfId="802" priority="198" stopIfTrue="1" operator="equal">
      <formula>"Algebra"</formula>
    </cfRule>
    <cfRule type="cellIs" dxfId="801" priority="199" stopIfTrue="1" operator="equal">
      <formula>"Number"</formula>
    </cfRule>
    <cfRule type="cellIs" dxfId="800" priority="200" stopIfTrue="1" operator="equal">
      <formula>"Geometry and measures"</formula>
    </cfRule>
    <cfRule type="cellIs" dxfId="799" priority="201" stopIfTrue="1" operator="equal">
      <formula>"Statistics"</formula>
    </cfRule>
  </conditionalFormatting>
  <conditionalFormatting sqref="AR142">
    <cfRule type="cellIs" dxfId="798" priority="197" operator="equal">
      <formula>"RPR"</formula>
    </cfRule>
  </conditionalFormatting>
  <conditionalFormatting sqref="AR142">
    <cfRule type="cellIs" dxfId="797" priority="196" operator="equal">
      <formula>"Probability"</formula>
    </cfRule>
  </conditionalFormatting>
  <conditionalFormatting sqref="AR122:AR123">
    <cfRule type="cellIs" dxfId="796" priority="192" stopIfTrue="1" operator="equal">
      <formula>"Algebra"</formula>
    </cfRule>
    <cfRule type="cellIs" dxfId="795" priority="193" stopIfTrue="1" operator="equal">
      <formula>"Number"</formula>
    </cfRule>
    <cfRule type="cellIs" dxfId="794" priority="194" stopIfTrue="1" operator="equal">
      <formula>"Geometry and measures"</formula>
    </cfRule>
    <cfRule type="cellIs" dxfId="793" priority="195" stopIfTrue="1" operator="equal">
      <formula>"Statistics"</formula>
    </cfRule>
  </conditionalFormatting>
  <conditionalFormatting sqref="AR122:AR123">
    <cfRule type="cellIs" dxfId="792" priority="191" operator="equal">
      <formula>"RPR"</formula>
    </cfRule>
  </conditionalFormatting>
  <conditionalFormatting sqref="AR122:AR123">
    <cfRule type="cellIs" dxfId="791" priority="190" operator="equal">
      <formula>"Probability"</formula>
    </cfRule>
  </conditionalFormatting>
  <conditionalFormatting sqref="AR128">
    <cfRule type="cellIs" dxfId="790" priority="186" stopIfTrue="1" operator="equal">
      <formula>"Algebra"</formula>
    </cfRule>
    <cfRule type="cellIs" dxfId="789" priority="187" stopIfTrue="1" operator="equal">
      <formula>"Number"</formula>
    </cfRule>
    <cfRule type="cellIs" dxfId="788" priority="188" stopIfTrue="1" operator="equal">
      <formula>"Geometry and measures"</formula>
    </cfRule>
    <cfRule type="cellIs" dxfId="787" priority="189" stopIfTrue="1" operator="equal">
      <formula>"Statistics"</formula>
    </cfRule>
  </conditionalFormatting>
  <conditionalFormatting sqref="AR128">
    <cfRule type="cellIs" dxfId="786" priority="185" operator="equal">
      <formula>"RPR"</formula>
    </cfRule>
  </conditionalFormatting>
  <conditionalFormatting sqref="AR128">
    <cfRule type="cellIs" dxfId="785" priority="184" operator="equal">
      <formula>"Probability"</formula>
    </cfRule>
  </conditionalFormatting>
  <conditionalFormatting sqref="AS128">
    <cfRule type="cellIs" dxfId="784" priority="181" stopIfTrue="1" operator="equal">
      <formula>"AO3"</formula>
    </cfRule>
    <cfRule type="cellIs" dxfId="783" priority="182" stopIfTrue="1" operator="equal">
      <formula>"AO2"</formula>
    </cfRule>
    <cfRule type="cellIs" dxfId="782" priority="183" stopIfTrue="1" operator="equal">
      <formula>"AO1"</formula>
    </cfRule>
  </conditionalFormatting>
  <conditionalFormatting sqref="AS126">
    <cfRule type="cellIs" dxfId="781" priority="178" stopIfTrue="1" operator="equal">
      <formula>"AO3"</formula>
    </cfRule>
    <cfRule type="cellIs" dxfId="780" priority="179" stopIfTrue="1" operator="equal">
      <formula>"AO2"</formula>
    </cfRule>
    <cfRule type="cellIs" dxfId="779" priority="180" stopIfTrue="1" operator="equal">
      <formula>"AO1"</formula>
    </cfRule>
  </conditionalFormatting>
  <conditionalFormatting sqref="AS125">
    <cfRule type="cellIs" dxfId="778" priority="175" stopIfTrue="1" operator="equal">
      <formula>"AO3"</formula>
    </cfRule>
    <cfRule type="cellIs" dxfId="777" priority="176" stopIfTrue="1" operator="equal">
      <formula>"AO2"</formula>
    </cfRule>
    <cfRule type="cellIs" dxfId="776" priority="177" stopIfTrue="1" operator="equal">
      <formula>"AO1"</formula>
    </cfRule>
  </conditionalFormatting>
  <conditionalFormatting sqref="AS127">
    <cfRule type="cellIs" dxfId="775" priority="172" stopIfTrue="1" operator="equal">
      <formula>"AO3"</formula>
    </cfRule>
    <cfRule type="cellIs" dxfId="774" priority="173" stopIfTrue="1" operator="equal">
      <formula>"AO2"</formula>
    </cfRule>
    <cfRule type="cellIs" dxfId="773" priority="174" stopIfTrue="1" operator="equal">
      <formula>"AO1"</formula>
    </cfRule>
  </conditionalFormatting>
  <conditionalFormatting sqref="AR125">
    <cfRule type="cellIs" dxfId="772" priority="168" stopIfTrue="1" operator="equal">
      <formula>"Algebra"</formula>
    </cfRule>
    <cfRule type="cellIs" dxfId="771" priority="169" stopIfTrue="1" operator="equal">
      <formula>"Number"</formula>
    </cfRule>
    <cfRule type="cellIs" dxfId="770" priority="170" stopIfTrue="1" operator="equal">
      <formula>"Geometry and measures"</formula>
    </cfRule>
    <cfRule type="cellIs" dxfId="769" priority="171" stopIfTrue="1" operator="equal">
      <formula>"Statistics"</formula>
    </cfRule>
  </conditionalFormatting>
  <conditionalFormatting sqref="AR125">
    <cfRule type="cellIs" dxfId="768" priority="167" operator="equal">
      <formula>"RPR"</formula>
    </cfRule>
  </conditionalFormatting>
  <conditionalFormatting sqref="AR125">
    <cfRule type="cellIs" dxfId="767" priority="166" operator="equal">
      <formula>"Probability"</formula>
    </cfRule>
  </conditionalFormatting>
  <conditionalFormatting sqref="AR126">
    <cfRule type="cellIs" dxfId="766" priority="162" stopIfTrue="1" operator="equal">
      <formula>"Algebra"</formula>
    </cfRule>
    <cfRule type="cellIs" dxfId="765" priority="163" stopIfTrue="1" operator="equal">
      <formula>"Number"</formula>
    </cfRule>
    <cfRule type="cellIs" dxfId="764" priority="164" stopIfTrue="1" operator="equal">
      <formula>"Geometry and measures"</formula>
    </cfRule>
    <cfRule type="cellIs" dxfId="763" priority="165" stopIfTrue="1" operator="equal">
      <formula>"Statistics"</formula>
    </cfRule>
  </conditionalFormatting>
  <conditionalFormatting sqref="AR126">
    <cfRule type="cellIs" dxfId="762" priority="161" operator="equal">
      <formula>"RPR"</formula>
    </cfRule>
  </conditionalFormatting>
  <conditionalFormatting sqref="AR126">
    <cfRule type="cellIs" dxfId="761" priority="160" operator="equal">
      <formula>"Probability"</formula>
    </cfRule>
  </conditionalFormatting>
  <conditionalFormatting sqref="AR127">
    <cfRule type="cellIs" dxfId="760" priority="156" stopIfTrue="1" operator="equal">
      <formula>"Algebra"</formula>
    </cfRule>
    <cfRule type="cellIs" dxfId="759" priority="157" stopIfTrue="1" operator="equal">
      <formula>"Number"</formula>
    </cfRule>
    <cfRule type="cellIs" dxfId="758" priority="158" stopIfTrue="1" operator="equal">
      <formula>"Geometry and measures"</formula>
    </cfRule>
    <cfRule type="cellIs" dxfId="757" priority="159" stopIfTrue="1" operator="equal">
      <formula>"Statistics"</formula>
    </cfRule>
  </conditionalFormatting>
  <conditionalFormatting sqref="AR127">
    <cfRule type="cellIs" dxfId="756" priority="155" operator="equal">
      <formula>"RPR"</formula>
    </cfRule>
  </conditionalFormatting>
  <conditionalFormatting sqref="AR127">
    <cfRule type="cellIs" dxfId="755" priority="154" operator="equal">
      <formula>"Probability"</formula>
    </cfRule>
  </conditionalFormatting>
  <conditionalFormatting sqref="AR120:AR121">
    <cfRule type="cellIs" dxfId="754" priority="150" stopIfTrue="1" operator="equal">
      <formula>"Algebra"</formula>
    </cfRule>
    <cfRule type="cellIs" dxfId="753" priority="151" stopIfTrue="1" operator="equal">
      <formula>"Number"</formula>
    </cfRule>
    <cfRule type="cellIs" dxfId="752" priority="152" stopIfTrue="1" operator="equal">
      <formula>"Geometry and measures"</formula>
    </cfRule>
    <cfRule type="cellIs" dxfId="751" priority="153" stopIfTrue="1" operator="equal">
      <formula>"Statistics"</formula>
    </cfRule>
  </conditionalFormatting>
  <conditionalFormatting sqref="AR120:AR121">
    <cfRule type="cellIs" dxfId="750" priority="149" operator="equal">
      <formula>"RPR"</formula>
    </cfRule>
  </conditionalFormatting>
  <conditionalFormatting sqref="AR120:AR121">
    <cfRule type="cellIs" dxfId="749" priority="148" operator="equal">
      <formula>"Probability"</formula>
    </cfRule>
  </conditionalFormatting>
  <conditionalFormatting sqref="AS120:AS121">
    <cfRule type="cellIs" dxfId="748" priority="145" stopIfTrue="1" operator="equal">
      <formula>"AO3"</formula>
    </cfRule>
    <cfRule type="cellIs" dxfId="747" priority="146" stopIfTrue="1" operator="equal">
      <formula>"AO2"</formula>
    </cfRule>
    <cfRule type="cellIs" dxfId="746" priority="147" stopIfTrue="1" operator="equal">
      <formula>"AO1"</formula>
    </cfRule>
  </conditionalFormatting>
  <conditionalFormatting sqref="AR129:AR130">
    <cfRule type="cellIs" dxfId="745" priority="141" stopIfTrue="1" operator="equal">
      <formula>"Algebra"</formula>
    </cfRule>
    <cfRule type="cellIs" dxfId="744" priority="142" stopIfTrue="1" operator="equal">
      <formula>"Number"</formula>
    </cfRule>
    <cfRule type="cellIs" dxfId="743" priority="143" stopIfTrue="1" operator="equal">
      <formula>"Geometry and measures"</formula>
    </cfRule>
    <cfRule type="cellIs" dxfId="742" priority="144" stopIfTrue="1" operator="equal">
      <formula>"Statistics"</formula>
    </cfRule>
  </conditionalFormatting>
  <conditionalFormatting sqref="AR129:AR130">
    <cfRule type="cellIs" dxfId="741" priority="140" operator="equal">
      <formula>"RPR"</formula>
    </cfRule>
  </conditionalFormatting>
  <conditionalFormatting sqref="AR129:AR130">
    <cfRule type="cellIs" dxfId="740" priority="139" operator="equal">
      <formula>"Probability"</formula>
    </cfRule>
  </conditionalFormatting>
  <conditionalFormatting sqref="AS129">
    <cfRule type="cellIs" dxfId="739" priority="136" stopIfTrue="1" operator="equal">
      <formula>"AO3"</formula>
    </cfRule>
    <cfRule type="cellIs" dxfId="738" priority="137" stopIfTrue="1" operator="equal">
      <formula>"AO2"</formula>
    </cfRule>
    <cfRule type="cellIs" dxfId="737" priority="138" stopIfTrue="1" operator="equal">
      <formula>"AO1"</formula>
    </cfRule>
  </conditionalFormatting>
  <conditionalFormatting sqref="AS130">
    <cfRule type="cellIs" dxfId="736" priority="133" stopIfTrue="1" operator="equal">
      <formula>"AO3"</formula>
    </cfRule>
    <cfRule type="cellIs" dxfId="735" priority="134" stopIfTrue="1" operator="equal">
      <formula>"AO2"</formula>
    </cfRule>
    <cfRule type="cellIs" dxfId="734" priority="135" stopIfTrue="1" operator="equal">
      <formula>"AO1"</formula>
    </cfRule>
  </conditionalFormatting>
  <conditionalFormatting sqref="AS131">
    <cfRule type="cellIs" dxfId="733" priority="130" stopIfTrue="1" operator="equal">
      <formula>"AO3"</formula>
    </cfRule>
    <cfRule type="cellIs" dxfId="732" priority="131" stopIfTrue="1" operator="equal">
      <formula>"AO2"</formula>
    </cfRule>
    <cfRule type="cellIs" dxfId="731" priority="132" stopIfTrue="1" operator="equal">
      <formula>"AO1"</formula>
    </cfRule>
  </conditionalFormatting>
  <conditionalFormatting sqref="AR131">
    <cfRule type="cellIs" dxfId="730" priority="126" stopIfTrue="1" operator="equal">
      <formula>"Algebra"</formula>
    </cfRule>
    <cfRule type="cellIs" dxfId="729" priority="127" stopIfTrue="1" operator="equal">
      <formula>"Number"</formula>
    </cfRule>
    <cfRule type="cellIs" dxfId="728" priority="128" stopIfTrue="1" operator="equal">
      <formula>"Geometry and measures"</formula>
    </cfRule>
    <cfRule type="cellIs" dxfId="727" priority="129" stopIfTrue="1" operator="equal">
      <formula>"Statistics"</formula>
    </cfRule>
  </conditionalFormatting>
  <conditionalFormatting sqref="AR131">
    <cfRule type="cellIs" dxfId="726" priority="125" operator="equal">
      <formula>"RPR"</formula>
    </cfRule>
  </conditionalFormatting>
  <conditionalFormatting sqref="AR131">
    <cfRule type="cellIs" dxfId="725" priority="124" operator="equal">
      <formula>"Probability"</formula>
    </cfRule>
  </conditionalFormatting>
  <conditionalFormatting sqref="AS119">
    <cfRule type="cellIs" dxfId="724" priority="121" stopIfTrue="1" operator="equal">
      <formula>"AO3"</formula>
    </cfRule>
    <cfRule type="cellIs" dxfId="723" priority="122" stopIfTrue="1" operator="equal">
      <formula>"AO2"</formula>
    </cfRule>
    <cfRule type="cellIs" dxfId="722" priority="123" stopIfTrue="1" operator="equal">
      <formula>"AO1"</formula>
    </cfRule>
  </conditionalFormatting>
  <conditionalFormatting sqref="AS133">
    <cfRule type="cellIs" dxfId="721" priority="118" stopIfTrue="1" operator="equal">
      <formula>"AO3"</formula>
    </cfRule>
    <cfRule type="cellIs" dxfId="720" priority="119" stopIfTrue="1" operator="equal">
      <formula>"AO2"</formula>
    </cfRule>
    <cfRule type="cellIs" dxfId="719" priority="120" stopIfTrue="1" operator="equal">
      <formula>"AO1"</formula>
    </cfRule>
  </conditionalFormatting>
  <conditionalFormatting sqref="AS134">
    <cfRule type="cellIs" dxfId="718" priority="115" stopIfTrue="1" operator="equal">
      <formula>"AO3"</formula>
    </cfRule>
    <cfRule type="cellIs" dxfId="717" priority="116" stopIfTrue="1" operator="equal">
      <formula>"AO2"</formula>
    </cfRule>
    <cfRule type="cellIs" dxfId="716" priority="117" stopIfTrue="1" operator="equal">
      <formula>"AO1"</formula>
    </cfRule>
  </conditionalFormatting>
  <conditionalFormatting sqref="AS135">
    <cfRule type="cellIs" dxfId="715" priority="112" stopIfTrue="1" operator="equal">
      <formula>"AO3"</formula>
    </cfRule>
    <cfRule type="cellIs" dxfId="714" priority="113" stopIfTrue="1" operator="equal">
      <formula>"AO2"</formula>
    </cfRule>
    <cfRule type="cellIs" dxfId="713" priority="114" stopIfTrue="1" operator="equal">
      <formula>"AO1"</formula>
    </cfRule>
  </conditionalFormatting>
  <conditionalFormatting sqref="AS139">
    <cfRule type="cellIs" dxfId="712" priority="109" stopIfTrue="1" operator="equal">
      <formula>"AO3"</formula>
    </cfRule>
    <cfRule type="cellIs" dxfId="711" priority="110" stopIfTrue="1" operator="equal">
      <formula>"AO2"</formula>
    </cfRule>
    <cfRule type="cellIs" dxfId="710" priority="111" stopIfTrue="1" operator="equal">
      <formula>"AO1"</formula>
    </cfRule>
  </conditionalFormatting>
  <conditionalFormatting sqref="AS143">
    <cfRule type="cellIs" dxfId="709" priority="106" stopIfTrue="1" operator="equal">
      <formula>"AO3"</formula>
    </cfRule>
    <cfRule type="cellIs" dxfId="708" priority="107" stopIfTrue="1" operator="equal">
      <formula>"AO2"</formula>
    </cfRule>
    <cfRule type="cellIs" dxfId="707" priority="108" stopIfTrue="1" operator="equal">
      <formula>"AO1"</formula>
    </cfRule>
  </conditionalFormatting>
  <conditionalFormatting sqref="AS148">
    <cfRule type="cellIs" dxfId="706" priority="103" stopIfTrue="1" operator="equal">
      <formula>"AO3"</formula>
    </cfRule>
    <cfRule type="cellIs" dxfId="705" priority="104" stopIfTrue="1" operator="equal">
      <formula>"AO2"</formula>
    </cfRule>
    <cfRule type="cellIs" dxfId="704" priority="105" stopIfTrue="1" operator="equal">
      <formula>"AO1"</formula>
    </cfRule>
  </conditionalFormatting>
  <conditionalFormatting sqref="AR133">
    <cfRule type="cellIs" dxfId="703" priority="90" stopIfTrue="1" operator="equal">
      <formula>"Algebra"</formula>
    </cfRule>
    <cfRule type="cellIs" dxfId="702" priority="91" stopIfTrue="1" operator="equal">
      <formula>"Number"</formula>
    </cfRule>
    <cfRule type="cellIs" dxfId="701" priority="92" stopIfTrue="1" operator="equal">
      <formula>"Geometry and measures"</formula>
    </cfRule>
    <cfRule type="cellIs" dxfId="700" priority="93" stopIfTrue="1" operator="equal">
      <formula>"Statistics"</formula>
    </cfRule>
  </conditionalFormatting>
  <conditionalFormatting sqref="AR133">
    <cfRule type="cellIs" dxfId="699" priority="89" operator="equal">
      <formula>"RPR"</formula>
    </cfRule>
  </conditionalFormatting>
  <conditionalFormatting sqref="AR133">
    <cfRule type="cellIs" dxfId="698" priority="88" operator="equal">
      <formula>"Probability"</formula>
    </cfRule>
  </conditionalFormatting>
  <conditionalFormatting sqref="AR134">
    <cfRule type="cellIs" dxfId="697" priority="84" stopIfTrue="1" operator="equal">
      <formula>"Algebra"</formula>
    </cfRule>
    <cfRule type="cellIs" dxfId="696" priority="85" stopIfTrue="1" operator="equal">
      <formula>"Number"</formula>
    </cfRule>
    <cfRule type="cellIs" dxfId="695" priority="86" stopIfTrue="1" operator="equal">
      <formula>"Geometry and measures"</formula>
    </cfRule>
    <cfRule type="cellIs" dxfId="694" priority="87" stopIfTrue="1" operator="equal">
      <formula>"Statistics"</formula>
    </cfRule>
  </conditionalFormatting>
  <conditionalFormatting sqref="AR134">
    <cfRule type="cellIs" dxfId="693" priority="83" operator="equal">
      <formula>"RPR"</formula>
    </cfRule>
  </conditionalFormatting>
  <conditionalFormatting sqref="AR134">
    <cfRule type="cellIs" dxfId="692" priority="82" operator="equal">
      <formula>"Probability"</formula>
    </cfRule>
  </conditionalFormatting>
  <conditionalFormatting sqref="AR135">
    <cfRule type="cellIs" dxfId="691" priority="78" stopIfTrue="1" operator="equal">
      <formula>"Algebra"</formula>
    </cfRule>
    <cfRule type="cellIs" dxfId="690" priority="79" stopIfTrue="1" operator="equal">
      <formula>"Number"</formula>
    </cfRule>
    <cfRule type="cellIs" dxfId="689" priority="80" stopIfTrue="1" operator="equal">
      <formula>"Geometry and measures"</formula>
    </cfRule>
    <cfRule type="cellIs" dxfId="688" priority="81" stopIfTrue="1" operator="equal">
      <formula>"Statistics"</formula>
    </cfRule>
  </conditionalFormatting>
  <conditionalFormatting sqref="AR135">
    <cfRule type="cellIs" dxfId="687" priority="77" operator="equal">
      <formula>"RPR"</formula>
    </cfRule>
  </conditionalFormatting>
  <conditionalFormatting sqref="AR135">
    <cfRule type="cellIs" dxfId="686" priority="76" operator="equal">
      <formula>"Probability"</formula>
    </cfRule>
  </conditionalFormatting>
  <conditionalFormatting sqref="AR141">
    <cfRule type="cellIs" dxfId="685" priority="72" stopIfTrue="1" operator="equal">
      <formula>"Algebra"</formula>
    </cfRule>
    <cfRule type="cellIs" dxfId="684" priority="73" stopIfTrue="1" operator="equal">
      <formula>"Number"</formula>
    </cfRule>
    <cfRule type="cellIs" dxfId="683" priority="74" stopIfTrue="1" operator="equal">
      <formula>"Geometry and measures"</formula>
    </cfRule>
    <cfRule type="cellIs" dxfId="682" priority="75" stopIfTrue="1" operator="equal">
      <formula>"Statistics"</formula>
    </cfRule>
  </conditionalFormatting>
  <conditionalFormatting sqref="AR141">
    <cfRule type="cellIs" dxfId="681" priority="71" operator="equal">
      <formula>"RPR"</formula>
    </cfRule>
  </conditionalFormatting>
  <conditionalFormatting sqref="AR141">
    <cfRule type="cellIs" dxfId="680" priority="70" operator="equal">
      <formula>"Probability"</formula>
    </cfRule>
  </conditionalFormatting>
  <conditionalFormatting sqref="D57:AQ57">
    <cfRule type="cellIs" dxfId="679" priority="63" operator="greaterThan">
      <formula>2</formula>
    </cfRule>
  </conditionalFormatting>
  <conditionalFormatting sqref="D62:AQ62">
    <cfRule type="cellIs" dxfId="678" priority="62" operator="greaterThan">
      <formula>6</formula>
    </cfRule>
  </conditionalFormatting>
  <conditionalFormatting sqref="D64:AQ64 D49:AQ49 D43:AQ47">
    <cfRule type="cellIs" dxfId="677" priority="61" operator="greaterThan">
      <formula>1</formula>
    </cfRule>
  </conditionalFormatting>
  <conditionalFormatting sqref="D72:AQ72 D61:AQ61 D55:AQ55 D53:AQ53 D50:AQ51">
    <cfRule type="cellIs" dxfId="676" priority="60" operator="greaterThan">
      <formula>2</formula>
    </cfRule>
  </conditionalFormatting>
  <conditionalFormatting sqref="D74:AQ74 D71:AQ71 D65:AQ65 D60:AQ60 D54:AQ54">
    <cfRule type="cellIs" dxfId="675" priority="59" operator="greaterThan">
      <formula>3</formula>
    </cfRule>
  </conditionalFormatting>
  <conditionalFormatting sqref="D75:AQ75 D73:AQ73 D70:AQ70 D66:AQ68 D63:AQ63 D58:AQ58 D52:AQ52 D42:AQ42">
    <cfRule type="cellIs" dxfId="674" priority="58" operator="greaterThan">
      <formula>4</formula>
    </cfRule>
  </conditionalFormatting>
  <conditionalFormatting sqref="D69:AQ69 D59:AQ59 D48:AQ48">
    <cfRule type="cellIs" dxfId="673" priority="57" operator="greaterThan">
      <formula>5</formula>
    </cfRule>
  </conditionalFormatting>
  <conditionalFormatting sqref="D56:AQ56">
    <cfRule type="cellIs" dxfId="672" priority="56" operator="greaterThan">
      <formula>3</formula>
    </cfRule>
  </conditionalFormatting>
  <conditionalFormatting sqref="D85:AQ85 D87:AQ87 D109:AQ109">
    <cfRule type="cellIs" dxfId="671" priority="55" operator="greaterThan">
      <formula>2</formula>
    </cfRule>
  </conditionalFormatting>
  <conditionalFormatting sqref="D80:AQ80 D94:AQ95">
    <cfRule type="cellIs" dxfId="670" priority="54" operator="greaterThan">
      <formula>1</formula>
    </cfRule>
  </conditionalFormatting>
  <conditionalFormatting sqref="D100:AQ100 D111:AQ111">
    <cfRule type="cellIs" dxfId="669" priority="53" operator="greaterThan">
      <formula>3</formula>
    </cfRule>
  </conditionalFormatting>
  <conditionalFormatting sqref="D107:AQ107 D103:AQ103 D97:AQ98 D83:AQ83 D77:AQ79">
    <cfRule type="cellIs" dxfId="668" priority="52" operator="greaterThan">
      <formula>1</formula>
    </cfRule>
  </conditionalFormatting>
  <conditionalFormatting sqref="D108:AQ108 D104:AQ105 D101:AQ101 D99:AQ99 D96:AQ96 D90:AQ90 D84:AQ84 D81:AQ81">
    <cfRule type="cellIs" dxfId="667" priority="51" operator="greaterThan">
      <formula>2</formula>
    </cfRule>
  </conditionalFormatting>
  <conditionalFormatting sqref="D112:AQ112 D86:AQ86">
    <cfRule type="cellIs" dxfId="666" priority="50" operator="greaterThan">
      <formula>3</formula>
    </cfRule>
  </conditionalFormatting>
  <conditionalFormatting sqref="D113:AQ114 D110:AQ110 D106:AQ106 D91:AQ93 D82:AQ82">
    <cfRule type="cellIs" dxfId="665" priority="49" operator="greaterThan">
      <formula>4</formula>
    </cfRule>
  </conditionalFormatting>
  <conditionalFormatting sqref="D102:AQ102 D88:AQ89">
    <cfRule type="cellIs" dxfId="664" priority="48" operator="greaterThan">
      <formula>5</formula>
    </cfRule>
  </conditionalFormatting>
  <conditionalFormatting sqref="D115:AQ115">
    <cfRule type="cellIs" dxfId="663" priority="47" operator="greaterThan">
      <formula>6</formula>
    </cfRule>
  </conditionalFormatting>
  <conditionalFormatting sqref="D118:AQ118 D136:AQ136 D147:AQ147">
    <cfRule type="cellIs" dxfId="662" priority="46" operator="greaterThan">
      <formula>2</formula>
    </cfRule>
  </conditionalFormatting>
  <conditionalFormatting sqref="D121:AQ121">
    <cfRule type="cellIs" dxfId="661" priority="45" operator="greaterThan">
      <formula>1</formula>
    </cfRule>
  </conditionalFormatting>
  <conditionalFormatting sqref="D127:AQ127">
    <cfRule type="cellIs" dxfId="660" priority="44" operator="greaterThan">
      <formula>3</formula>
    </cfRule>
  </conditionalFormatting>
  <conditionalFormatting sqref="D145:AQ146 D138:AQ138 D128:AQ129 D124:AQ124 D122:AQ122">
    <cfRule type="cellIs" dxfId="659" priority="43" operator="greaterThan">
      <formula>1</formula>
    </cfRule>
  </conditionalFormatting>
  <conditionalFormatting sqref="D153:AQ153 D150:AQ150 D142:AQ142 D140:AQ140 D125:AQ125 D123:AQ123 D117:AQ117">
    <cfRule type="cellIs" dxfId="658" priority="42" operator="greaterThan">
      <formula>2</formula>
    </cfRule>
  </conditionalFormatting>
  <conditionalFormatting sqref="D148:AQ148 D144:AQ144 D141:AQ141 D137:AQ137 D135:AQ135 D130:AQ131 D126:AQ126 D119:AQ119">
    <cfRule type="cellIs" dxfId="657" priority="41" operator="greaterThan">
      <formula>3</formula>
    </cfRule>
  </conditionalFormatting>
  <conditionalFormatting sqref="D134:AQ134 D132:AQ132 D120:AQ120">
    <cfRule type="cellIs" dxfId="656" priority="40" operator="greaterThan">
      <formula>4</formula>
    </cfRule>
  </conditionalFormatting>
  <conditionalFormatting sqref="D154:AQ154 D151:AQ151 D143:AQ143 D139:AQ139 D133:AQ133">
    <cfRule type="cellIs" dxfId="655" priority="39" operator="greaterThan">
      <formula>5</formula>
    </cfRule>
  </conditionalFormatting>
  <conditionalFormatting sqref="AR152:AR153">
    <cfRule type="cellIs" dxfId="654" priority="35" stopIfTrue="1" operator="equal">
      <formula>"Algebra"</formula>
    </cfRule>
    <cfRule type="cellIs" dxfId="653" priority="36" stopIfTrue="1" operator="equal">
      <formula>"Number"</formula>
    </cfRule>
    <cfRule type="cellIs" dxfId="652" priority="37" stopIfTrue="1" operator="equal">
      <formula>"Geometry and measures"</formula>
    </cfRule>
    <cfRule type="cellIs" dxfId="651" priority="38" stopIfTrue="1" operator="equal">
      <formula>"Statistics"</formula>
    </cfRule>
  </conditionalFormatting>
  <conditionalFormatting sqref="AR152:AR153">
    <cfRule type="cellIs" dxfId="650" priority="33" operator="equal">
      <formula>"RPR"</formula>
    </cfRule>
  </conditionalFormatting>
  <conditionalFormatting sqref="AR152:AR153">
    <cfRule type="cellIs" dxfId="649" priority="34" operator="equal">
      <formula>"Probability"</formula>
    </cfRule>
  </conditionalFormatting>
  <conditionalFormatting sqref="AR149:AR151">
    <cfRule type="cellIs" dxfId="648" priority="29" stopIfTrue="1" operator="equal">
      <formula>"Algebra"</formula>
    </cfRule>
    <cfRule type="cellIs" dxfId="647" priority="30" stopIfTrue="1" operator="equal">
      <formula>"Number"</formula>
    </cfRule>
    <cfRule type="cellIs" dxfId="646" priority="31" stopIfTrue="1" operator="equal">
      <formula>"Geometry and measures"</formula>
    </cfRule>
    <cfRule type="cellIs" dxfId="645" priority="32" stopIfTrue="1" operator="equal">
      <formula>"Statistics"</formula>
    </cfRule>
  </conditionalFormatting>
  <conditionalFormatting sqref="AR149:AR151">
    <cfRule type="cellIs" dxfId="644" priority="28" operator="equal">
      <formula>"RPR"</formula>
    </cfRule>
  </conditionalFormatting>
  <conditionalFormatting sqref="AR149:AR151">
    <cfRule type="cellIs" dxfId="643" priority="27" operator="equal">
      <formula>"Probability"</formula>
    </cfRule>
  </conditionalFormatting>
  <conditionalFormatting sqref="AS149">
    <cfRule type="cellIs" dxfId="642" priority="24" stopIfTrue="1" operator="equal">
      <formula>"AO3"</formula>
    </cfRule>
    <cfRule type="cellIs" dxfId="641" priority="25" stopIfTrue="1" operator="equal">
      <formula>"AO2"</formula>
    </cfRule>
    <cfRule type="cellIs" dxfId="640" priority="26" stopIfTrue="1" operator="equal">
      <formula>"AO1"</formula>
    </cfRule>
  </conditionalFormatting>
  <conditionalFormatting sqref="AS150">
    <cfRule type="cellIs" dxfId="639" priority="21" stopIfTrue="1" operator="equal">
      <formula>"AO3"</formula>
    </cfRule>
    <cfRule type="cellIs" dxfId="638" priority="22" stopIfTrue="1" operator="equal">
      <formula>"AO2"</formula>
    </cfRule>
    <cfRule type="cellIs" dxfId="637" priority="23" stopIfTrue="1" operator="equal">
      <formula>"AO1"</formula>
    </cfRule>
  </conditionalFormatting>
  <conditionalFormatting sqref="AS153">
    <cfRule type="cellIs" dxfId="636" priority="18" stopIfTrue="1" operator="equal">
      <formula>"AO3"</formula>
    </cfRule>
    <cfRule type="cellIs" dxfId="635" priority="19" stopIfTrue="1" operator="equal">
      <formula>"AO2"</formula>
    </cfRule>
    <cfRule type="cellIs" dxfId="634" priority="20" stopIfTrue="1" operator="equal">
      <formula>"AO1"</formula>
    </cfRule>
  </conditionalFormatting>
  <conditionalFormatting sqref="AS152">
    <cfRule type="cellIs" dxfId="633" priority="15" stopIfTrue="1" operator="equal">
      <formula>"AO3"</formula>
    </cfRule>
    <cfRule type="cellIs" dxfId="632" priority="16" stopIfTrue="1" operator="equal">
      <formula>"AO2"</formula>
    </cfRule>
    <cfRule type="cellIs" dxfId="631" priority="17" stopIfTrue="1" operator="equal">
      <formula>"AO1"</formula>
    </cfRule>
  </conditionalFormatting>
  <conditionalFormatting sqref="AS154">
    <cfRule type="cellIs" dxfId="630" priority="12" stopIfTrue="1" operator="equal">
      <formula>"AO3"</formula>
    </cfRule>
    <cfRule type="cellIs" dxfId="629" priority="13" stopIfTrue="1" operator="equal">
      <formula>"AO2"</formula>
    </cfRule>
    <cfRule type="cellIs" dxfId="628" priority="14" stopIfTrue="1" operator="equal">
      <formula>"AO1"</formula>
    </cfRule>
  </conditionalFormatting>
  <conditionalFormatting sqref="AS151">
    <cfRule type="cellIs" dxfId="627" priority="9" stopIfTrue="1" operator="equal">
      <formula>"AO3"</formula>
    </cfRule>
    <cfRule type="cellIs" dxfId="626" priority="10" stopIfTrue="1" operator="equal">
      <formula>"AO2"</formula>
    </cfRule>
    <cfRule type="cellIs" dxfId="625" priority="11" stopIfTrue="1" operator="equal">
      <formula>"AO1"</formula>
    </cfRule>
  </conditionalFormatting>
  <conditionalFormatting sqref="AR154">
    <cfRule type="cellIs" dxfId="624" priority="5" stopIfTrue="1" operator="equal">
      <formula>"Algebra"</formula>
    </cfRule>
    <cfRule type="cellIs" dxfId="623" priority="6" stopIfTrue="1" operator="equal">
      <formula>"Number"</formula>
    </cfRule>
    <cfRule type="cellIs" dxfId="622" priority="7" stopIfTrue="1" operator="equal">
      <formula>"Geometry and measures"</formula>
    </cfRule>
    <cfRule type="cellIs" dxfId="621" priority="8" stopIfTrue="1" operator="equal">
      <formula>"Statistics"</formula>
    </cfRule>
  </conditionalFormatting>
  <conditionalFormatting sqref="AR154">
    <cfRule type="cellIs" dxfId="620" priority="4" operator="equal">
      <formula>"RPR"</formula>
    </cfRule>
  </conditionalFormatting>
  <conditionalFormatting sqref="AR154">
    <cfRule type="cellIs" dxfId="619" priority="3" operator="equal">
      <formula>"Probability"</formula>
    </cfRule>
  </conditionalFormatting>
  <conditionalFormatting sqref="D149:AQ149">
    <cfRule type="cellIs" dxfId="618" priority="2" operator="greaterThan">
      <formula>1</formula>
    </cfRule>
  </conditionalFormatting>
  <conditionalFormatting sqref="D152:AQ152">
    <cfRule type="cellIs" dxfId="617" priority="1" operator="greaterThan">
      <formula>4</formula>
    </cfRule>
  </conditionalFormatting>
  <dataValidations count="3">
    <dataValidation type="whole" operator="lessThanOrEqual" allowBlank="1" showInputMessage="1" showErrorMessage="1" errorTitle="Error" error="The maximum mark for this question is 3 marks." sqref="VID122:VJG122 D65625:AQ65625 JB65625:KE65625 SX65625:UA65625 ACT65625:ADW65625 AMP65625:ANS65625 AWL65625:AXO65625 BGH65625:BHK65625 BQD65625:BRG65625 BZZ65625:CBC65625 CJV65625:CKY65625 CTR65625:CUU65625 DDN65625:DEQ65625 DNJ65625:DOM65625 DXF65625:DYI65625 EHB65625:EIE65625 EQX65625:ESA65625 FAT65625:FBW65625 FKP65625:FLS65625 FUL65625:FVO65625 GEH65625:GFK65625 GOD65625:GPG65625 GXZ65625:GZC65625 HHV65625:HIY65625 HRR65625:HSU65625 IBN65625:ICQ65625 ILJ65625:IMM65625 IVF65625:IWI65625 JFB65625:JGE65625 JOX65625:JQA65625 JYT65625:JZW65625 KIP65625:KJS65625 KSL65625:KTO65625 LCH65625:LDK65625 LMD65625:LNG65625 LVZ65625:LXC65625 MFV65625:MGY65625 MPR65625:MQU65625 MZN65625:NAQ65625 NJJ65625:NKM65625 NTF65625:NUI65625 ODB65625:OEE65625 OMX65625:OOA65625 OWT65625:OXW65625 PGP65625:PHS65625 PQL65625:PRO65625 QAH65625:QBK65625 QKD65625:QLG65625 QTZ65625:QVC65625 RDV65625:REY65625 RNR65625:ROU65625 RXN65625:RYQ65625 SHJ65625:SIM65625 SRF65625:SSI65625 TBB65625:TCE65625 TKX65625:TMA65625 TUT65625:TVW65625 UEP65625:UFS65625 UOL65625:UPO65625 UYH65625:UZK65625 VID65625:VJG65625 VRZ65625:VTC65625 WBV65625:WCY65625 WLR65625:WMU65625 WVN65625:WWQ65625 D131161:AQ131161 JB131161:KE131161 SX131161:UA131161 ACT131161:ADW131161 AMP131161:ANS131161 AWL131161:AXO131161 BGH131161:BHK131161 BQD131161:BRG131161 BZZ131161:CBC131161 CJV131161:CKY131161 CTR131161:CUU131161 DDN131161:DEQ131161 DNJ131161:DOM131161 DXF131161:DYI131161 EHB131161:EIE131161 EQX131161:ESA131161 FAT131161:FBW131161 FKP131161:FLS131161 FUL131161:FVO131161 GEH131161:GFK131161 GOD131161:GPG131161 GXZ131161:GZC131161 HHV131161:HIY131161 HRR131161:HSU131161 IBN131161:ICQ131161 ILJ131161:IMM131161 IVF131161:IWI131161 JFB131161:JGE131161 JOX131161:JQA131161 JYT131161:JZW131161 KIP131161:KJS131161 KSL131161:KTO131161 LCH131161:LDK131161 LMD131161:LNG131161 LVZ131161:LXC131161 MFV131161:MGY131161 MPR131161:MQU131161 MZN131161:NAQ131161 NJJ131161:NKM131161 NTF131161:NUI131161 ODB131161:OEE131161 OMX131161:OOA131161 OWT131161:OXW131161 PGP131161:PHS131161 PQL131161:PRO131161 QAH131161:QBK131161 QKD131161:QLG131161 QTZ131161:QVC131161 RDV131161:REY131161 RNR131161:ROU131161 RXN131161:RYQ131161 SHJ131161:SIM131161 SRF131161:SSI131161 TBB131161:TCE131161 TKX131161:TMA131161 TUT131161:TVW131161 UEP131161:UFS131161 UOL131161:UPO131161 UYH131161:UZK131161 VID131161:VJG131161 VRZ131161:VTC131161 WBV131161:WCY131161 WLR131161:WMU131161 WVN131161:WWQ131161 D196697:AQ196697 JB196697:KE196697 SX196697:UA196697 ACT196697:ADW196697 AMP196697:ANS196697 AWL196697:AXO196697 BGH196697:BHK196697 BQD196697:BRG196697 BZZ196697:CBC196697 CJV196697:CKY196697 CTR196697:CUU196697 DDN196697:DEQ196697 DNJ196697:DOM196697 DXF196697:DYI196697 EHB196697:EIE196697 EQX196697:ESA196697 FAT196697:FBW196697 FKP196697:FLS196697 FUL196697:FVO196697 GEH196697:GFK196697 GOD196697:GPG196697 GXZ196697:GZC196697 HHV196697:HIY196697 HRR196697:HSU196697 IBN196697:ICQ196697 ILJ196697:IMM196697 IVF196697:IWI196697 JFB196697:JGE196697 JOX196697:JQA196697 JYT196697:JZW196697 KIP196697:KJS196697 KSL196697:KTO196697 LCH196697:LDK196697 LMD196697:LNG196697 LVZ196697:LXC196697 MFV196697:MGY196697 MPR196697:MQU196697 MZN196697:NAQ196697 NJJ196697:NKM196697 NTF196697:NUI196697 ODB196697:OEE196697 OMX196697:OOA196697 OWT196697:OXW196697 PGP196697:PHS196697 PQL196697:PRO196697 QAH196697:QBK196697 QKD196697:QLG196697 QTZ196697:QVC196697 RDV196697:REY196697 RNR196697:ROU196697 RXN196697:RYQ196697 SHJ196697:SIM196697 SRF196697:SSI196697 TBB196697:TCE196697 TKX196697:TMA196697 TUT196697:TVW196697 UEP196697:UFS196697 UOL196697:UPO196697 UYH196697:UZK196697 VID196697:VJG196697 VRZ196697:VTC196697 WBV196697:WCY196697 WLR196697:WMU196697 WVN196697:WWQ196697 D262233:AQ262233 JB262233:KE262233 SX262233:UA262233 ACT262233:ADW262233 AMP262233:ANS262233 AWL262233:AXO262233 BGH262233:BHK262233 BQD262233:BRG262233 BZZ262233:CBC262233 CJV262233:CKY262233 CTR262233:CUU262233 DDN262233:DEQ262233 DNJ262233:DOM262233 DXF262233:DYI262233 EHB262233:EIE262233 EQX262233:ESA262233 FAT262233:FBW262233 FKP262233:FLS262233 FUL262233:FVO262233 GEH262233:GFK262233 GOD262233:GPG262233 GXZ262233:GZC262233 HHV262233:HIY262233 HRR262233:HSU262233 IBN262233:ICQ262233 ILJ262233:IMM262233 IVF262233:IWI262233 JFB262233:JGE262233 JOX262233:JQA262233 JYT262233:JZW262233 KIP262233:KJS262233 KSL262233:KTO262233 LCH262233:LDK262233 LMD262233:LNG262233 LVZ262233:LXC262233 MFV262233:MGY262233 MPR262233:MQU262233 MZN262233:NAQ262233 NJJ262233:NKM262233 NTF262233:NUI262233 ODB262233:OEE262233 OMX262233:OOA262233 OWT262233:OXW262233 PGP262233:PHS262233 PQL262233:PRO262233 QAH262233:QBK262233 QKD262233:QLG262233 QTZ262233:QVC262233 RDV262233:REY262233 RNR262233:ROU262233 RXN262233:RYQ262233 SHJ262233:SIM262233 SRF262233:SSI262233 TBB262233:TCE262233 TKX262233:TMA262233 TUT262233:TVW262233 UEP262233:UFS262233 UOL262233:UPO262233 UYH262233:UZK262233 VID262233:VJG262233 VRZ262233:VTC262233 WBV262233:WCY262233 WLR262233:WMU262233 WVN262233:WWQ262233 D327769:AQ327769 JB327769:KE327769 SX327769:UA327769 ACT327769:ADW327769 AMP327769:ANS327769 AWL327769:AXO327769 BGH327769:BHK327769 BQD327769:BRG327769 BZZ327769:CBC327769 CJV327769:CKY327769 CTR327769:CUU327769 DDN327769:DEQ327769 DNJ327769:DOM327769 DXF327769:DYI327769 EHB327769:EIE327769 EQX327769:ESA327769 FAT327769:FBW327769 FKP327769:FLS327769 FUL327769:FVO327769 GEH327769:GFK327769 GOD327769:GPG327769 GXZ327769:GZC327769 HHV327769:HIY327769 HRR327769:HSU327769 IBN327769:ICQ327769 ILJ327769:IMM327769 IVF327769:IWI327769 JFB327769:JGE327769 JOX327769:JQA327769 JYT327769:JZW327769 KIP327769:KJS327769 KSL327769:KTO327769 LCH327769:LDK327769 LMD327769:LNG327769 LVZ327769:LXC327769 MFV327769:MGY327769 MPR327769:MQU327769 MZN327769:NAQ327769 NJJ327769:NKM327769 NTF327769:NUI327769 ODB327769:OEE327769 OMX327769:OOA327769 OWT327769:OXW327769 PGP327769:PHS327769 PQL327769:PRO327769 QAH327769:QBK327769 QKD327769:QLG327769 QTZ327769:QVC327769 RDV327769:REY327769 RNR327769:ROU327769 RXN327769:RYQ327769 SHJ327769:SIM327769 SRF327769:SSI327769 TBB327769:TCE327769 TKX327769:TMA327769 TUT327769:TVW327769 UEP327769:UFS327769 UOL327769:UPO327769 UYH327769:UZK327769 VID327769:VJG327769 VRZ327769:VTC327769 WBV327769:WCY327769 WLR327769:WMU327769 WVN327769:WWQ327769 D393305:AQ393305 JB393305:KE393305 SX393305:UA393305 ACT393305:ADW393305 AMP393305:ANS393305 AWL393305:AXO393305 BGH393305:BHK393305 BQD393305:BRG393305 BZZ393305:CBC393305 CJV393305:CKY393305 CTR393305:CUU393305 DDN393305:DEQ393305 DNJ393305:DOM393305 DXF393305:DYI393305 EHB393305:EIE393305 EQX393305:ESA393305 FAT393305:FBW393305 FKP393305:FLS393305 FUL393305:FVO393305 GEH393305:GFK393305 GOD393305:GPG393305 GXZ393305:GZC393305 HHV393305:HIY393305 HRR393305:HSU393305 IBN393305:ICQ393305 ILJ393305:IMM393305 IVF393305:IWI393305 JFB393305:JGE393305 JOX393305:JQA393305 JYT393305:JZW393305 KIP393305:KJS393305 KSL393305:KTO393305 LCH393305:LDK393305 LMD393305:LNG393305 LVZ393305:LXC393305 MFV393305:MGY393305 MPR393305:MQU393305 MZN393305:NAQ393305 NJJ393305:NKM393305 NTF393305:NUI393305 ODB393305:OEE393305 OMX393305:OOA393305 OWT393305:OXW393305 PGP393305:PHS393305 PQL393305:PRO393305 QAH393305:QBK393305 QKD393305:QLG393305 QTZ393305:QVC393305 RDV393305:REY393305 RNR393305:ROU393305 RXN393305:RYQ393305 SHJ393305:SIM393305 SRF393305:SSI393305 TBB393305:TCE393305 TKX393305:TMA393305 TUT393305:TVW393305 UEP393305:UFS393305 UOL393305:UPO393305 UYH393305:UZK393305 VID393305:VJG393305 VRZ393305:VTC393305 WBV393305:WCY393305 WLR393305:WMU393305 WVN393305:WWQ393305 D458841:AQ458841 JB458841:KE458841 SX458841:UA458841 ACT458841:ADW458841 AMP458841:ANS458841 AWL458841:AXO458841 BGH458841:BHK458841 BQD458841:BRG458841 BZZ458841:CBC458841 CJV458841:CKY458841 CTR458841:CUU458841 DDN458841:DEQ458841 DNJ458841:DOM458841 DXF458841:DYI458841 EHB458841:EIE458841 EQX458841:ESA458841 FAT458841:FBW458841 FKP458841:FLS458841 FUL458841:FVO458841 GEH458841:GFK458841 GOD458841:GPG458841 GXZ458841:GZC458841 HHV458841:HIY458841 HRR458841:HSU458841 IBN458841:ICQ458841 ILJ458841:IMM458841 IVF458841:IWI458841 JFB458841:JGE458841 JOX458841:JQA458841 JYT458841:JZW458841 KIP458841:KJS458841 KSL458841:KTO458841 LCH458841:LDK458841 LMD458841:LNG458841 LVZ458841:LXC458841 MFV458841:MGY458841 MPR458841:MQU458841 MZN458841:NAQ458841 NJJ458841:NKM458841 NTF458841:NUI458841 ODB458841:OEE458841 OMX458841:OOA458841 OWT458841:OXW458841 PGP458841:PHS458841 PQL458841:PRO458841 QAH458841:QBK458841 QKD458841:QLG458841 QTZ458841:QVC458841 RDV458841:REY458841 RNR458841:ROU458841 RXN458841:RYQ458841 SHJ458841:SIM458841 SRF458841:SSI458841 TBB458841:TCE458841 TKX458841:TMA458841 TUT458841:TVW458841 UEP458841:UFS458841 UOL458841:UPO458841 UYH458841:UZK458841 VID458841:VJG458841 VRZ458841:VTC458841 WBV458841:WCY458841 WLR458841:WMU458841 WVN458841:WWQ458841 D524377:AQ524377 JB524377:KE524377 SX524377:UA524377 ACT524377:ADW524377 AMP524377:ANS524377 AWL524377:AXO524377 BGH524377:BHK524377 BQD524377:BRG524377 BZZ524377:CBC524377 CJV524377:CKY524377 CTR524377:CUU524377 DDN524377:DEQ524377 DNJ524377:DOM524377 DXF524377:DYI524377 EHB524377:EIE524377 EQX524377:ESA524377 FAT524377:FBW524377 FKP524377:FLS524377 FUL524377:FVO524377 GEH524377:GFK524377 GOD524377:GPG524377 GXZ524377:GZC524377 HHV524377:HIY524377 HRR524377:HSU524377 IBN524377:ICQ524377 ILJ524377:IMM524377 IVF524377:IWI524377 JFB524377:JGE524377 JOX524377:JQA524377 JYT524377:JZW524377 KIP524377:KJS524377 KSL524377:KTO524377 LCH524377:LDK524377 LMD524377:LNG524377 LVZ524377:LXC524377 MFV524377:MGY524377 MPR524377:MQU524377 MZN524377:NAQ524377 NJJ524377:NKM524377 NTF524377:NUI524377 ODB524377:OEE524377 OMX524377:OOA524377 OWT524377:OXW524377 PGP524377:PHS524377 PQL524377:PRO524377 QAH524377:QBK524377 QKD524377:QLG524377 QTZ524377:QVC524377 RDV524377:REY524377 RNR524377:ROU524377 RXN524377:RYQ524377 SHJ524377:SIM524377 SRF524377:SSI524377 TBB524377:TCE524377 TKX524377:TMA524377 TUT524377:TVW524377 UEP524377:UFS524377 UOL524377:UPO524377 UYH524377:UZK524377 VID524377:VJG524377 VRZ524377:VTC524377 WBV524377:WCY524377 WLR524377:WMU524377 WVN524377:WWQ524377 D589913:AQ589913 JB589913:KE589913 SX589913:UA589913 ACT589913:ADW589913 AMP589913:ANS589913 AWL589913:AXO589913 BGH589913:BHK589913 BQD589913:BRG589913 BZZ589913:CBC589913 CJV589913:CKY589913 CTR589913:CUU589913 DDN589913:DEQ589913 DNJ589913:DOM589913 DXF589913:DYI589913 EHB589913:EIE589913 EQX589913:ESA589913 FAT589913:FBW589913 FKP589913:FLS589913 FUL589913:FVO589913 GEH589913:GFK589913 GOD589913:GPG589913 GXZ589913:GZC589913 HHV589913:HIY589913 HRR589913:HSU589913 IBN589913:ICQ589913 ILJ589913:IMM589913 IVF589913:IWI589913 JFB589913:JGE589913 JOX589913:JQA589913 JYT589913:JZW589913 KIP589913:KJS589913 KSL589913:KTO589913 LCH589913:LDK589913 LMD589913:LNG589913 LVZ589913:LXC589913 MFV589913:MGY589913 MPR589913:MQU589913 MZN589913:NAQ589913 NJJ589913:NKM589913 NTF589913:NUI589913 ODB589913:OEE589913 OMX589913:OOA589913 OWT589913:OXW589913 PGP589913:PHS589913 PQL589913:PRO589913 QAH589913:QBK589913 QKD589913:QLG589913 QTZ589913:QVC589913 RDV589913:REY589913 RNR589913:ROU589913 RXN589913:RYQ589913 SHJ589913:SIM589913 SRF589913:SSI589913 TBB589913:TCE589913 TKX589913:TMA589913 TUT589913:TVW589913 UEP589913:UFS589913 UOL589913:UPO589913 UYH589913:UZK589913 VID589913:VJG589913 VRZ589913:VTC589913 WBV589913:WCY589913 WLR589913:WMU589913 WVN589913:WWQ589913 D655449:AQ655449 JB655449:KE655449 SX655449:UA655449 ACT655449:ADW655449 AMP655449:ANS655449 AWL655449:AXO655449 BGH655449:BHK655449 BQD655449:BRG655449 BZZ655449:CBC655449 CJV655449:CKY655449 CTR655449:CUU655449 DDN655449:DEQ655449 DNJ655449:DOM655449 DXF655449:DYI655449 EHB655449:EIE655449 EQX655449:ESA655449 FAT655449:FBW655449 FKP655449:FLS655449 FUL655449:FVO655449 GEH655449:GFK655449 GOD655449:GPG655449 GXZ655449:GZC655449 HHV655449:HIY655449 HRR655449:HSU655449 IBN655449:ICQ655449 ILJ655449:IMM655449 IVF655449:IWI655449 JFB655449:JGE655449 JOX655449:JQA655449 JYT655449:JZW655449 KIP655449:KJS655449 KSL655449:KTO655449 LCH655449:LDK655449 LMD655449:LNG655449 LVZ655449:LXC655449 MFV655449:MGY655449 MPR655449:MQU655449 MZN655449:NAQ655449 NJJ655449:NKM655449 NTF655449:NUI655449 ODB655449:OEE655449 OMX655449:OOA655449 OWT655449:OXW655449 PGP655449:PHS655449 PQL655449:PRO655449 QAH655449:QBK655449 QKD655449:QLG655449 QTZ655449:QVC655449 RDV655449:REY655449 RNR655449:ROU655449 RXN655449:RYQ655449 SHJ655449:SIM655449 SRF655449:SSI655449 TBB655449:TCE655449 TKX655449:TMA655449 TUT655449:TVW655449 UEP655449:UFS655449 UOL655449:UPO655449 UYH655449:UZK655449 VID655449:VJG655449 VRZ655449:VTC655449 WBV655449:WCY655449 WLR655449:WMU655449 WVN655449:WWQ655449 D720985:AQ720985 JB720985:KE720985 SX720985:UA720985 ACT720985:ADW720985 AMP720985:ANS720985 AWL720985:AXO720985 BGH720985:BHK720985 BQD720985:BRG720985 BZZ720985:CBC720985 CJV720985:CKY720985 CTR720985:CUU720985 DDN720985:DEQ720985 DNJ720985:DOM720985 DXF720985:DYI720985 EHB720985:EIE720985 EQX720985:ESA720985 FAT720985:FBW720985 FKP720985:FLS720985 FUL720985:FVO720985 GEH720985:GFK720985 GOD720985:GPG720985 GXZ720985:GZC720985 HHV720985:HIY720985 HRR720985:HSU720985 IBN720985:ICQ720985 ILJ720985:IMM720985 IVF720985:IWI720985 JFB720985:JGE720985 JOX720985:JQA720985 JYT720985:JZW720985 KIP720985:KJS720985 KSL720985:KTO720985 LCH720985:LDK720985 LMD720985:LNG720985 LVZ720985:LXC720985 MFV720985:MGY720985 MPR720985:MQU720985 MZN720985:NAQ720985 NJJ720985:NKM720985 NTF720985:NUI720985 ODB720985:OEE720985 OMX720985:OOA720985 OWT720985:OXW720985 PGP720985:PHS720985 PQL720985:PRO720985 QAH720985:QBK720985 QKD720985:QLG720985 QTZ720985:QVC720985 RDV720985:REY720985 RNR720985:ROU720985 RXN720985:RYQ720985 SHJ720985:SIM720985 SRF720985:SSI720985 TBB720985:TCE720985 TKX720985:TMA720985 TUT720985:TVW720985 UEP720985:UFS720985 UOL720985:UPO720985 UYH720985:UZK720985 VID720985:VJG720985 VRZ720985:VTC720985 WBV720985:WCY720985 WLR720985:WMU720985 WVN720985:WWQ720985 D786521:AQ786521 JB786521:KE786521 SX786521:UA786521 ACT786521:ADW786521 AMP786521:ANS786521 AWL786521:AXO786521 BGH786521:BHK786521 BQD786521:BRG786521 BZZ786521:CBC786521 CJV786521:CKY786521 CTR786521:CUU786521 DDN786521:DEQ786521 DNJ786521:DOM786521 DXF786521:DYI786521 EHB786521:EIE786521 EQX786521:ESA786521 FAT786521:FBW786521 FKP786521:FLS786521 FUL786521:FVO786521 GEH786521:GFK786521 GOD786521:GPG786521 GXZ786521:GZC786521 HHV786521:HIY786521 HRR786521:HSU786521 IBN786521:ICQ786521 ILJ786521:IMM786521 IVF786521:IWI786521 JFB786521:JGE786521 JOX786521:JQA786521 JYT786521:JZW786521 KIP786521:KJS786521 KSL786521:KTO786521 LCH786521:LDK786521 LMD786521:LNG786521 LVZ786521:LXC786521 MFV786521:MGY786521 MPR786521:MQU786521 MZN786521:NAQ786521 NJJ786521:NKM786521 NTF786521:NUI786521 ODB786521:OEE786521 OMX786521:OOA786521 OWT786521:OXW786521 PGP786521:PHS786521 PQL786521:PRO786521 QAH786521:QBK786521 QKD786521:QLG786521 QTZ786521:QVC786521 RDV786521:REY786521 RNR786521:ROU786521 RXN786521:RYQ786521 SHJ786521:SIM786521 SRF786521:SSI786521 TBB786521:TCE786521 TKX786521:TMA786521 TUT786521:TVW786521 UEP786521:UFS786521 UOL786521:UPO786521 UYH786521:UZK786521 VID786521:VJG786521 VRZ786521:VTC786521 WBV786521:WCY786521 WLR786521:WMU786521 WVN786521:WWQ786521 D852057:AQ852057 JB852057:KE852057 SX852057:UA852057 ACT852057:ADW852057 AMP852057:ANS852057 AWL852057:AXO852057 BGH852057:BHK852057 BQD852057:BRG852057 BZZ852057:CBC852057 CJV852057:CKY852057 CTR852057:CUU852057 DDN852057:DEQ852057 DNJ852057:DOM852057 DXF852057:DYI852057 EHB852057:EIE852057 EQX852057:ESA852057 FAT852057:FBW852057 FKP852057:FLS852057 FUL852057:FVO852057 GEH852057:GFK852057 GOD852057:GPG852057 GXZ852057:GZC852057 HHV852057:HIY852057 HRR852057:HSU852057 IBN852057:ICQ852057 ILJ852057:IMM852057 IVF852057:IWI852057 JFB852057:JGE852057 JOX852057:JQA852057 JYT852057:JZW852057 KIP852057:KJS852057 KSL852057:KTO852057 LCH852057:LDK852057 LMD852057:LNG852057 LVZ852057:LXC852057 MFV852057:MGY852057 MPR852057:MQU852057 MZN852057:NAQ852057 NJJ852057:NKM852057 NTF852057:NUI852057 ODB852057:OEE852057 OMX852057:OOA852057 OWT852057:OXW852057 PGP852057:PHS852057 PQL852057:PRO852057 QAH852057:QBK852057 QKD852057:QLG852057 QTZ852057:QVC852057 RDV852057:REY852057 RNR852057:ROU852057 RXN852057:RYQ852057 SHJ852057:SIM852057 SRF852057:SSI852057 TBB852057:TCE852057 TKX852057:TMA852057 TUT852057:TVW852057 UEP852057:UFS852057 UOL852057:UPO852057 UYH852057:UZK852057 VID852057:VJG852057 VRZ852057:VTC852057 WBV852057:WCY852057 WLR852057:WMU852057 WVN852057:WWQ852057 D917593:AQ917593 JB917593:KE917593 SX917593:UA917593 ACT917593:ADW917593 AMP917593:ANS917593 AWL917593:AXO917593 BGH917593:BHK917593 BQD917593:BRG917593 BZZ917593:CBC917593 CJV917593:CKY917593 CTR917593:CUU917593 DDN917593:DEQ917593 DNJ917593:DOM917593 DXF917593:DYI917593 EHB917593:EIE917593 EQX917593:ESA917593 FAT917593:FBW917593 FKP917593:FLS917593 FUL917593:FVO917593 GEH917593:GFK917593 GOD917593:GPG917593 GXZ917593:GZC917593 HHV917593:HIY917593 HRR917593:HSU917593 IBN917593:ICQ917593 ILJ917593:IMM917593 IVF917593:IWI917593 JFB917593:JGE917593 JOX917593:JQA917593 JYT917593:JZW917593 KIP917593:KJS917593 KSL917593:KTO917593 LCH917593:LDK917593 LMD917593:LNG917593 LVZ917593:LXC917593 MFV917593:MGY917593 MPR917593:MQU917593 MZN917593:NAQ917593 NJJ917593:NKM917593 NTF917593:NUI917593 ODB917593:OEE917593 OMX917593:OOA917593 OWT917593:OXW917593 PGP917593:PHS917593 PQL917593:PRO917593 QAH917593:QBK917593 QKD917593:QLG917593 QTZ917593:QVC917593 RDV917593:REY917593 RNR917593:ROU917593 RXN917593:RYQ917593 SHJ917593:SIM917593 SRF917593:SSI917593 TBB917593:TCE917593 TKX917593:TMA917593 TUT917593:TVW917593 UEP917593:UFS917593 UOL917593:UPO917593 UYH917593:UZK917593 VID917593:VJG917593 VRZ917593:VTC917593 WBV917593:WCY917593 WLR917593:WMU917593 WVN917593:WWQ917593 D983129:AQ983129 JB983129:KE983129 SX983129:UA983129 ACT983129:ADW983129 AMP983129:ANS983129 AWL983129:AXO983129 BGH983129:BHK983129 BQD983129:BRG983129 BZZ983129:CBC983129 CJV983129:CKY983129 CTR983129:CUU983129 DDN983129:DEQ983129 DNJ983129:DOM983129 DXF983129:DYI983129 EHB983129:EIE983129 EQX983129:ESA983129 FAT983129:FBW983129 FKP983129:FLS983129 FUL983129:FVO983129 GEH983129:GFK983129 GOD983129:GPG983129 GXZ983129:GZC983129 HHV983129:HIY983129 HRR983129:HSU983129 IBN983129:ICQ983129 ILJ983129:IMM983129 IVF983129:IWI983129 JFB983129:JGE983129 JOX983129:JQA983129 JYT983129:JZW983129 KIP983129:KJS983129 KSL983129:KTO983129 LCH983129:LDK983129 LMD983129:LNG983129 LVZ983129:LXC983129 MFV983129:MGY983129 MPR983129:MQU983129 MZN983129:NAQ983129 NJJ983129:NKM983129 NTF983129:NUI983129 ODB983129:OEE983129 OMX983129:OOA983129 OWT983129:OXW983129 PGP983129:PHS983129 PQL983129:PRO983129 QAH983129:QBK983129 QKD983129:QLG983129 QTZ983129:QVC983129 RDV983129:REY983129 RNR983129:ROU983129 RXN983129:RYQ983129 SHJ983129:SIM983129 SRF983129:SSI983129 TBB983129:TCE983129 TKX983129:TMA983129 TUT983129:TVW983129 UEP983129:UFS983129 UOL983129:UPO983129 UYH983129:UZK983129 VID983129:VJG983129 VRZ983129:VTC983129 WBV983129:WCY983129 WLR983129:WMU983129 WVN983129:WWQ983129 WLR122:WMU122 JB109:KE111 SX109:UA111 ACT109:ADW111 AMP109:ANS111 AWL109:AXO111 BGH109:BHK111 BQD109:BRG111 BZZ109:CBC111 CJV109:CKY111 CTR109:CUU111 DDN109:DEQ111 DNJ109:DOM111 DXF109:DYI111 EHB109:EIE111 EQX109:ESA111 FAT109:FBW111 FKP109:FLS111 FUL109:FVO111 GEH109:GFK111 GOD109:GPG111 GXZ109:GZC111 HHV109:HIY111 HRR109:HSU111 IBN109:ICQ111 ILJ109:IMM111 IVF109:IWI111 JFB109:JGE111 JOX109:JQA111 JYT109:JZW111 KIP109:KJS111 KSL109:KTO111 LCH109:LDK111 LMD109:LNG111 LVZ109:LXC111 MFV109:MGY111 MPR109:MQU111 MZN109:NAQ111 NJJ109:NKM111 NTF109:NUI111 ODB109:OEE111 OMX109:OOA111 OWT109:OXW111 PGP109:PHS111 PQL109:PRO111 QAH109:QBK111 QKD109:QLG111 QTZ109:QVC111 RDV109:REY111 RNR109:ROU111 RXN109:RYQ111 SHJ109:SIM111 SRF109:SSI111 TBB109:TCE111 TKX109:TMA111 TUT109:TVW111 UEP109:UFS111 UOL109:UPO111 UYH109:UZK111 VID109:VJG111 VRZ109:VTC111 WBV109:WCY111 WLR109:WMU111 WVN109:WWQ111 D65608:AQ65609 JB65608:KE65609 SX65608:UA65609 ACT65608:ADW65609 AMP65608:ANS65609 AWL65608:AXO65609 BGH65608:BHK65609 BQD65608:BRG65609 BZZ65608:CBC65609 CJV65608:CKY65609 CTR65608:CUU65609 DDN65608:DEQ65609 DNJ65608:DOM65609 DXF65608:DYI65609 EHB65608:EIE65609 EQX65608:ESA65609 FAT65608:FBW65609 FKP65608:FLS65609 FUL65608:FVO65609 GEH65608:GFK65609 GOD65608:GPG65609 GXZ65608:GZC65609 HHV65608:HIY65609 HRR65608:HSU65609 IBN65608:ICQ65609 ILJ65608:IMM65609 IVF65608:IWI65609 JFB65608:JGE65609 JOX65608:JQA65609 JYT65608:JZW65609 KIP65608:KJS65609 KSL65608:KTO65609 LCH65608:LDK65609 LMD65608:LNG65609 LVZ65608:LXC65609 MFV65608:MGY65609 MPR65608:MQU65609 MZN65608:NAQ65609 NJJ65608:NKM65609 NTF65608:NUI65609 ODB65608:OEE65609 OMX65608:OOA65609 OWT65608:OXW65609 PGP65608:PHS65609 PQL65608:PRO65609 QAH65608:QBK65609 QKD65608:QLG65609 QTZ65608:QVC65609 RDV65608:REY65609 RNR65608:ROU65609 RXN65608:RYQ65609 SHJ65608:SIM65609 SRF65608:SSI65609 TBB65608:TCE65609 TKX65608:TMA65609 TUT65608:TVW65609 UEP65608:UFS65609 UOL65608:UPO65609 UYH65608:UZK65609 VID65608:VJG65609 VRZ65608:VTC65609 WBV65608:WCY65609 WLR65608:WMU65609 WVN65608:WWQ65609 D131144:AQ131145 JB131144:KE131145 SX131144:UA131145 ACT131144:ADW131145 AMP131144:ANS131145 AWL131144:AXO131145 BGH131144:BHK131145 BQD131144:BRG131145 BZZ131144:CBC131145 CJV131144:CKY131145 CTR131144:CUU131145 DDN131144:DEQ131145 DNJ131144:DOM131145 DXF131144:DYI131145 EHB131144:EIE131145 EQX131144:ESA131145 FAT131144:FBW131145 FKP131144:FLS131145 FUL131144:FVO131145 GEH131144:GFK131145 GOD131144:GPG131145 GXZ131144:GZC131145 HHV131144:HIY131145 HRR131144:HSU131145 IBN131144:ICQ131145 ILJ131144:IMM131145 IVF131144:IWI131145 JFB131144:JGE131145 JOX131144:JQA131145 JYT131144:JZW131145 KIP131144:KJS131145 KSL131144:KTO131145 LCH131144:LDK131145 LMD131144:LNG131145 LVZ131144:LXC131145 MFV131144:MGY131145 MPR131144:MQU131145 MZN131144:NAQ131145 NJJ131144:NKM131145 NTF131144:NUI131145 ODB131144:OEE131145 OMX131144:OOA131145 OWT131144:OXW131145 PGP131144:PHS131145 PQL131144:PRO131145 QAH131144:QBK131145 QKD131144:QLG131145 QTZ131144:QVC131145 RDV131144:REY131145 RNR131144:ROU131145 RXN131144:RYQ131145 SHJ131144:SIM131145 SRF131144:SSI131145 TBB131144:TCE131145 TKX131144:TMA131145 TUT131144:TVW131145 UEP131144:UFS131145 UOL131144:UPO131145 UYH131144:UZK131145 VID131144:VJG131145 VRZ131144:VTC131145 WBV131144:WCY131145 WLR131144:WMU131145 WVN131144:WWQ131145 D196680:AQ196681 JB196680:KE196681 SX196680:UA196681 ACT196680:ADW196681 AMP196680:ANS196681 AWL196680:AXO196681 BGH196680:BHK196681 BQD196680:BRG196681 BZZ196680:CBC196681 CJV196680:CKY196681 CTR196680:CUU196681 DDN196680:DEQ196681 DNJ196680:DOM196681 DXF196680:DYI196681 EHB196680:EIE196681 EQX196680:ESA196681 FAT196680:FBW196681 FKP196680:FLS196681 FUL196680:FVO196681 GEH196680:GFK196681 GOD196680:GPG196681 GXZ196680:GZC196681 HHV196680:HIY196681 HRR196680:HSU196681 IBN196680:ICQ196681 ILJ196680:IMM196681 IVF196680:IWI196681 JFB196680:JGE196681 JOX196680:JQA196681 JYT196680:JZW196681 KIP196680:KJS196681 KSL196680:KTO196681 LCH196680:LDK196681 LMD196680:LNG196681 LVZ196680:LXC196681 MFV196680:MGY196681 MPR196680:MQU196681 MZN196680:NAQ196681 NJJ196680:NKM196681 NTF196680:NUI196681 ODB196680:OEE196681 OMX196680:OOA196681 OWT196680:OXW196681 PGP196680:PHS196681 PQL196680:PRO196681 QAH196680:QBK196681 QKD196680:QLG196681 QTZ196680:QVC196681 RDV196680:REY196681 RNR196680:ROU196681 RXN196680:RYQ196681 SHJ196680:SIM196681 SRF196680:SSI196681 TBB196680:TCE196681 TKX196680:TMA196681 TUT196680:TVW196681 UEP196680:UFS196681 UOL196680:UPO196681 UYH196680:UZK196681 VID196680:VJG196681 VRZ196680:VTC196681 WBV196680:WCY196681 WLR196680:WMU196681 WVN196680:WWQ196681 D262216:AQ262217 JB262216:KE262217 SX262216:UA262217 ACT262216:ADW262217 AMP262216:ANS262217 AWL262216:AXO262217 BGH262216:BHK262217 BQD262216:BRG262217 BZZ262216:CBC262217 CJV262216:CKY262217 CTR262216:CUU262217 DDN262216:DEQ262217 DNJ262216:DOM262217 DXF262216:DYI262217 EHB262216:EIE262217 EQX262216:ESA262217 FAT262216:FBW262217 FKP262216:FLS262217 FUL262216:FVO262217 GEH262216:GFK262217 GOD262216:GPG262217 GXZ262216:GZC262217 HHV262216:HIY262217 HRR262216:HSU262217 IBN262216:ICQ262217 ILJ262216:IMM262217 IVF262216:IWI262217 JFB262216:JGE262217 JOX262216:JQA262217 JYT262216:JZW262217 KIP262216:KJS262217 KSL262216:KTO262217 LCH262216:LDK262217 LMD262216:LNG262217 LVZ262216:LXC262217 MFV262216:MGY262217 MPR262216:MQU262217 MZN262216:NAQ262217 NJJ262216:NKM262217 NTF262216:NUI262217 ODB262216:OEE262217 OMX262216:OOA262217 OWT262216:OXW262217 PGP262216:PHS262217 PQL262216:PRO262217 QAH262216:QBK262217 QKD262216:QLG262217 QTZ262216:QVC262217 RDV262216:REY262217 RNR262216:ROU262217 RXN262216:RYQ262217 SHJ262216:SIM262217 SRF262216:SSI262217 TBB262216:TCE262217 TKX262216:TMA262217 TUT262216:TVW262217 UEP262216:UFS262217 UOL262216:UPO262217 UYH262216:UZK262217 VID262216:VJG262217 VRZ262216:VTC262217 WBV262216:WCY262217 WLR262216:WMU262217 WVN262216:WWQ262217 D327752:AQ327753 JB327752:KE327753 SX327752:UA327753 ACT327752:ADW327753 AMP327752:ANS327753 AWL327752:AXO327753 BGH327752:BHK327753 BQD327752:BRG327753 BZZ327752:CBC327753 CJV327752:CKY327753 CTR327752:CUU327753 DDN327752:DEQ327753 DNJ327752:DOM327753 DXF327752:DYI327753 EHB327752:EIE327753 EQX327752:ESA327753 FAT327752:FBW327753 FKP327752:FLS327753 FUL327752:FVO327753 GEH327752:GFK327753 GOD327752:GPG327753 GXZ327752:GZC327753 HHV327752:HIY327753 HRR327752:HSU327753 IBN327752:ICQ327753 ILJ327752:IMM327753 IVF327752:IWI327753 JFB327752:JGE327753 JOX327752:JQA327753 JYT327752:JZW327753 KIP327752:KJS327753 KSL327752:KTO327753 LCH327752:LDK327753 LMD327752:LNG327753 LVZ327752:LXC327753 MFV327752:MGY327753 MPR327752:MQU327753 MZN327752:NAQ327753 NJJ327752:NKM327753 NTF327752:NUI327753 ODB327752:OEE327753 OMX327752:OOA327753 OWT327752:OXW327753 PGP327752:PHS327753 PQL327752:PRO327753 QAH327752:QBK327753 QKD327752:QLG327753 QTZ327752:QVC327753 RDV327752:REY327753 RNR327752:ROU327753 RXN327752:RYQ327753 SHJ327752:SIM327753 SRF327752:SSI327753 TBB327752:TCE327753 TKX327752:TMA327753 TUT327752:TVW327753 UEP327752:UFS327753 UOL327752:UPO327753 UYH327752:UZK327753 VID327752:VJG327753 VRZ327752:VTC327753 WBV327752:WCY327753 WLR327752:WMU327753 WVN327752:WWQ327753 D393288:AQ393289 JB393288:KE393289 SX393288:UA393289 ACT393288:ADW393289 AMP393288:ANS393289 AWL393288:AXO393289 BGH393288:BHK393289 BQD393288:BRG393289 BZZ393288:CBC393289 CJV393288:CKY393289 CTR393288:CUU393289 DDN393288:DEQ393289 DNJ393288:DOM393289 DXF393288:DYI393289 EHB393288:EIE393289 EQX393288:ESA393289 FAT393288:FBW393289 FKP393288:FLS393289 FUL393288:FVO393289 GEH393288:GFK393289 GOD393288:GPG393289 GXZ393288:GZC393289 HHV393288:HIY393289 HRR393288:HSU393289 IBN393288:ICQ393289 ILJ393288:IMM393289 IVF393288:IWI393289 JFB393288:JGE393289 JOX393288:JQA393289 JYT393288:JZW393289 KIP393288:KJS393289 KSL393288:KTO393289 LCH393288:LDK393289 LMD393288:LNG393289 LVZ393288:LXC393289 MFV393288:MGY393289 MPR393288:MQU393289 MZN393288:NAQ393289 NJJ393288:NKM393289 NTF393288:NUI393289 ODB393288:OEE393289 OMX393288:OOA393289 OWT393288:OXW393289 PGP393288:PHS393289 PQL393288:PRO393289 QAH393288:QBK393289 QKD393288:QLG393289 QTZ393288:QVC393289 RDV393288:REY393289 RNR393288:ROU393289 RXN393288:RYQ393289 SHJ393288:SIM393289 SRF393288:SSI393289 TBB393288:TCE393289 TKX393288:TMA393289 TUT393288:TVW393289 UEP393288:UFS393289 UOL393288:UPO393289 UYH393288:UZK393289 VID393288:VJG393289 VRZ393288:VTC393289 WBV393288:WCY393289 WLR393288:WMU393289 WVN393288:WWQ393289 D458824:AQ458825 JB458824:KE458825 SX458824:UA458825 ACT458824:ADW458825 AMP458824:ANS458825 AWL458824:AXO458825 BGH458824:BHK458825 BQD458824:BRG458825 BZZ458824:CBC458825 CJV458824:CKY458825 CTR458824:CUU458825 DDN458824:DEQ458825 DNJ458824:DOM458825 DXF458824:DYI458825 EHB458824:EIE458825 EQX458824:ESA458825 FAT458824:FBW458825 FKP458824:FLS458825 FUL458824:FVO458825 GEH458824:GFK458825 GOD458824:GPG458825 GXZ458824:GZC458825 HHV458824:HIY458825 HRR458824:HSU458825 IBN458824:ICQ458825 ILJ458824:IMM458825 IVF458824:IWI458825 JFB458824:JGE458825 JOX458824:JQA458825 JYT458824:JZW458825 KIP458824:KJS458825 KSL458824:KTO458825 LCH458824:LDK458825 LMD458824:LNG458825 LVZ458824:LXC458825 MFV458824:MGY458825 MPR458824:MQU458825 MZN458824:NAQ458825 NJJ458824:NKM458825 NTF458824:NUI458825 ODB458824:OEE458825 OMX458824:OOA458825 OWT458824:OXW458825 PGP458824:PHS458825 PQL458824:PRO458825 QAH458824:QBK458825 QKD458824:QLG458825 QTZ458824:QVC458825 RDV458824:REY458825 RNR458824:ROU458825 RXN458824:RYQ458825 SHJ458824:SIM458825 SRF458824:SSI458825 TBB458824:TCE458825 TKX458824:TMA458825 TUT458824:TVW458825 UEP458824:UFS458825 UOL458824:UPO458825 UYH458824:UZK458825 VID458824:VJG458825 VRZ458824:VTC458825 WBV458824:WCY458825 WLR458824:WMU458825 WVN458824:WWQ458825 D524360:AQ524361 JB524360:KE524361 SX524360:UA524361 ACT524360:ADW524361 AMP524360:ANS524361 AWL524360:AXO524361 BGH524360:BHK524361 BQD524360:BRG524361 BZZ524360:CBC524361 CJV524360:CKY524361 CTR524360:CUU524361 DDN524360:DEQ524361 DNJ524360:DOM524361 DXF524360:DYI524361 EHB524360:EIE524361 EQX524360:ESA524361 FAT524360:FBW524361 FKP524360:FLS524361 FUL524360:FVO524361 GEH524360:GFK524361 GOD524360:GPG524361 GXZ524360:GZC524361 HHV524360:HIY524361 HRR524360:HSU524361 IBN524360:ICQ524361 ILJ524360:IMM524361 IVF524360:IWI524361 JFB524360:JGE524361 JOX524360:JQA524361 JYT524360:JZW524361 KIP524360:KJS524361 KSL524360:KTO524361 LCH524360:LDK524361 LMD524360:LNG524361 LVZ524360:LXC524361 MFV524360:MGY524361 MPR524360:MQU524361 MZN524360:NAQ524361 NJJ524360:NKM524361 NTF524360:NUI524361 ODB524360:OEE524361 OMX524360:OOA524361 OWT524360:OXW524361 PGP524360:PHS524361 PQL524360:PRO524361 QAH524360:QBK524361 QKD524360:QLG524361 QTZ524360:QVC524361 RDV524360:REY524361 RNR524360:ROU524361 RXN524360:RYQ524361 SHJ524360:SIM524361 SRF524360:SSI524361 TBB524360:TCE524361 TKX524360:TMA524361 TUT524360:TVW524361 UEP524360:UFS524361 UOL524360:UPO524361 UYH524360:UZK524361 VID524360:VJG524361 VRZ524360:VTC524361 WBV524360:WCY524361 WLR524360:WMU524361 WVN524360:WWQ524361 D589896:AQ589897 JB589896:KE589897 SX589896:UA589897 ACT589896:ADW589897 AMP589896:ANS589897 AWL589896:AXO589897 BGH589896:BHK589897 BQD589896:BRG589897 BZZ589896:CBC589897 CJV589896:CKY589897 CTR589896:CUU589897 DDN589896:DEQ589897 DNJ589896:DOM589897 DXF589896:DYI589897 EHB589896:EIE589897 EQX589896:ESA589897 FAT589896:FBW589897 FKP589896:FLS589897 FUL589896:FVO589897 GEH589896:GFK589897 GOD589896:GPG589897 GXZ589896:GZC589897 HHV589896:HIY589897 HRR589896:HSU589897 IBN589896:ICQ589897 ILJ589896:IMM589897 IVF589896:IWI589897 JFB589896:JGE589897 JOX589896:JQA589897 JYT589896:JZW589897 KIP589896:KJS589897 KSL589896:KTO589897 LCH589896:LDK589897 LMD589896:LNG589897 LVZ589896:LXC589897 MFV589896:MGY589897 MPR589896:MQU589897 MZN589896:NAQ589897 NJJ589896:NKM589897 NTF589896:NUI589897 ODB589896:OEE589897 OMX589896:OOA589897 OWT589896:OXW589897 PGP589896:PHS589897 PQL589896:PRO589897 QAH589896:QBK589897 QKD589896:QLG589897 QTZ589896:QVC589897 RDV589896:REY589897 RNR589896:ROU589897 RXN589896:RYQ589897 SHJ589896:SIM589897 SRF589896:SSI589897 TBB589896:TCE589897 TKX589896:TMA589897 TUT589896:TVW589897 UEP589896:UFS589897 UOL589896:UPO589897 UYH589896:UZK589897 VID589896:VJG589897 VRZ589896:VTC589897 WBV589896:WCY589897 WLR589896:WMU589897 WVN589896:WWQ589897 D655432:AQ655433 JB655432:KE655433 SX655432:UA655433 ACT655432:ADW655433 AMP655432:ANS655433 AWL655432:AXO655433 BGH655432:BHK655433 BQD655432:BRG655433 BZZ655432:CBC655433 CJV655432:CKY655433 CTR655432:CUU655433 DDN655432:DEQ655433 DNJ655432:DOM655433 DXF655432:DYI655433 EHB655432:EIE655433 EQX655432:ESA655433 FAT655432:FBW655433 FKP655432:FLS655433 FUL655432:FVO655433 GEH655432:GFK655433 GOD655432:GPG655433 GXZ655432:GZC655433 HHV655432:HIY655433 HRR655432:HSU655433 IBN655432:ICQ655433 ILJ655432:IMM655433 IVF655432:IWI655433 JFB655432:JGE655433 JOX655432:JQA655433 JYT655432:JZW655433 KIP655432:KJS655433 KSL655432:KTO655433 LCH655432:LDK655433 LMD655432:LNG655433 LVZ655432:LXC655433 MFV655432:MGY655433 MPR655432:MQU655433 MZN655432:NAQ655433 NJJ655432:NKM655433 NTF655432:NUI655433 ODB655432:OEE655433 OMX655432:OOA655433 OWT655432:OXW655433 PGP655432:PHS655433 PQL655432:PRO655433 QAH655432:QBK655433 QKD655432:QLG655433 QTZ655432:QVC655433 RDV655432:REY655433 RNR655432:ROU655433 RXN655432:RYQ655433 SHJ655432:SIM655433 SRF655432:SSI655433 TBB655432:TCE655433 TKX655432:TMA655433 TUT655432:TVW655433 UEP655432:UFS655433 UOL655432:UPO655433 UYH655432:UZK655433 VID655432:VJG655433 VRZ655432:VTC655433 WBV655432:WCY655433 WLR655432:WMU655433 WVN655432:WWQ655433 D720968:AQ720969 JB720968:KE720969 SX720968:UA720969 ACT720968:ADW720969 AMP720968:ANS720969 AWL720968:AXO720969 BGH720968:BHK720969 BQD720968:BRG720969 BZZ720968:CBC720969 CJV720968:CKY720969 CTR720968:CUU720969 DDN720968:DEQ720969 DNJ720968:DOM720969 DXF720968:DYI720969 EHB720968:EIE720969 EQX720968:ESA720969 FAT720968:FBW720969 FKP720968:FLS720969 FUL720968:FVO720969 GEH720968:GFK720969 GOD720968:GPG720969 GXZ720968:GZC720969 HHV720968:HIY720969 HRR720968:HSU720969 IBN720968:ICQ720969 ILJ720968:IMM720969 IVF720968:IWI720969 JFB720968:JGE720969 JOX720968:JQA720969 JYT720968:JZW720969 KIP720968:KJS720969 KSL720968:KTO720969 LCH720968:LDK720969 LMD720968:LNG720969 LVZ720968:LXC720969 MFV720968:MGY720969 MPR720968:MQU720969 MZN720968:NAQ720969 NJJ720968:NKM720969 NTF720968:NUI720969 ODB720968:OEE720969 OMX720968:OOA720969 OWT720968:OXW720969 PGP720968:PHS720969 PQL720968:PRO720969 QAH720968:QBK720969 QKD720968:QLG720969 QTZ720968:QVC720969 RDV720968:REY720969 RNR720968:ROU720969 RXN720968:RYQ720969 SHJ720968:SIM720969 SRF720968:SSI720969 TBB720968:TCE720969 TKX720968:TMA720969 TUT720968:TVW720969 UEP720968:UFS720969 UOL720968:UPO720969 UYH720968:UZK720969 VID720968:VJG720969 VRZ720968:VTC720969 WBV720968:WCY720969 WLR720968:WMU720969 WVN720968:WWQ720969 D786504:AQ786505 JB786504:KE786505 SX786504:UA786505 ACT786504:ADW786505 AMP786504:ANS786505 AWL786504:AXO786505 BGH786504:BHK786505 BQD786504:BRG786505 BZZ786504:CBC786505 CJV786504:CKY786505 CTR786504:CUU786505 DDN786504:DEQ786505 DNJ786504:DOM786505 DXF786504:DYI786505 EHB786504:EIE786505 EQX786504:ESA786505 FAT786504:FBW786505 FKP786504:FLS786505 FUL786504:FVO786505 GEH786504:GFK786505 GOD786504:GPG786505 GXZ786504:GZC786505 HHV786504:HIY786505 HRR786504:HSU786505 IBN786504:ICQ786505 ILJ786504:IMM786505 IVF786504:IWI786505 JFB786504:JGE786505 JOX786504:JQA786505 JYT786504:JZW786505 KIP786504:KJS786505 KSL786504:KTO786505 LCH786504:LDK786505 LMD786504:LNG786505 LVZ786504:LXC786505 MFV786504:MGY786505 MPR786504:MQU786505 MZN786504:NAQ786505 NJJ786504:NKM786505 NTF786504:NUI786505 ODB786504:OEE786505 OMX786504:OOA786505 OWT786504:OXW786505 PGP786504:PHS786505 PQL786504:PRO786505 QAH786504:QBK786505 QKD786504:QLG786505 QTZ786504:QVC786505 RDV786504:REY786505 RNR786504:ROU786505 RXN786504:RYQ786505 SHJ786504:SIM786505 SRF786504:SSI786505 TBB786504:TCE786505 TKX786504:TMA786505 TUT786504:TVW786505 UEP786504:UFS786505 UOL786504:UPO786505 UYH786504:UZK786505 VID786504:VJG786505 VRZ786504:VTC786505 WBV786504:WCY786505 WLR786504:WMU786505 WVN786504:WWQ786505 D852040:AQ852041 JB852040:KE852041 SX852040:UA852041 ACT852040:ADW852041 AMP852040:ANS852041 AWL852040:AXO852041 BGH852040:BHK852041 BQD852040:BRG852041 BZZ852040:CBC852041 CJV852040:CKY852041 CTR852040:CUU852041 DDN852040:DEQ852041 DNJ852040:DOM852041 DXF852040:DYI852041 EHB852040:EIE852041 EQX852040:ESA852041 FAT852040:FBW852041 FKP852040:FLS852041 FUL852040:FVO852041 GEH852040:GFK852041 GOD852040:GPG852041 GXZ852040:GZC852041 HHV852040:HIY852041 HRR852040:HSU852041 IBN852040:ICQ852041 ILJ852040:IMM852041 IVF852040:IWI852041 JFB852040:JGE852041 JOX852040:JQA852041 JYT852040:JZW852041 KIP852040:KJS852041 KSL852040:KTO852041 LCH852040:LDK852041 LMD852040:LNG852041 LVZ852040:LXC852041 MFV852040:MGY852041 MPR852040:MQU852041 MZN852040:NAQ852041 NJJ852040:NKM852041 NTF852040:NUI852041 ODB852040:OEE852041 OMX852040:OOA852041 OWT852040:OXW852041 PGP852040:PHS852041 PQL852040:PRO852041 QAH852040:QBK852041 QKD852040:QLG852041 QTZ852040:QVC852041 RDV852040:REY852041 RNR852040:ROU852041 RXN852040:RYQ852041 SHJ852040:SIM852041 SRF852040:SSI852041 TBB852040:TCE852041 TKX852040:TMA852041 TUT852040:TVW852041 UEP852040:UFS852041 UOL852040:UPO852041 UYH852040:UZK852041 VID852040:VJG852041 VRZ852040:VTC852041 WBV852040:WCY852041 WLR852040:WMU852041 WVN852040:WWQ852041 D917576:AQ917577 JB917576:KE917577 SX917576:UA917577 ACT917576:ADW917577 AMP917576:ANS917577 AWL917576:AXO917577 BGH917576:BHK917577 BQD917576:BRG917577 BZZ917576:CBC917577 CJV917576:CKY917577 CTR917576:CUU917577 DDN917576:DEQ917577 DNJ917576:DOM917577 DXF917576:DYI917577 EHB917576:EIE917577 EQX917576:ESA917577 FAT917576:FBW917577 FKP917576:FLS917577 FUL917576:FVO917577 GEH917576:GFK917577 GOD917576:GPG917577 GXZ917576:GZC917577 HHV917576:HIY917577 HRR917576:HSU917577 IBN917576:ICQ917577 ILJ917576:IMM917577 IVF917576:IWI917577 JFB917576:JGE917577 JOX917576:JQA917577 JYT917576:JZW917577 KIP917576:KJS917577 KSL917576:KTO917577 LCH917576:LDK917577 LMD917576:LNG917577 LVZ917576:LXC917577 MFV917576:MGY917577 MPR917576:MQU917577 MZN917576:NAQ917577 NJJ917576:NKM917577 NTF917576:NUI917577 ODB917576:OEE917577 OMX917576:OOA917577 OWT917576:OXW917577 PGP917576:PHS917577 PQL917576:PRO917577 QAH917576:QBK917577 QKD917576:QLG917577 QTZ917576:QVC917577 RDV917576:REY917577 RNR917576:ROU917577 RXN917576:RYQ917577 SHJ917576:SIM917577 SRF917576:SSI917577 TBB917576:TCE917577 TKX917576:TMA917577 TUT917576:TVW917577 UEP917576:UFS917577 UOL917576:UPO917577 UYH917576:UZK917577 VID917576:VJG917577 VRZ917576:VTC917577 WBV917576:WCY917577 WLR917576:WMU917577 WVN917576:WWQ917577 D983112:AQ983113 JB983112:KE983113 SX983112:UA983113 ACT983112:ADW983113 AMP983112:ANS983113 AWL983112:AXO983113 BGH983112:BHK983113 BQD983112:BRG983113 BZZ983112:CBC983113 CJV983112:CKY983113 CTR983112:CUU983113 DDN983112:DEQ983113 DNJ983112:DOM983113 DXF983112:DYI983113 EHB983112:EIE983113 EQX983112:ESA983113 FAT983112:FBW983113 FKP983112:FLS983113 FUL983112:FVO983113 GEH983112:GFK983113 GOD983112:GPG983113 GXZ983112:GZC983113 HHV983112:HIY983113 HRR983112:HSU983113 IBN983112:ICQ983113 ILJ983112:IMM983113 IVF983112:IWI983113 JFB983112:JGE983113 JOX983112:JQA983113 JYT983112:JZW983113 KIP983112:KJS983113 KSL983112:KTO983113 LCH983112:LDK983113 LMD983112:LNG983113 LVZ983112:LXC983113 MFV983112:MGY983113 MPR983112:MQU983113 MZN983112:NAQ983113 NJJ983112:NKM983113 NTF983112:NUI983113 ODB983112:OEE983113 OMX983112:OOA983113 OWT983112:OXW983113 PGP983112:PHS983113 PQL983112:PRO983113 QAH983112:QBK983113 QKD983112:QLG983113 QTZ983112:QVC983113 RDV983112:REY983113 RNR983112:ROU983113 RXN983112:RYQ983113 SHJ983112:SIM983113 SRF983112:SSI983113 TBB983112:TCE983113 TKX983112:TMA983113 TUT983112:TVW983113 UEP983112:UFS983113 UOL983112:UPO983113 UYH983112:UZK983113 VID983112:VJG983113 VRZ983112:VTC983113 WBV983112:WCY983113 WLR983112:WMU983113 WVN983112:WWQ983113 WVN122:WWQ122 JB82:KE82 SX82:UA82 ACT82:ADW82 AMP82:ANS82 AWL82:AXO82 BGH82:BHK82 BQD82:BRG82 BZZ82:CBC82 CJV82:CKY82 CTR82:CUU82 DDN82:DEQ82 DNJ82:DOM82 DXF82:DYI82 EHB82:EIE82 EQX82:ESA82 FAT82:FBW82 FKP82:FLS82 FUL82:FVO82 GEH82:GFK82 GOD82:GPG82 GXZ82:GZC82 HHV82:HIY82 HRR82:HSU82 IBN82:ICQ82 ILJ82:IMM82 IVF82:IWI82 JFB82:JGE82 JOX82:JQA82 JYT82:JZW82 KIP82:KJS82 KSL82:KTO82 LCH82:LDK82 LMD82:LNG82 LVZ82:LXC82 MFV82:MGY82 MPR82:MQU82 MZN82:NAQ82 NJJ82:NKM82 NTF82:NUI82 ODB82:OEE82 OMX82:OOA82 OWT82:OXW82 PGP82:PHS82 PQL82:PRO82 QAH82:QBK82 QKD82:QLG82 QTZ82:QVC82 RDV82:REY82 RNR82:ROU82 RXN82:RYQ82 SHJ82:SIM82 SRF82:SSI82 TBB82:TCE82 TKX82:TMA82 TUT82:TVW82 UEP82:UFS82 UOL82:UPO82 UYH82:UZK82 VID82:VJG82 VRZ82:VTC82 WBV82:WCY82 WLR82:WMU82 WVN82:WWQ82 D65584:AQ65584 JB65584:KE65584 SX65584:UA65584 ACT65584:ADW65584 AMP65584:ANS65584 AWL65584:AXO65584 BGH65584:BHK65584 BQD65584:BRG65584 BZZ65584:CBC65584 CJV65584:CKY65584 CTR65584:CUU65584 DDN65584:DEQ65584 DNJ65584:DOM65584 DXF65584:DYI65584 EHB65584:EIE65584 EQX65584:ESA65584 FAT65584:FBW65584 FKP65584:FLS65584 FUL65584:FVO65584 GEH65584:GFK65584 GOD65584:GPG65584 GXZ65584:GZC65584 HHV65584:HIY65584 HRR65584:HSU65584 IBN65584:ICQ65584 ILJ65584:IMM65584 IVF65584:IWI65584 JFB65584:JGE65584 JOX65584:JQA65584 JYT65584:JZW65584 KIP65584:KJS65584 KSL65584:KTO65584 LCH65584:LDK65584 LMD65584:LNG65584 LVZ65584:LXC65584 MFV65584:MGY65584 MPR65584:MQU65584 MZN65584:NAQ65584 NJJ65584:NKM65584 NTF65584:NUI65584 ODB65584:OEE65584 OMX65584:OOA65584 OWT65584:OXW65584 PGP65584:PHS65584 PQL65584:PRO65584 QAH65584:QBK65584 QKD65584:QLG65584 QTZ65584:QVC65584 RDV65584:REY65584 RNR65584:ROU65584 RXN65584:RYQ65584 SHJ65584:SIM65584 SRF65584:SSI65584 TBB65584:TCE65584 TKX65584:TMA65584 TUT65584:TVW65584 UEP65584:UFS65584 UOL65584:UPO65584 UYH65584:UZK65584 VID65584:VJG65584 VRZ65584:VTC65584 WBV65584:WCY65584 WLR65584:WMU65584 WVN65584:WWQ65584 D131120:AQ131120 JB131120:KE131120 SX131120:UA131120 ACT131120:ADW131120 AMP131120:ANS131120 AWL131120:AXO131120 BGH131120:BHK131120 BQD131120:BRG131120 BZZ131120:CBC131120 CJV131120:CKY131120 CTR131120:CUU131120 DDN131120:DEQ131120 DNJ131120:DOM131120 DXF131120:DYI131120 EHB131120:EIE131120 EQX131120:ESA131120 FAT131120:FBW131120 FKP131120:FLS131120 FUL131120:FVO131120 GEH131120:GFK131120 GOD131120:GPG131120 GXZ131120:GZC131120 HHV131120:HIY131120 HRR131120:HSU131120 IBN131120:ICQ131120 ILJ131120:IMM131120 IVF131120:IWI131120 JFB131120:JGE131120 JOX131120:JQA131120 JYT131120:JZW131120 KIP131120:KJS131120 KSL131120:KTO131120 LCH131120:LDK131120 LMD131120:LNG131120 LVZ131120:LXC131120 MFV131120:MGY131120 MPR131120:MQU131120 MZN131120:NAQ131120 NJJ131120:NKM131120 NTF131120:NUI131120 ODB131120:OEE131120 OMX131120:OOA131120 OWT131120:OXW131120 PGP131120:PHS131120 PQL131120:PRO131120 QAH131120:QBK131120 QKD131120:QLG131120 QTZ131120:QVC131120 RDV131120:REY131120 RNR131120:ROU131120 RXN131120:RYQ131120 SHJ131120:SIM131120 SRF131120:SSI131120 TBB131120:TCE131120 TKX131120:TMA131120 TUT131120:TVW131120 UEP131120:UFS131120 UOL131120:UPO131120 UYH131120:UZK131120 VID131120:VJG131120 VRZ131120:VTC131120 WBV131120:WCY131120 WLR131120:WMU131120 WVN131120:WWQ131120 D196656:AQ196656 JB196656:KE196656 SX196656:UA196656 ACT196656:ADW196656 AMP196656:ANS196656 AWL196656:AXO196656 BGH196656:BHK196656 BQD196656:BRG196656 BZZ196656:CBC196656 CJV196656:CKY196656 CTR196656:CUU196656 DDN196656:DEQ196656 DNJ196656:DOM196656 DXF196656:DYI196656 EHB196656:EIE196656 EQX196656:ESA196656 FAT196656:FBW196656 FKP196656:FLS196656 FUL196656:FVO196656 GEH196656:GFK196656 GOD196656:GPG196656 GXZ196656:GZC196656 HHV196656:HIY196656 HRR196656:HSU196656 IBN196656:ICQ196656 ILJ196656:IMM196656 IVF196656:IWI196656 JFB196656:JGE196656 JOX196656:JQA196656 JYT196656:JZW196656 KIP196656:KJS196656 KSL196656:KTO196656 LCH196656:LDK196656 LMD196656:LNG196656 LVZ196656:LXC196656 MFV196656:MGY196656 MPR196656:MQU196656 MZN196656:NAQ196656 NJJ196656:NKM196656 NTF196656:NUI196656 ODB196656:OEE196656 OMX196656:OOA196656 OWT196656:OXW196656 PGP196656:PHS196656 PQL196656:PRO196656 QAH196656:QBK196656 QKD196656:QLG196656 QTZ196656:QVC196656 RDV196656:REY196656 RNR196656:ROU196656 RXN196656:RYQ196656 SHJ196656:SIM196656 SRF196656:SSI196656 TBB196656:TCE196656 TKX196656:TMA196656 TUT196656:TVW196656 UEP196656:UFS196656 UOL196656:UPO196656 UYH196656:UZK196656 VID196656:VJG196656 VRZ196656:VTC196656 WBV196656:WCY196656 WLR196656:WMU196656 WVN196656:WWQ196656 D262192:AQ262192 JB262192:KE262192 SX262192:UA262192 ACT262192:ADW262192 AMP262192:ANS262192 AWL262192:AXO262192 BGH262192:BHK262192 BQD262192:BRG262192 BZZ262192:CBC262192 CJV262192:CKY262192 CTR262192:CUU262192 DDN262192:DEQ262192 DNJ262192:DOM262192 DXF262192:DYI262192 EHB262192:EIE262192 EQX262192:ESA262192 FAT262192:FBW262192 FKP262192:FLS262192 FUL262192:FVO262192 GEH262192:GFK262192 GOD262192:GPG262192 GXZ262192:GZC262192 HHV262192:HIY262192 HRR262192:HSU262192 IBN262192:ICQ262192 ILJ262192:IMM262192 IVF262192:IWI262192 JFB262192:JGE262192 JOX262192:JQA262192 JYT262192:JZW262192 KIP262192:KJS262192 KSL262192:KTO262192 LCH262192:LDK262192 LMD262192:LNG262192 LVZ262192:LXC262192 MFV262192:MGY262192 MPR262192:MQU262192 MZN262192:NAQ262192 NJJ262192:NKM262192 NTF262192:NUI262192 ODB262192:OEE262192 OMX262192:OOA262192 OWT262192:OXW262192 PGP262192:PHS262192 PQL262192:PRO262192 QAH262192:QBK262192 QKD262192:QLG262192 QTZ262192:QVC262192 RDV262192:REY262192 RNR262192:ROU262192 RXN262192:RYQ262192 SHJ262192:SIM262192 SRF262192:SSI262192 TBB262192:TCE262192 TKX262192:TMA262192 TUT262192:TVW262192 UEP262192:UFS262192 UOL262192:UPO262192 UYH262192:UZK262192 VID262192:VJG262192 VRZ262192:VTC262192 WBV262192:WCY262192 WLR262192:WMU262192 WVN262192:WWQ262192 D327728:AQ327728 JB327728:KE327728 SX327728:UA327728 ACT327728:ADW327728 AMP327728:ANS327728 AWL327728:AXO327728 BGH327728:BHK327728 BQD327728:BRG327728 BZZ327728:CBC327728 CJV327728:CKY327728 CTR327728:CUU327728 DDN327728:DEQ327728 DNJ327728:DOM327728 DXF327728:DYI327728 EHB327728:EIE327728 EQX327728:ESA327728 FAT327728:FBW327728 FKP327728:FLS327728 FUL327728:FVO327728 GEH327728:GFK327728 GOD327728:GPG327728 GXZ327728:GZC327728 HHV327728:HIY327728 HRR327728:HSU327728 IBN327728:ICQ327728 ILJ327728:IMM327728 IVF327728:IWI327728 JFB327728:JGE327728 JOX327728:JQA327728 JYT327728:JZW327728 KIP327728:KJS327728 KSL327728:KTO327728 LCH327728:LDK327728 LMD327728:LNG327728 LVZ327728:LXC327728 MFV327728:MGY327728 MPR327728:MQU327728 MZN327728:NAQ327728 NJJ327728:NKM327728 NTF327728:NUI327728 ODB327728:OEE327728 OMX327728:OOA327728 OWT327728:OXW327728 PGP327728:PHS327728 PQL327728:PRO327728 QAH327728:QBK327728 QKD327728:QLG327728 QTZ327728:QVC327728 RDV327728:REY327728 RNR327728:ROU327728 RXN327728:RYQ327728 SHJ327728:SIM327728 SRF327728:SSI327728 TBB327728:TCE327728 TKX327728:TMA327728 TUT327728:TVW327728 UEP327728:UFS327728 UOL327728:UPO327728 UYH327728:UZK327728 VID327728:VJG327728 VRZ327728:VTC327728 WBV327728:WCY327728 WLR327728:WMU327728 WVN327728:WWQ327728 D393264:AQ393264 JB393264:KE393264 SX393264:UA393264 ACT393264:ADW393264 AMP393264:ANS393264 AWL393264:AXO393264 BGH393264:BHK393264 BQD393264:BRG393264 BZZ393264:CBC393264 CJV393264:CKY393264 CTR393264:CUU393264 DDN393264:DEQ393264 DNJ393264:DOM393264 DXF393264:DYI393264 EHB393264:EIE393264 EQX393264:ESA393264 FAT393264:FBW393264 FKP393264:FLS393264 FUL393264:FVO393264 GEH393264:GFK393264 GOD393264:GPG393264 GXZ393264:GZC393264 HHV393264:HIY393264 HRR393264:HSU393264 IBN393264:ICQ393264 ILJ393264:IMM393264 IVF393264:IWI393264 JFB393264:JGE393264 JOX393264:JQA393264 JYT393264:JZW393264 KIP393264:KJS393264 KSL393264:KTO393264 LCH393264:LDK393264 LMD393264:LNG393264 LVZ393264:LXC393264 MFV393264:MGY393264 MPR393264:MQU393264 MZN393264:NAQ393264 NJJ393264:NKM393264 NTF393264:NUI393264 ODB393264:OEE393264 OMX393264:OOA393264 OWT393264:OXW393264 PGP393264:PHS393264 PQL393264:PRO393264 QAH393264:QBK393264 QKD393264:QLG393264 QTZ393264:QVC393264 RDV393264:REY393264 RNR393264:ROU393264 RXN393264:RYQ393264 SHJ393264:SIM393264 SRF393264:SSI393264 TBB393264:TCE393264 TKX393264:TMA393264 TUT393264:TVW393264 UEP393264:UFS393264 UOL393264:UPO393264 UYH393264:UZK393264 VID393264:VJG393264 VRZ393264:VTC393264 WBV393264:WCY393264 WLR393264:WMU393264 WVN393264:WWQ393264 D458800:AQ458800 JB458800:KE458800 SX458800:UA458800 ACT458800:ADW458800 AMP458800:ANS458800 AWL458800:AXO458800 BGH458800:BHK458800 BQD458800:BRG458800 BZZ458800:CBC458800 CJV458800:CKY458800 CTR458800:CUU458800 DDN458800:DEQ458800 DNJ458800:DOM458800 DXF458800:DYI458800 EHB458800:EIE458800 EQX458800:ESA458800 FAT458800:FBW458800 FKP458800:FLS458800 FUL458800:FVO458800 GEH458800:GFK458800 GOD458800:GPG458800 GXZ458800:GZC458800 HHV458800:HIY458800 HRR458800:HSU458800 IBN458800:ICQ458800 ILJ458800:IMM458800 IVF458800:IWI458800 JFB458800:JGE458800 JOX458800:JQA458800 JYT458800:JZW458800 KIP458800:KJS458800 KSL458800:KTO458800 LCH458800:LDK458800 LMD458800:LNG458800 LVZ458800:LXC458800 MFV458800:MGY458800 MPR458800:MQU458800 MZN458800:NAQ458800 NJJ458800:NKM458800 NTF458800:NUI458800 ODB458800:OEE458800 OMX458800:OOA458800 OWT458800:OXW458800 PGP458800:PHS458800 PQL458800:PRO458800 QAH458800:QBK458800 QKD458800:QLG458800 QTZ458800:QVC458800 RDV458800:REY458800 RNR458800:ROU458800 RXN458800:RYQ458800 SHJ458800:SIM458800 SRF458800:SSI458800 TBB458800:TCE458800 TKX458800:TMA458800 TUT458800:TVW458800 UEP458800:UFS458800 UOL458800:UPO458800 UYH458800:UZK458800 VID458800:VJG458800 VRZ458800:VTC458800 WBV458800:WCY458800 WLR458800:WMU458800 WVN458800:WWQ458800 D524336:AQ524336 JB524336:KE524336 SX524336:UA524336 ACT524336:ADW524336 AMP524336:ANS524336 AWL524336:AXO524336 BGH524336:BHK524336 BQD524336:BRG524336 BZZ524336:CBC524336 CJV524336:CKY524336 CTR524336:CUU524336 DDN524336:DEQ524336 DNJ524336:DOM524336 DXF524336:DYI524336 EHB524336:EIE524336 EQX524336:ESA524336 FAT524336:FBW524336 FKP524336:FLS524336 FUL524336:FVO524336 GEH524336:GFK524336 GOD524336:GPG524336 GXZ524336:GZC524336 HHV524336:HIY524336 HRR524336:HSU524336 IBN524336:ICQ524336 ILJ524336:IMM524336 IVF524336:IWI524336 JFB524336:JGE524336 JOX524336:JQA524336 JYT524336:JZW524336 KIP524336:KJS524336 KSL524336:KTO524336 LCH524336:LDK524336 LMD524336:LNG524336 LVZ524336:LXC524336 MFV524336:MGY524336 MPR524336:MQU524336 MZN524336:NAQ524336 NJJ524336:NKM524336 NTF524336:NUI524336 ODB524336:OEE524336 OMX524336:OOA524336 OWT524336:OXW524336 PGP524336:PHS524336 PQL524336:PRO524336 QAH524336:QBK524336 QKD524336:QLG524336 QTZ524336:QVC524336 RDV524336:REY524336 RNR524336:ROU524336 RXN524336:RYQ524336 SHJ524336:SIM524336 SRF524336:SSI524336 TBB524336:TCE524336 TKX524336:TMA524336 TUT524336:TVW524336 UEP524336:UFS524336 UOL524336:UPO524336 UYH524336:UZK524336 VID524336:VJG524336 VRZ524336:VTC524336 WBV524336:WCY524336 WLR524336:WMU524336 WVN524336:WWQ524336 D589872:AQ589872 JB589872:KE589872 SX589872:UA589872 ACT589872:ADW589872 AMP589872:ANS589872 AWL589872:AXO589872 BGH589872:BHK589872 BQD589872:BRG589872 BZZ589872:CBC589872 CJV589872:CKY589872 CTR589872:CUU589872 DDN589872:DEQ589872 DNJ589872:DOM589872 DXF589872:DYI589872 EHB589872:EIE589872 EQX589872:ESA589872 FAT589872:FBW589872 FKP589872:FLS589872 FUL589872:FVO589872 GEH589872:GFK589872 GOD589872:GPG589872 GXZ589872:GZC589872 HHV589872:HIY589872 HRR589872:HSU589872 IBN589872:ICQ589872 ILJ589872:IMM589872 IVF589872:IWI589872 JFB589872:JGE589872 JOX589872:JQA589872 JYT589872:JZW589872 KIP589872:KJS589872 KSL589872:KTO589872 LCH589872:LDK589872 LMD589872:LNG589872 LVZ589872:LXC589872 MFV589872:MGY589872 MPR589872:MQU589872 MZN589872:NAQ589872 NJJ589872:NKM589872 NTF589872:NUI589872 ODB589872:OEE589872 OMX589872:OOA589872 OWT589872:OXW589872 PGP589872:PHS589872 PQL589872:PRO589872 QAH589872:QBK589872 QKD589872:QLG589872 QTZ589872:QVC589872 RDV589872:REY589872 RNR589872:ROU589872 RXN589872:RYQ589872 SHJ589872:SIM589872 SRF589872:SSI589872 TBB589872:TCE589872 TKX589872:TMA589872 TUT589872:TVW589872 UEP589872:UFS589872 UOL589872:UPO589872 UYH589872:UZK589872 VID589872:VJG589872 VRZ589872:VTC589872 WBV589872:WCY589872 WLR589872:WMU589872 WVN589872:WWQ589872 D655408:AQ655408 JB655408:KE655408 SX655408:UA655408 ACT655408:ADW655408 AMP655408:ANS655408 AWL655408:AXO655408 BGH655408:BHK655408 BQD655408:BRG655408 BZZ655408:CBC655408 CJV655408:CKY655408 CTR655408:CUU655408 DDN655408:DEQ655408 DNJ655408:DOM655408 DXF655408:DYI655408 EHB655408:EIE655408 EQX655408:ESA655408 FAT655408:FBW655408 FKP655408:FLS655408 FUL655408:FVO655408 GEH655408:GFK655408 GOD655408:GPG655408 GXZ655408:GZC655408 HHV655408:HIY655408 HRR655408:HSU655408 IBN655408:ICQ655408 ILJ655408:IMM655408 IVF655408:IWI655408 JFB655408:JGE655408 JOX655408:JQA655408 JYT655408:JZW655408 KIP655408:KJS655408 KSL655408:KTO655408 LCH655408:LDK655408 LMD655408:LNG655408 LVZ655408:LXC655408 MFV655408:MGY655408 MPR655408:MQU655408 MZN655408:NAQ655408 NJJ655408:NKM655408 NTF655408:NUI655408 ODB655408:OEE655408 OMX655408:OOA655408 OWT655408:OXW655408 PGP655408:PHS655408 PQL655408:PRO655408 QAH655408:QBK655408 QKD655408:QLG655408 QTZ655408:QVC655408 RDV655408:REY655408 RNR655408:ROU655408 RXN655408:RYQ655408 SHJ655408:SIM655408 SRF655408:SSI655408 TBB655408:TCE655408 TKX655408:TMA655408 TUT655408:TVW655408 UEP655408:UFS655408 UOL655408:UPO655408 UYH655408:UZK655408 VID655408:VJG655408 VRZ655408:VTC655408 WBV655408:WCY655408 WLR655408:WMU655408 WVN655408:WWQ655408 D720944:AQ720944 JB720944:KE720944 SX720944:UA720944 ACT720944:ADW720944 AMP720944:ANS720944 AWL720944:AXO720944 BGH720944:BHK720944 BQD720944:BRG720944 BZZ720944:CBC720944 CJV720944:CKY720944 CTR720944:CUU720944 DDN720944:DEQ720944 DNJ720944:DOM720944 DXF720944:DYI720944 EHB720944:EIE720944 EQX720944:ESA720944 FAT720944:FBW720944 FKP720944:FLS720944 FUL720944:FVO720944 GEH720944:GFK720944 GOD720944:GPG720944 GXZ720944:GZC720944 HHV720944:HIY720944 HRR720944:HSU720944 IBN720944:ICQ720944 ILJ720944:IMM720944 IVF720944:IWI720944 JFB720944:JGE720944 JOX720944:JQA720944 JYT720944:JZW720944 KIP720944:KJS720944 KSL720944:KTO720944 LCH720944:LDK720944 LMD720944:LNG720944 LVZ720944:LXC720944 MFV720944:MGY720944 MPR720944:MQU720944 MZN720944:NAQ720944 NJJ720944:NKM720944 NTF720944:NUI720944 ODB720944:OEE720944 OMX720944:OOA720944 OWT720944:OXW720944 PGP720944:PHS720944 PQL720944:PRO720944 QAH720944:QBK720944 QKD720944:QLG720944 QTZ720944:QVC720944 RDV720944:REY720944 RNR720944:ROU720944 RXN720944:RYQ720944 SHJ720944:SIM720944 SRF720944:SSI720944 TBB720944:TCE720944 TKX720944:TMA720944 TUT720944:TVW720944 UEP720944:UFS720944 UOL720944:UPO720944 UYH720944:UZK720944 VID720944:VJG720944 VRZ720944:VTC720944 WBV720944:WCY720944 WLR720944:WMU720944 WVN720944:WWQ720944 D786480:AQ786480 JB786480:KE786480 SX786480:UA786480 ACT786480:ADW786480 AMP786480:ANS786480 AWL786480:AXO786480 BGH786480:BHK786480 BQD786480:BRG786480 BZZ786480:CBC786480 CJV786480:CKY786480 CTR786480:CUU786480 DDN786480:DEQ786480 DNJ786480:DOM786480 DXF786480:DYI786480 EHB786480:EIE786480 EQX786480:ESA786480 FAT786480:FBW786480 FKP786480:FLS786480 FUL786480:FVO786480 GEH786480:GFK786480 GOD786480:GPG786480 GXZ786480:GZC786480 HHV786480:HIY786480 HRR786480:HSU786480 IBN786480:ICQ786480 ILJ786480:IMM786480 IVF786480:IWI786480 JFB786480:JGE786480 JOX786480:JQA786480 JYT786480:JZW786480 KIP786480:KJS786480 KSL786480:KTO786480 LCH786480:LDK786480 LMD786480:LNG786480 LVZ786480:LXC786480 MFV786480:MGY786480 MPR786480:MQU786480 MZN786480:NAQ786480 NJJ786480:NKM786480 NTF786480:NUI786480 ODB786480:OEE786480 OMX786480:OOA786480 OWT786480:OXW786480 PGP786480:PHS786480 PQL786480:PRO786480 QAH786480:QBK786480 QKD786480:QLG786480 QTZ786480:QVC786480 RDV786480:REY786480 RNR786480:ROU786480 RXN786480:RYQ786480 SHJ786480:SIM786480 SRF786480:SSI786480 TBB786480:TCE786480 TKX786480:TMA786480 TUT786480:TVW786480 UEP786480:UFS786480 UOL786480:UPO786480 UYH786480:UZK786480 VID786480:VJG786480 VRZ786480:VTC786480 WBV786480:WCY786480 WLR786480:WMU786480 WVN786480:WWQ786480 D852016:AQ852016 JB852016:KE852016 SX852016:UA852016 ACT852016:ADW852016 AMP852016:ANS852016 AWL852016:AXO852016 BGH852016:BHK852016 BQD852016:BRG852016 BZZ852016:CBC852016 CJV852016:CKY852016 CTR852016:CUU852016 DDN852016:DEQ852016 DNJ852016:DOM852016 DXF852016:DYI852016 EHB852016:EIE852016 EQX852016:ESA852016 FAT852016:FBW852016 FKP852016:FLS852016 FUL852016:FVO852016 GEH852016:GFK852016 GOD852016:GPG852016 GXZ852016:GZC852016 HHV852016:HIY852016 HRR852016:HSU852016 IBN852016:ICQ852016 ILJ852016:IMM852016 IVF852016:IWI852016 JFB852016:JGE852016 JOX852016:JQA852016 JYT852016:JZW852016 KIP852016:KJS852016 KSL852016:KTO852016 LCH852016:LDK852016 LMD852016:LNG852016 LVZ852016:LXC852016 MFV852016:MGY852016 MPR852016:MQU852016 MZN852016:NAQ852016 NJJ852016:NKM852016 NTF852016:NUI852016 ODB852016:OEE852016 OMX852016:OOA852016 OWT852016:OXW852016 PGP852016:PHS852016 PQL852016:PRO852016 QAH852016:QBK852016 QKD852016:QLG852016 QTZ852016:QVC852016 RDV852016:REY852016 RNR852016:ROU852016 RXN852016:RYQ852016 SHJ852016:SIM852016 SRF852016:SSI852016 TBB852016:TCE852016 TKX852016:TMA852016 TUT852016:TVW852016 UEP852016:UFS852016 UOL852016:UPO852016 UYH852016:UZK852016 VID852016:VJG852016 VRZ852016:VTC852016 WBV852016:WCY852016 WLR852016:WMU852016 WVN852016:WWQ852016 D917552:AQ917552 JB917552:KE917552 SX917552:UA917552 ACT917552:ADW917552 AMP917552:ANS917552 AWL917552:AXO917552 BGH917552:BHK917552 BQD917552:BRG917552 BZZ917552:CBC917552 CJV917552:CKY917552 CTR917552:CUU917552 DDN917552:DEQ917552 DNJ917552:DOM917552 DXF917552:DYI917552 EHB917552:EIE917552 EQX917552:ESA917552 FAT917552:FBW917552 FKP917552:FLS917552 FUL917552:FVO917552 GEH917552:GFK917552 GOD917552:GPG917552 GXZ917552:GZC917552 HHV917552:HIY917552 HRR917552:HSU917552 IBN917552:ICQ917552 ILJ917552:IMM917552 IVF917552:IWI917552 JFB917552:JGE917552 JOX917552:JQA917552 JYT917552:JZW917552 KIP917552:KJS917552 KSL917552:KTO917552 LCH917552:LDK917552 LMD917552:LNG917552 LVZ917552:LXC917552 MFV917552:MGY917552 MPR917552:MQU917552 MZN917552:NAQ917552 NJJ917552:NKM917552 NTF917552:NUI917552 ODB917552:OEE917552 OMX917552:OOA917552 OWT917552:OXW917552 PGP917552:PHS917552 PQL917552:PRO917552 QAH917552:QBK917552 QKD917552:QLG917552 QTZ917552:QVC917552 RDV917552:REY917552 RNR917552:ROU917552 RXN917552:RYQ917552 SHJ917552:SIM917552 SRF917552:SSI917552 TBB917552:TCE917552 TKX917552:TMA917552 TUT917552:TVW917552 UEP917552:UFS917552 UOL917552:UPO917552 UYH917552:UZK917552 VID917552:VJG917552 VRZ917552:VTC917552 WBV917552:WCY917552 WLR917552:WMU917552 WVN917552:WWQ917552 D983088:AQ983088 JB983088:KE983088 SX983088:UA983088 ACT983088:ADW983088 AMP983088:ANS983088 AWL983088:AXO983088 BGH983088:BHK983088 BQD983088:BRG983088 BZZ983088:CBC983088 CJV983088:CKY983088 CTR983088:CUU983088 DDN983088:DEQ983088 DNJ983088:DOM983088 DXF983088:DYI983088 EHB983088:EIE983088 EQX983088:ESA983088 FAT983088:FBW983088 FKP983088:FLS983088 FUL983088:FVO983088 GEH983088:GFK983088 GOD983088:GPG983088 GXZ983088:GZC983088 HHV983088:HIY983088 HRR983088:HSU983088 IBN983088:ICQ983088 ILJ983088:IMM983088 IVF983088:IWI983088 JFB983088:JGE983088 JOX983088:JQA983088 JYT983088:JZW983088 KIP983088:KJS983088 KSL983088:KTO983088 LCH983088:LDK983088 LMD983088:LNG983088 LVZ983088:LXC983088 MFV983088:MGY983088 MPR983088:MQU983088 MZN983088:NAQ983088 NJJ983088:NKM983088 NTF983088:NUI983088 ODB983088:OEE983088 OMX983088:OOA983088 OWT983088:OXW983088 PGP983088:PHS983088 PQL983088:PRO983088 QAH983088:QBK983088 QKD983088:QLG983088 QTZ983088:QVC983088 RDV983088:REY983088 RNR983088:ROU983088 RXN983088:RYQ983088 SHJ983088:SIM983088 SRF983088:SSI983088 TBB983088:TCE983088 TKX983088:TMA983088 TUT983088:TVW983088 UEP983088:UFS983088 UOL983088:UPO983088 UYH983088:UZK983088 VID983088:VJG983088 VRZ983088:VTC983088 WBV983088:WCY983088 WLR983088:WMU983088 WVN983088:WWQ983088 UYH122:UZK122 VRZ122:VTC122 JB148:KE149 SX148:UA149 ACT148:ADW149 AMP148:ANS149 AWL148:AXO149 BGH148:BHK149 BQD148:BRG149 BZZ148:CBC149 CJV148:CKY149 CTR148:CUU149 DDN148:DEQ149 DNJ148:DOM149 DXF148:DYI149 EHB148:EIE149 EQX148:ESA149 FAT148:FBW149 FKP148:FLS149 FUL148:FVO149 GEH148:GFK149 GOD148:GPG149 GXZ148:GZC149 HHV148:HIY149 HRR148:HSU149 IBN148:ICQ149 ILJ148:IMM149 IVF148:IWI149 JFB148:JGE149 JOX148:JQA149 JYT148:JZW149 KIP148:KJS149 KSL148:KTO149 LCH148:LDK149 LMD148:LNG149 LVZ148:LXC149 MFV148:MGY149 MPR148:MQU149 MZN148:NAQ149 NJJ148:NKM149 NTF148:NUI149 ODB148:OEE149 OMX148:OOA149 OWT148:OXW149 PGP148:PHS149 PQL148:PRO149 QAH148:QBK149 QKD148:QLG149 QTZ148:QVC149 RDV148:REY149 RNR148:ROU149 RXN148:RYQ149 SHJ148:SIM149 SRF148:SSI149 TBB148:TCE149 TKX148:TMA149 TUT148:TVW149 UEP148:UFS149 UOL148:UPO149 UYH148:UZK149 VID148:VJG149 VRZ148:VTC149 WBV148:WCY149 WLR148:WMU149 WVN148:WWQ149 WBV122:WCY122 JB122:KE122 SX122:UA122 ACT122:ADW122 AMP122:ANS122 AWL122:AXO122 BGH122:BHK122 BQD122:BRG122 BZZ122:CBC122 CJV122:CKY122 CTR122:CUU122 DDN122:DEQ122 DNJ122:DOM122 DXF122:DYI122 EHB122:EIE122 EQX122:ESA122 FAT122:FBW122 FKP122:FLS122 FUL122:FVO122 GEH122:GFK122 GOD122:GPG122 GXZ122:GZC122 HHV122:HIY122 HRR122:HSU122 IBN122:ICQ122 ILJ122:IMM122 IVF122:IWI122 JFB122:JGE122 JOX122:JQA122 JYT122:JZW122 KIP122:KJS122 KSL122:KTO122 LCH122:LDK122 LMD122:LNG122 LVZ122:LXC122 MFV122:MGY122 MPR122:MQU122 MZN122:NAQ122 NJJ122:NKM122 NTF122:NUI122 ODB122:OEE122 OMX122:OOA122 OWT122:OXW122 PGP122:PHS122 PQL122:PRO122 QAH122:QBK122 QKD122:QLG122 QTZ122:QVC122 RDV122:REY122 RNR122:ROU122 RXN122:RYQ122 SHJ122:SIM122 SRF122:SSI122 TBB122:TCE122 TKX122:TMA122 TUT122:TVW122 UEP122:UFS122 UOL122:UPO122">
      <formula1>3</formula1>
    </dataValidation>
    <dataValidation type="whole" operator="lessThanOrEqual" allowBlank="1" showInputMessage="1" showErrorMessage="1" errorTitle="Error" error="The maximum mark for this question is 4 marks." sqref="VRZ140:VTC140 D65624:AQ65624 JB65624:KE65624 SX65624:UA65624 ACT65624:ADW65624 AMP65624:ANS65624 AWL65624:AXO65624 BGH65624:BHK65624 BQD65624:BRG65624 BZZ65624:CBC65624 CJV65624:CKY65624 CTR65624:CUU65624 DDN65624:DEQ65624 DNJ65624:DOM65624 DXF65624:DYI65624 EHB65624:EIE65624 EQX65624:ESA65624 FAT65624:FBW65624 FKP65624:FLS65624 FUL65624:FVO65624 GEH65624:GFK65624 GOD65624:GPG65624 GXZ65624:GZC65624 HHV65624:HIY65624 HRR65624:HSU65624 IBN65624:ICQ65624 ILJ65624:IMM65624 IVF65624:IWI65624 JFB65624:JGE65624 JOX65624:JQA65624 JYT65624:JZW65624 KIP65624:KJS65624 KSL65624:KTO65624 LCH65624:LDK65624 LMD65624:LNG65624 LVZ65624:LXC65624 MFV65624:MGY65624 MPR65624:MQU65624 MZN65624:NAQ65624 NJJ65624:NKM65624 NTF65624:NUI65624 ODB65624:OEE65624 OMX65624:OOA65624 OWT65624:OXW65624 PGP65624:PHS65624 PQL65624:PRO65624 QAH65624:QBK65624 QKD65624:QLG65624 QTZ65624:QVC65624 RDV65624:REY65624 RNR65624:ROU65624 RXN65624:RYQ65624 SHJ65624:SIM65624 SRF65624:SSI65624 TBB65624:TCE65624 TKX65624:TMA65624 TUT65624:TVW65624 UEP65624:UFS65624 UOL65624:UPO65624 UYH65624:UZK65624 VID65624:VJG65624 VRZ65624:VTC65624 WBV65624:WCY65624 WLR65624:WMU65624 WVN65624:WWQ65624 D131160:AQ131160 JB131160:KE131160 SX131160:UA131160 ACT131160:ADW131160 AMP131160:ANS131160 AWL131160:AXO131160 BGH131160:BHK131160 BQD131160:BRG131160 BZZ131160:CBC131160 CJV131160:CKY131160 CTR131160:CUU131160 DDN131160:DEQ131160 DNJ131160:DOM131160 DXF131160:DYI131160 EHB131160:EIE131160 EQX131160:ESA131160 FAT131160:FBW131160 FKP131160:FLS131160 FUL131160:FVO131160 GEH131160:GFK131160 GOD131160:GPG131160 GXZ131160:GZC131160 HHV131160:HIY131160 HRR131160:HSU131160 IBN131160:ICQ131160 ILJ131160:IMM131160 IVF131160:IWI131160 JFB131160:JGE131160 JOX131160:JQA131160 JYT131160:JZW131160 KIP131160:KJS131160 KSL131160:KTO131160 LCH131160:LDK131160 LMD131160:LNG131160 LVZ131160:LXC131160 MFV131160:MGY131160 MPR131160:MQU131160 MZN131160:NAQ131160 NJJ131160:NKM131160 NTF131160:NUI131160 ODB131160:OEE131160 OMX131160:OOA131160 OWT131160:OXW131160 PGP131160:PHS131160 PQL131160:PRO131160 QAH131160:QBK131160 QKD131160:QLG131160 QTZ131160:QVC131160 RDV131160:REY131160 RNR131160:ROU131160 RXN131160:RYQ131160 SHJ131160:SIM131160 SRF131160:SSI131160 TBB131160:TCE131160 TKX131160:TMA131160 TUT131160:TVW131160 UEP131160:UFS131160 UOL131160:UPO131160 UYH131160:UZK131160 VID131160:VJG131160 VRZ131160:VTC131160 WBV131160:WCY131160 WLR131160:WMU131160 WVN131160:WWQ131160 D196696:AQ196696 JB196696:KE196696 SX196696:UA196696 ACT196696:ADW196696 AMP196696:ANS196696 AWL196696:AXO196696 BGH196696:BHK196696 BQD196696:BRG196696 BZZ196696:CBC196696 CJV196696:CKY196696 CTR196696:CUU196696 DDN196696:DEQ196696 DNJ196696:DOM196696 DXF196696:DYI196696 EHB196696:EIE196696 EQX196696:ESA196696 FAT196696:FBW196696 FKP196696:FLS196696 FUL196696:FVO196696 GEH196696:GFK196696 GOD196696:GPG196696 GXZ196696:GZC196696 HHV196696:HIY196696 HRR196696:HSU196696 IBN196696:ICQ196696 ILJ196696:IMM196696 IVF196696:IWI196696 JFB196696:JGE196696 JOX196696:JQA196696 JYT196696:JZW196696 KIP196696:KJS196696 KSL196696:KTO196696 LCH196696:LDK196696 LMD196696:LNG196696 LVZ196696:LXC196696 MFV196696:MGY196696 MPR196696:MQU196696 MZN196696:NAQ196696 NJJ196696:NKM196696 NTF196696:NUI196696 ODB196696:OEE196696 OMX196696:OOA196696 OWT196696:OXW196696 PGP196696:PHS196696 PQL196696:PRO196696 QAH196696:QBK196696 QKD196696:QLG196696 QTZ196696:QVC196696 RDV196696:REY196696 RNR196696:ROU196696 RXN196696:RYQ196696 SHJ196696:SIM196696 SRF196696:SSI196696 TBB196696:TCE196696 TKX196696:TMA196696 TUT196696:TVW196696 UEP196696:UFS196696 UOL196696:UPO196696 UYH196696:UZK196696 VID196696:VJG196696 VRZ196696:VTC196696 WBV196696:WCY196696 WLR196696:WMU196696 WVN196696:WWQ196696 D262232:AQ262232 JB262232:KE262232 SX262232:UA262232 ACT262232:ADW262232 AMP262232:ANS262232 AWL262232:AXO262232 BGH262232:BHK262232 BQD262232:BRG262232 BZZ262232:CBC262232 CJV262232:CKY262232 CTR262232:CUU262232 DDN262232:DEQ262232 DNJ262232:DOM262232 DXF262232:DYI262232 EHB262232:EIE262232 EQX262232:ESA262232 FAT262232:FBW262232 FKP262232:FLS262232 FUL262232:FVO262232 GEH262232:GFK262232 GOD262232:GPG262232 GXZ262232:GZC262232 HHV262232:HIY262232 HRR262232:HSU262232 IBN262232:ICQ262232 ILJ262232:IMM262232 IVF262232:IWI262232 JFB262232:JGE262232 JOX262232:JQA262232 JYT262232:JZW262232 KIP262232:KJS262232 KSL262232:KTO262232 LCH262232:LDK262232 LMD262232:LNG262232 LVZ262232:LXC262232 MFV262232:MGY262232 MPR262232:MQU262232 MZN262232:NAQ262232 NJJ262232:NKM262232 NTF262232:NUI262232 ODB262232:OEE262232 OMX262232:OOA262232 OWT262232:OXW262232 PGP262232:PHS262232 PQL262232:PRO262232 QAH262232:QBK262232 QKD262232:QLG262232 QTZ262232:QVC262232 RDV262232:REY262232 RNR262232:ROU262232 RXN262232:RYQ262232 SHJ262232:SIM262232 SRF262232:SSI262232 TBB262232:TCE262232 TKX262232:TMA262232 TUT262232:TVW262232 UEP262232:UFS262232 UOL262232:UPO262232 UYH262232:UZK262232 VID262232:VJG262232 VRZ262232:VTC262232 WBV262232:WCY262232 WLR262232:WMU262232 WVN262232:WWQ262232 D327768:AQ327768 JB327768:KE327768 SX327768:UA327768 ACT327768:ADW327768 AMP327768:ANS327768 AWL327768:AXO327768 BGH327768:BHK327768 BQD327768:BRG327768 BZZ327768:CBC327768 CJV327768:CKY327768 CTR327768:CUU327768 DDN327768:DEQ327768 DNJ327768:DOM327768 DXF327768:DYI327768 EHB327768:EIE327768 EQX327768:ESA327768 FAT327768:FBW327768 FKP327768:FLS327768 FUL327768:FVO327768 GEH327768:GFK327768 GOD327768:GPG327768 GXZ327768:GZC327768 HHV327768:HIY327768 HRR327768:HSU327768 IBN327768:ICQ327768 ILJ327768:IMM327768 IVF327768:IWI327768 JFB327768:JGE327768 JOX327768:JQA327768 JYT327768:JZW327768 KIP327768:KJS327768 KSL327768:KTO327768 LCH327768:LDK327768 LMD327768:LNG327768 LVZ327768:LXC327768 MFV327768:MGY327768 MPR327768:MQU327768 MZN327768:NAQ327768 NJJ327768:NKM327768 NTF327768:NUI327768 ODB327768:OEE327768 OMX327768:OOA327768 OWT327768:OXW327768 PGP327768:PHS327768 PQL327768:PRO327768 QAH327768:QBK327768 QKD327768:QLG327768 QTZ327768:QVC327768 RDV327768:REY327768 RNR327768:ROU327768 RXN327768:RYQ327768 SHJ327768:SIM327768 SRF327768:SSI327768 TBB327768:TCE327768 TKX327768:TMA327768 TUT327768:TVW327768 UEP327768:UFS327768 UOL327768:UPO327768 UYH327768:UZK327768 VID327768:VJG327768 VRZ327768:VTC327768 WBV327768:WCY327768 WLR327768:WMU327768 WVN327768:WWQ327768 D393304:AQ393304 JB393304:KE393304 SX393304:UA393304 ACT393304:ADW393304 AMP393304:ANS393304 AWL393304:AXO393304 BGH393304:BHK393304 BQD393304:BRG393304 BZZ393304:CBC393304 CJV393304:CKY393304 CTR393304:CUU393304 DDN393304:DEQ393304 DNJ393304:DOM393304 DXF393304:DYI393304 EHB393304:EIE393304 EQX393304:ESA393304 FAT393304:FBW393304 FKP393304:FLS393304 FUL393304:FVO393304 GEH393304:GFK393304 GOD393304:GPG393304 GXZ393304:GZC393304 HHV393304:HIY393304 HRR393304:HSU393304 IBN393304:ICQ393304 ILJ393304:IMM393304 IVF393304:IWI393304 JFB393304:JGE393304 JOX393304:JQA393304 JYT393304:JZW393304 KIP393304:KJS393304 KSL393304:KTO393304 LCH393304:LDK393304 LMD393304:LNG393304 LVZ393304:LXC393304 MFV393304:MGY393304 MPR393304:MQU393304 MZN393304:NAQ393304 NJJ393304:NKM393304 NTF393304:NUI393304 ODB393304:OEE393304 OMX393304:OOA393304 OWT393304:OXW393304 PGP393304:PHS393304 PQL393304:PRO393304 QAH393304:QBK393304 QKD393304:QLG393304 QTZ393304:QVC393304 RDV393304:REY393304 RNR393304:ROU393304 RXN393304:RYQ393304 SHJ393304:SIM393304 SRF393304:SSI393304 TBB393304:TCE393304 TKX393304:TMA393304 TUT393304:TVW393304 UEP393304:UFS393304 UOL393304:UPO393304 UYH393304:UZK393304 VID393304:VJG393304 VRZ393304:VTC393304 WBV393304:WCY393304 WLR393304:WMU393304 WVN393304:WWQ393304 D458840:AQ458840 JB458840:KE458840 SX458840:UA458840 ACT458840:ADW458840 AMP458840:ANS458840 AWL458840:AXO458840 BGH458840:BHK458840 BQD458840:BRG458840 BZZ458840:CBC458840 CJV458840:CKY458840 CTR458840:CUU458840 DDN458840:DEQ458840 DNJ458840:DOM458840 DXF458840:DYI458840 EHB458840:EIE458840 EQX458840:ESA458840 FAT458840:FBW458840 FKP458840:FLS458840 FUL458840:FVO458840 GEH458840:GFK458840 GOD458840:GPG458840 GXZ458840:GZC458840 HHV458840:HIY458840 HRR458840:HSU458840 IBN458840:ICQ458840 ILJ458840:IMM458840 IVF458840:IWI458840 JFB458840:JGE458840 JOX458840:JQA458840 JYT458840:JZW458840 KIP458840:KJS458840 KSL458840:KTO458840 LCH458840:LDK458840 LMD458840:LNG458840 LVZ458840:LXC458840 MFV458840:MGY458840 MPR458840:MQU458840 MZN458840:NAQ458840 NJJ458840:NKM458840 NTF458840:NUI458840 ODB458840:OEE458840 OMX458840:OOA458840 OWT458840:OXW458840 PGP458840:PHS458840 PQL458840:PRO458840 QAH458840:QBK458840 QKD458840:QLG458840 QTZ458840:QVC458840 RDV458840:REY458840 RNR458840:ROU458840 RXN458840:RYQ458840 SHJ458840:SIM458840 SRF458840:SSI458840 TBB458840:TCE458840 TKX458840:TMA458840 TUT458840:TVW458840 UEP458840:UFS458840 UOL458840:UPO458840 UYH458840:UZK458840 VID458840:VJG458840 VRZ458840:VTC458840 WBV458840:WCY458840 WLR458840:WMU458840 WVN458840:WWQ458840 D524376:AQ524376 JB524376:KE524376 SX524376:UA524376 ACT524376:ADW524376 AMP524376:ANS524376 AWL524376:AXO524376 BGH524376:BHK524376 BQD524376:BRG524376 BZZ524376:CBC524376 CJV524376:CKY524376 CTR524376:CUU524376 DDN524376:DEQ524376 DNJ524376:DOM524376 DXF524376:DYI524376 EHB524376:EIE524376 EQX524376:ESA524376 FAT524376:FBW524376 FKP524376:FLS524376 FUL524376:FVO524376 GEH524376:GFK524376 GOD524376:GPG524376 GXZ524376:GZC524376 HHV524376:HIY524376 HRR524376:HSU524376 IBN524376:ICQ524376 ILJ524376:IMM524376 IVF524376:IWI524376 JFB524376:JGE524376 JOX524376:JQA524376 JYT524376:JZW524376 KIP524376:KJS524376 KSL524376:KTO524376 LCH524376:LDK524376 LMD524376:LNG524376 LVZ524376:LXC524376 MFV524376:MGY524376 MPR524376:MQU524376 MZN524376:NAQ524376 NJJ524376:NKM524376 NTF524376:NUI524376 ODB524376:OEE524376 OMX524376:OOA524376 OWT524376:OXW524376 PGP524376:PHS524376 PQL524376:PRO524376 QAH524376:QBK524376 QKD524376:QLG524376 QTZ524376:QVC524376 RDV524376:REY524376 RNR524376:ROU524376 RXN524376:RYQ524376 SHJ524376:SIM524376 SRF524376:SSI524376 TBB524376:TCE524376 TKX524376:TMA524376 TUT524376:TVW524376 UEP524376:UFS524376 UOL524376:UPO524376 UYH524376:UZK524376 VID524376:VJG524376 VRZ524376:VTC524376 WBV524376:WCY524376 WLR524376:WMU524376 WVN524376:WWQ524376 D589912:AQ589912 JB589912:KE589912 SX589912:UA589912 ACT589912:ADW589912 AMP589912:ANS589912 AWL589912:AXO589912 BGH589912:BHK589912 BQD589912:BRG589912 BZZ589912:CBC589912 CJV589912:CKY589912 CTR589912:CUU589912 DDN589912:DEQ589912 DNJ589912:DOM589912 DXF589912:DYI589912 EHB589912:EIE589912 EQX589912:ESA589912 FAT589912:FBW589912 FKP589912:FLS589912 FUL589912:FVO589912 GEH589912:GFK589912 GOD589912:GPG589912 GXZ589912:GZC589912 HHV589912:HIY589912 HRR589912:HSU589912 IBN589912:ICQ589912 ILJ589912:IMM589912 IVF589912:IWI589912 JFB589912:JGE589912 JOX589912:JQA589912 JYT589912:JZW589912 KIP589912:KJS589912 KSL589912:KTO589912 LCH589912:LDK589912 LMD589912:LNG589912 LVZ589912:LXC589912 MFV589912:MGY589912 MPR589912:MQU589912 MZN589912:NAQ589912 NJJ589912:NKM589912 NTF589912:NUI589912 ODB589912:OEE589912 OMX589912:OOA589912 OWT589912:OXW589912 PGP589912:PHS589912 PQL589912:PRO589912 QAH589912:QBK589912 QKD589912:QLG589912 QTZ589912:QVC589912 RDV589912:REY589912 RNR589912:ROU589912 RXN589912:RYQ589912 SHJ589912:SIM589912 SRF589912:SSI589912 TBB589912:TCE589912 TKX589912:TMA589912 TUT589912:TVW589912 UEP589912:UFS589912 UOL589912:UPO589912 UYH589912:UZK589912 VID589912:VJG589912 VRZ589912:VTC589912 WBV589912:WCY589912 WLR589912:WMU589912 WVN589912:WWQ589912 D655448:AQ655448 JB655448:KE655448 SX655448:UA655448 ACT655448:ADW655448 AMP655448:ANS655448 AWL655448:AXO655448 BGH655448:BHK655448 BQD655448:BRG655448 BZZ655448:CBC655448 CJV655448:CKY655448 CTR655448:CUU655448 DDN655448:DEQ655448 DNJ655448:DOM655448 DXF655448:DYI655448 EHB655448:EIE655448 EQX655448:ESA655448 FAT655448:FBW655448 FKP655448:FLS655448 FUL655448:FVO655448 GEH655448:GFK655448 GOD655448:GPG655448 GXZ655448:GZC655448 HHV655448:HIY655448 HRR655448:HSU655448 IBN655448:ICQ655448 ILJ655448:IMM655448 IVF655448:IWI655448 JFB655448:JGE655448 JOX655448:JQA655448 JYT655448:JZW655448 KIP655448:KJS655448 KSL655448:KTO655448 LCH655448:LDK655448 LMD655448:LNG655448 LVZ655448:LXC655448 MFV655448:MGY655448 MPR655448:MQU655448 MZN655448:NAQ655448 NJJ655448:NKM655448 NTF655448:NUI655448 ODB655448:OEE655448 OMX655448:OOA655448 OWT655448:OXW655448 PGP655448:PHS655448 PQL655448:PRO655448 QAH655448:QBK655448 QKD655448:QLG655448 QTZ655448:QVC655448 RDV655448:REY655448 RNR655448:ROU655448 RXN655448:RYQ655448 SHJ655448:SIM655448 SRF655448:SSI655448 TBB655448:TCE655448 TKX655448:TMA655448 TUT655448:TVW655448 UEP655448:UFS655448 UOL655448:UPO655448 UYH655448:UZK655448 VID655448:VJG655448 VRZ655448:VTC655448 WBV655448:WCY655448 WLR655448:WMU655448 WVN655448:WWQ655448 D720984:AQ720984 JB720984:KE720984 SX720984:UA720984 ACT720984:ADW720984 AMP720984:ANS720984 AWL720984:AXO720984 BGH720984:BHK720984 BQD720984:BRG720984 BZZ720984:CBC720984 CJV720984:CKY720984 CTR720984:CUU720984 DDN720984:DEQ720984 DNJ720984:DOM720984 DXF720984:DYI720984 EHB720984:EIE720984 EQX720984:ESA720984 FAT720984:FBW720984 FKP720984:FLS720984 FUL720984:FVO720984 GEH720984:GFK720984 GOD720984:GPG720984 GXZ720984:GZC720984 HHV720984:HIY720984 HRR720984:HSU720984 IBN720984:ICQ720984 ILJ720984:IMM720984 IVF720984:IWI720984 JFB720984:JGE720984 JOX720984:JQA720984 JYT720984:JZW720984 KIP720984:KJS720984 KSL720984:KTO720984 LCH720984:LDK720984 LMD720984:LNG720984 LVZ720984:LXC720984 MFV720984:MGY720984 MPR720984:MQU720984 MZN720984:NAQ720984 NJJ720984:NKM720984 NTF720984:NUI720984 ODB720984:OEE720984 OMX720984:OOA720984 OWT720984:OXW720984 PGP720984:PHS720984 PQL720984:PRO720984 QAH720984:QBK720984 QKD720984:QLG720984 QTZ720984:QVC720984 RDV720984:REY720984 RNR720984:ROU720984 RXN720984:RYQ720984 SHJ720984:SIM720984 SRF720984:SSI720984 TBB720984:TCE720984 TKX720984:TMA720984 TUT720984:TVW720984 UEP720984:UFS720984 UOL720984:UPO720984 UYH720984:UZK720984 VID720984:VJG720984 VRZ720984:VTC720984 WBV720984:WCY720984 WLR720984:WMU720984 WVN720984:WWQ720984 D786520:AQ786520 JB786520:KE786520 SX786520:UA786520 ACT786520:ADW786520 AMP786520:ANS786520 AWL786520:AXO786520 BGH786520:BHK786520 BQD786520:BRG786520 BZZ786520:CBC786520 CJV786520:CKY786520 CTR786520:CUU786520 DDN786520:DEQ786520 DNJ786520:DOM786520 DXF786520:DYI786520 EHB786520:EIE786520 EQX786520:ESA786520 FAT786520:FBW786520 FKP786520:FLS786520 FUL786520:FVO786520 GEH786520:GFK786520 GOD786520:GPG786520 GXZ786520:GZC786520 HHV786520:HIY786520 HRR786520:HSU786520 IBN786520:ICQ786520 ILJ786520:IMM786520 IVF786520:IWI786520 JFB786520:JGE786520 JOX786520:JQA786520 JYT786520:JZW786520 KIP786520:KJS786520 KSL786520:KTO786520 LCH786520:LDK786520 LMD786520:LNG786520 LVZ786520:LXC786520 MFV786520:MGY786520 MPR786520:MQU786520 MZN786520:NAQ786520 NJJ786520:NKM786520 NTF786520:NUI786520 ODB786520:OEE786520 OMX786520:OOA786520 OWT786520:OXW786520 PGP786520:PHS786520 PQL786520:PRO786520 QAH786520:QBK786520 QKD786520:QLG786520 QTZ786520:QVC786520 RDV786520:REY786520 RNR786520:ROU786520 RXN786520:RYQ786520 SHJ786520:SIM786520 SRF786520:SSI786520 TBB786520:TCE786520 TKX786520:TMA786520 TUT786520:TVW786520 UEP786520:UFS786520 UOL786520:UPO786520 UYH786520:UZK786520 VID786520:VJG786520 VRZ786520:VTC786520 WBV786520:WCY786520 WLR786520:WMU786520 WVN786520:WWQ786520 D852056:AQ852056 JB852056:KE852056 SX852056:UA852056 ACT852056:ADW852056 AMP852056:ANS852056 AWL852056:AXO852056 BGH852056:BHK852056 BQD852056:BRG852056 BZZ852056:CBC852056 CJV852056:CKY852056 CTR852056:CUU852056 DDN852056:DEQ852056 DNJ852056:DOM852056 DXF852056:DYI852056 EHB852056:EIE852056 EQX852056:ESA852056 FAT852056:FBW852056 FKP852056:FLS852056 FUL852056:FVO852056 GEH852056:GFK852056 GOD852056:GPG852056 GXZ852056:GZC852056 HHV852056:HIY852056 HRR852056:HSU852056 IBN852056:ICQ852056 ILJ852056:IMM852056 IVF852056:IWI852056 JFB852056:JGE852056 JOX852056:JQA852056 JYT852056:JZW852056 KIP852056:KJS852056 KSL852056:KTO852056 LCH852056:LDK852056 LMD852056:LNG852056 LVZ852056:LXC852056 MFV852056:MGY852056 MPR852056:MQU852056 MZN852056:NAQ852056 NJJ852056:NKM852056 NTF852056:NUI852056 ODB852056:OEE852056 OMX852056:OOA852056 OWT852056:OXW852056 PGP852056:PHS852056 PQL852056:PRO852056 QAH852056:QBK852056 QKD852056:QLG852056 QTZ852056:QVC852056 RDV852056:REY852056 RNR852056:ROU852056 RXN852056:RYQ852056 SHJ852056:SIM852056 SRF852056:SSI852056 TBB852056:TCE852056 TKX852056:TMA852056 TUT852056:TVW852056 UEP852056:UFS852056 UOL852056:UPO852056 UYH852056:UZK852056 VID852056:VJG852056 VRZ852056:VTC852056 WBV852056:WCY852056 WLR852056:WMU852056 WVN852056:WWQ852056 D917592:AQ917592 JB917592:KE917592 SX917592:UA917592 ACT917592:ADW917592 AMP917592:ANS917592 AWL917592:AXO917592 BGH917592:BHK917592 BQD917592:BRG917592 BZZ917592:CBC917592 CJV917592:CKY917592 CTR917592:CUU917592 DDN917592:DEQ917592 DNJ917592:DOM917592 DXF917592:DYI917592 EHB917592:EIE917592 EQX917592:ESA917592 FAT917592:FBW917592 FKP917592:FLS917592 FUL917592:FVO917592 GEH917592:GFK917592 GOD917592:GPG917592 GXZ917592:GZC917592 HHV917592:HIY917592 HRR917592:HSU917592 IBN917592:ICQ917592 ILJ917592:IMM917592 IVF917592:IWI917592 JFB917592:JGE917592 JOX917592:JQA917592 JYT917592:JZW917592 KIP917592:KJS917592 KSL917592:KTO917592 LCH917592:LDK917592 LMD917592:LNG917592 LVZ917592:LXC917592 MFV917592:MGY917592 MPR917592:MQU917592 MZN917592:NAQ917592 NJJ917592:NKM917592 NTF917592:NUI917592 ODB917592:OEE917592 OMX917592:OOA917592 OWT917592:OXW917592 PGP917592:PHS917592 PQL917592:PRO917592 QAH917592:QBK917592 QKD917592:QLG917592 QTZ917592:QVC917592 RDV917592:REY917592 RNR917592:ROU917592 RXN917592:RYQ917592 SHJ917592:SIM917592 SRF917592:SSI917592 TBB917592:TCE917592 TKX917592:TMA917592 TUT917592:TVW917592 UEP917592:UFS917592 UOL917592:UPO917592 UYH917592:UZK917592 VID917592:VJG917592 VRZ917592:VTC917592 WBV917592:WCY917592 WLR917592:WMU917592 WVN917592:WWQ917592 D983128:AQ983128 JB983128:KE983128 SX983128:UA983128 ACT983128:ADW983128 AMP983128:ANS983128 AWL983128:AXO983128 BGH983128:BHK983128 BQD983128:BRG983128 BZZ983128:CBC983128 CJV983128:CKY983128 CTR983128:CUU983128 DDN983128:DEQ983128 DNJ983128:DOM983128 DXF983128:DYI983128 EHB983128:EIE983128 EQX983128:ESA983128 FAT983128:FBW983128 FKP983128:FLS983128 FUL983128:FVO983128 GEH983128:GFK983128 GOD983128:GPG983128 GXZ983128:GZC983128 HHV983128:HIY983128 HRR983128:HSU983128 IBN983128:ICQ983128 ILJ983128:IMM983128 IVF983128:IWI983128 JFB983128:JGE983128 JOX983128:JQA983128 JYT983128:JZW983128 KIP983128:KJS983128 KSL983128:KTO983128 LCH983128:LDK983128 LMD983128:LNG983128 LVZ983128:LXC983128 MFV983128:MGY983128 MPR983128:MQU983128 MZN983128:NAQ983128 NJJ983128:NKM983128 NTF983128:NUI983128 ODB983128:OEE983128 OMX983128:OOA983128 OWT983128:OXW983128 PGP983128:PHS983128 PQL983128:PRO983128 QAH983128:QBK983128 QKD983128:QLG983128 QTZ983128:QVC983128 RDV983128:REY983128 RNR983128:ROU983128 RXN983128:RYQ983128 SHJ983128:SIM983128 SRF983128:SSI983128 TBB983128:TCE983128 TKX983128:TMA983128 TUT983128:TVW983128 UEP983128:UFS983128 UOL983128:UPO983128 UYH983128:UZK983128 VID983128:VJG983128 VRZ983128:VTC983128 WBV983128:WCY983128 WLR983128:WMU983128 WVN983128:WWQ983128 WVN140:WWQ140 JB112:KE112 SX112:UA112 ACT112:ADW112 AMP112:ANS112 AWL112:AXO112 BGH112:BHK112 BQD112:BRG112 BZZ112:CBC112 CJV112:CKY112 CTR112:CUU112 DDN112:DEQ112 DNJ112:DOM112 DXF112:DYI112 EHB112:EIE112 EQX112:ESA112 FAT112:FBW112 FKP112:FLS112 FUL112:FVO112 GEH112:GFK112 GOD112:GPG112 GXZ112:GZC112 HHV112:HIY112 HRR112:HSU112 IBN112:ICQ112 ILJ112:IMM112 IVF112:IWI112 JFB112:JGE112 JOX112:JQA112 JYT112:JZW112 KIP112:KJS112 KSL112:KTO112 LCH112:LDK112 LMD112:LNG112 LVZ112:LXC112 MFV112:MGY112 MPR112:MQU112 MZN112:NAQ112 NJJ112:NKM112 NTF112:NUI112 ODB112:OEE112 OMX112:OOA112 OWT112:OXW112 PGP112:PHS112 PQL112:PRO112 QAH112:QBK112 QKD112:QLG112 QTZ112:QVC112 RDV112:REY112 RNR112:ROU112 RXN112:RYQ112 SHJ112:SIM112 SRF112:SSI112 TBB112:TCE112 TKX112:TMA112 TUT112:TVW112 UEP112:UFS112 UOL112:UPO112 UYH112:UZK112 VID112:VJG112 VRZ112:VTC112 WBV112:WCY112 WLR112:WMU112 WVN112:WWQ112 D65610:AQ65610 JB65610:KE65610 SX65610:UA65610 ACT65610:ADW65610 AMP65610:ANS65610 AWL65610:AXO65610 BGH65610:BHK65610 BQD65610:BRG65610 BZZ65610:CBC65610 CJV65610:CKY65610 CTR65610:CUU65610 DDN65610:DEQ65610 DNJ65610:DOM65610 DXF65610:DYI65610 EHB65610:EIE65610 EQX65610:ESA65610 FAT65610:FBW65610 FKP65610:FLS65610 FUL65610:FVO65610 GEH65610:GFK65610 GOD65610:GPG65610 GXZ65610:GZC65610 HHV65610:HIY65610 HRR65610:HSU65610 IBN65610:ICQ65610 ILJ65610:IMM65610 IVF65610:IWI65610 JFB65610:JGE65610 JOX65610:JQA65610 JYT65610:JZW65610 KIP65610:KJS65610 KSL65610:KTO65610 LCH65610:LDK65610 LMD65610:LNG65610 LVZ65610:LXC65610 MFV65610:MGY65610 MPR65610:MQU65610 MZN65610:NAQ65610 NJJ65610:NKM65610 NTF65610:NUI65610 ODB65610:OEE65610 OMX65610:OOA65610 OWT65610:OXW65610 PGP65610:PHS65610 PQL65610:PRO65610 QAH65610:QBK65610 QKD65610:QLG65610 QTZ65610:QVC65610 RDV65610:REY65610 RNR65610:ROU65610 RXN65610:RYQ65610 SHJ65610:SIM65610 SRF65610:SSI65610 TBB65610:TCE65610 TKX65610:TMA65610 TUT65610:TVW65610 UEP65610:UFS65610 UOL65610:UPO65610 UYH65610:UZK65610 VID65610:VJG65610 VRZ65610:VTC65610 WBV65610:WCY65610 WLR65610:WMU65610 WVN65610:WWQ65610 D131146:AQ131146 JB131146:KE131146 SX131146:UA131146 ACT131146:ADW131146 AMP131146:ANS131146 AWL131146:AXO131146 BGH131146:BHK131146 BQD131146:BRG131146 BZZ131146:CBC131146 CJV131146:CKY131146 CTR131146:CUU131146 DDN131146:DEQ131146 DNJ131146:DOM131146 DXF131146:DYI131146 EHB131146:EIE131146 EQX131146:ESA131146 FAT131146:FBW131146 FKP131146:FLS131146 FUL131146:FVO131146 GEH131146:GFK131146 GOD131146:GPG131146 GXZ131146:GZC131146 HHV131146:HIY131146 HRR131146:HSU131146 IBN131146:ICQ131146 ILJ131146:IMM131146 IVF131146:IWI131146 JFB131146:JGE131146 JOX131146:JQA131146 JYT131146:JZW131146 KIP131146:KJS131146 KSL131146:KTO131146 LCH131146:LDK131146 LMD131146:LNG131146 LVZ131146:LXC131146 MFV131146:MGY131146 MPR131146:MQU131146 MZN131146:NAQ131146 NJJ131146:NKM131146 NTF131146:NUI131146 ODB131146:OEE131146 OMX131146:OOA131146 OWT131146:OXW131146 PGP131146:PHS131146 PQL131146:PRO131146 QAH131146:QBK131146 QKD131146:QLG131146 QTZ131146:QVC131146 RDV131146:REY131146 RNR131146:ROU131146 RXN131146:RYQ131146 SHJ131146:SIM131146 SRF131146:SSI131146 TBB131146:TCE131146 TKX131146:TMA131146 TUT131146:TVW131146 UEP131146:UFS131146 UOL131146:UPO131146 UYH131146:UZK131146 VID131146:VJG131146 VRZ131146:VTC131146 WBV131146:WCY131146 WLR131146:WMU131146 WVN131146:WWQ131146 D196682:AQ196682 JB196682:KE196682 SX196682:UA196682 ACT196682:ADW196682 AMP196682:ANS196682 AWL196682:AXO196682 BGH196682:BHK196682 BQD196682:BRG196682 BZZ196682:CBC196682 CJV196682:CKY196682 CTR196682:CUU196682 DDN196682:DEQ196682 DNJ196682:DOM196682 DXF196682:DYI196682 EHB196682:EIE196682 EQX196682:ESA196682 FAT196682:FBW196682 FKP196682:FLS196682 FUL196682:FVO196682 GEH196682:GFK196682 GOD196682:GPG196682 GXZ196682:GZC196682 HHV196682:HIY196682 HRR196682:HSU196682 IBN196682:ICQ196682 ILJ196682:IMM196682 IVF196682:IWI196682 JFB196682:JGE196682 JOX196682:JQA196682 JYT196682:JZW196682 KIP196682:KJS196682 KSL196682:KTO196682 LCH196682:LDK196682 LMD196682:LNG196682 LVZ196682:LXC196682 MFV196682:MGY196682 MPR196682:MQU196682 MZN196682:NAQ196682 NJJ196682:NKM196682 NTF196682:NUI196682 ODB196682:OEE196682 OMX196682:OOA196682 OWT196682:OXW196682 PGP196682:PHS196682 PQL196682:PRO196682 QAH196682:QBK196682 QKD196682:QLG196682 QTZ196682:QVC196682 RDV196682:REY196682 RNR196682:ROU196682 RXN196682:RYQ196682 SHJ196682:SIM196682 SRF196682:SSI196682 TBB196682:TCE196682 TKX196682:TMA196682 TUT196682:TVW196682 UEP196682:UFS196682 UOL196682:UPO196682 UYH196682:UZK196682 VID196682:VJG196682 VRZ196682:VTC196682 WBV196682:WCY196682 WLR196682:WMU196682 WVN196682:WWQ196682 D262218:AQ262218 JB262218:KE262218 SX262218:UA262218 ACT262218:ADW262218 AMP262218:ANS262218 AWL262218:AXO262218 BGH262218:BHK262218 BQD262218:BRG262218 BZZ262218:CBC262218 CJV262218:CKY262218 CTR262218:CUU262218 DDN262218:DEQ262218 DNJ262218:DOM262218 DXF262218:DYI262218 EHB262218:EIE262218 EQX262218:ESA262218 FAT262218:FBW262218 FKP262218:FLS262218 FUL262218:FVO262218 GEH262218:GFK262218 GOD262218:GPG262218 GXZ262218:GZC262218 HHV262218:HIY262218 HRR262218:HSU262218 IBN262218:ICQ262218 ILJ262218:IMM262218 IVF262218:IWI262218 JFB262218:JGE262218 JOX262218:JQA262218 JYT262218:JZW262218 KIP262218:KJS262218 KSL262218:KTO262218 LCH262218:LDK262218 LMD262218:LNG262218 LVZ262218:LXC262218 MFV262218:MGY262218 MPR262218:MQU262218 MZN262218:NAQ262218 NJJ262218:NKM262218 NTF262218:NUI262218 ODB262218:OEE262218 OMX262218:OOA262218 OWT262218:OXW262218 PGP262218:PHS262218 PQL262218:PRO262218 QAH262218:QBK262218 QKD262218:QLG262218 QTZ262218:QVC262218 RDV262218:REY262218 RNR262218:ROU262218 RXN262218:RYQ262218 SHJ262218:SIM262218 SRF262218:SSI262218 TBB262218:TCE262218 TKX262218:TMA262218 TUT262218:TVW262218 UEP262218:UFS262218 UOL262218:UPO262218 UYH262218:UZK262218 VID262218:VJG262218 VRZ262218:VTC262218 WBV262218:WCY262218 WLR262218:WMU262218 WVN262218:WWQ262218 D327754:AQ327754 JB327754:KE327754 SX327754:UA327754 ACT327754:ADW327754 AMP327754:ANS327754 AWL327754:AXO327754 BGH327754:BHK327754 BQD327754:BRG327754 BZZ327754:CBC327754 CJV327754:CKY327754 CTR327754:CUU327754 DDN327754:DEQ327754 DNJ327754:DOM327754 DXF327754:DYI327754 EHB327754:EIE327754 EQX327754:ESA327754 FAT327754:FBW327754 FKP327754:FLS327754 FUL327754:FVO327754 GEH327754:GFK327754 GOD327754:GPG327754 GXZ327754:GZC327754 HHV327754:HIY327754 HRR327754:HSU327754 IBN327754:ICQ327754 ILJ327754:IMM327754 IVF327754:IWI327754 JFB327754:JGE327754 JOX327754:JQA327754 JYT327754:JZW327754 KIP327754:KJS327754 KSL327754:KTO327754 LCH327754:LDK327754 LMD327754:LNG327754 LVZ327754:LXC327754 MFV327754:MGY327754 MPR327754:MQU327754 MZN327754:NAQ327754 NJJ327754:NKM327754 NTF327754:NUI327754 ODB327754:OEE327754 OMX327754:OOA327754 OWT327754:OXW327754 PGP327754:PHS327754 PQL327754:PRO327754 QAH327754:QBK327754 QKD327754:QLG327754 QTZ327754:QVC327754 RDV327754:REY327754 RNR327754:ROU327754 RXN327754:RYQ327754 SHJ327754:SIM327754 SRF327754:SSI327754 TBB327754:TCE327754 TKX327754:TMA327754 TUT327754:TVW327754 UEP327754:UFS327754 UOL327754:UPO327754 UYH327754:UZK327754 VID327754:VJG327754 VRZ327754:VTC327754 WBV327754:WCY327754 WLR327754:WMU327754 WVN327754:WWQ327754 D393290:AQ393290 JB393290:KE393290 SX393290:UA393290 ACT393290:ADW393290 AMP393290:ANS393290 AWL393290:AXO393290 BGH393290:BHK393290 BQD393290:BRG393290 BZZ393290:CBC393290 CJV393290:CKY393290 CTR393290:CUU393290 DDN393290:DEQ393290 DNJ393290:DOM393290 DXF393290:DYI393290 EHB393290:EIE393290 EQX393290:ESA393290 FAT393290:FBW393290 FKP393290:FLS393290 FUL393290:FVO393290 GEH393290:GFK393290 GOD393290:GPG393290 GXZ393290:GZC393290 HHV393290:HIY393290 HRR393290:HSU393290 IBN393290:ICQ393290 ILJ393290:IMM393290 IVF393290:IWI393290 JFB393290:JGE393290 JOX393290:JQA393290 JYT393290:JZW393290 KIP393290:KJS393290 KSL393290:KTO393290 LCH393290:LDK393290 LMD393290:LNG393290 LVZ393290:LXC393290 MFV393290:MGY393290 MPR393290:MQU393290 MZN393290:NAQ393290 NJJ393290:NKM393290 NTF393290:NUI393290 ODB393290:OEE393290 OMX393290:OOA393290 OWT393290:OXW393290 PGP393290:PHS393290 PQL393290:PRO393290 QAH393290:QBK393290 QKD393290:QLG393290 QTZ393290:QVC393290 RDV393290:REY393290 RNR393290:ROU393290 RXN393290:RYQ393290 SHJ393290:SIM393290 SRF393290:SSI393290 TBB393290:TCE393290 TKX393290:TMA393290 TUT393290:TVW393290 UEP393290:UFS393290 UOL393290:UPO393290 UYH393290:UZK393290 VID393290:VJG393290 VRZ393290:VTC393290 WBV393290:WCY393290 WLR393290:WMU393290 WVN393290:WWQ393290 D458826:AQ458826 JB458826:KE458826 SX458826:UA458826 ACT458826:ADW458826 AMP458826:ANS458826 AWL458826:AXO458826 BGH458826:BHK458826 BQD458826:BRG458826 BZZ458826:CBC458826 CJV458826:CKY458826 CTR458826:CUU458826 DDN458826:DEQ458826 DNJ458826:DOM458826 DXF458826:DYI458826 EHB458826:EIE458826 EQX458826:ESA458826 FAT458826:FBW458826 FKP458826:FLS458826 FUL458826:FVO458826 GEH458826:GFK458826 GOD458826:GPG458826 GXZ458826:GZC458826 HHV458826:HIY458826 HRR458826:HSU458826 IBN458826:ICQ458826 ILJ458826:IMM458826 IVF458826:IWI458826 JFB458826:JGE458826 JOX458826:JQA458826 JYT458826:JZW458826 KIP458826:KJS458826 KSL458826:KTO458826 LCH458826:LDK458826 LMD458826:LNG458826 LVZ458826:LXC458826 MFV458826:MGY458826 MPR458826:MQU458826 MZN458826:NAQ458826 NJJ458826:NKM458826 NTF458826:NUI458826 ODB458826:OEE458826 OMX458826:OOA458826 OWT458826:OXW458826 PGP458826:PHS458826 PQL458826:PRO458826 QAH458826:QBK458826 QKD458826:QLG458826 QTZ458826:QVC458826 RDV458826:REY458826 RNR458826:ROU458826 RXN458826:RYQ458826 SHJ458826:SIM458826 SRF458826:SSI458826 TBB458826:TCE458826 TKX458826:TMA458826 TUT458826:TVW458826 UEP458826:UFS458826 UOL458826:UPO458826 UYH458826:UZK458826 VID458826:VJG458826 VRZ458826:VTC458826 WBV458826:WCY458826 WLR458826:WMU458826 WVN458826:WWQ458826 D524362:AQ524362 JB524362:KE524362 SX524362:UA524362 ACT524362:ADW524362 AMP524362:ANS524362 AWL524362:AXO524362 BGH524362:BHK524362 BQD524362:BRG524362 BZZ524362:CBC524362 CJV524362:CKY524362 CTR524362:CUU524362 DDN524362:DEQ524362 DNJ524362:DOM524362 DXF524362:DYI524362 EHB524362:EIE524362 EQX524362:ESA524362 FAT524362:FBW524362 FKP524362:FLS524362 FUL524362:FVO524362 GEH524362:GFK524362 GOD524362:GPG524362 GXZ524362:GZC524362 HHV524362:HIY524362 HRR524362:HSU524362 IBN524362:ICQ524362 ILJ524362:IMM524362 IVF524362:IWI524362 JFB524362:JGE524362 JOX524362:JQA524362 JYT524362:JZW524362 KIP524362:KJS524362 KSL524362:KTO524362 LCH524362:LDK524362 LMD524362:LNG524362 LVZ524362:LXC524362 MFV524362:MGY524362 MPR524362:MQU524362 MZN524362:NAQ524362 NJJ524362:NKM524362 NTF524362:NUI524362 ODB524362:OEE524362 OMX524362:OOA524362 OWT524362:OXW524362 PGP524362:PHS524362 PQL524362:PRO524362 QAH524362:QBK524362 QKD524362:QLG524362 QTZ524362:QVC524362 RDV524362:REY524362 RNR524362:ROU524362 RXN524362:RYQ524362 SHJ524362:SIM524362 SRF524362:SSI524362 TBB524362:TCE524362 TKX524362:TMA524362 TUT524362:TVW524362 UEP524362:UFS524362 UOL524362:UPO524362 UYH524362:UZK524362 VID524362:VJG524362 VRZ524362:VTC524362 WBV524362:WCY524362 WLR524362:WMU524362 WVN524362:WWQ524362 D589898:AQ589898 JB589898:KE589898 SX589898:UA589898 ACT589898:ADW589898 AMP589898:ANS589898 AWL589898:AXO589898 BGH589898:BHK589898 BQD589898:BRG589898 BZZ589898:CBC589898 CJV589898:CKY589898 CTR589898:CUU589898 DDN589898:DEQ589898 DNJ589898:DOM589898 DXF589898:DYI589898 EHB589898:EIE589898 EQX589898:ESA589898 FAT589898:FBW589898 FKP589898:FLS589898 FUL589898:FVO589898 GEH589898:GFK589898 GOD589898:GPG589898 GXZ589898:GZC589898 HHV589898:HIY589898 HRR589898:HSU589898 IBN589898:ICQ589898 ILJ589898:IMM589898 IVF589898:IWI589898 JFB589898:JGE589898 JOX589898:JQA589898 JYT589898:JZW589898 KIP589898:KJS589898 KSL589898:KTO589898 LCH589898:LDK589898 LMD589898:LNG589898 LVZ589898:LXC589898 MFV589898:MGY589898 MPR589898:MQU589898 MZN589898:NAQ589898 NJJ589898:NKM589898 NTF589898:NUI589898 ODB589898:OEE589898 OMX589898:OOA589898 OWT589898:OXW589898 PGP589898:PHS589898 PQL589898:PRO589898 QAH589898:QBK589898 QKD589898:QLG589898 QTZ589898:QVC589898 RDV589898:REY589898 RNR589898:ROU589898 RXN589898:RYQ589898 SHJ589898:SIM589898 SRF589898:SSI589898 TBB589898:TCE589898 TKX589898:TMA589898 TUT589898:TVW589898 UEP589898:UFS589898 UOL589898:UPO589898 UYH589898:UZK589898 VID589898:VJG589898 VRZ589898:VTC589898 WBV589898:WCY589898 WLR589898:WMU589898 WVN589898:WWQ589898 D655434:AQ655434 JB655434:KE655434 SX655434:UA655434 ACT655434:ADW655434 AMP655434:ANS655434 AWL655434:AXO655434 BGH655434:BHK655434 BQD655434:BRG655434 BZZ655434:CBC655434 CJV655434:CKY655434 CTR655434:CUU655434 DDN655434:DEQ655434 DNJ655434:DOM655434 DXF655434:DYI655434 EHB655434:EIE655434 EQX655434:ESA655434 FAT655434:FBW655434 FKP655434:FLS655434 FUL655434:FVO655434 GEH655434:GFK655434 GOD655434:GPG655434 GXZ655434:GZC655434 HHV655434:HIY655434 HRR655434:HSU655434 IBN655434:ICQ655434 ILJ655434:IMM655434 IVF655434:IWI655434 JFB655434:JGE655434 JOX655434:JQA655434 JYT655434:JZW655434 KIP655434:KJS655434 KSL655434:KTO655434 LCH655434:LDK655434 LMD655434:LNG655434 LVZ655434:LXC655434 MFV655434:MGY655434 MPR655434:MQU655434 MZN655434:NAQ655434 NJJ655434:NKM655434 NTF655434:NUI655434 ODB655434:OEE655434 OMX655434:OOA655434 OWT655434:OXW655434 PGP655434:PHS655434 PQL655434:PRO655434 QAH655434:QBK655434 QKD655434:QLG655434 QTZ655434:QVC655434 RDV655434:REY655434 RNR655434:ROU655434 RXN655434:RYQ655434 SHJ655434:SIM655434 SRF655434:SSI655434 TBB655434:TCE655434 TKX655434:TMA655434 TUT655434:TVW655434 UEP655434:UFS655434 UOL655434:UPO655434 UYH655434:UZK655434 VID655434:VJG655434 VRZ655434:VTC655434 WBV655434:WCY655434 WLR655434:WMU655434 WVN655434:WWQ655434 D720970:AQ720970 JB720970:KE720970 SX720970:UA720970 ACT720970:ADW720970 AMP720970:ANS720970 AWL720970:AXO720970 BGH720970:BHK720970 BQD720970:BRG720970 BZZ720970:CBC720970 CJV720970:CKY720970 CTR720970:CUU720970 DDN720970:DEQ720970 DNJ720970:DOM720970 DXF720970:DYI720970 EHB720970:EIE720970 EQX720970:ESA720970 FAT720970:FBW720970 FKP720970:FLS720970 FUL720970:FVO720970 GEH720970:GFK720970 GOD720970:GPG720970 GXZ720970:GZC720970 HHV720970:HIY720970 HRR720970:HSU720970 IBN720970:ICQ720970 ILJ720970:IMM720970 IVF720970:IWI720970 JFB720970:JGE720970 JOX720970:JQA720970 JYT720970:JZW720970 KIP720970:KJS720970 KSL720970:KTO720970 LCH720970:LDK720970 LMD720970:LNG720970 LVZ720970:LXC720970 MFV720970:MGY720970 MPR720970:MQU720970 MZN720970:NAQ720970 NJJ720970:NKM720970 NTF720970:NUI720970 ODB720970:OEE720970 OMX720970:OOA720970 OWT720970:OXW720970 PGP720970:PHS720970 PQL720970:PRO720970 QAH720970:QBK720970 QKD720970:QLG720970 QTZ720970:QVC720970 RDV720970:REY720970 RNR720970:ROU720970 RXN720970:RYQ720970 SHJ720970:SIM720970 SRF720970:SSI720970 TBB720970:TCE720970 TKX720970:TMA720970 TUT720970:TVW720970 UEP720970:UFS720970 UOL720970:UPO720970 UYH720970:UZK720970 VID720970:VJG720970 VRZ720970:VTC720970 WBV720970:WCY720970 WLR720970:WMU720970 WVN720970:WWQ720970 D786506:AQ786506 JB786506:KE786506 SX786506:UA786506 ACT786506:ADW786506 AMP786506:ANS786506 AWL786506:AXO786506 BGH786506:BHK786506 BQD786506:BRG786506 BZZ786506:CBC786506 CJV786506:CKY786506 CTR786506:CUU786506 DDN786506:DEQ786506 DNJ786506:DOM786506 DXF786506:DYI786506 EHB786506:EIE786506 EQX786506:ESA786506 FAT786506:FBW786506 FKP786506:FLS786506 FUL786506:FVO786506 GEH786506:GFK786506 GOD786506:GPG786506 GXZ786506:GZC786506 HHV786506:HIY786506 HRR786506:HSU786506 IBN786506:ICQ786506 ILJ786506:IMM786506 IVF786506:IWI786506 JFB786506:JGE786506 JOX786506:JQA786506 JYT786506:JZW786506 KIP786506:KJS786506 KSL786506:KTO786506 LCH786506:LDK786506 LMD786506:LNG786506 LVZ786506:LXC786506 MFV786506:MGY786506 MPR786506:MQU786506 MZN786506:NAQ786506 NJJ786506:NKM786506 NTF786506:NUI786506 ODB786506:OEE786506 OMX786506:OOA786506 OWT786506:OXW786506 PGP786506:PHS786506 PQL786506:PRO786506 QAH786506:QBK786506 QKD786506:QLG786506 QTZ786506:QVC786506 RDV786506:REY786506 RNR786506:ROU786506 RXN786506:RYQ786506 SHJ786506:SIM786506 SRF786506:SSI786506 TBB786506:TCE786506 TKX786506:TMA786506 TUT786506:TVW786506 UEP786506:UFS786506 UOL786506:UPO786506 UYH786506:UZK786506 VID786506:VJG786506 VRZ786506:VTC786506 WBV786506:WCY786506 WLR786506:WMU786506 WVN786506:WWQ786506 D852042:AQ852042 JB852042:KE852042 SX852042:UA852042 ACT852042:ADW852042 AMP852042:ANS852042 AWL852042:AXO852042 BGH852042:BHK852042 BQD852042:BRG852042 BZZ852042:CBC852042 CJV852042:CKY852042 CTR852042:CUU852042 DDN852042:DEQ852042 DNJ852042:DOM852042 DXF852042:DYI852042 EHB852042:EIE852042 EQX852042:ESA852042 FAT852042:FBW852042 FKP852042:FLS852042 FUL852042:FVO852042 GEH852042:GFK852042 GOD852042:GPG852042 GXZ852042:GZC852042 HHV852042:HIY852042 HRR852042:HSU852042 IBN852042:ICQ852042 ILJ852042:IMM852042 IVF852042:IWI852042 JFB852042:JGE852042 JOX852042:JQA852042 JYT852042:JZW852042 KIP852042:KJS852042 KSL852042:KTO852042 LCH852042:LDK852042 LMD852042:LNG852042 LVZ852042:LXC852042 MFV852042:MGY852042 MPR852042:MQU852042 MZN852042:NAQ852042 NJJ852042:NKM852042 NTF852042:NUI852042 ODB852042:OEE852042 OMX852042:OOA852042 OWT852042:OXW852042 PGP852042:PHS852042 PQL852042:PRO852042 QAH852042:QBK852042 QKD852042:QLG852042 QTZ852042:QVC852042 RDV852042:REY852042 RNR852042:ROU852042 RXN852042:RYQ852042 SHJ852042:SIM852042 SRF852042:SSI852042 TBB852042:TCE852042 TKX852042:TMA852042 TUT852042:TVW852042 UEP852042:UFS852042 UOL852042:UPO852042 UYH852042:UZK852042 VID852042:VJG852042 VRZ852042:VTC852042 WBV852042:WCY852042 WLR852042:WMU852042 WVN852042:WWQ852042 D917578:AQ917578 JB917578:KE917578 SX917578:UA917578 ACT917578:ADW917578 AMP917578:ANS917578 AWL917578:AXO917578 BGH917578:BHK917578 BQD917578:BRG917578 BZZ917578:CBC917578 CJV917578:CKY917578 CTR917578:CUU917578 DDN917578:DEQ917578 DNJ917578:DOM917578 DXF917578:DYI917578 EHB917578:EIE917578 EQX917578:ESA917578 FAT917578:FBW917578 FKP917578:FLS917578 FUL917578:FVO917578 GEH917578:GFK917578 GOD917578:GPG917578 GXZ917578:GZC917578 HHV917578:HIY917578 HRR917578:HSU917578 IBN917578:ICQ917578 ILJ917578:IMM917578 IVF917578:IWI917578 JFB917578:JGE917578 JOX917578:JQA917578 JYT917578:JZW917578 KIP917578:KJS917578 KSL917578:KTO917578 LCH917578:LDK917578 LMD917578:LNG917578 LVZ917578:LXC917578 MFV917578:MGY917578 MPR917578:MQU917578 MZN917578:NAQ917578 NJJ917578:NKM917578 NTF917578:NUI917578 ODB917578:OEE917578 OMX917578:OOA917578 OWT917578:OXW917578 PGP917578:PHS917578 PQL917578:PRO917578 QAH917578:QBK917578 QKD917578:QLG917578 QTZ917578:QVC917578 RDV917578:REY917578 RNR917578:ROU917578 RXN917578:RYQ917578 SHJ917578:SIM917578 SRF917578:SSI917578 TBB917578:TCE917578 TKX917578:TMA917578 TUT917578:TVW917578 UEP917578:UFS917578 UOL917578:UPO917578 UYH917578:UZK917578 VID917578:VJG917578 VRZ917578:VTC917578 WBV917578:WCY917578 WLR917578:WMU917578 WVN917578:WWQ917578 D983114:AQ983114 JB983114:KE983114 SX983114:UA983114 ACT983114:ADW983114 AMP983114:ANS983114 AWL983114:AXO983114 BGH983114:BHK983114 BQD983114:BRG983114 BZZ983114:CBC983114 CJV983114:CKY983114 CTR983114:CUU983114 DDN983114:DEQ983114 DNJ983114:DOM983114 DXF983114:DYI983114 EHB983114:EIE983114 EQX983114:ESA983114 FAT983114:FBW983114 FKP983114:FLS983114 FUL983114:FVO983114 GEH983114:GFK983114 GOD983114:GPG983114 GXZ983114:GZC983114 HHV983114:HIY983114 HRR983114:HSU983114 IBN983114:ICQ983114 ILJ983114:IMM983114 IVF983114:IWI983114 JFB983114:JGE983114 JOX983114:JQA983114 JYT983114:JZW983114 KIP983114:KJS983114 KSL983114:KTO983114 LCH983114:LDK983114 LMD983114:LNG983114 LVZ983114:LXC983114 MFV983114:MGY983114 MPR983114:MQU983114 MZN983114:NAQ983114 NJJ983114:NKM983114 NTF983114:NUI983114 ODB983114:OEE983114 OMX983114:OOA983114 OWT983114:OXW983114 PGP983114:PHS983114 PQL983114:PRO983114 QAH983114:QBK983114 QKD983114:QLG983114 QTZ983114:QVC983114 RDV983114:REY983114 RNR983114:ROU983114 RXN983114:RYQ983114 SHJ983114:SIM983114 SRF983114:SSI983114 TBB983114:TCE983114 TKX983114:TMA983114 TUT983114:TVW983114 UEP983114:UFS983114 UOL983114:UPO983114 UYH983114:UZK983114 VID983114:VJG983114 VRZ983114:VTC983114 WBV983114:WCY983114 WLR983114:WMU983114 WVN983114:WWQ983114 WBV140:WCY140 JB101:KE101 SX101:UA101 ACT101:ADW101 AMP101:ANS101 AWL101:AXO101 BGH101:BHK101 BQD101:BRG101 BZZ101:CBC101 CJV101:CKY101 CTR101:CUU101 DDN101:DEQ101 DNJ101:DOM101 DXF101:DYI101 EHB101:EIE101 EQX101:ESA101 FAT101:FBW101 FKP101:FLS101 FUL101:FVO101 GEH101:GFK101 GOD101:GPG101 GXZ101:GZC101 HHV101:HIY101 HRR101:HSU101 IBN101:ICQ101 ILJ101:IMM101 IVF101:IWI101 JFB101:JGE101 JOX101:JQA101 JYT101:JZW101 KIP101:KJS101 KSL101:KTO101 LCH101:LDK101 LMD101:LNG101 LVZ101:LXC101 MFV101:MGY101 MPR101:MQU101 MZN101:NAQ101 NJJ101:NKM101 NTF101:NUI101 ODB101:OEE101 OMX101:OOA101 OWT101:OXW101 PGP101:PHS101 PQL101:PRO101 QAH101:QBK101 QKD101:QLG101 QTZ101:QVC101 RDV101:REY101 RNR101:ROU101 RXN101:RYQ101 SHJ101:SIM101 SRF101:SSI101 TBB101:TCE101 TKX101:TMA101 TUT101:TVW101 UEP101:UFS101 UOL101:UPO101 UYH101:UZK101 VID101:VJG101 VRZ101:VTC101 WBV101:WCY101 WLR101:WMU101 WVN101:WWQ101 D65603:AQ65603 JB65603:KE65603 SX65603:UA65603 ACT65603:ADW65603 AMP65603:ANS65603 AWL65603:AXO65603 BGH65603:BHK65603 BQD65603:BRG65603 BZZ65603:CBC65603 CJV65603:CKY65603 CTR65603:CUU65603 DDN65603:DEQ65603 DNJ65603:DOM65603 DXF65603:DYI65603 EHB65603:EIE65603 EQX65603:ESA65603 FAT65603:FBW65603 FKP65603:FLS65603 FUL65603:FVO65603 GEH65603:GFK65603 GOD65603:GPG65603 GXZ65603:GZC65603 HHV65603:HIY65603 HRR65603:HSU65603 IBN65603:ICQ65603 ILJ65603:IMM65603 IVF65603:IWI65603 JFB65603:JGE65603 JOX65603:JQA65603 JYT65603:JZW65603 KIP65603:KJS65603 KSL65603:KTO65603 LCH65603:LDK65603 LMD65603:LNG65603 LVZ65603:LXC65603 MFV65603:MGY65603 MPR65603:MQU65603 MZN65603:NAQ65603 NJJ65603:NKM65603 NTF65603:NUI65603 ODB65603:OEE65603 OMX65603:OOA65603 OWT65603:OXW65603 PGP65603:PHS65603 PQL65603:PRO65603 QAH65603:QBK65603 QKD65603:QLG65603 QTZ65603:QVC65603 RDV65603:REY65603 RNR65603:ROU65603 RXN65603:RYQ65603 SHJ65603:SIM65603 SRF65603:SSI65603 TBB65603:TCE65603 TKX65603:TMA65603 TUT65603:TVW65603 UEP65603:UFS65603 UOL65603:UPO65603 UYH65603:UZK65603 VID65603:VJG65603 VRZ65603:VTC65603 WBV65603:WCY65603 WLR65603:WMU65603 WVN65603:WWQ65603 D131139:AQ131139 JB131139:KE131139 SX131139:UA131139 ACT131139:ADW131139 AMP131139:ANS131139 AWL131139:AXO131139 BGH131139:BHK131139 BQD131139:BRG131139 BZZ131139:CBC131139 CJV131139:CKY131139 CTR131139:CUU131139 DDN131139:DEQ131139 DNJ131139:DOM131139 DXF131139:DYI131139 EHB131139:EIE131139 EQX131139:ESA131139 FAT131139:FBW131139 FKP131139:FLS131139 FUL131139:FVO131139 GEH131139:GFK131139 GOD131139:GPG131139 GXZ131139:GZC131139 HHV131139:HIY131139 HRR131139:HSU131139 IBN131139:ICQ131139 ILJ131139:IMM131139 IVF131139:IWI131139 JFB131139:JGE131139 JOX131139:JQA131139 JYT131139:JZW131139 KIP131139:KJS131139 KSL131139:KTO131139 LCH131139:LDK131139 LMD131139:LNG131139 LVZ131139:LXC131139 MFV131139:MGY131139 MPR131139:MQU131139 MZN131139:NAQ131139 NJJ131139:NKM131139 NTF131139:NUI131139 ODB131139:OEE131139 OMX131139:OOA131139 OWT131139:OXW131139 PGP131139:PHS131139 PQL131139:PRO131139 QAH131139:QBK131139 QKD131139:QLG131139 QTZ131139:QVC131139 RDV131139:REY131139 RNR131139:ROU131139 RXN131139:RYQ131139 SHJ131139:SIM131139 SRF131139:SSI131139 TBB131139:TCE131139 TKX131139:TMA131139 TUT131139:TVW131139 UEP131139:UFS131139 UOL131139:UPO131139 UYH131139:UZK131139 VID131139:VJG131139 VRZ131139:VTC131139 WBV131139:WCY131139 WLR131139:WMU131139 WVN131139:WWQ131139 D196675:AQ196675 JB196675:KE196675 SX196675:UA196675 ACT196675:ADW196675 AMP196675:ANS196675 AWL196675:AXO196675 BGH196675:BHK196675 BQD196675:BRG196675 BZZ196675:CBC196675 CJV196675:CKY196675 CTR196675:CUU196675 DDN196675:DEQ196675 DNJ196675:DOM196675 DXF196675:DYI196675 EHB196675:EIE196675 EQX196675:ESA196675 FAT196675:FBW196675 FKP196675:FLS196675 FUL196675:FVO196675 GEH196675:GFK196675 GOD196675:GPG196675 GXZ196675:GZC196675 HHV196675:HIY196675 HRR196675:HSU196675 IBN196675:ICQ196675 ILJ196675:IMM196675 IVF196675:IWI196675 JFB196675:JGE196675 JOX196675:JQA196675 JYT196675:JZW196675 KIP196675:KJS196675 KSL196675:KTO196675 LCH196675:LDK196675 LMD196675:LNG196675 LVZ196675:LXC196675 MFV196675:MGY196675 MPR196675:MQU196675 MZN196675:NAQ196675 NJJ196675:NKM196675 NTF196675:NUI196675 ODB196675:OEE196675 OMX196675:OOA196675 OWT196675:OXW196675 PGP196675:PHS196675 PQL196675:PRO196675 QAH196675:QBK196675 QKD196675:QLG196675 QTZ196675:QVC196675 RDV196675:REY196675 RNR196675:ROU196675 RXN196675:RYQ196675 SHJ196675:SIM196675 SRF196675:SSI196675 TBB196675:TCE196675 TKX196675:TMA196675 TUT196675:TVW196675 UEP196675:UFS196675 UOL196675:UPO196675 UYH196675:UZK196675 VID196675:VJG196675 VRZ196675:VTC196675 WBV196675:WCY196675 WLR196675:WMU196675 WVN196675:WWQ196675 D262211:AQ262211 JB262211:KE262211 SX262211:UA262211 ACT262211:ADW262211 AMP262211:ANS262211 AWL262211:AXO262211 BGH262211:BHK262211 BQD262211:BRG262211 BZZ262211:CBC262211 CJV262211:CKY262211 CTR262211:CUU262211 DDN262211:DEQ262211 DNJ262211:DOM262211 DXF262211:DYI262211 EHB262211:EIE262211 EQX262211:ESA262211 FAT262211:FBW262211 FKP262211:FLS262211 FUL262211:FVO262211 GEH262211:GFK262211 GOD262211:GPG262211 GXZ262211:GZC262211 HHV262211:HIY262211 HRR262211:HSU262211 IBN262211:ICQ262211 ILJ262211:IMM262211 IVF262211:IWI262211 JFB262211:JGE262211 JOX262211:JQA262211 JYT262211:JZW262211 KIP262211:KJS262211 KSL262211:KTO262211 LCH262211:LDK262211 LMD262211:LNG262211 LVZ262211:LXC262211 MFV262211:MGY262211 MPR262211:MQU262211 MZN262211:NAQ262211 NJJ262211:NKM262211 NTF262211:NUI262211 ODB262211:OEE262211 OMX262211:OOA262211 OWT262211:OXW262211 PGP262211:PHS262211 PQL262211:PRO262211 QAH262211:QBK262211 QKD262211:QLG262211 QTZ262211:QVC262211 RDV262211:REY262211 RNR262211:ROU262211 RXN262211:RYQ262211 SHJ262211:SIM262211 SRF262211:SSI262211 TBB262211:TCE262211 TKX262211:TMA262211 TUT262211:TVW262211 UEP262211:UFS262211 UOL262211:UPO262211 UYH262211:UZK262211 VID262211:VJG262211 VRZ262211:VTC262211 WBV262211:WCY262211 WLR262211:WMU262211 WVN262211:WWQ262211 D327747:AQ327747 JB327747:KE327747 SX327747:UA327747 ACT327747:ADW327747 AMP327747:ANS327747 AWL327747:AXO327747 BGH327747:BHK327747 BQD327747:BRG327747 BZZ327747:CBC327747 CJV327747:CKY327747 CTR327747:CUU327747 DDN327747:DEQ327747 DNJ327747:DOM327747 DXF327747:DYI327747 EHB327747:EIE327747 EQX327747:ESA327747 FAT327747:FBW327747 FKP327747:FLS327747 FUL327747:FVO327747 GEH327747:GFK327747 GOD327747:GPG327747 GXZ327747:GZC327747 HHV327747:HIY327747 HRR327747:HSU327747 IBN327747:ICQ327747 ILJ327747:IMM327747 IVF327747:IWI327747 JFB327747:JGE327747 JOX327747:JQA327747 JYT327747:JZW327747 KIP327747:KJS327747 KSL327747:KTO327747 LCH327747:LDK327747 LMD327747:LNG327747 LVZ327747:LXC327747 MFV327747:MGY327747 MPR327747:MQU327747 MZN327747:NAQ327747 NJJ327747:NKM327747 NTF327747:NUI327747 ODB327747:OEE327747 OMX327747:OOA327747 OWT327747:OXW327747 PGP327747:PHS327747 PQL327747:PRO327747 QAH327747:QBK327747 QKD327747:QLG327747 QTZ327747:QVC327747 RDV327747:REY327747 RNR327747:ROU327747 RXN327747:RYQ327747 SHJ327747:SIM327747 SRF327747:SSI327747 TBB327747:TCE327747 TKX327747:TMA327747 TUT327747:TVW327747 UEP327747:UFS327747 UOL327747:UPO327747 UYH327747:UZK327747 VID327747:VJG327747 VRZ327747:VTC327747 WBV327747:WCY327747 WLR327747:WMU327747 WVN327747:WWQ327747 D393283:AQ393283 JB393283:KE393283 SX393283:UA393283 ACT393283:ADW393283 AMP393283:ANS393283 AWL393283:AXO393283 BGH393283:BHK393283 BQD393283:BRG393283 BZZ393283:CBC393283 CJV393283:CKY393283 CTR393283:CUU393283 DDN393283:DEQ393283 DNJ393283:DOM393283 DXF393283:DYI393283 EHB393283:EIE393283 EQX393283:ESA393283 FAT393283:FBW393283 FKP393283:FLS393283 FUL393283:FVO393283 GEH393283:GFK393283 GOD393283:GPG393283 GXZ393283:GZC393283 HHV393283:HIY393283 HRR393283:HSU393283 IBN393283:ICQ393283 ILJ393283:IMM393283 IVF393283:IWI393283 JFB393283:JGE393283 JOX393283:JQA393283 JYT393283:JZW393283 KIP393283:KJS393283 KSL393283:KTO393283 LCH393283:LDK393283 LMD393283:LNG393283 LVZ393283:LXC393283 MFV393283:MGY393283 MPR393283:MQU393283 MZN393283:NAQ393283 NJJ393283:NKM393283 NTF393283:NUI393283 ODB393283:OEE393283 OMX393283:OOA393283 OWT393283:OXW393283 PGP393283:PHS393283 PQL393283:PRO393283 QAH393283:QBK393283 QKD393283:QLG393283 QTZ393283:QVC393283 RDV393283:REY393283 RNR393283:ROU393283 RXN393283:RYQ393283 SHJ393283:SIM393283 SRF393283:SSI393283 TBB393283:TCE393283 TKX393283:TMA393283 TUT393283:TVW393283 UEP393283:UFS393283 UOL393283:UPO393283 UYH393283:UZK393283 VID393283:VJG393283 VRZ393283:VTC393283 WBV393283:WCY393283 WLR393283:WMU393283 WVN393283:WWQ393283 D458819:AQ458819 JB458819:KE458819 SX458819:UA458819 ACT458819:ADW458819 AMP458819:ANS458819 AWL458819:AXO458819 BGH458819:BHK458819 BQD458819:BRG458819 BZZ458819:CBC458819 CJV458819:CKY458819 CTR458819:CUU458819 DDN458819:DEQ458819 DNJ458819:DOM458819 DXF458819:DYI458819 EHB458819:EIE458819 EQX458819:ESA458819 FAT458819:FBW458819 FKP458819:FLS458819 FUL458819:FVO458819 GEH458819:GFK458819 GOD458819:GPG458819 GXZ458819:GZC458819 HHV458819:HIY458819 HRR458819:HSU458819 IBN458819:ICQ458819 ILJ458819:IMM458819 IVF458819:IWI458819 JFB458819:JGE458819 JOX458819:JQA458819 JYT458819:JZW458819 KIP458819:KJS458819 KSL458819:KTO458819 LCH458819:LDK458819 LMD458819:LNG458819 LVZ458819:LXC458819 MFV458819:MGY458819 MPR458819:MQU458819 MZN458819:NAQ458819 NJJ458819:NKM458819 NTF458819:NUI458819 ODB458819:OEE458819 OMX458819:OOA458819 OWT458819:OXW458819 PGP458819:PHS458819 PQL458819:PRO458819 QAH458819:QBK458819 QKD458819:QLG458819 QTZ458819:QVC458819 RDV458819:REY458819 RNR458819:ROU458819 RXN458819:RYQ458819 SHJ458819:SIM458819 SRF458819:SSI458819 TBB458819:TCE458819 TKX458819:TMA458819 TUT458819:TVW458819 UEP458819:UFS458819 UOL458819:UPO458819 UYH458819:UZK458819 VID458819:VJG458819 VRZ458819:VTC458819 WBV458819:WCY458819 WLR458819:WMU458819 WVN458819:WWQ458819 D524355:AQ524355 JB524355:KE524355 SX524355:UA524355 ACT524355:ADW524355 AMP524355:ANS524355 AWL524355:AXO524355 BGH524355:BHK524355 BQD524355:BRG524355 BZZ524355:CBC524355 CJV524355:CKY524355 CTR524355:CUU524355 DDN524355:DEQ524355 DNJ524355:DOM524355 DXF524355:DYI524355 EHB524355:EIE524355 EQX524355:ESA524355 FAT524355:FBW524355 FKP524355:FLS524355 FUL524355:FVO524355 GEH524355:GFK524355 GOD524355:GPG524355 GXZ524355:GZC524355 HHV524355:HIY524355 HRR524355:HSU524355 IBN524355:ICQ524355 ILJ524355:IMM524355 IVF524355:IWI524355 JFB524355:JGE524355 JOX524355:JQA524355 JYT524355:JZW524355 KIP524355:KJS524355 KSL524355:KTO524355 LCH524355:LDK524355 LMD524355:LNG524355 LVZ524355:LXC524355 MFV524355:MGY524355 MPR524355:MQU524355 MZN524355:NAQ524355 NJJ524355:NKM524355 NTF524355:NUI524355 ODB524355:OEE524355 OMX524355:OOA524355 OWT524355:OXW524355 PGP524355:PHS524355 PQL524355:PRO524355 QAH524355:QBK524355 QKD524355:QLG524355 QTZ524355:QVC524355 RDV524355:REY524355 RNR524355:ROU524355 RXN524355:RYQ524355 SHJ524355:SIM524355 SRF524355:SSI524355 TBB524355:TCE524355 TKX524355:TMA524355 TUT524355:TVW524355 UEP524355:UFS524355 UOL524355:UPO524355 UYH524355:UZK524355 VID524355:VJG524355 VRZ524355:VTC524355 WBV524355:WCY524355 WLR524355:WMU524355 WVN524355:WWQ524355 D589891:AQ589891 JB589891:KE589891 SX589891:UA589891 ACT589891:ADW589891 AMP589891:ANS589891 AWL589891:AXO589891 BGH589891:BHK589891 BQD589891:BRG589891 BZZ589891:CBC589891 CJV589891:CKY589891 CTR589891:CUU589891 DDN589891:DEQ589891 DNJ589891:DOM589891 DXF589891:DYI589891 EHB589891:EIE589891 EQX589891:ESA589891 FAT589891:FBW589891 FKP589891:FLS589891 FUL589891:FVO589891 GEH589891:GFK589891 GOD589891:GPG589891 GXZ589891:GZC589891 HHV589891:HIY589891 HRR589891:HSU589891 IBN589891:ICQ589891 ILJ589891:IMM589891 IVF589891:IWI589891 JFB589891:JGE589891 JOX589891:JQA589891 JYT589891:JZW589891 KIP589891:KJS589891 KSL589891:KTO589891 LCH589891:LDK589891 LMD589891:LNG589891 LVZ589891:LXC589891 MFV589891:MGY589891 MPR589891:MQU589891 MZN589891:NAQ589891 NJJ589891:NKM589891 NTF589891:NUI589891 ODB589891:OEE589891 OMX589891:OOA589891 OWT589891:OXW589891 PGP589891:PHS589891 PQL589891:PRO589891 QAH589891:QBK589891 QKD589891:QLG589891 QTZ589891:QVC589891 RDV589891:REY589891 RNR589891:ROU589891 RXN589891:RYQ589891 SHJ589891:SIM589891 SRF589891:SSI589891 TBB589891:TCE589891 TKX589891:TMA589891 TUT589891:TVW589891 UEP589891:UFS589891 UOL589891:UPO589891 UYH589891:UZK589891 VID589891:VJG589891 VRZ589891:VTC589891 WBV589891:WCY589891 WLR589891:WMU589891 WVN589891:WWQ589891 D655427:AQ655427 JB655427:KE655427 SX655427:UA655427 ACT655427:ADW655427 AMP655427:ANS655427 AWL655427:AXO655427 BGH655427:BHK655427 BQD655427:BRG655427 BZZ655427:CBC655427 CJV655427:CKY655427 CTR655427:CUU655427 DDN655427:DEQ655427 DNJ655427:DOM655427 DXF655427:DYI655427 EHB655427:EIE655427 EQX655427:ESA655427 FAT655427:FBW655427 FKP655427:FLS655427 FUL655427:FVO655427 GEH655427:GFK655427 GOD655427:GPG655427 GXZ655427:GZC655427 HHV655427:HIY655427 HRR655427:HSU655427 IBN655427:ICQ655427 ILJ655427:IMM655427 IVF655427:IWI655427 JFB655427:JGE655427 JOX655427:JQA655427 JYT655427:JZW655427 KIP655427:KJS655427 KSL655427:KTO655427 LCH655427:LDK655427 LMD655427:LNG655427 LVZ655427:LXC655427 MFV655427:MGY655427 MPR655427:MQU655427 MZN655427:NAQ655427 NJJ655427:NKM655427 NTF655427:NUI655427 ODB655427:OEE655427 OMX655427:OOA655427 OWT655427:OXW655427 PGP655427:PHS655427 PQL655427:PRO655427 QAH655427:QBK655427 QKD655427:QLG655427 QTZ655427:QVC655427 RDV655427:REY655427 RNR655427:ROU655427 RXN655427:RYQ655427 SHJ655427:SIM655427 SRF655427:SSI655427 TBB655427:TCE655427 TKX655427:TMA655427 TUT655427:TVW655427 UEP655427:UFS655427 UOL655427:UPO655427 UYH655427:UZK655427 VID655427:VJG655427 VRZ655427:VTC655427 WBV655427:WCY655427 WLR655427:WMU655427 WVN655427:WWQ655427 D720963:AQ720963 JB720963:KE720963 SX720963:UA720963 ACT720963:ADW720963 AMP720963:ANS720963 AWL720963:AXO720963 BGH720963:BHK720963 BQD720963:BRG720963 BZZ720963:CBC720963 CJV720963:CKY720963 CTR720963:CUU720963 DDN720963:DEQ720963 DNJ720963:DOM720963 DXF720963:DYI720963 EHB720963:EIE720963 EQX720963:ESA720963 FAT720963:FBW720963 FKP720963:FLS720963 FUL720963:FVO720963 GEH720963:GFK720963 GOD720963:GPG720963 GXZ720963:GZC720963 HHV720963:HIY720963 HRR720963:HSU720963 IBN720963:ICQ720963 ILJ720963:IMM720963 IVF720963:IWI720963 JFB720963:JGE720963 JOX720963:JQA720963 JYT720963:JZW720963 KIP720963:KJS720963 KSL720963:KTO720963 LCH720963:LDK720963 LMD720963:LNG720963 LVZ720963:LXC720963 MFV720963:MGY720963 MPR720963:MQU720963 MZN720963:NAQ720963 NJJ720963:NKM720963 NTF720963:NUI720963 ODB720963:OEE720963 OMX720963:OOA720963 OWT720963:OXW720963 PGP720963:PHS720963 PQL720963:PRO720963 QAH720963:QBK720963 QKD720963:QLG720963 QTZ720963:QVC720963 RDV720963:REY720963 RNR720963:ROU720963 RXN720963:RYQ720963 SHJ720963:SIM720963 SRF720963:SSI720963 TBB720963:TCE720963 TKX720963:TMA720963 TUT720963:TVW720963 UEP720963:UFS720963 UOL720963:UPO720963 UYH720963:UZK720963 VID720963:VJG720963 VRZ720963:VTC720963 WBV720963:WCY720963 WLR720963:WMU720963 WVN720963:WWQ720963 D786499:AQ786499 JB786499:KE786499 SX786499:UA786499 ACT786499:ADW786499 AMP786499:ANS786499 AWL786499:AXO786499 BGH786499:BHK786499 BQD786499:BRG786499 BZZ786499:CBC786499 CJV786499:CKY786499 CTR786499:CUU786499 DDN786499:DEQ786499 DNJ786499:DOM786499 DXF786499:DYI786499 EHB786499:EIE786499 EQX786499:ESA786499 FAT786499:FBW786499 FKP786499:FLS786499 FUL786499:FVO786499 GEH786499:GFK786499 GOD786499:GPG786499 GXZ786499:GZC786499 HHV786499:HIY786499 HRR786499:HSU786499 IBN786499:ICQ786499 ILJ786499:IMM786499 IVF786499:IWI786499 JFB786499:JGE786499 JOX786499:JQA786499 JYT786499:JZW786499 KIP786499:KJS786499 KSL786499:KTO786499 LCH786499:LDK786499 LMD786499:LNG786499 LVZ786499:LXC786499 MFV786499:MGY786499 MPR786499:MQU786499 MZN786499:NAQ786499 NJJ786499:NKM786499 NTF786499:NUI786499 ODB786499:OEE786499 OMX786499:OOA786499 OWT786499:OXW786499 PGP786499:PHS786499 PQL786499:PRO786499 QAH786499:QBK786499 QKD786499:QLG786499 QTZ786499:QVC786499 RDV786499:REY786499 RNR786499:ROU786499 RXN786499:RYQ786499 SHJ786499:SIM786499 SRF786499:SSI786499 TBB786499:TCE786499 TKX786499:TMA786499 TUT786499:TVW786499 UEP786499:UFS786499 UOL786499:UPO786499 UYH786499:UZK786499 VID786499:VJG786499 VRZ786499:VTC786499 WBV786499:WCY786499 WLR786499:WMU786499 WVN786499:WWQ786499 D852035:AQ852035 JB852035:KE852035 SX852035:UA852035 ACT852035:ADW852035 AMP852035:ANS852035 AWL852035:AXO852035 BGH852035:BHK852035 BQD852035:BRG852035 BZZ852035:CBC852035 CJV852035:CKY852035 CTR852035:CUU852035 DDN852035:DEQ852035 DNJ852035:DOM852035 DXF852035:DYI852035 EHB852035:EIE852035 EQX852035:ESA852035 FAT852035:FBW852035 FKP852035:FLS852035 FUL852035:FVO852035 GEH852035:GFK852035 GOD852035:GPG852035 GXZ852035:GZC852035 HHV852035:HIY852035 HRR852035:HSU852035 IBN852035:ICQ852035 ILJ852035:IMM852035 IVF852035:IWI852035 JFB852035:JGE852035 JOX852035:JQA852035 JYT852035:JZW852035 KIP852035:KJS852035 KSL852035:KTO852035 LCH852035:LDK852035 LMD852035:LNG852035 LVZ852035:LXC852035 MFV852035:MGY852035 MPR852035:MQU852035 MZN852035:NAQ852035 NJJ852035:NKM852035 NTF852035:NUI852035 ODB852035:OEE852035 OMX852035:OOA852035 OWT852035:OXW852035 PGP852035:PHS852035 PQL852035:PRO852035 QAH852035:QBK852035 QKD852035:QLG852035 QTZ852035:QVC852035 RDV852035:REY852035 RNR852035:ROU852035 RXN852035:RYQ852035 SHJ852035:SIM852035 SRF852035:SSI852035 TBB852035:TCE852035 TKX852035:TMA852035 TUT852035:TVW852035 UEP852035:UFS852035 UOL852035:UPO852035 UYH852035:UZK852035 VID852035:VJG852035 VRZ852035:VTC852035 WBV852035:WCY852035 WLR852035:WMU852035 WVN852035:WWQ852035 D917571:AQ917571 JB917571:KE917571 SX917571:UA917571 ACT917571:ADW917571 AMP917571:ANS917571 AWL917571:AXO917571 BGH917571:BHK917571 BQD917571:BRG917571 BZZ917571:CBC917571 CJV917571:CKY917571 CTR917571:CUU917571 DDN917571:DEQ917571 DNJ917571:DOM917571 DXF917571:DYI917571 EHB917571:EIE917571 EQX917571:ESA917571 FAT917571:FBW917571 FKP917571:FLS917571 FUL917571:FVO917571 GEH917571:GFK917571 GOD917571:GPG917571 GXZ917571:GZC917571 HHV917571:HIY917571 HRR917571:HSU917571 IBN917571:ICQ917571 ILJ917571:IMM917571 IVF917571:IWI917571 JFB917571:JGE917571 JOX917571:JQA917571 JYT917571:JZW917571 KIP917571:KJS917571 KSL917571:KTO917571 LCH917571:LDK917571 LMD917571:LNG917571 LVZ917571:LXC917571 MFV917571:MGY917571 MPR917571:MQU917571 MZN917571:NAQ917571 NJJ917571:NKM917571 NTF917571:NUI917571 ODB917571:OEE917571 OMX917571:OOA917571 OWT917571:OXW917571 PGP917571:PHS917571 PQL917571:PRO917571 QAH917571:QBK917571 QKD917571:QLG917571 QTZ917571:QVC917571 RDV917571:REY917571 RNR917571:ROU917571 RXN917571:RYQ917571 SHJ917571:SIM917571 SRF917571:SSI917571 TBB917571:TCE917571 TKX917571:TMA917571 TUT917571:TVW917571 UEP917571:UFS917571 UOL917571:UPO917571 UYH917571:UZK917571 VID917571:VJG917571 VRZ917571:VTC917571 WBV917571:WCY917571 WLR917571:WMU917571 WVN917571:WWQ917571 D983107:AQ983107 JB983107:KE983107 SX983107:UA983107 ACT983107:ADW983107 AMP983107:ANS983107 AWL983107:AXO983107 BGH983107:BHK983107 BQD983107:BRG983107 BZZ983107:CBC983107 CJV983107:CKY983107 CTR983107:CUU983107 DDN983107:DEQ983107 DNJ983107:DOM983107 DXF983107:DYI983107 EHB983107:EIE983107 EQX983107:ESA983107 FAT983107:FBW983107 FKP983107:FLS983107 FUL983107:FVO983107 GEH983107:GFK983107 GOD983107:GPG983107 GXZ983107:GZC983107 HHV983107:HIY983107 HRR983107:HSU983107 IBN983107:ICQ983107 ILJ983107:IMM983107 IVF983107:IWI983107 JFB983107:JGE983107 JOX983107:JQA983107 JYT983107:JZW983107 KIP983107:KJS983107 KSL983107:KTO983107 LCH983107:LDK983107 LMD983107:LNG983107 LVZ983107:LXC983107 MFV983107:MGY983107 MPR983107:MQU983107 MZN983107:NAQ983107 NJJ983107:NKM983107 NTF983107:NUI983107 ODB983107:OEE983107 OMX983107:OOA983107 OWT983107:OXW983107 PGP983107:PHS983107 PQL983107:PRO983107 QAH983107:QBK983107 QKD983107:QLG983107 QTZ983107:QVC983107 RDV983107:REY983107 RNR983107:ROU983107 RXN983107:RYQ983107 SHJ983107:SIM983107 SRF983107:SSI983107 TBB983107:TCE983107 TKX983107:TMA983107 TUT983107:TVW983107 UEP983107:UFS983107 UOL983107:UPO983107 UYH983107:UZK983107 VID983107:VJG983107 VRZ983107:VTC983107 WBV983107:WCY983107 WLR983107:WMU983107 WVN983107:WWQ983107 D65632:AQ65633 JB65632:KE65633 SX65632:UA65633 ACT65632:ADW65633 AMP65632:ANS65633 AWL65632:AXO65633 BGH65632:BHK65633 BQD65632:BRG65633 BZZ65632:CBC65633 CJV65632:CKY65633 CTR65632:CUU65633 DDN65632:DEQ65633 DNJ65632:DOM65633 DXF65632:DYI65633 EHB65632:EIE65633 EQX65632:ESA65633 FAT65632:FBW65633 FKP65632:FLS65633 FUL65632:FVO65633 GEH65632:GFK65633 GOD65632:GPG65633 GXZ65632:GZC65633 HHV65632:HIY65633 HRR65632:HSU65633 IBN65632:ICQ65633 ILJ65632:IMM65633 IVF65632:IWI65633 JFB65632:JGE65633 JOX65632:JQA65633 JYT65632:JZW65633 KIP65632:KJS65633 KSL65632:KTO65633 LCH65632:LDK65633 LMD65632:LNG65633 LVZ65632:LXC65633 MFV65632:MGY65633 MPR65632:MQU65633 MZN65632:NAQ65633 NJJ65632:NKM65633 NTF65632:NUI65633 ODB65632:OEE65633 OMX65632:OOA65633 OWT65632:OXW65633 PGP65632:PHS65633 PQL65632:PRO65633 QAH65632:QBK65633 QKD65632:QLG65633 QTZ65632:QVC65633 RDV65632:REY65633 RNR65632:ROU65633 RXN65632:RYQ65633 SHJ65632:SIM65633 SRF65632:SSI65633 TBB65632:TCE65633 TKX65632:TMA65633 TUT65632:TVW65633 UEP65632:UFS65633 UOL65632:UPO65633 UYH65632:UZK65633 VID65632:VJG65633 VRZ65632:VTC65633 WBV65632:WCY65633 WLR65632:WMU65633 WVN65632:WWQ65633 D131168:AQ131169 JB131168:KE131169 SX131168:UA131169 ACT131168:ADW131169 AMP131168:ANS131169 AWL131168:AXO131169 BGH131168:BHK131169 BQD131168:BRG131169 BZZ131168:CBC131169 CJV131168:CKY131169 CTR131168:CUU131169 DDN131168:DEQ131169 DNJ131168:DOM131169 DXF131168:DYI131169 EHB131168:EIE131169 EQX131168:ESA131169 FAT131168:FBW131169 FKP131168:FLS131169 FUL131168:FVO131169 GEH131168:GFK131169 GOD131168:GPG131169 GXZ131168:GZC131169 HHV131168:HIY131169 HRR131168:HSU131169 IBN131168:ICQ131169 ILJ131168:IMM131169 IVF131168:IWI131169 JFB131168:JGE131169 JOX131168:JQA131169 JYT131168:JZW131169 KIP131168:KJS131169 KSL131168:KTO131169 LCH131168:LDK131169 LMD131168:LNG131169 LVZ131168:LXC131169 MFV131168:MGY131169 MPR131168:MQU131169 MZN131168:NAQ131169 NJJ131168:NKM131169 NTF131168:NUI131169 ODB131168:OEE131169 OMX131168:OOA131169 OWT131168:OXW131169 PGP131168:PHS131169 PQL131168:PRO131169 QAH131168:QBK131169 QKD131168:QLG131169 QTZ131168:QVC131169 RDV131168:REY131169 RNR131168:ROU131169 RXN131168:RYQ131169 SHJ131168:SIM131169 SRF131168:SSI131169 TBB131168:TCE131169 TKX131168:TMA131169 TUT131168:TVW131169 UEP131168:UFS131169 UOL131168:UPO131169 UYH131168:UZK131169 VID131168:VJG131169 VRZ131168:VTC131169 WBV131168:WCY131169 WLR131168:WMU131169 WVN131168:WWQ131169 D196704:AQ196705 JB196704:KE196705 SX196704:UA196705 ACT196704:ADW196705 AMP196704:ANS196705 AWL196704:AXO196705 BGH196704:BHK196705 BQD196704:BRG196705 BZZ196704:CBC196705 CJV196704:CKY196705 CTR196704:CUU196705 DDN196704:DEQ196705 DNJ196704:DOM196705 DXF196704:DYI196705 EHB196704:EIE196705 EQX196704:ESA196705 FAT196704:FBW196705 FKP196704:FLS196705 FUL196704:FVO196705 GEH196704:GFK196705 GOD196704:GPG196705 GXZ196704:GZC196705 HHV196704:HIY196705 HRR196704:HSU196705 IBN196704:ICQ196705 ILJ196704:IMM196705 IVF196704:IWI196705 JFB196704:JGE196705 JOX196704:JQA196705 JYT196704:JZW196705 KIP196704:KJS196705 KSL196704:KTO196705 LCH196704:LDK196705 LMD196704:LNG196705 LVZ196704:LXC196705 MFV196704:MGY196705 MPR196704:MQU196705 MZN196704:NAQ196705 NJJ196704:NKM196705 NTF196704:NUI196705 ODB196704:OEE196705 OMX196704:OOA196705 OWT196704:OXW196705 PGP196704:PHS196705 PQL196704:PRO196705 QAH196704:QBK196705 QKD196704:QLG196705 QTZ196704:QVC196705 RDV196704:REY196705 RNR196704:ROU196705 RXN196704:RYQ196705 SHJ196704:SIM196705 SRF196704:SSI196705 TBB196704:TCE196705 TKX196704:TMA196705 TUT196704:TVW196705 UEP196704:UFS196705 UOL196704:UPO196705 UYH196704:UZK196705 VID196704:VJG196705 VRZ196704:VTC196705 WBV196704:WCY196705 WLR196704:WMU196705 WVN196704:WWQ196705 D262240:AQ262241 JB262240:KE262241 SX262240:UA262241 ACT262240:ADW262241 AMP262240:ANS262241 AWL262240:AXO262241 BGH262240:BHK262241 BQD262240:BRG262241 BZZ262240:CBC262241 CJV262240:CKY262241 CTR262240:CUU262241 DDN262240:DEQ262241 DNJ262240:DOM262241 DXF262240:DYI262241 EHB262240:EIE262241 EQX262240:ESA262241 FAT262240:FBW262241 FKP262240:FLS262241 FUL262240:FVO262241 GEH262240:GFK262241 GOD262240:GPG262241 GXZ262240:GZC262241 HHV262240:HIY262241 HRR262240:HSU262241 IBN262240:ICQ262241 ILJ262240:IMM262241 IVF262240:IWI262241 JFB262240:JGE262241 JOX262240:JQA262241 JYT262240:JZW262241 KIP262240:KJS262241 KSL262240:KTO262241 LCH262240:LDK262241 LMD262240:LNG262241 LVZ262240:LXC262241 MFV262240:MGY262241 MPR262240:MQU262241 MZN262240:NAQ262241 NJJ262240:NKM262241 NTF262240:NUI262241 ODB262240:OEE262241 OMX262240:OOA262241 OWT262240:OXW262241 PGP262240:PHS262241 PQL262240:PRO262241 QAH262240:QBK262241 QKD262240:QLG262241 QTZ262240:QVC262241 RDV262240:REY262241 RNR262240:ROU262241 RXN262240:RYQ262241 SHJ262240:SIM262241 SRF262240:SSI262241 TBB262240:TCE262241 TKX262240:TMA262241 TUT262240:TVW262241 UEP262240:UFS262241 UOL262240:UPO262241 UYH262240:UZK262241 VID262240:VJG262241 VRZ262240:VTC262241 WBV262240:WCY262241 WLR262240:WMU262241 WVN262240:WWQ262241 D327776:AQ327777 JB327776:KE327777 SX327776:UA327777 ACT327776:ADW327777 AMP327776:ANS327777 AWL327776:AXO327777 BGH327776:BHK327777 BQD327776:BRG327777 BZZ327776:CBC327777 CJV327776:CKY327777 CTR327776:CUU327777 DDN327776:DEQ327777 DNJ327776:DOM327777 DXF327776:DYI327777 EHB327776:EIE327777 EQX327776:ESA327777 FAT327776:FBW327777 FKP327776:FLS327777 FUL327776:FVO327777 GEH327776:GFK327777 GOD327776:GPG327777 GXZ327776:GZC327777 HHV327776:HIY327777 HRR327776:HSU327777 IBN327776:ICQ327777 ILJ327776:IMM327777 IVF327776:IWI327777 JFB327776:JGE327777 JOX327776:JQA327777 JYT327776:JZW327777 KIP327776:KJS327777 KSL327776:KTO327777 LCH327776:LDK327777 LMD327776:LNG327777 LVZ327776:LXC327777 MFV327776:MGY327777 MPR327776:MQU327777 MZN327776:NAQ327777 NJJ327776:NKM327777 NTF327776:NUI327777 ODB327776:OEE327777 OMX327776:OOA327777 OWT327776:OXW327777 PGP327776:PHS327777 PQL327776:PRO327777 QAH327776:QBK327777 QKD327776:QLG327777 QTZ327776:QVC327777 RDV327776:REY327777 RNR327776:ROU327777 RXN327776:RYQ327777 SHJ327776:SIM327777 SRF327776:SSI327777 TBB327776:TCE327777 TKX327776:TMA327777 TUT327776:TVW327777 UEP327776:UFS327777 UOL327776:UPO327777 UYH327776:UZK327777 VID327776:VJG327777 VRZ327776:VTC327777 WBV327776:WCY327777 WLR327776:WMU327777 WVN327776:WWQ327777 D393312:AQ393313 JB393312:KE393313 SX393312:UA393313 ACT393312:ADW393313 AMP393312:ANS393313 AWL393312:AXO393313 BGH393312:BHK393313 BQD393312:BRG393313 BZZ393312:CBC393313 CJV393312:CKY393313 CTR393312:CUU393313 DDN393312:DEQ393313 DNJ393312:DOM393313 DXF393312:DYI393313 EHB393312:EIE393313 EQX393312:ESA393313 FAT393312:FBW393313 FKP393312:FLS393313 FUL393312:FVO393313 GEH393312:GFK393313 GOD393312:GPG393313 GXZ393312:GZC393313 HHV393312:HIY393313 HRR393312:HSU393313 IBN393312:ICQ393313 ILJ393312:IMM393313 IVF393312:IWI393313 JFB393312:JGE393313 JOX393312:JQA393313 JYT393312:JZW393313 KIP393312:KJS393313 KSL393312:KTO393313 LCH393312:LDK393313 LMD393312:LNG393313 LVZ393312:LXC393313 MFV393312:MGY393313 MPR393312:MQU393313 MZN393312:NAQ393313 NJJ393312:NKM393313 NTF393312:NUI393313 ODB393312:OEE393313 OMX393312:OOA393313 OWT393312:OXW393313 PGP393312:PHS393313 PQL393312:PRO393313 QAH393312:QBK393313 QKD393312:QLG393313 QTZ393312:QVC393313 RDV393312:REY393313 RNR393312:ROU393313 RXN393312:RYQ393313 SHJ393312:SIM393313 SRF393312:SSI393313 TBB393312:TCE393313 TKX393312:TMA393313 TUT393312:TVW393313 UEP393312:UFS393313 UOL393312:UPO393313 UYH393312:UZK393313 VID393312:VJG393313 VRZ393312:VTC393313 WBV393312:WCY393313 WLR393312:WMU393313 WVN393312:WWQ393313 D458848:AQ458849 JB458848:KE458849 SX458848:UA458849 ACT458848:ADW458849 AMP458848:ANS458849 AWL458848:AXO458849 BGH458848:BHK458849 BQD458848:BRG458849 BZZ458848:CBC458849 CJV458848:CKY458849 CTR458848:CUU458849 DDN458848:DEQ458849 DNJ458848:DOM458849 DXF458848:DYI458849 EHB458848:EIE458849 EQX458848:ESA458849 FAT458848:FBW458849 FKP458848:FLS458849 FUL458848:FVO458849 GEH458848:GFK458849 GOD458848:GPG458849 GXZ458848:GZC458849 HHV458848:HIY458849 HRR458848:HSU458849 IBN458848:ICQ458849 ILJ458848:IMM458849 IVF458848:IWI458849 JFB458848:JGE458849 JOX458848:JQA458849 JYT458848:JZW458849 KIP458848:KJS458849 KSL458848:KTO458849 LCH458848:LDK458849 LMD458848:LNG458849 LVZ458848:LXC458849 MFV458848:MGY458849 MPR458848:MQU458849 MZN458848:NAQ458849 NJJ458848:NKM458849 NTF458848:NUI458849 ODB458848:OEE458849 OMX458848:OOA458849 OWT458848:OXW458849 PGP458848:PHS458849 PQL458848:PRO458849 QAH458848:QBK458849 QKD458848:QLG458849 QTZ458848:QVC458849 RDV458848:REY458849 RNR458848:ROU458849 RXN458848:RYQ458849 SHJ458848:SIM458849 SRF458848:SSI458849 TBB458848:TCE458849 TKX458848:TMA458849 TUT458848:TVW458849 UEP458848:UFS458849 UOL458848:UPO458849 UYH458848:UZK458849 VID458848:VJG458849 VRZ458848:VTC458849 WBV458848:WCY458849 WLR458848:WMU458849 WVN458848:WWQ458849 D524384:AQ524385 JB524384:KE524385 SX524384:UA524385 ACT524384:ADW524385 AMP524384:ANS524385 AWL524384:AXO524385 BGH524384:BHK524385 BQD524384:BRG524385 BZZ524384:CBC524385 CJV524384:CKY524385 CTR524384:CUU524385 DDN524384:DEQ524385 DNJ524384:DOM524385 DXF524384:DYI524385 EHB524384:EIE524385 EQX524384:ESA524385 FAT524384:FBW524385 FKP524384:FLS524385 FUL524384:FVO524385 GEH524384:GFK524385 GOD524384:GPG524385 GXZ524384:GZC524385 HHV524384:HIY524385 HRR524384:HSU524385 IBN524384:ICQ524385 ILJ524384:IMM524385 IVF524384:IWI524385 JFB524384:JGE524385 JOX524384:JQA524385 JYT524384:JZW524385 KIP524384:KJS524385 KSL524384:KTO524385 LCH524384:LDK524385 LMD524384:LNG524385 LVZ524384:LXC524385 MFV524384:MGY524385 MPR524384:MQU524385 MZN524384:NAQ524385 NJJ524384:NKM524385 NTF524384:NUI524385 ODB524384:OEE524385 OMX524384:OOA524385 OWT524384:OXW524385 PGP524384:PHS524385 PQL524384:PRO524385 QAH524384:QBK524385 QKD524384:QLG524385 QTZ524384:QVC524385 RDV524384:REY524385 RNR524384:ROU524385 RXN524384:RYQ524385 SHJ524384:SIM524385 SRF524384:SSI524385 TBB524384:TCE524385 TKX524384:TMA524385 TUT524384:TVW524385 UEP524384:UFS524385 UOL524384:UPO524385 UYH524384:UZK524385 VID524384:VJG524385 VRZ524384:VTC524385 WBV524384:WCY524385 WLR524384:WMU524385 WVN524384:WWQ524385 D589920:AQ589921 JB589920:KE589921 SX589920:UA589921 ACT589920:ADW589921 AMP589920:ANS589921 AWL589920:AXO589921 BGH589920:BHK589921 BQD589920:BRG589921 BZZ589920:CBC589921 CJV589920:CKY589921 CTR589920:CUU589921 DDN589920:DEQ589921 DNJ589920:DOM589921 DXF589920:DYI589921 EHB589920:EIE589921 EQX589920:ESA589921 FAT589920:FBW589921 FKP589920:FLS589921 FUL589920:FVO589921 GEH589920:GFK589921 GOD589920:GPG589921 GXZ589920:GZC589921 HHV589920:HIY589921 HRR589920:HSU589921 IBN589920:ICQ589921 ILJ589920:IMM589921 IVF589920:IWI589921 JFB589920:JGE589921 JOX589920:JQA589921 JYT589920:JZW589921 KIP589920:KJS589921 KSL589920:KTO589921 LCH589920:LDK589921 LMD589920:LNG589921 LVZ589920:LXC589921 MFV589920:MGY589921 MPR589920:MQU589921 MZN589920:NAQ589921 NJJ589920:NKM589921 NTF589920:NUI589921 ODB589920:OEE589921 OMX589920:OOA589921 OWT589920:OXW589921 PGP589920:PHS589921 PQL589920:PRO589921 QAH589920:QBK589921 QKD589920:QLG589921 QTZ589920:QVC589921 RDV589920:REY589921 RNR589920:ROU589921 RXN589920:RYQ589921 SHJ589920:SIM589921 SRF589920:SSI589921 TBB589920:TCE589921 TKX589920:TMA589921 TUT589920:TVW589921 UEP589920:UFS589921 UOL589920:UPO589921 UYH589920:UZK589921 VID589920:VJG589921 VRZ589920:VTC589921 WBV589920:WCY589921 WLR589920:WMU589921 WVN589920:WWQ589921 D655456:AQ655457 JB655456:KE655457 SX655456:UA655457 ACT655456:ADW655457 AMP655456:ANS655457 AWL655456:AXO655457 BGH655456:BHK655457 BQD655456:BRG655457 BZZ655456:CBC655457 CJV655456:CKY655457 CTR655456:CUU655457 DDN655456:DEQ655457 DNJ655456:DOM655457 DXF655456:DYI655457 EHB655456:EIE655457 EQX655456:ESA655457 FAT655456:FBW655457 FKP655456:FLS655457 FUL655456:FVO655457 GEH655456:GFK655457 GOD655456:GPG655457 GXZ655456:GZC655457 HHV655456:HIY655457 HRR655456:HSU655457 IBN655456:ICQ655457 ILJ655456:IMM655457 IVF655456:IWI655457 JFB655456:JGE655457 JOX655456:JQA655457 JYT655456:JZW655457 KIP655456:KJS655457 KSL655456:KTO655457 LCH655456:LDK655457 LMD655456:LNG655457 LVZ655456:LXC655457 MFV655456:MGY655457 MPR655456:MQU655457 MZN655456:NAQ655457 NJJ655456:NKM655457 NTF655456:NUI655457 ODB655456:OEE655457 OMX655456:OOA655457 OWT655456:OXW655457 PGP655456:PHS655457 PQL655456:PRO655457 QAH655456:QBK655457 QKD655456:QLG655457 QTZ655456:QVC655457 RDV655456:REY655457 RNR655456:ROU655457 RXN655456:RYQ655457 SHJ655456:SIM655457 SRF655456:SSI655457 TBB655456:TCE655457 TKX655456:TMA655457 TUT655456:TVW655457 UEP655456:UFS655457 UOL655456:UPO655457 UYH655456:UZK655457 VID655456:VJG655457 VRZ655456:VTC655457 WBV655456:WCY655457 WLR655456:WMU655457 WVN655456:WWQ655457 D720992:AQ720993 JB720992:KE720993 SX720992:UA720993 ACT720992:ADW720993 AMP720992:ANS720993 AWL720992:AXO720993 BGH720992:BHK720993 BQD720992:BRG720993 BZZ720992:CBC720993 CJV720992:CKY720993 CTR720992:CUU720993 DDN720992:DEQ720993 DNJ720992:DOM720993 DXF720992:DYI720993 EHB720992:EIE720993 EQX720992:ESA720993 FAT720992:FBW720993 FKP720992:FLS720993 FUL720992:FVO720993 GEH720992:GFK720993 GOD720992:GPG720993 GXZ720992:GZC720993 HHV720992:HIY720993 HRR720992:HSU720993 IBN720992:ICQ720993 ILJ720992:IMM720993 IVF720992:IWI720993 JFB720992:JGE720993 JOX720992:JQA720993 JYT720992:JZW720993 KIP720992:KJS720993 KSL720992:KTO720993 LCH720992:LDK720993 LMD720992:LNG720993 LVZ720992:LXC720993 MFV720992:MGY720993 MPR720992:MQU720993 MZN720992:NAQ720993 NJJ720992:NKM720993 NTF720992:NUI720993 ODB720992:OEE720993 OMX720992:OOA720993 OWT720992:OXW720993 PGP720992:PHS720993 PQL720992:PRO720993 QAH720992:QBK720993 QKD720992:QLG720993 QTZ720992:QVC720993 RDV720992:REY720993 RNR720992:ROU720993 RXN720992:RYQ720993 SHJ720992:SIM720993 SRF720992:SSI720993 TBB720992:TCE720993 TKX720992:TMA720993 TUT720992:TVW720993 UEP720992:UFS720993 UOL720992:UPO720993 UYH720992:UZK720993 VID720992:VJG720993 VRZ720992:VTC720993 WBV720992:WCY720993 WLR720992:WMU720993 WVN720992:WWQ720993 D786528:AQ786529 JB786528:KE786529 SX786528:UA786529 ACT786528:ADW786529 AMP786528:ANS786529 AWL786528:AXO786529 BGH786528:BHK786529 BQD786528:BRG786529 BZZ786528:CBC786529 CJV786528:CKY786529 CTR786528:CUU786529 DDN786528:DEQ786529 DNJ786528:DOM786529 DXF786528:DYI786529 EHB786528:EIE786529 EQX786528:ESA786529 FAT786528:FBW786529 FKP786528:FLS786529 FUL786528:FVO786529 GEH786528:GFK786529 GOD786528:GPG786529 GXZ786528:GZC786529 HHV786528:HIY786529 HRR786528:HSU786529 IBN786528:ICQ786529 ILJ786528:IMM786529 IVF786528:IWI786529 JFB786528:JGE786529 JOX786528:JQA786529 JYT786528:JZW786529 KIP786528:KJS786529 KSL786528:KTO786529 LCH786528:LDK786529 LMD786528:LNG786529 LVZ786528:LXC786529 MFV786528:MGY786529 MPR786528:MQU786529 MZN786528:NAQ786529 NJJ786528:NKM786529 NTF786528:NUI786529 ODB786528:OEE786529 OMX786528:OOA786529 OWT786528:OXW786529 PGP786528:PHS786529 PQL786528:PRO786529 QAH786528:QBK786529 QKD786528:QLG786529 QTZ786528:QVC786529 RDV786528:REY786529 RNR786528:ROU786529 RXN786528:RYQ786529 SHJ786528:SIM786529 SRF786528:SSI786529 TBB786528:TCE786529 TKX786528:TMA786529 TUT786528:TVW786529 UEP786528:UFS786529 UOL786528:UPO786529 UYH786528:UZK786529 VID786528:VJG786529 VRZ786528:VTC786529 WBV786528:WCY786529 WLR786528:WMU786529 WVN786528:WWQ786529 D852064:AQ852065 JB852064:KE852065 SX852064:UA852065 ACT852064:ADW852065 AMP852064:ANS852065 AWL852064:AXO852065 BGH852064:BHK852065 BQD852064:BRG852065 BZZ852064:CBC852065 CJV852064:CKY852065 CTR852064:CUU852065 DDN852064:DEQ852065 DNJ852064:DOM852065 DXF852064:DYI852065 EHB852064:EIE852065 EQX852064:ESA852065 FAT852064:FBW852065 FKP852064:FLS852065 FUL852064:FVO852065 GEH852064:GFK852065 GOD852064:GPG852065 GXZ852064:GZC852065 HHV852064:HIY852065 HRR852064:HSU852065 IBN852064:ICQ852065 ILJ852064:IMM852065 IVF852064:IWI852065 JFB852064:JGE852065 JOX852064:JQA852065 JYT852064:JZW852065 KIP852064:KJS852065 KSL852064:KTO852065 LCH852064:LDK852065 LMD852064:LNG852065 LVZ852064:LXC852065 MFV852064:MGY852065 MPR852064:MQU852065 MZN852064:NAQ852065 NJJ852064:NKM852065 NTF852064:NUI852065 ODB852064:OEE852065 OMX852064:OOA852065 OWT852064:OXW852065 PGP852064:PHS852065 PQL852064:PRO852065 QAH852064:QBK852065 QKD852064:QLG852065 QTZ852064:QVC852065 RDV852064:REY852065 RNR852064:ROU852065 RXN852064:RYQ852065 SHJ852064:SIM852065 SRF852064:SSI852065 TBB852064:TCE852065 TKX852064:TMA852065 TUT852064:TVW852065 UEP852064:UFS852065 UOL852064:UPO852065 UYH852064:UZK852065 VID852064:VJG852065 VRZ852064:VTC852065 WBV852064:WCY852065 WLR852064:WMU852065 WVN852064:WWQ852065 D917600:AQ917601 JB917600:KE917601 SX917600:UA917601 ACT917600:ADW917601 AMP917600:ANS917601 AWL917600:AXO917601 BGH917600:BHK917601 BQD917600:BRG917601 BZZ917600:CBC917601 CJV917600:CKY917601 CTR917600:CUU917601 DDN917600:DEQ917601 DNJ917600:DOM917601 DXF917600:DYI917601 EHB917600:EIE917601 EQX917600:ESA917601 FAT917600:FBW917601 FKP917600:FLS917601 FUL917600:FVO917601 GEH917600:GFK917601 GOD917600:GPG917601 GXZ917600:GZC917601 HHV917600:HIY917601 HRR917600:HSU917601 IBN917600:ICQ917601 ILJ917600:IMM917601 IVF917600:IWI917601 JFB917600:JGE917601 JOX917600:JQA917601 JYT917600:JZW917601 KIP917600:KJS917601 KSL917600:KTO917601 LCH917600:LDK917601 LMD917600:LNG917601 LVZ917600:LXC917601 MFV917600:MGY917601 MPR917600:MQU917601 MZN917600:NAQ917601 NJJ917600:NKM917601 NTF917600:NUI917601 ODB917600:OEE917601 OMX917600:OOA917601 OWT917600:OXW917601 PGP917600:PHS917601 PQL917600:PRO917601 QAH917600:QBK917601 QKD917600:QLG917601 QTZ917600:QVC917601 RDV917600:REY917601 RNR917600:ROU917601 RXN917600:RYQ917601 SHJ917600:SIM917601 SRF917600:SSI917601 TBB917600:TCE917601 TKX917600:TMA917601 TUT917600:TVW917601 UEP917600:UFS917601 UOL917600:UPO917601 UYH917600:UZK917601 VID917600:VJG917601 VRZ917600:VTC917601 WBV917600:WCY917601 WLR917600:WMU917601 WVN917600:WWQ917601 D983136:AQ983137 JB983136:KE983137 SX983136:UA983137 ACT983136:ADW983137 AMP983136:ANS983137 AWL983136:AXO983137 BGH983136:BHK983137 BQD983136:BRG983137 BZZ983136:CBC983137 CJV983136:CKY983137 CTR983136:CUU983137 DDN983136:DEQ983137 DNJ983136:DOM983137 DXF983136:DYI983137 EHB983136:EIE983137 EQX983136:ESA983137 FAT983136:FBW983137 FKP983136:FLS983137 FUL983136:FVO983137 GEH983136:GFK983137 GOD983136:GPG983137 GXZ983136:GZC983137 HHV983136:HIY983137 HRR983136:HSU983137 IBN983136:ICQ983137 ILJ983136:IMM983137 IVF983136:IWI983137 JFB983136:JGE983137 JOX983136:JQA983137 JYT983136:JZW983137 KIP983136:KJS983137 KSL983136:KTO983137 LCH983136:LDK983137 LMD983136:LNG983137 LVZ983136:LXC983137 MFV983136:MGY983137 MPR983136:MQU983137 MZN983136:NAQ983137 NJJ983136:NKM983137 NTF983136:NUI983137 ODB983136:OEE983137 OMX983136:OOA983137 OWT983136:OXW983137 PGP983136:PHS983137 PQL983136:PRO983137 QAH983136:QBK983137 QKD983136:QLG983137 QTZ983136:QVC983137 RDV983136:REY983137 RNR983136:ROU983137 RXN983136:RYQ983137 SHJ983136:SIM983137 SRF983136:SSI983137 TBB983136:TCE983137 TKX983136:TMA983137 TUT983136:TVW983137 UEP983136:UFS983137 UOL983136:UPO983137 UYH983136:UZK983137 VID983136:VJG983137 VRZ983136:VTC983137 WBV983136:WCY983137 WLR983136:WMU983137 WVN983136:WWQ983137 WLR140:WMU140 UYH140:UZK140 JB150:KE150 SX150:UA150 ACT150:ADW150 AMP150:ANS150 AWL150:AXO150 BGH150:BHK150 BQD150:BRG150 BZZ150:CBC150 CJV150:CKY150 CTR150:CUU150 DDN150:DEQ150 DNJ150:DOM150 DXF150:DYI150 EHB150:EIE150 EQX150:ESA150 FAT150:FBW150 FKP150:FLS150 FUL150:FVO150 GEH150:GFK150 GOD150:GPG150 GXZ150:GZC150 HHV150:HIY150 HRR150:HSU150 IBN150:ICQ150 ILJ150:IMM150 IVF150:IWI150 JFB150:JGE150 JOX150:JQA150 JYT150:JZW150 KIP150:KJS150 KSL150:KTO150 LCH150:LDK150 LMD150:LNG150 LVZ150:LXC150 MFV150:MGY150 MPR150:MQU150 MZN150:NAQ150 NJJ150:NKM150 NTF150:NUI150 ODB150:OEE150 OMX150:OOA150 OWT150:OXW150 PGP150:PHS150 PQL150:PRO150 QAH150:QBK150 QKD150:QLG150 QTZ150:QVC150 RDV150:REY150 RNR150:ROU150 RXN150:RYQ150 SHJ150:SIM150 SRF150:SSI150 TBB150:TCE150 TKX150:TMA150 TUT150:TVW150 UEP150:UFS150 UOL150:UPO150 UYH150:UZK150 VID150:VJG150 VRZ150:VTC150 WBV150:WCY150 WLR150:WMU150 WVN150:WWQ150 VID140:VJG140 JB140:KE140 SX140:UA140 ACT140:ADW140 AMP140:ANS140 AWL140:AXO140 BGH140:BHK140 BQD140:BRG140 BZZ140:CBC140 CJV140:CKY140 CTR140:CUU140 DDN140:DEQ140 DNJ140:DOM140 DXF140:DYI140 EHB140:EIE140 EQX140:ESA140 FAT140:FBW140 FKP140:FLS140 FUL140:FVO140 GEH140:GFK140 GOD140:GPG140 GXZ140:GZC140 HHV140:HIY140 HRR140:HSU140 IBN140:ICQ140 ILJ140:IMM140 IVF140:IWI140 JFB140:JGE140 JOX140:JQA140 JYT140:JZW140 KIP140:KJS140 KSL140:KTO140 LCH140:LDK140 LMD140:LNG140 LVZ140:LXC140 MFV140:MGY140 MPR140:MQU140 MZN140:NAQ140 NJJ140:NKM140 NTF140:NUI140 ODB140:OEE140 OMX140:OOA140 OWT140:OXW140 PGP140:PHS140 PQL140:PRO140 QAH140:QBK140 QKD140:QLG140 QTZ140:QVC140 RDV140:REY140 RNR140:ROU140 RXN140:RYQ140 SHJ140:SIM140 SRF140:SSI140 TBB140:TCE140 TKX140:TMA140 TUT140:TVW140 UEP140:UFS140 UOL140:UPO140">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SHJ117:SIM121 JB83:KE94 SX83:UA94 ACT83:ADW94 AMP83:ANS94 AWL83:AXO94 BGH83:BHK94 BQD83:BRG94 BZZ83:CBC94 CJV83:CKY94 CTR83:CUU94 DDN83:DEQ94 DNJ83:DOM94 DXF83:DYI94 EHB83:EIE94 EQX83:ESA94 FAT83:FBW94 FKP83:FLS94 FUL83:FVO94 GEH83:GFK94 GOD83:GPG94 GXZ83:GZC94 HHV83:HIY94 HRR83:HSU94 IBN83:ICQ94 ILJ83:IMM94 IVF83:IWI94 JFB83:JGE94 JOX83:JQA94 JYT83:JZW94 KIP83:KJS94 KSL83:KTO94 LCH83:LDK94 LMD83:LNG94 LVZ83:LXC94 MFV83:MGY94 MPR83:MQU94 MZN83:NAQ94 NJJ83:NKM94 NTF83:NUI94 ODB83:OEE94 OMX83:OOA94 OWT83:OXW94 PGP83:PHS94 PQL83:PRO94 QAH83:QBK94 QKD83:QLG94 QTZ83:QVC94 RDV83:REY94 RNR83:ROU94 RXN83:RYQ94 SHJ83:SIM94 SRF83:SSI94 TBB83:TCE94 TKX83:TMA94 TUT83:TVW94 UEP83:UFS94 UOL83:UPO94 UYH83:UZK94 VID83:VJG94 VRZ83:VTC94 WBV83:WCY94 WLR83:WMU94 WVN83:WWQ94 D65585:AQ65596 JB65585:KE65596 SX65585:UA65596 ACT65585:ADW65596 AMP65585:ANS65596 AWL65585:AXO65596 BGH65585:BHK65596 BQD65585:BRG65596 BZZ65585:CBC65596 CJV65585:CKY65596 CTR65585:CUU65596 DDN65585:DEQ65596 DNJ65585:DOM65596 DXF65585:DYI65596 EHB65585:EIE65596 EQX65585:ESA65596 FAT65585:FBW65596 FKP65585:FLS65596 FUL65585:FVO65596 GEH65585:GFK65596 GOD65585:GPG65596 GXZ65585:GZC65596 HHV65585:HIY65596 HRR65585:HSU65596 IBN65585:ICQ65596 ILJ65585:IMM65596 IVF65585:IWI65596 JFB65585:JGE65596 JOX65585:JQA65596 JYT65585:JZW65596 KIP65585:KJS65596 KSL65585:KTO65596 LCH65585:LDK65596 LMD65585:LNG65596 LVZ65585:LXC65596 MFV65585:MGY65596 MPR65585:MQU65596 MZN65585:NAQ65596 NJJ65585:NKM65596 NTF65585:NUI65596 ODB65585:OEE65596 OMX65585:OOA65596 OWT65585:OXW65596 PGP65585:PHS65596 PQL65585:PRO65596 QAH65585:QBK65596 QKD65585:QLG65596 QTZ65585:QVC65596 RDV65585:REY65596 RNR65585:ROU65596 RXN65585:RYQ65596 SHJ65585:SIM65596 SRF65585:SSI65596 TBB65585:TCE65596 TKX65585:TMA65596 TUT65585:TVW65596 UEP65585:UFS65596 UOL65585:UPO65596 UYH65585:UZK65596 VID65585:VJG65596 VRZ65585:VTC65596 WBV65585:WCY65596 WLR65585:WMU65596 WVN65585:WWQ65596 D131121:AQ131132 JB131121:KE131132 SX131121:UA131132 ACT131121:ADW131132 AMP131121:ANS131132 AWL131121:AXO131132 BGH131121:BHK131132 BQD131121:BRG131132 BZZ131121:CBC131132 CJV131121:CKY131132 CTR131121:CUU131132 DDN131121:DEQ131132 DNJ131121:DOM131132 DXF131121:DYI131132 EHB131121:EIE131132 EQX131121:ESA131132 FAT131121:FBW131132 FKP131121:FLS131132 FUL131121:FVO131132 GEH131121:GFK131132 GOD131121:GPG131132 GXZ131121:GZC131132 HHV131121:HIY131132 HRR131121:HSU131132 IBN131121:ICQ131132 ILJ131121:IMM131132 IVF131121:IWI131132 JFB131121:JGE131132 JOX131121:JQA131132 JYT131121:JZW131132 KIP131121:KJS131132 KSL131121:KTO131132 LCH131121:LDK131132 LMD131121:LNG131132 LVZ131121:LXC131132 MFV131121:MGY131132 MPR131121:MQU131132 MZN131121:NAQ131132 NJJ131121:NKM131132 NTF131121:NUI131132 ODB131121:OEE131132 OMX131121:OOA131132 OWT131121:OXW131132 PGP131121:PHS131132 PQL131121:PRO131132 QAH131121:QBK131132 QKD131121:QLG131132 QTZ131121:QVC131132 RDV131121:REY131132 RNR131121:ROU131132 RXN131121:RYQ131132 SHJ131121:SIM131132 SRF131121:SSI131132 TBB131121:TCE131132 TKX131121:TMA131132 TUT131121:TVW131132 UEP131121:UFS131132 UOL131121:UPO131132 UYH131121:UZK131132 VID131121:VJG131132 VRZ131121:VTC131132 WBV131121:WCY131132 WLR131121:WMU131132 WVN131121:WWQ131132 D196657:AQ196668 JB196657:KE196668 SX196657:UA196668 ACT196657:ADW196668 AMP196657:ANS196668 AWL196657:AXO196668 BGH196657:BHK196668 BQD196657:BRG196668 BZZ196657:CBC196668 CJV196657:CKY196668 CTR196657:CUU196668 DDN196657:DEQ196668 DNJ196657:DOM196668 DXF196657:DYI196668 EHB196657:EIE196668 EQX196657:ESA196668 FAT196657:FBW196668 FKP196657:FLS196668 FUL196657:FVO196668 GEH196657:GFK196668 GOD196657:GPG196668 GXZ196657:GZC196668 HHV196657:HIY196668 HRR196657:HSU196668 IBN196657:ICQ196668 ILJ196657:IMM196668 IVF196657:IWI196668 JFB196657:JGE196668 JOX196657:JQA196668 JYT196657:JZW196668 KIP196657:KJS196668 KSL196657:KTO196668 LCH196657:LDK196668 LMD196657:LNG196668 LVZ196657:LXC196668 MFV196657:MGY196668 MPR196657:MQU196668 MZN196657:NAQ196668 NJJ196657:NKM196668 NTF196657:NUI196668 ODB196657:OEE196668 OMX196657:OOA196668 OWT196657:OXW196668 PGP196657:PHS196668 PQL196657:PRO196668 QAH196657:QBK196668 QKD196657:QLG196668 QTZ196657:QVC196668 RDV196657:REY196668 RNR196657:ROU196668 RXN196657:RYQ196668 SHJ196657:SIM196668 SRF196657:SSI196668 TBB196657:TCE196668 TKX196657:TMA196668 TUT196657:TVW196668 UEP196657:UFS196668 UOL196657:UPO196668 UYH196657:UZK196668 VID196657:VJG196668 VRZ196657:VTC196668 WBV196657:WCY196668 WLR196657:WMU196668 WVN196657:WWQ196668 D262193:AQ262204 JB262193:KE262204 SX262193:UA262204 ACT262193:ADW262204 AMP262193:ANS262204 AWL262193:AXO262204 BGH262193:BHK262204 BQD262193:BRG262204 BZZ262193:CBC262204 CJV262193:CKY262204 CTR262193:CUU262204 DDN262193:DEQ262204 DNJ262193:DOM262204 DXF262193:DYI262204 EHB262193:EIE262204 EQX262193:ESA262204 FAT262193:FBW262204 FKP262193:FLS262204 FUL262193:FVO262204 GEH262193:GFK262204 GOD262193:GPG262204 GXZ262193:GZC262204 HHV262193:HIY262204 HRR262193:HSU262204 IBN262193:ICQ262204 ILJ262193:IMM262204 IVF262193:IWI262204 JFB262193:JGE262204 JOX262193:JQA262204 JYT262193:JZW262204 KIP262193:KJS262204 KSL262193:KTO262204 LCH262193:LDK262204 LMD262193:LNG262204 LVZ262193:LXC262204 MFV262193:MGY262204 MPR262193:MQU262204 MZN262193:NAQ262204 NJJ262193:NKM262204 NTF262193:NUI262204 ODB262193:OEE262204 OMX262193:OOA262204 OWT262193:OXW262204 PGP262193:PHS262204 PQL262193:PRO262204 QAH262193:QBK262204 QKD262193:QLG262204 QTZ262193:QVC262204 RDV262193:REY262204 RNR262193:ROU262204 RXN262193:RYQ262204 SHJ262193:SIM262204 SRF262193:SSI262204 TBB262193:TCE262204 TKX262193:TMA262204 TUT262193:TVW262204 UEP262193:UFS262204 UOL262193:UPO262204 UYH262193:UZK262204 VID262193:VJG262204 VRZ262193:VTC262204 WBV262193:WCY262204 WLR262193:WMU262204 WVN262193:WWQ262204 D327729:AQ327740 JB327729:KE327740 SX327729:UA327740 ACT327729:ADW327740 AMP327729:ANS327740 AWL327729:AXO327740 BGH327729:BHK327740 BQD327729:BRG327740 BZZ327729:CBC327740 CJV327729:CKY327740 CTR327729:CUU327740 DDN327729:DEQ327740 DNJ327729:DOM327740 DXF327729:DYI327740 EHB327729:EIE327740 EQX327729:ESA327740 FAT327729:FBW327740 FKP327729:FLS327740 FUL327729:FVO327740 GEH327729:GFK327740 GOD327729:GPG327740 GXZ327729:GZC327740 HHV327729:HIY327740 HRR327729:HSU327740 IBN327729:ICQ327740 ILJ327729:IMM327740 IVF327729:IWI327740 JFB327729:JGE327740 JOX327729:JQA327740 JYT327729:JZW327740 KIP327729:KJS327740 KSL327729:KTO327740 LCH327729:LDK327740 LMD327729:LNG327740 LVZ327729:LXC327740 MFV327729:MGY327740 MPR327729:MQU327740 MZN327729:NAQ327740 NJJ327729:NKM327740 NTF327729:NUI327740 ODB327729:OEE327740 OMX327729:OOA327740 OWT327729:OXW327740 PGP327729:PHS327740 PQL327729:PRO327740 QAH327729:QBK327740 QKD327729:QLG327740 QTZ327729:QVC327740 RDV327729:REY327740 RNR327729:ROU327740 RXN327729:RYQ327740 SHJ327729:SIM327740 SRF327729:SSI327740 TBB327729:TCE327740 TKX327729:TMA327740 TUT327729:TVW327740 UEP327729:UFS327740 UOL327729:UPO327740 UYH327729:UZK327740 VID327729:VJG327740 VRZ327729:VTC327740 WBV327729:WCY327740 WLR327729:WMU327740 WVN327729:WWQ327740 D393265:AQ393276 JB393265:KE393276 SX393265:UA393276 ACT393265:ADW393276 AMP393265:ANS393276 AWL393265:AXO393276 BGH393265:BHK393276 BQD393265:BRG393276 BZZ393265:CBC393276 CJV393265:CKY393276 CTR393265:CUU393276 DDN393265:DEQ393276 DNJ393265:DOM393276 DXF393265:DYI393276 EHB393265:EIE393276 EQX393265:ESA393276 FAT393265:FBW393276 FKP393265:FLS393276 FUL393265:FVO393276 GEH393265:GFK393276 GOD393265:GPG393276 GXZ393265:GZC393276 HHV393265:HIY393276 HRR393265:HSU393276 IBN393265:ICQ393276 ILJ393265:IMM393276 IVF393265:IWI393276 JFB393265:JGE393276 JOX393265:JQA393276 JYT393265:JZW393276 KIP393265:KJS393276 KSL393265:KTO393276 LCH393265:LDK393276 LMD393265:LNG393276 LVZ393265:LXC393276 MFV393265:MGY393276 MPR393265:MQU393276 MZN393265:NAQ393276 NJJ393265:NKM393276 NTF393265:NUI393276 ODB393265:OEE393276 OMX393265:OOA393276 OWT393265:OXW393276 PGP393265:PHS393276 PQL393265:PRO393276 QAH393265:QBK393276 QKD393265:QLG393276 QTZ393265:QVC393276 RDV393265:REY393276 RNR393265:ROU393276 RXN393265:RYQ393276 SHJ393265:SIM393276 SRF393265:SSI393276 TBB393265:TCE393276 TKX393265:TMA393276 TUT393265:TVW393276 UEP393265:UFS393276 UOL393265:UPO393276 UYH393265:UZK393276 VID393265:VJG393276 VRZ393265:VTC393276 WBV393265:WCY393276 WLR393265:WMU393276 WVN393265:WWQ393276 D458801:AQ458812 JB458801:KE458812 SX458801:UA458812 ACT458801:ADW458812 AMP458801:ANS458812 AWL458801:AXO458812 BGH458801:BHK458812 BQD458801:BRG458812 BZZ458801:CBC458812 CJV458801:CKY458812 CTR458801:CUU458812 DDN458801:DEQ458812 DNJ458801:DOM458812 DXF458801:DYI458812 EHB458801:EIE458812 EQX458801:ESA458812 FAT458801:FBW458812 FKP458801:FLS458812 FUL458801:FVO458812 GEH458801:GFK458812 GOD458801:GPG458812 GXZ458801:GZC458812 HHV458801:HIY458812 HRR458801:HSU458812 IBN458801:ICQ458812 ILJ458801:IMM458812 IVF458801:IWI458812 JFB458801:JGE458812 JOX458801:JQA458812 JYT458801:JZW458812 KIP458801:KJS458812 KSL458801:KTO458812 LCH458801:LDK458812 LMD458801:LNG458812 LVZ458801:LXC458812 MFV458801:MGY458812 MPR458801:MQU458812 MZN458801:NAQ458812 NJJ458801:NKM458812 NTF458801:NUI458812 ODB458801:OEE458812 OMX458801:OOA458812 OWT458801:OXW458812 PGP458801:PHS458812 PQL458801:PRO458812 QAH458801:QBK458812 QKD458801:QLG458812 QTZ458801:QVC458812 RDV458801:REY458812 RNR458801:ROU458812 RXN458801:RYQ458812 SHJ458801:SIM458812 SRF458801:SSI458812 TBB458801:TCE458812 TKX458801:TMA458812 TUT458801:TVW458812 UEP458801:UFS458812 UOL458801:UPO458812 UYH458801:UZK458812 VID458801:VJG458812 VRZ458801:VTC458812 WBV458801:WCY458812 WLR458801:WMU458812 WVN458801:WWQ458812 D524337:AQ524348 JB524337:KE524348 SX524337:UA524348 ACT524337:ADW524348 AMP524337:ANS524348 AWL524337:AXO524348 BGH524337:BHK524348 BQD524337:BRG524348 BZZ524337:CBC524348 CJV524337:CKY524348 CTR524337:CUU524348 DDN524337:DEQ524348 DNJ524337:DOM524348 DXF524337:DYI524348 EHB524337:EIE524348 EQX524337:ESA524348 FAT524337:FBW524348 FKP524337:FLS524348 FUL524337:FVO524348 GEH524337:GFK524348 GOD524337:GPG524348 GXZ524337:GZC524348 HHV524337:HIY524348 HRR524337:HSU524348 IBN524337:ICQ524348 ILJ524337:IMM524348 IVF524337:IWI524348 JFB524337:JGE524348 JOX524337:JQA524348 JYT524337:JZW524348 KIP524337:KJS524348 KSL524337:KTO524348 LCH524337:LDK524348 LMD524337:LNG524348 LVZ524337:LXC524348 MFV524337:MGY524348 MPR524337:MQU524348 MZN524337:NAQ524348 NJJ524337:NKM524348 NTF524337:NUI524348 ODB524337:OEE524348 OMX524337:OOA524348 OWT524337:OXW524348 PGP524337:PHS524348 PQL524337:PRO524348 QAH524337:QBK524348 QKD524337:QLG524348 QTZ524337:QVC524348 RDV524337:REY524348 RNR524337:ROU524348 RXN524337:RYQ524348 SHJ524337:SIM524348 SRF524337:SSI524348 TBB524337:TCE524348 TKX524337:TMA524348 TUT524337:TVW524348 UEP524337:UFS524348 UOL524337:UPO524348 UYH524337:UZK524348 VID524337:VJG524348 VRZ524337:VTC524348 WBV524337:WCY524348 WLR524337:WMU524348 WVN524337:WWQ524348 D589873:AQ589884 JB589873:KE589884 SX589873:UA589884 ACT589873:ADW589884 AMP589873:ANS589884 AWL589873:AXO589884 BGH589873:BHK589884 BQD589873:BRG589884 BZZ589873:CBC589884 CJV589873:CKY589884 CTR589873:CUU589884 DDN589873:DEQ589884 DNJ589873:DOM589884 DXF589873:DYI589884 EHB589873:EIE589884 EQX589873:ESA589884 FAT589873:FBW589884 FKP589873:FLS589884 FUL589873:FVO589884 GEH589873:GFK589884 GOD589873:GPG589884 GXZ589873:GZC589884 HHV589873:HIY589884 HRR589873:HSU589884 IBN589873:ICQ589884 ILJ589873:IMM589884 IVF589873:IWI589884 JFB589873:JGE589884 JOX589873:JQA589884 JYT589873:JZW589884 KIP589873:KJS589884 KSL589873:KTO589884 LCH589873:LDK589884 LMD589873:LNG589884 LVZ589873:LXC589884 MFV589873:MGY589884 MPR589873:MQU589884 MZN589873:NAQ589884 NJJ589873:NKM589884 NTF589873:NUI589884 ODB589873:OEE589884 OMX589873:OOA589884 OWT589873:OXW589884 PGP589873:PHS589884 PQL589873:PRO589884 QAH589873:QBK589884 QKD589873:QLG589884 QTZ589873:QVC589884 RDV589873:REY589884 RNR589873:ROU589884 RXN589873:RYQ589884 SHJ589873:SIM589884 SRF589873:SSI589884 TBB589873:TCE589884 TKX589873:TMA589884 TUT589873:TVW589884 UEP589873:UFS589884 UOL589873:UPO589884 UYH589873:UZK589884 VID589873:VJG589884 VRZ589873:VTC589884 WBV589873:WCY589884 WLR589873:WMU589884 WVN589873:WWQ589884 D655409:AQ655420 JB655409:KE655420 SX655409:UA655420 ACT655409:ADW655420 AMP655409:ANS655420 AWL655409:AXO655420 BGH655409:BHK655420 BQD655409:BRG655420 BZZ655409:CBC655420 CJV655409:CKY655420 CTR655409:CUU655420 DDN655409:DEQ655420 DNJ655409:DOM655420 DXF655409:DYI655420 EHB655409:EIE655420 EQX655409:ESA655420 FAT655409:FBW655420 FKP655409:FLS655420 FUL655409:FVO655420 GEH655409:GFK655420 GOD655409:GPG655420 GXZ655409:GZC655420 HHV655409:HIY655420 HRR655409:HSU655420 IBN655409:ICQ655420 ILJ655409:IMM655420 IVF655409:IWI655420 JFB655409:JGE655420 JOX655409:JQA655420 JYT655409:JZW655420 KIP655409:KJS655420 KSL655409:KTO655420 LCH655409:LDK655420 LMD655409:LNG655420 LVZ655409:LXC655420 MFV655409:MGY655420 MPR655409:MQU655420 MZN655409:NAQ655420 NJJ655409:NKM655420 NTF655409:NUI655420 ODB655409:OEE655420 OMX655409:OOA655420 OWT655409:OXW655420 PGP655409:PHS655420 PQL655409:PRO655420 QAH655409:QBK655420 QKD655409:QLG655420 QTZ655409:QVC655420 RDV655409:REY655420 RNR655409:ROU655420 RXN655409:RYQ655420 SHJ655409:SIM655420 SRF655409:SSI655420 TBB655409:TCE655420 TKX655409:TMA655420 TUT655409:TVW655420 UEP655409:UFS655420 UOL655409:UPO655420 UYH655409:UZK655420 VID655409:VJG655420 VRZ655409:VTC655420 WBV655409:WCY655420 WLR655409:WMU655420 WVN655409:WWQ655420 D720945:AQ720956 JB720945:KE720956 SX720945:UA720956 ACT720945:ADW720956 AMP720945:ANS720956 AWL720945:AXO720956 BGH720945:BHK720956 BQD720945:BRG720956 BZZ720945:CBC720956 CJV720945:CKY720956 CTR720945:CUU720956 DDN720945:DEQ720956 DNJ720945:DOM720956 DXF720945:DYI720956 EHB720945:EIE720956 EQX720945:ESA720956 FAT720945:FBW720956 FKP720945:FLS720956 FUL720945:FVO720956 GEH720945:GFK720956 GOD720945:GPG720956 GXZ720945:GZC720956 HHV720945:HIY720956 HRR720945:HSU720956 IBN720945:ICQ720956 ILJ720945:IMM720956 IVF720945:IWI720956 JFB720945:JGE720956 JOX720945:JQA720956 JYT720945:JZW720956 KIP720945:KJS720956 KSL720945:KTO720956 LCH720945:LDK720956 LMD720945:LNG720956 LVZ720945:LXC720956 MFV720945:MGY720956 MPR720945:MQU720956 MZN720945:NAQ720956 NJJ720945:NKM720956 NTF720945:NUI720956 ODB720945:OEE720956 OMX720945:OOA720956 OWT720945:OXW720956 PGP720945:PHS720956 PQL720945:PRO720956 QAH720945:QBK720956 QKD720945:QLG720956 QTZ720945:QVC720956 RDV720945:REY720956 RNR720945:ROU720956 RXN720945:RYQ720956 SHJ720945:SIM720956 SRF720945:SSI720956 TBB720945:TCE720956 TKX720945:TMA720956 TUT720945:TVW720956 UEP720945:UFS720956 UOL720945:UPO720956 UYH720945:UZK720956 VID720945:VJG720956 VRZ720945:VTC720956 WBV720945:WCY720956 WLR720945:WMU720956 WVN720945:WWQ720956 D786481:AQ786492 JB786481:KE786492 SX786481:UA786492 ACT786481:ADW786492 AMP786481:ANS786492 AWL786481:AXO786492 BGH786481:BHK786492 BQD786481:BRG786492 BZZ786481:CBC786492 CJV786481:CKY786492 CTR786481:CUU786492 DDN786481:DEQ786492 DNJ786481:DOM786492 DXF786481:DYI786492 EHB786481:EIE786492 EQX786481:ESA786492 FAT786481:FBW786492 FKP786481:FLS786492 FUL786481:FVO786492 GEH786481:GFK786492 GOD786481:GPG786492 GXZ786481:GZC786492 HHV786481:HIY786492 HRR786481:HSU786492 IBN786481:ICQ786492 ILJ786481:IMM786492 IVF786481:IWI786492 JFB786481:JGE786492 JOX786481:JQA786492 JYT786481:JZW786492 KIP786481:KJS786492 KSL786481:KTO786492 LCH786481:LDK786492 LMD786481:LNG786492 LVZ786481:LXC786492 MFV786481:MGY786492 MPR786481:MQU786492 MZN786481:NAQ786492 NJJ786481:NKM786492 NTF786481:NUI786492 ODB786481:OEE786492 OMX786481:OOA786492 OWT786481:OXW786492 PGP786481:PHS786492 PQL786481:PRO786492 QAH786481:QBK786492 QKD786481:QLG786492 QTZ786481:QVC786492 RDV786481:REY786492 RNR786481:ROU786492 RXN786481:RYQ786492 SHJ786481:SIM786492 SRF786481:SSI786492 TBB786481:TCE786492 TKX786481:TMA786492 TUT786481:TVW786492 UEP786481:UFS786492 UOL786481:UPO786492 UYH786481:UZK786492 VID786481:VJG786492 VRZ786481:VTC786492 WBV786481:WCY786492 WLR786481:WMU786492 WVN786481:WWQ786492 D852017:AQ852028 JB852017:KE852028 SX852017:UA852028 ACT852017:ADW852028 AMP852017:ANS852028 AWL852017:AXO852028 BGH852017:BHK852028 BQD852017:BRG852028 BZZ852017:CBC852028 CJV852017:CKY852028 CTR852017:CUU852028 DDN852017:DEQ852028 DNJ852017:DOM852028 DXF852017:DYI852028 EHB852017:EIE852028 EQX852017:ESA852028 FAT852017:FBW852028 FKP852017:FLS852028 FUL852017:FVO852028 GEH852017:GFK852028 GOD852017:GPG852028 GXZ852017:GZC852028 HHV852017:HIY852028 HRR852017:HSU852028 IBN852017:ICQ852028 ILJ852017:IMM852028 IVF852017:IWI852028 JFB852017:JGE852028 JOX852017:JQA852028 JYT852017:JZW852028 KIP852017:KJS852028 KSL852017:KTO852028 LCH852017:LDK852028 LMD852017:LNG852028 LVZ852017:LXC852028 MFV852017:MGY852028 MPR852017:MQU852028 MZN852017:NAQ852028 NJJ852017:NKM852028 NTF852017:NUI852028 ODB852017:OEE852028 OMX852017:OOA852028 OWT852017:OXW852028 PGP852017:PHS852028 PQL852017:PRO852028 QAH852017:QBK852028 QKD852017:QLG852028 QTZ852017:QVC852028 RDV852017:REY852028 RNR852017:ROU852028 RXN852017:RYQ852028 SHJ852017:SIM852028 SRF852017:SSI852028 TBB852017:TCE852028 TKX852017:TMA852028 TUT852017:TVW852028 UEP852017:UFS852028 UOL852017:UPO852028 UYH852017:UZK852028 VID852017:VJG852028 VRZ852017:VTC852028 WBV852017:WCY852028 WLR852017:WMU852028 WVN852017:WWQ852028 D917553:AQ917564 JB917553:KE917564 SX917553:UA917564 ACT917553:ADW917564 AMP917553:ANS917564 AWL917553:AXO917564 BGH917553:BHK917564 BQD917553:BRG917564 BZZ917553:CBC917564 CJV917553:CKY917564 CTR917553:CUU917564 DDN917553:DEQ917564 DNJ917553:DOM917564 DXF917553:DYI917564 EHB917553:EIE917564 EQX917553:ESA917564 FAT917553:FBW917564 FKP917553:FLS917564 FUL917553:FVO917564 GEH917553:GFK917564 GOD917553:GPG917564 GXZ917553:GZC917564 HHV917553:HIY917564 HRR917553:HSU917564 IBN917553:ICQ917564 ILJ917553:IMM917564 IVF917553:IWI917564 JFB917553:JGE917564 JOX917553:JQA917564 JYT917553:JZW917564 KIP917553:KJS917564 KSL917553:KTO917564 LCH917553:LDK917564 LMD917553:LNG917564 LVZ917553:LXC917564 MFV917553:MGY917564 MPR917553:MQU917564 MZN917553:NAQ917564 NJJ917553:NKM917564 NTF917553:NUI917564 ODB917553:OEE917564 OMX917553:OOA917564 OWT917553:OXW917564 PGP917553:PHS917564 PQL917553:PRO917564 QAH917553:QBK917564 QKD917553:QLG917564 QTZ917553:QVC917564 RDV917553:REY917564 RNR917553:ROU917564 RXN917553:RYQ917564 SHJ917553:SIM917564 SRF917553:SSI917564 TBB917553:TCE917564 TKX917553:TMA917564 TUT917553:TVW917564 UEP917553:UFS917564 UOL917553:UPO917564 UYH917553:UZK917564 VID917553:VJG917564 VRZ917553:VTC917564 WBV917553:WCY917564 WLR917553:WMU917564 WVN917553:WWQ917564 D983089:AQ983100 JB983089:KE983100 SX983089:UA983100 ACT983089:ADW983100 AMP983089:ANS983100 AWL983089:AXO983100 BGH983089:BHK983100 BQD983089:BRG983100 BZZ983089:CBC983100 CJV983089:CKY983100 CTR983089:CUU983100 DDN983089:DEQ983100 DNJ983089:DOM983100 DXF983089:DYI983100 EHB983089:EIE983100 EQX983089:ESA983100 FAT983089:FBW983100 FKP983089:FLS983100 FUL983089:FVO983100 GEH983089:GFK983100 GOD983089:GPG983100 GXZ983089:GZC983100 HHV983089:HIY983100 HRR983089:HSU983100 IBN983089:ICQ983100 ILJ983089:IMM983100 IVF983089:IWI983100 JFB983089:JGE983100 JOX983089:JQA983100 JYT983089:JZW983100 KIP983089:KJS983100 KSL983089:KTO983100 LCH983089:LDK983100 LMD983089:LNG983100 LVZ983089:LXC983100 MFV983089:MGY983100 MPR983089:MQU983100 MZN983089:NAQ983100 NJJ983089:NKM983100 NTF983089:NUI983100 ODB983089:OEE983100 OMX983089:OOA983100 OWT983089:OXW983100 PGP983089:PHS983100 PQL983089:PRO983100 QAH983089:QBK983100 QKD983089:QLG983100 QTZ983089:QVC983100 RDV983089:REY983100 RNR983089:ROU983100 RXN983089:RYQ983100 SHJ983089:SIM983100 SRF983089:SSI983100 TBB983089:TCE983100 TKX983089:TMA983100 TUT983089:TVW983100 UEP983089:UFS983100 UOL983089:UPO983100 UYH983089:UZK983100 VID983089:VJG983100 VRZ983089:VTC983100 WBV983089:WCY983100 WLR983089:WMU983100 WVN983089:WWQ983100 WBV117:WCY121 JB96:KE98 SX96:UA98 ACT96:ADW98 AMP96:ANS98 AWL96:AXO98 BGH96:BHK98 BQD96:BRG98 BZZ96:CBC98 CJV96:CKY98 CTR96:CUU98 DDN96:DEQ98 DNJ96:DOM98 DXF96:DYI98 EHB96:EIE98 EQX96:ESA98 FAT96:FBW98 FKP96:FLS98 FUL96:FVO98 GEH96:GFK98 GOD96:GPG98 GXZ96:GZC98 HHV96:HIY98 HRR96:HSU98 IBN96:ICQ98 ILJ96:IMM98 IVF96:IWI98 JFB96:JGE98 JOX96:JQA98 JYT96:JZW98 KIP96:KJS98 KSL96:KTO98 LCH96:LDK98 LMD96:LNG98 LVZ96:LXC98 MFV96:MGY98 MPR96:MQU98 MZN96:NAQ98 NJJ96:NKM98 NTF96:NUI98 ODB96:OEE98 OMX96:OOA98 OWT96:OXW98 PGP96:PHS98 PQL96:PRO98 QAH96:QBK98 QKD96:QLG98 QTZ96:QVC98 RDV96:REY98 RNR96:ROU98 RXN96:RYQ98 SHJ96:SIM98 SRF96:SSI98 TBB96:TCE98 TKX96:TMA98 TUT96:TVW98 UEP96:UFS98 UOL96:UPO98 UYH96:UZK98 VID96:VJG98 VRZ96:VTC98 WBV96:WCY98 WLR96:WMU98 WVN96:WWQ98 D65598:AQ65600 JB65598:KE65600 SX65598:UA65600 ACT65598:ADW65600 AMP65598:ANS65600 AWL65598:AXO65600 BGH65598:BHK65600 BQD65598:BRG65600 BZZ65598:CBC65600 CJV65598:CKY65600 CTR65598:CUU65600 DDN65598:DEQ65600 DNJ65598:DOM65600 DXF65598:DYI65600 EHB65598:EIE65600 EQX65598:ESA65600 FAT65598:FBW65600 FKP65598:FLS65600 FUL65598:FVO65600 GEH65598:GFK65600 GOD65598:GPG65600 GXZ65598:GZC65600 HHV65598:HIY65600 HRR65598:HSU65600 IBN65598:ICQ65600 ILJ65598:IMM65600 IVF65598:IWI65600 JFB65598:JGE65600 JOX65598:JQA65600 JYT65598:JZW65600 KIP65598:KJS65600 KSL65598:KTO65600 LCH65598:LDK65600 LMD65598:LNG65600 LVZ65598:LXC65600 MFV65598:MGY65600 MPR65598:MQU65600 MZN65598:NAQ65600 NJJ65598:NKM65600 NTF65598:NUI65600 ODB65598:OEE65600 OMX65598:OOA65600 OWT65598:OXW65600 PGP65598:PHS65600 PQL65598:PRO65600 QAH65598:QBK65600 QKD65598:QLG65600 QTZ65598:QVC65600 RDV65598:REY65600 RNR65598:ROU65600 RXN65598:RYQ65600 SHJ65598:SIM65600 SRF65598:SSI65600 TBB65598:TCE65600 TKX65598:TMA65600 TUT65598:TVW65600 UEP65598:UFS65600 UOL65598:UPO65600 UYH65598:UZK65600 VID65598:VJG65600 VRZ65598:VTC65600 WBV65598:WCY65600 WLR65598:WMU65600 WVN65598:WWQ65600 D131134:AQ131136 JB131134:KE131136 SX131134:UA131136 ACT131134:ADW131136 AMP131134:ANS131136 AWL131134:AXO131136 BGH131134:BHK131136 BQD131134:BRG131136 BZZ131134:CBC131136 CJV131134:CKY131136 CTR131134:CUU131136 DDN131134:DEQ131136 DNJ131134:DOM131136 DXF131134:DYI131136 EHB131134:EIE131136 EQX131134:ESA131136 FAT131134:FBW131136 FKP131134:FLS131136 FUL131134:FVO131136 GEH131134:GFK131136 GOD131134:GPG131136 GXZ131134:GZC131136 HHV131134:HIY131136 HRR131134:HSU131136 IBN131134:ICQ131136 ILJ131134:IMM131136 IVF131134:IWI131136 JFB131134:JGE131136 JOX131134:JQA131136 JYT131134:JZW131136 KIP131134:KJS131136 KSL131134:KTO131136 LCH131134:LDK131136 LMD131134:LNG131136 LVZ131134:LXC131136 MFV131134:MGY131136 MPR131134:MQU131136 MZN131134:NAQ131136 NJJ131134:NKM131136 NTF131134:NUI131136 ODB131134:OEE131136 OMX131134:OOA131136 OWT131134:OXW131136 PGP131134:PHS131136 PQL131134:PRO131136 QAH131134:QBK131136 QKD131134:QLG131136 QTZ131134:QVC131136 RDV131134:REY131136 RNR131134:ROU131136 RXN131134:RYQ131136 SHJ131134:SIM131136 SRF131134:SSI131136 TBB131134:TCE131136 TKX131134:TMA131136 TUT131134:TVW131136 UEP131134:UFS131136 UOL131134:UPO131136 UYH131134:UZK131136 VID131134:VJG131136 VRZ131134:VTC131136 WBV131134:WCY131136 WLR131134:WMU131136 WVN131134:WWQ131136 D196670:AQ196672 JB196670:KE196672 SX196670:UA196672 ACT196670:ADW196672 AMP196670:ANS196672 AWL196670:AXO196672 BGH196670:BHK196672 BQD196670:BRG196672 BZZ196670:CBC196672 CJV196670:CKY196672 CTR196670:CUU196672 DDN196670:DEQ196672 DNJ196670:DOM196672 DXF196670:DYI196672 EHB196670:EIE196672 EQX196670:ESA196672 FAT196670:FBW196672 FKP196670:FLS196672 FUL196670:FVO196672 GEH196670:GFK196672 GOD196670:GPG196672 GXZ196670:GZC196672 HHV196670:HIY196672 HRR196670:HSU196672 IBN196670:ICQ196672 ILJ196670:IMM196672 IVF196670:IWI196672 JFB196670:JGE196672 JOX196670:JQA196672 JYT196670:JZW196672 KIP196670:KJS196672 KSL196670:KTO196672 LCH196670:LDK196672 LMD196670:LNG196672 LVZ196670:LXC196672 MFV196670:MGY196672 MPR196670:MQU196672 MZN196670:NAQ196672 NJJ196670:NKM196672 NTF196670:NUI196672 ODB196670:OEE196672 OMX196670:OOA196672 OWT196670:OXW196672 PGP196670:PHS196672 PQL196670:PRO196672 QAH196670:QBK196672 QKD196670:QLG196672 QTZ196670:QVC196672 RDV196670:REY196672 RNR196670:ROU196672 RXN196670:RYQ196672 SHJ196670:SIM196672 SRF196670:SSI196672 TBB196670:TCE196672 TKX196670:TMA196672 TUT196670:TVW196672 UEP196670:UFS196672 UOL196670:UPO196672 UYH196670:UZK196672 VID196670:VJG196672 VRZ196670:VTC196672 WBV196670:WCY196672 WLR196670:WMU196672 WVN196670:WWQ196672 D262206:AQ262208 JB262206:KE262208 SX262206:UA262208 ACT262206:ADW262208 AMP262206:ANS262208 AWL262206:AXO262208 BGH262206:BHK262208 BQD262206:BRG262208 BZZ262206:CBC262208 CJV262206:CKY262208 CTR262206:CUU262208 DDN262206:DEQ262208 DNJ262206:DOM262208 DXF262206:DYI262208 EHB262206:EIE262208 EQX262206:ESA262208 FAT262206:FBW262208 FKP262206:FLS262208 FUL262206:FVO262208 GEH262206:GFK262208 GOD262206:GPG262208 GXZ262206:GZC262208 HHV262206:HIY262208 HRR262206:HSU262208 IBN262206:ICQ262208 ILJ262206:IMM262208 IVF262206:IWI262208 JFB262206:JGE262208 JOX262206:JQA262208 JYT262206:JZW262208 KIP262206:KJS262208 KSL262206:KTO262208 LCH262206:LDK262208 LMD262206:LNG262208 LVZ262206:LXC262208 MFV262206:MGY262208 MPR262206:MQU262208 MZN262206:NAQ262208 NJJ262206:NKM262208 NTF262206:NUI262208 ODB262206:OEE262208 OMX262206:OOA262208 OWT262206:OXW262208 PGP262206:PHS262208 PQL262206:PRO262208 QAH262206:QBK262208 QKD262206:QLG262208 QTZ262206:QVC262208 RDV262206:REY262208 RNR262206:ROU262208 RXN262206:RYQ262208 SHJ262206:SIM262208 SRF262206:SSI262208 TBB262206:TCE262208 TKX262206:TMA262208 TUT262206:TVW262208 UEP262206:UFS262208 UOL262206:UPO262208 UYH262206:UZK262208 VID262206:VJG262208 VRZ262206:VTC262208 WBV262206:WCY262208 WLR262206:WMU262208 WVN262206:WWQ262208 D327742:AQ327744 JB327742:KE327744 SX327742:UA327744 ACT327742:ADW327744 AMP327742:ANS327744 AWL327742:AXO327744 BGH327742:BHK327744 BQD327742:BRG327744 BZZ327742:CBC327744 CJV327742:CKY327744 CTR327742:CUU327744 DDN327742:DEQ327744 DNJ327742:DOM327744 DXF327742:DYI327744 EHB327742:EIE327744 EQX327742:ESA327744 FAT327742:FBW327744 FKP327742:FLS327744 FUL327742:FVO327744 GEH327742:GFK327744 GOD327742:GPG327744 GXZ327742:GZC327744 HHV327742:HIY327744 HRR327742:HSU327744 IBN327742:ICQ327744 ILJ327742:IMM327744 IVF327742:IWI327744 JFB327742:JGE327744 JOX327742:JQA327744 JYT327742:JZW327744 KIP327742:KJS327744 KSL327742:KTO327744 LCH327742:LDK327744 LMD327742:LNG327744 LVZ327742:LXC327744 MFV327742:MGY327744 MPR327742:MQU327744 MZN327742:NAQ327744 NJJ327742:NKM327744 NTF327742:NUI327744 ODB327742:OEE327744 OMX327742:OOA327744 OWT327742:OXW327744 PGP327742:PHS327744 PQL327742:PRO327744 QAH327742:QBK327744 QKD327742:QLG327744 QTZ327742:QVC327744 RDV327742:REY327744 RNR327742:ROU327744 RXN327742:RYQ327744 SHJ327742:SIM327744 SRF327742:SSI327744 TBB327742:TCE327744 TKX327742:TMA327744 TUT327742:TVW327744 UEP327742:UFS327744 UOL327742:UPO327744 UYH327742:UZK327744 VID327742:VJG327744 VRZ327742:VTC327744 WBV327742:WCY327744 WLR327742:WMU327744 WVN327742:WWQ327744 D393278:AQ393280 JB393278:KE393280 SX393278:UA393280 ACT393278:ADW393280 AMP393278:ANS393280 AWL393278:AXO393280 BGH393278:BHK393280 BQD393278:BRG393280 BZZ393278:CBC393280 CJV393278:CKY393280 CTR393278:CUU393280 DDN393278:DEQ393280 DNJ393278:DOM393280 DXF393278:DYI393280 EHB393278:EIE393280 EQX393278:ESA393280 FAT393278:FBW393280 FKP393278:FLS393280 FUL393278:FVO393280 GEH393278:GFK393280 GOD393278:GPG393280 GXZ393278:GZC393280 HHV393278:HIY393280 HRR393278:HSU393280 IBN393278:ICQ393280 ILJ393278:IMM393280 IVF393278:IWI393280 JFB393278:JGE393280 JOX393278:JQA393280 JYT393278:JZW393280 KIP393278:KJS393280 KSL393278:KTO393280 LCH393278:LDK393280 LMD393278:LNG393280 LVZ393278:LXC393280 MFV393278:MGY393280 MPR393278:MQU393280 MZN393278:NAQ393280 NJJ393278:NKM393280 NTF393278:NUI393280 ODB393278:OEE393280 OMX393278:OOA393280 OWT393278:OXW393280 PGP393278:PHS393280 PQL393278:PRO393280 QAH393278:QBK393280 QKD393278:QLG393280 QTZ393278:QVC393280 RDV393278:REY393280 RNR393278:ROU393280 RXN393278:RYQ393280 SHJ393278:SIM393280 SRF393278:SSI393280 TBB393278:TCE393280 TKX393278:TMA393280 TUT393278:TVW393280 UEP393278:UFS393280 UOL393278:UPO393280 UYH393278:UZK393280 VID393278:VJG393280 VRZ393278:VTC393280 WBV393278:WCY393280 WLR393278:WMU393280 WVN393278:WWQ393280 D458814:AQ458816 JB458814:KE458816 SX458814:UA458816 ACT458814:ADW458816 AMP458814:ANS458816 AWL458814:AXO458816 BGH458814:BHK458816 BQD458814:BRG458816 BZZ458814:CBC458816 CJV458814:CKY458816 CTR458814:CUU458816 DDN458814:DEQ458816 DNJ458814:DOM458816 DXF458814:DYI458816 EHB458814:EIE458816 EQX458814:ESA458816 FAT458814:FBW458816 FKP458814:FLS458816 FUL458814:FVO458816 GEH458814:GFK458816 GOD458814:GPG458816 GXZ458814:GZC458816 HHV458814:HIY458816 HRR458814:HSU458816 IBN458814:ICQ458816 ILJ458814:IMM458816 IVF458814:IWI458816 JFB458814:JGE458816 JOX458814:JQA458816 JYT458814:JZW458816 KIP458814:KJS458816 KSL458814:KTO458816 LCH458814:LDK458816 LMD458814:LNG458816 LVZ458814:LXC458816 MFV458814:MGY458816 MPR458814:MQU458816 MZN458814:NAQ458816 NJJ458814:NKM458816 NTF458814:NUI458816 ODB458814:OEE458816 OMX458814:OOA458816 OWT458814:OXW458816 PGP458814:PHS458816 PQL458814:PRO458816 QAH458814:QBK458816 QKD458814:QLG458816 QTZ458814:QVC458816 RDV458814:REY458816 RNR458814:ROU458816 RXN458814:RYQ458816 SHJ458814:SIM458816 SRF458814:SSI458816 TBB458814:TCE458816 TKX458814:TMA458816 TUT458814:TVW458816 UEP458814:UFS458816 UOL458814:UPO458816 UYH458814:UZK458816 VID458814:VJG458816 VRZ458814:VTC458816 WBV458814:WCY458816 WLR458814:WMU458816 WVN458814:WWQ458816 D524350:AQ524352 JB524350:KE524352 SX524350:UA524352 ACT524350:ADW524352 AMP524350:ANS524352 AWL524350:AXO524352 BGH524350:BHK524352 BQD524350:BRG524352 BZZ524350:CBC524352 CJV524350:CKY524352 CTR524350:CUU524352 DDN524350:DEQ524352 DNJ524350:DOM524352 DXF524350:DYI524352 EHB524350:EIE524352 EQX524350:ESA524352 FAT524350:FBW524352 FKP524350:FLS524352 FUL524350:FVO524352 GEH524350:GFK524352 GOD524350:GPG524352 GXZ524350:GZC524352 HHV524350:HIY524352 HRR524350:HSU524352 IBN524350:ICQ524352 ILJ524350:IMM524352 IVF524350:IWI524352 JFB524350:JGE524352 JOX524350:JQA524352 JYT524350:JZW524352 KIP524350:KJS524352 KSL524350:KTO524352 LCH524350:LDK524352 LMD524350:LNG524352 LVZ524350:LXC524352 MFV524350:MGY524352 MPR524350:MQU524352 MZN524350:NAQ524352 NJJ524350:NKM524352 NTF524350:NUI524352 ODB524350:OEE524352 OMX524350:OOA524352 OWT524350:OXW524352 PGP524350:PHS524352 PQL524350:PRO524352 QAH524350:QBK524352 QKD524350:QLG524352 QTZ524350:QVC524352 RDV524350:REY524352 RNR524350:ROU524352 RXN524350:RYQ524352 SHJ524350:SIM524352 SRF524350:SSI524352 TBB524350:TCE524352 TKX524350:TMA524352 TUT524350:TVW524352 UEP524350:UFS524352 UOL524350:UPO524352 UYH524350:UZK524352 VID524350:VJG524352 VRZ524350:VTC524352 WBV524350:WCY524352 WLR524350:WMU524352 WVN524350:WWQ524352 D589886:AQ589888 JB589886:KE589888 SX589886:UA589888 ACT589886:ADW589888 AMP589886:ANS589888 AWL589886:AXO589888 BGH589886:BHK589888 BQD589886:BRG589888 BZZ589886:CBC589888 CJV589886:CKY589888 CTR589886:CUU589888 DDN589886:DEQ589888 DNJ589886:DOM589888 DXF589886:DYI589888 EHB589886:EIE589888 EQX589886:ESA589888 FAT589886:FBW589888 FKP589886:FLS589888 FUL589886:FVO589888 GEH589886:GFK589888 GOD589886:GPG589888 GXZ589886:GZC589888 HHV589886:HIY589888 HRR589886:HSU589888 IBN589886:ICQ589888 ILJ589886:IMM589888 IVF589886:IWI589888 JFB589886:JGE589888 JOX589886:JQA589888 JYT589886:JZW589888 KIP589886:KJS589888 KSL589886:KTO589888 LCH589886:LDK589888 LMD589886:LNG589888 LVZ589886:LXC589888 MFV589886:MGY589888 MPR589886:MQU589888 MZN589886:NAQ589888 NJJ589886:NKM589888 NTF589886:NUI589888 ODB589886:OEE589888 OMX589886:OOA589888 OWT589886:OXW589888 PGP589886:PHS589888 PQL589886:PRO589888 QAH589886:QBK589888 QKD589886:QLG589888 QTZ589886:QVC589888 RDV589886:REY589888 RNR589886:ROU589888 RXN589886:RYQ589888 SHJ589886:SIM589888 SRF589886:SSI589888 TBB589886:TCE589888 TKX589886:TMA589888 TUT589886:TVW589888 UEP589886:UFS589888 UOL589886:UPO589888 UYH589886:UZK589888 VID589886:VJG589888 VRZ589886:VTC589888 WBV589886:WCY589888 WLR589886:WMU589888 WVN589886:WWQ589888 D655422:AQ655424 JB655422:KE655424 SX655422:UA655424 ACT655422:ADW655424 AMP655422:ANS655424 AWL655422:AXO655424 BGH655422:BHK655424 BQD655422:BRG655424 BZZ655422:CBC655424 CJV655422:CKY655424 CTR655422:CUU655424 DDN655422:DEQ655424 DNJ655422:DOM655424 DXF655422:DYI655424 EHB655422:EIE655424 EQX655422:ESA655424 FAT655422:FBW655424 FKP655422:FLS655424 FUL655422:FVO655424 GEH655422:GFK655424 GOD655422:GPG655424 GXZ655422:GZC655424 HHV655422:HIY655424 HRR655422:HSU655424 IBN655422:ICQ655424 ILJ655422:IMM655424 IVF655422:IWI655424 JFB655422:JGE655424 JOX655422:JQA655424 JYT655422:JZW655424 KIP655422:KJS655424 KSL655422:KTO655424 LCH655422:LDK655424 LMD655422:LNG655424 LVZ655422:LXC655424 MFV655422:MGY655424 MPR655422:MQU655424 MZN655422:NAQ655424 NJJ655422:NKM655424 NTF655422:NUI655424 ODB655422:OEE655424 OMX655422:OOA655424 OWT655422:OXW655424 PGP655422:PHS655424 PQL655422:PRO655424 QAH655422:QBK655424 QKD655422:QLG655424 QTZ655422:QVC655424 RDV655422:REY655424 RNR655422:ROU655424 RXN655422:RYQ655424 SHJ655422:SIM655424 SRF655422:SSI655424 TBB655422:TCE655424 TKX655422:TMA655424 TUT655422:TVW655424 UEP655422:UFS655424 UOL655422:UPO655424 UYH655422:UZK655424 VID655422:VJG655424 VRZ655422:VTC655424 WBV655422:WCY655424 WLR655422:WMU655424 WVN655422:WWQ655424 D720958:AQ720960 JB720958:KE720960 SX720958:UA720960 ACT720958:ADW720960 AMP720958:ANS720960 AWL720958:AXO720960 BGH720958:BHK720960 BQD720958:BRG720960 BZZ720958:CBC720960 CJV720958:CKY720960 CTR720958:CUU720960 DDN720958:DEQ720960 DNJ720958:DOM720960 DXF720958:DYI720960 EHB720958:EIE720960 EQX720958:ESA720960 FAT720958:FBW720960 FKP720958:FLS720960 FUL720958:FVO720960 GEH720958:GFK720960 GOD720958:GPG720960 GXZ720958:GZC720960 HHV720958:HIY720960 HRR720958:HSU720960 IBN720958:ICQ720960 ILJ720958:IMM720960 IVF720958:IWI720960 JFB720958:JGE720960 JOX720958:JQA720960 JYT720958:JZW720960 KIP720958:KJS720960 KSL720958:KTO720960 LCH720958:LDK720960 LMD720958:LNG720960 LVZ720958:LXC720960 MFV720958:MGY720960 MPR720958:MQU720960 MZN720958:NAQ720960 NJJ720958:NKM720960 NTF720958:NUI720960 ODB720958:OEE720960 OMX720958:OOA720960 OWT720958:OXW720960 PGP720958:PHS720960 PQL720958:PRO720960 QAH720958:QBK720960 QKD720958:QLG720960 QTZ720958:QVC720960 RDV720958:REY720960 RNR720958:ROU720960 RXN720958:RYQ720960 SHJ720958:SIM720960 SRF720958:SSI720960 TBB720958:TCE720960 TKX720958:TMA720960 TUT720958:TVW720960 UEP720958:UFS720960 UOL720958:UPO720960 UYH720958:UZK720960 VID720958:VJG720960 VRZ720958:VTC720960 WBV720958:WCY720960 WLR720958:WMU720960 WVN720958:WWQ720960 D786494:AQ786496 JB786494:KE786496 SX786494:UA786496 ACT786494:ADW786496 AMP786494:ANS786496 AWL786494:AXO786496 BGH786494:BHK786496 BQD786494:BRG786496 BZZ786494:CBC786496 CJV786494:CKY786496 CTR786494:CUU786496 DDN786494:DEQ786496 DNJ786494:DOM786496 DXF786494:DYI786496 EHB786494:EIE786496 EQX786494:ESA786496 FAT786494:FBW786496 FKP786494:FLS786496 FUL786494:FVO786496 GEH786494:GFK786496 GOD786494:GPG786496 GXZ786494:GZC786496 HHV786494:HIY786496 HRR786494:HSU786496 IBN786494:ICQ786496 ILJ786494:IMM786496 IVF786494:IWI786496 JFB786494:JGE786496 JOX786494:JQA786496 JYT786494:JZW786496 KIP786494:KJS786496 KSL786494:KTO786496 LCH786494:LDK786496 LMD786494:LNG786496 LVZ786494:LXC786496 MFV786494:MGY786496 MPR786494:MQU786496 MZN786494:NAQ786496 NJJ786494:NKM786496 NTF786494:NUI786496 ODB786494:OEE786496 OMX786494:OOA786496 OWT786494:OXW786496 PGP786494:PHS786496 PQL786494:PRO786496 QAH786494:QBK786496 QKD786494:QLG786496 QTZ786494:QVC786496 RDV786494:REY786496 RNR786494:ROU786496 RXN786494:RYQ786496 SHJ786494:SIM786496 SRF786494:SSI786496 TBB786494:TCE786496 TKX786494:TMA786496 TUT786494:TVW786496 UEP786494:UFS786496 UOL786494:UPO786496 UYH786494:UZK786496 VID786494:VJG786496 VRZ786494:VTC786496 WBV786494:WCY786496 WLR786494:WMU786496 WVN786494:WWQ786496 D852030:AQ852032 JB852030:KE852032 SX852030:UA852032 ACT852030:ADW852032 AMP852030:ANS852032 AWL852030:AXO852032 BGH852030:BHK852032 BQD852030:BRG852032 BZZ852030:CBC852032 CJV852030:CKY852032 CTR852030:CUU852032 DDN852030:DEQ852032 DNJ852030:DOM852032 DXF852030:DYI852032 EHB852030:EIE852032 EQX852030:ESA852032 FAT852030:FBW852032 FKP852030:FLS852032 FUL852030:FVO852032 GEH852030:GFK852032 GOD852030:GPG852032 GXZ852030:GZC852032 HHV852030:HIY852032 HRR852030:HSU852032 IBN852030:ICQ852032 ILJ852030:IMM852032 IVF852030:IWI852032 JFB852030:JGE852032 JOX852030:JQA852032 JYT852030:JZW852032 KIP852030:KJS852032 KSL852030:KTO852032 LCH852030:LDK852032 LMD852030:LNG852032 LVZ852030:LXC852032 MFV852030:MGY852032 MPR852030:MQU852032 MZN852030:NAQ852032 NJJ852030:NKM852032 NTF852030:NUI852032 ODB852030:OEE852032 OMX852030:OOA852032 OWT852030:OXW852032 PGP852030:PHS852032 PQL852030:PRO852032 QAH852030:QBK852032 QKD852030:QLG852032 QTZ852030:QVC852032 RDV852030:REY852032 RNR852030:ROU852032 RXN852030:RYQ852032 SHJ852030:SIM852032 SRF852030:SSI852032 TBB852030:TCE852032 TKX852030:TMA852032 TUT852030:TVW852032 UEP852030:UFS852032 UOL852030:UPO852032 UYH852030:UZK852032 VID852030:VJG852032 VRZ852030:VTC852032 WBV852030:WCY852032 WLR852030:WMU852032 WVN852030:WWQ852032 D917566:AQ917568 JB917566:KE917568 SX917566:UA917568 ACT917566:ADW917568 AMP917566:ANS917568 AWL917566:AXO917568 BGH917566:BHK917568 BQD917566:BRG917568 BZZ917566:CBC917568 CJV917566:CKY917568 CTR917566:CUU917568 DDN917566:DEQ917568 DNJ917566:DOM917568 DXF917566:DYI917568 EHB917566:EIE917568 EQX917566:ESA917568 FAT917566:FBW917568 FKP917566:FLS917568 FUL917566:FVO917568 GEH917566:GFK917568 GOD917566:GPG917568 GXZ917566:GZC917568 HHV917566:HIY917568 HRR917566:HSU917568 IBN917566:ICQ917568 ILJ917566:IMM917568 IVF917566:IWI917568 JFB917566:JGE917568 JOX917566:JQA917568 JYT917566:JZW917568 KIP917566:KJS917568 KSL917566:KTO917568 LCH917566:LDK917568 LMD917566:LNG917568 LVZ917566:LXC917568 MFV917566:MGY917568 MPR917566:MQU917568 MZN917566:NAQ917568 NJJ917566:NKM917568 NTF917566:NUI917568 ODB917566:OEE917568 OMX917566:OOA917568 OWT917566:OXW917568 PGP917566:PHS917568 PQL917566:PRO917568 QAH917566:QBK917568 QKD917566:QLG917568 QTZ917566:QVC917568 RDV917566:REY917568 RNR917566:ROU917568 RXN917566:RYQ917568 SHJ917566:SIM917568 SRF917566:SSI917568 TBB917566:TCE917568 TKX917566:TMA917568 TUT917566:TVW917568 UEP917566:UFS917568 UOL917566:UPO917568 UYH917566:UZK917568 VID917566:VJG917568 VRZ917566:VTC917568 WBV917566:WCY917568 WLR917566:WMU917568 WVN917566:WWQ917568 D983102:AQ983104 JB983102:KE983104 SX983102:UA983104 ACT983102:ADW983104 AMP983102:ANS983104 AWL983102:AXO983104 BGH983102:BHK983104 BQD983102:BRG983104 BZZ983102:CBC983104 CJV983102:CKY983104 CTR983102:CUU983104 DDN983102:DEQ983104 DNJ983102:DOM983104 DXF983102:DYI983104 EHB983102:EIE983104 EQX983102:ESA983104 FAT983102:FBW983104 FKP983102:FLS983104 FUL983102:FVO983104 GEH983102:GFK983104 GOD983102:GPG983104 GXZ983102:GZC983104 HHV983102:HIY983104 HRR983102:HSU983104 IBN983102:ICQ983104 ILJ983102:IMM983104 IVF983102:IWI983104 JFB983102:JGE983104 JOX983102:JQA983104 JYT983102:JZW983104 KIP983102:KJS983104 KSL983102:KTO983104 LCH983102:LDK983104 LMD983102:LNG983104 LVZ983102:LXC983104 MFV983102:MGY983104 MPR983102:MQU983104 MZN983102:NAQ983104 NJJ983102:NKM983104 NTF983102:NUI983104 ODB983102:OEE983104 OMX983102:OOA983104 OWT983102:OXW983104 PGP983102:PHS983104 PQL983102:PRO983104 QAH983102:QBK983104 QKD983102:QLG983104 QTZ983102:QVC983104 RDV983102:REY983104 RNR983102:ROU983104 RXN983102:RYQ983104 SHJ983102:SIM983104 SRF983102:SSI983104 TBB983102:TCE983104 TKX983102:TMA983104 TUT983102:TVW983104 UEP983102:UFS983104 UOL983102:UPO983104 UYH983102:UZK983104 VID983102:VJG983104 VRZ983102:VTC983104 WBV983102:WCY983104 WLR983102:WMU983104 WVN983102:WWQ983104 VRZ117:VTC121 JB102:KE102 SX102:UA102 ACT102:ADW102 AMP102:ANS102 AWL102:AXO102 BGH102:BHK102 BQD102:BRG102 BZZ102:CBC102 CJV102:CKY102 CTR102:CUU102 DDN102:DEQ102 DNJ102:DOM102 DXF102:DYI102 EHB102:EIE102 EQX102:ESA102 FAT102:FBW102 FKP102:FLS102 FUL102:FVO102 GEH102:GFK102 GOD102:GPG102 GXZ102:GZC102 HHV102:HIY102 HRR102:HSU102 IBN102:ICQ102 ILJ102:IMM102 IVF102:IWI102 JFB102:JGE102 JOX102:JQA102 JYT102:JZW102 KIP102:KJS102 KSL102:KTO102 LCH102:LDK102 LMD102:LNG102 LVZ102:LXC102 MFV102:MGY102 MPR102:MQU102 MZN102:NAQ102 NJJ102:NKM102 NTF102:NUI102 ODB102:OEE102 OMX102:OOA102 OWT102:OXW102 PGP102:PHS102 PQL102:PRO102 QAH102:QBK102 QKD102:QLG102 QTZ102:QVC102 RDV102:REY102 RNR102:ROU102 RXN102:RYQ102 SHJ102:SIM102 SRF102:SSI102 TBB102:TCE102 TKX102:TMA102 TUT102:TVW102 UEP102:UFS102 UOL102:UPO102 UYH102:UZK102 VID102:VJG102 VRZ102:VTC102 WBV102:WCY102 WLR102:WMU102 WVN102:WWQ102 D65604:AQ65604 JB65604:KE65604 SX65604:UA65604 ACT65604:ADW65604 AMP65604:ANS65604 AWL65604:AXO65604 BGH65604:BHK65604 BQD65604:BRG65604 BZZ65604:CBC65604 CJV65604:CKY65604 CTR65604:CUU65604 DDN65604:DEQ65604 DNJ65604:DOM65604 DXF65604:DYI65604 EHB65604:EIE65604 EQX65604:ESA65604 FAT65604:FBW65604 FKP65604:FLS65604 FUL65604:FVO65604 GEH65604:GFK65604 GOD65604:GPG65604 GXZ65604:GZC65604 HHV65604:HIY65604 HRR65604:HSU65604 IBN65604:ICQ65604 ILJ65604:IMM65604 IVF65604:IWI65604 JFB65604:JGE65604 JOX65604:JQA65604 JYT65604:JZW65604 KIP65604:KJS65604 KSL65604:KTO65604 LCH65604:LDK65604 LMD65604:LNG65604 LVZ65604:LXC65604 MFV65604:MGY65604 MPR65604:MQU65604 MZN65604:NAQ65604 NJJ65604:NKM65604 NTF65604:NUI65604 ODB65604:OEE65604 OMX65604:OOA65604 OWT65604:OXW65604 PGP65604:PHS65604 PQL65604:PRO65604 QAH65604:QBK65604 QKD65604:QLG65604 QTZ65604:QVC65604 RDV65604:REY65604 RNR65604:ROU65604 RXN65604:RYQ65604 SHJ65604:SIM65604 SRF65604:SSI65604 TBB65604:TCE65604 TKX65604:TMA65604 TUT65604:TVW65604 UEP65604:UFS65604 UOL65604:UPO65604 UYH65604:UZK65604 VID65604:VJG65604 VRZ65604:VTC65604 WBV65604:WCY65604 WLR65604:WMU65604 WVN65604:WWQ65604 D131140:AQ131140 JB131140:KE131140 SX131140:UA131140 ACT131140:ADW131140 AMP131140:ANS131140 AWL131140:AXO131140 BGH131140:BHK131140 BQD131140:BRG131140 BZZ131140:CBC131140 CJV131140:CKY131140 CTR131140:CUU131140 DDN131140:DEQ131140 DNJ131140:DOM131140 DXF131140:DYI131140 EHB131140:EIE131140 EQX131140:ESA131140 FAT131140:FBW131140 FKP131140:FLS131140 FUL131140:FVO131140 GEH131140:GFK131140 GOD131140:GPG131140 GXZ131140:GZC131140 HHV131140:HIY131140 HRR131140:HSU131140 IBN131140:ICQ131140 ILJ131140:IMM131140 IVF131140:IWI131140 JFB131140:JGE131140 JOX131140:JQA131140 JYT131140:JZW131140 KIP131140:KJS131140 KSL131140:KTO131140 LCH131140:LDK131140 LMD131140:LNG131140 LVZ131140:LXC131140 MFV131140:MGY131140 MPR131140:MQU131140 MZN131140:NAQ131140 NJJ131140:NKM131140 NTF131140:NUI131140 ODB131140:OEE131140 OMX131140:OOA131140 OWT131140:OXW131140 PGP131140:PHS131140 PQL131140:PRO131140 QAH131140:QBK131140 QKD131140:QLG131140 QTZ131140:QVC131140 RDV131140:REY131140 RNR131140:ROU131140 RXN131140:RYQ131140 SHJ131140:SIM131140 SRF131140:SSI131140 TBB131140:TCE131140 TKX131140:TMA131140 TUT131140:TVW131140 UEP131140:UFS131140 UOL131140:UPO131140 UYH131140:UZK131140 VID131140:VJG131140 VRZ131140:VTC131140 WBV131140:WCY131140 WLR131140:WMU131140 WVN131140:WWQ131140 D196676:AQ196676 JB196676:KE196676 SX196676:UA196676 ACT196676:ADW196676 AMP196676:ANS196676 AWL196676:AXO196676 BGH196676:BHK196676 BQD196676:BRG196676 BZZ196676:CBC196676 CJV196676:CKY196676 CTR196676:CUU196676 DDN196676:DEQ196676 DNJ196676:DOM196676 DXF196676:DYI196676 EHB196676:EIE196676 EQX196676:ESA196676 FAT196676:FBW196676 FKP196676:FLS196676 FUL196676:FVO196676 GEH196676:GFK196676 GOD196676:GPG196676 GXZ196676:GZC196676 HHV196676:HIY196676 HRR196676:HSU196676 IBN196676:ICQ196676 ILJ196676:IMM196676 IVF196676:IWI196676 JFB196676:JGE196676 JOX196676:JQA196676 JYT196676:JZW196676 KIP196676:KJS196676 KSL196676:KTO196676 LCH196676:LDK196676 LMD196676:LNG196676 LVZ196676:LXC196676 MFV196676:MGY196676 MPR196676:MQU196676 MZN196676:NAQ196676 NJJ196676:NKM196676 NTF196676:NUI196676 ODB196676:OEE196676 OMX196676:OOA196676 OWT196676:OXW196676 PGP196676:PHS196676 PQL196676:PRO196676 QAH196676:QBK196676 QKD196676:QLG196676 QTZ196676:QVC196676 RDV196676:REY196676 RNR196676:ROU196676 RXN196676:RYQ196676 SHJ196676:SIM196676 SRF196676:SSI196676 TBB196676:TCE196676 TKX196676:TMA196676 TUT196676:TVW196676 UEP196676:UFS196676 UOL196676:UPO196676 UYH196676:UZK196676 VID196676:VJG196676 VRZ196676:VTC196676 WBV196676:WCY196676 WLR196676:WMU196676 WVN196676:WWQ196676 D262212:AQ262212 JB262212:KE262212 SX262212:UA262212 ACT262212:ADW262212 AMP262212:ANS262212 AWL262212:AXO262212 BGH262212:BHK262212 BQD262212:BRG262212 BZZ262212:CBC262212 CJV262212:CKY262212 CTR262212:CUU262212 DDN262212:DEQ262212 DNJ262212:DOM262212 DXF262212:DYI262212 EHB262212:EIE262212 EQX262212:ESA262212 FAT262212:FBW262212 FKP262212:FLS262212 FUL262212:FVO262212 GEH262212:GFK262212 GOD262212:GPG262212 GXZ262212:GZC262212 HHV262212:HIY262212 HRR262212:HSU262212 IBN262212:ICQ262212 ILJ262212:IMM262212 IVF262212:IWI262212 JFB262212:JGE262212 JOX262212:JQA262212 JYT262212:JZW262212 KIP262212:KJS262212 KSL262212:KTO262212 LCH262212:LDK262212 LMD262212:LNG262212 LVZ262212:LXC262212 MFV262212:MGY262212 MPR262212:MQU262212 MZN262212:NAQ262212 NJJ262212:NKM262212 NTF262212:NUI262212 ODB262212:OEE262212 OMX262212:OOA262212 OWT262212:OXW262212 PGP262212:PHS262212 PQL262212:PRO262212 QAH262212:QBK262212 QKD262212:QLG262212 QTZ262212:QVC262212 RDV262212:REY262212 RNR262212:ROU262212 RXN262212:RYQ262212 SHJ262212:SIM262212 SRF262212:SSI262212 TBB262212:TCE262212 TKX262212:TMA262212 TUT262212:TVW262212 UEP262212:UFS262212 UOL262212:UPO262212 UYH262212:UZK262212 VID262212:VJG262212 VRZ262212:VTC262212 WBV262212:WCY262212 WLR262212:WMU262212 WVN262212:WWQ262212 D327748:AQ327748 JB327748:KE327748 SX327748:UA327748 ACT327748:ADW327748 AMP327748:ANS327748 AWL327748:AXO327748 BGH327748:BHK327748 BQD327748:BRG327748 BZZ327748:CBC327748 CJV327748:CKY327748 CTR327748:CUU327748 DDN327748:DEQ327748 DNJ327748:DOM327748 DXF327748:DYI327748 EHB327748:EIE327748 EQX327748:ESA327748 FAT327748:FBW327748 FKP327748:FLS327748 FUL327748:FVO327748 GEH327748:GFK327748 GOD327748:GPG327748 GXZ327748:GZC327748 HHV327748:HIY327748 HRR327748:HSU327748 IBN327748:ICQ327748 ILJ327748:IMM327748 IVF327748:IWI327748 JFB327748:JGE327748 JOX327748:JQA327748 JYT327748:JZW327748 KIP327748:KJS327748 KSL327748:KTO327748 LCH327748:LDK327748 LMD327748:LNG327748 LVZ327748:LXC327748 MFV327748:MGY327748 MPR327748:MQU327748 MZN327748:NAQ327748 NJJ327748:NKM327748 NTF327748:NUI327748 ODB327748:OEE327748 OMX327748:OOA327748 OWT327748:OXW327748 PGP327748:PHS327748 PQL327748:PRO327748 QAH327748:QBK327748 QKD327748:QLG327748 QTZ327748:QVC327748 RDV327748:REY327748 RNR327748:ROU327748 RXN327748:RYQ327748 SHJ327748:SIM327748 SRF327748:SSI327748 TBB327748:TCE327748 TKX327748:TMA327748 TUT327748:TVW327748 UEP327748:UFS327748 UOL327748:UPO327748 UYH327748:UZK327748 VID327748:VJG327748 VRZ327748:VTC327748 WBV327748:WCY327748 WLR327748:WMU327748 WVN327748:WWQ327748 D393284:AQ393284 JB393284:KE393284 SX393284:UA393284 ACT393284:ADW393284 AMP393284:ANS393284 AWL393284:AXO393284 BGH393284:BHK393284 BQD393284:BRG393284 BZZ393284:CBC393284 CJV393284:CKY393284 CTR393284:CUU393284 DDN393284:DEQ393284 DNJ393284:DOM393284 DXF393284:DYI393284 EHB393284:EIE393284 EQX393284:ESA393284 FAT393284:FBW393284 FKP393284:FLS393284 FUL393284:FVO393284 GEH393284:GFK393284 GOD393284:GPG393284 GXZ393284:GZC393284 HHV393284:HIY393284 HRR393284:HSU393284 IBN393284:ICQ393284 ILJ393284:IMM393284 IVF393284:IWI393284 JFB393284:JGE393284 JOX393284:JQA393284 JYT393284:JZW393284 KIP393284:KJS393284 KSL393284:KTO393284 LCH393284:LDK393284 LMD393284:LNG393284 LVZ393284:LXC393284 MFV393284:MGY393284 MPR393284:MQU393284 MZN393284:NAQ393284 NJJ393284:NKM393284 NTF393284:NUI393284 ODB393284:OEE393284 OMX393284:OOA393284 OWT393284:OXW393284 PGP393284:PHS393284 PQL393284:PRO393284 QAH393284:QBK393284 QKD393284:QLG393284 QTZ393284:QVC393284 RDV393284:REY393284 RNR393284:ROU393284 RXN393284:RYQ393284 SHJ393284:SIM393284 SRF393284:SSI393284 TBB393284:TCE393284 TKX393284:TMA393284 TUT393284:TVW393284 UEP393284:UFS393284 UOL393284:UPO393284 UYH393284:UZK393284 VID393284:VJG393284 VRZ393284:VTC393284 WBV393284:WCY393284 WLR393284:WMU393284 WVN393284:WWQ393284 D458820:AQ458820 JB458820:KE458820 SX458820:UA458820 ACT458820:ADW458820 AMP458820:ANS458820 AWL458820:AXO458820 BGH458820:BHK458820 BQD458820:BRG458820 BZZ458820:CBC458820 CJV458820:CKY458820 CTR458820:CUU458820 DDN458820:DEQ458820 DNJ458820:DOM458820 DXF458820:DYI458820 EHB458820:EIE458820 EQX458820:ESA458820 FAT458820:FBW458820 FKP458820:FLS458820 FUL458820:FVO458820 GEH458820:GFK458820 GOD458820:GPG458820 GXZ458820:GZC458820 HHV458820:HIY458820 HRR458820:HSU458820 IBN458820:ICQ458820 ILJ458820:IMM458820 IVF458820:IWI458820 JFB458820:JGE458820 JOX458820:JQA458820 JYT458820:JZW458820 KIP458820:KJS458820 KSL458820:KTO458820 LCH458820:LDK458820 LMD458820:LNG458820 LVZ458820:LXC458820 MFV458820:MGY458820 MPR458820:MQU458820 MZN458820:NAQ458820 NJJ458820:NKM458820 NTF458820:NUI458820 ODB458820:OEE458820 OMX458820:OOA458820 OWT458820:OXW458820 PGP458820:PHS458820 PQL458820:PRO458820 QAH458820:QBK458820 QKD458820:QLG458820 QTZ458820:QVC458820 RDV458820:REY458820 RNR458820:ROU458820 RXN458820:RYQ458820 SHJ458820:SIM458820 SRF458820:SSI458820 TBB458820:TCE458820 TKX458820:TMA458820 TUT458820:TVW458820 UEP458820:UFS458820 UOL458820:UPO458820 UYH458820:UZK458820 VID458820:VJG458820 VRZ458820:VTC458820 WBV458820:WCY458820 WLR458820:WMU458820 WVN458820:WWQ458820 D524356:AQ524356 JB524356:KE524356 SX524356:UA524356 ACT524356:ADW524356 AMP524356:ANS524356 AWL524356:AXO524356 BGH524356:BHK524356 BQD524356:BRG524356 BZZ524356:CBC524356 CJV524356:CKY524356 CTR524356:CUU524356 DDN524356:DEQ524356 DNJ524356:DOM524356 DXF524356:DYI524356 EHB524356:EIE524356 EQX524356:ESA524356 FAT524356:FBW524356 FKP524356:FLS524356 FUL524356:FVO524356 GEH524356:GFK524356 GOD524356:GPG524356 GXZ524356:GZC524356 HHV524356:HIY524356 HRR524356:HSU524356 IBN524356:ICQ524356 ILJ524356:IMM524356 IVF524356:IWI524356 JFB524356:JGE524356 JOX524356:JQA524356 JYT524356:JZW524356 KIP524356:KJS524356 KSL524356:KTO524356 LCH524356:LDK524356 LMD524356:LNG524356 LVZ524356:LXC524356 MFV524356:MGY524356 MPR524356:MQU524356 MZN524356:NAQ524356 NJJ524356:NKM524356 NTF524356:NUI524356 ODB524356:OEE524356 OMX524356:OOA524356 OWT524356:OXW524356 PGP524356:PHS524356 PQL524356:PRO524356 QAH524356:QBK524356 QKD524356:QLG524356 QTZ524356:QVC524356 RDV524356:REY524356 RNR524356:ROU524356 RXN524356:RYQ524356 SHJ524356:SIM524356 SRF524356:SSI524356 TBB524356:TCE524356 TKX524356:TMA524356 TUT524356:TVW524356 UEP524356:UFS524356 UOL524356:UPO524356 UYH524356:UZK524356 VID524356:VJG524356 VRZ524356:VTC524356 WBV524356:WCY524356 WLR524356:WMU524356 WVN524356:WWQ524356 D589892:AQ589892 JB589892:KE589892 SX589892:UA589892 ACT589892:ADW589892 AMP589892:ANS589892 AWL589892:AXO589892 BGH589892:BHK589892 BQD589892:BRG589892 BZZ589892:CBC589892 CJV589892:CKY589892 CTR589892:CUU589892 DDN589892:DEQ589892 DNJ589892:DOM589892 DXF589892:DYI589892 EHB589892:EIE589892 EQX589892:ESA589892 FAT589892:FBW589892 FKP589892:FLS589892 FUL589892:FVO589892 GEH589892:GFK589892 GOD589892:GPG589892 GXZ589892:GZC589892 HHV589892:HIY589892 HRR589892:HSU589892 IBN589892:ICQ589892 ILJ589892:IMM589892 IVF589892:IWI589892 JFB589892:JGE589892 JOX589892:JQA589892 JYT589892:JZW589892 KIP589892:KJS589892 KSL589892:KTO589892 LCH589892:LDK589892 LMD589892:LNG589892 LVZ589892:LXC589892 MFV589892:MGY589892 MPR589892:MQU589892 MZN589892:NAQ589892 NJJ589892:NKM589892 NTF589892:NUI589892 ODB589892:OEE589892 OMX589892:OOA589892 OWT589892:OXW589892 PGP589892:PHS589892 PQL589892:PRO589892 QAH589892:QBK589892 QKD589892:QLG589892 QTZ589892:QVC589892 RDV589892:REY589892 RNR589892:ROU589892 RXN589892:RYQ589892 SHJ589892:SIM589892 SRF589892:SSI589892 TBB589892:TCE589892 TKX589892:TMA589892 TUT589892:TVW589892 UEP589892:UFS589892 UOL589892:UPO589892 UYH589892:UZK589892 VID589892:VJG589892 VRZ589892:VTC589892 WBV589892:WCY589892 WLR589892:WMU589892 WVN589892:WWQ589892 D655428:AQ655428 JB655428:KE655428 SX655428:UA655428 ACT655428:ADW655428 AMP655428:ANS655428 AWL655428:AXO655428 BGH655428:BHK655428 BQD655428:BRG655428 BZZ655428:CBC655428 CJV655428:CKY655428 CTR655428:CUU655428 DDN655428:DEQ655428 DNJ655428:DOM655428 DXF655428:DYI655428 EHB655428:EIE655428 EQX655428:ESA655428 FAT655428:FBW655428 FKP655428:FLS655428 FUL655428:FVO655428 GEH655428:GFK655428 GOD655428:GPG655428 GXZ655428:GZC655428 HHV655428:HIY655428 HRR655428:HSU655428 IBN655428:ICQ655428 ILJ655428:IMM655428 IVF655428:IWI655428 JFB655428:JGE655428 JOX655428:JQA655428 JYT655428:JZW655428 KIP655428:KJS655428 KSL655428:KTO655428 LCH655428:LDK655428 LMD655428:LNG655428 LVZ655428:LXC655428 MFV655428:MGY655428 MPR655428:MQU655428 MZN655428:NAQ655428 NJJ655428:NKM655428 NTF655428:NUI655428 ODB655428:OEE655428 OMX655428:OOA655428 OWT655428:OXW655428 PGP655428:PHS655428 PQL655428:PRO655428 QAH655428:QBK655428 QKD655428:QLG655428 QTZ655428:QVC655428 RDV655428:REY655428 RNR655428:ROU655428 RXN655428:RYQ655428 SHJ655428:SIM655428 SRF655428:SSI655428 TBB655428:TCE655428 TKX655428:TMA655428 TUT655428:TVW655428 UEP655428:UFS655428 UOL655428:UPO655428 UYH655428:UZK655428 VID655428:VJG655428 VRZ655428:VTC655428 WBV655428:WCY655428 WLR655428:WMU655428 WVN655428:WWQ655428 D720964:AQ720964 JB720964:KE720964 SX720964:UA720964 ACT720964:ADW720964 AMP720964:ANS720964 AWL720964:AXO720964 BGH720964:BHK720964 BQD720964:BRG720964 BZZ720964:CBC720964 CJV720964:CKY720964 CTR720964:CUU720964 DDN720964:DEQ720964 DNJ720964:DOM720964 DXF720964:DYI720964 EHB720964:EIE720964 EQX720964:ESA720964 FAT720964:FBW720964 FKP720964:FLS720964 FUL720964:FVO720964 GEH720964:GFK720964 GOD720964:GPG720964 GXZ720964:GZC720964 HHV720964:HIY720964 HRR720964:HSU720964 IBN720964:ICQ720964 ILJ720964:IMM720964 IVF720964:IWI720964 JFB720964:JGE720964 JOX720964:JQA720964 JYT720964:JZW720964 KIP720964:KJS720964 KSL720964:KTO720964 LCH720964:LDK720964 LMD720964:LNG720964 LVZ720964:LXC720964 MFV720964:MGY720964 MPR720964:MQU720964 MZN720964:NAQ720964 NJJ720964:NKM720964 NTF720964:NUI720964 ODB720964:OEE720964 OMX720964:OOA720964 OWT720964:OXW720964 PGP720964:PHS720964 PQL720964:PRO720964 QAH720964:QBK720964 QKD720964:QLG720964 QTZ720964:QVC720964 RDV720964:REY720964 RNR720964:ROU720964 RXN720964:RYQ720964 SHJ720964:SIM720964 SRF720964:SSI720964 TBB720964:TCE720964 TKX720964:TMA720964 TUT720964:TVW720964 UEP720964:UFS720964 UOL720964:UPO720964 UYH720964:UZK720964 VID720964:VJG720964 VRZ720964:VTC720964 WBV720964:WCY720964 WLR720964:WMU720964 WVN720964:WWQ720964 D786500:AQ786500 JB786500:KE786500 SX786500:UA786500 ACT786500:ADW786500 AMP786500:ANS786500 AWL786500:AXO786500 BGH786500:BHK786500 BQD786500:BRG786500 BZZ786500:CBC786500 CJV786500:CKY786500 CTR786500:CUU786500 DDN786500:DEQ786500 DNJ786500:DOM786500 DXF786500:DYI786500 EHB786500:EIE786500 EQX786500:ESA786500 FAT786500:FBW786500 FKP786500:FLS786500 FUL786500:FVO786500 GEH786500:GFK786500 GOD786500:GPG786500 GXZ786500:GZC786500 HHV786500:HIY786500 HRR786500:HSU786500 IBN786500:ICQ786500 ILJ786500:IMM786500 IVF786500:IWI786500 JFB786500:JGE786500 JOX786500:JQA786500 JYT786500:JZW786500 KIP786500:KJS786500 KSL786500:KTO786500 LCH786500:LDK786500 LMD786500:LNG786500 LVZ786500:LXC786500 MFV786500:MGY786500 MPR786500:MQU786500 MZN786500:NAQ786500 NJJ786500:NKM786500 NTF786500:NUI786500 ODB786500:OEE786500 OMX786500:OOA786500 OWT786500:OXW786500 PGP786500:PHS786500 PQL786500:PRO786500 QAH786500:QBK786500 QKD786500:QLG786500 QTZ786500:QVC786500 RDV786500:REY786500 RNR786500:ROU786500 RXN786500:RYQ786500 SHJ786500:SIM786500 SRF786500:SSI786500 TBB786500:TCE786500 TKX786500:TMA786500 TUT786500:TVW786500 UEP786500:UFS786500 UOL786500:UPO786500 UYH786500:UZK786500 VID786500:VJG786500 VRZ786500:VTC786500 WBV786500:WCY786500 WLR786500:WMU786500 WVN786500:WWQ786500 D852036:AQ852036 JB852036:KE852036 SX852036:UA852036 ACT852036:ADW852036 AMP852036:ANS852036 AWL852036:AXO852036 BGH852036:BHK852036 BQD852036:BRG852036 BZZ852036:CBC852036 CJV852036:CKY852036 CTR852036:CUU852036 DDN852036:DEQ852036 DNJ852036:DOM852036 DXF852036:DYI852036 EHB852036:EIE852036 EQX852036:ESA852036 FAT852036:FBW852036 FKP852036:FLS852036 FUL852036:FVO852036 GEH852036:GFK852036 GOD852036:GPG852036 GXZ852036:GZC852036 HHV852036:HIY852036 HRR852036:HSU852036 IBN852036:ICQ852036 ILJ852036:IMM852036 IVF852036:IWI852036 JFB852036:JGE852036 JOX852036:JQA852036 JYT852036:JZW852036 KIP852036:KJS852036 KSL852036:KTO852036 LCH852036:LDK852036 LMD852036:LNG852036 LVZ852036:LXC852036 MFV852036:MGY852036 MPR852036:MQU852036 MZN852036:NAQ852036 NJJ852036:NKM852036 NTF852036:NUI852036 ODB852036:OEE852036 OMX852036:OOA852036 OWT852036:OXW852036 PGP852036:PHS852036 PQL852036:PRO852036 QAH852036:QBK852036 QKD852036:QLG852036 QTZ852036:QVC852036 RDV852036:REY852036 RNR852036:ROU852036 RXN852036:RYQ852036 SHJ852036:SIM852036 SRF852036:SSI852036 TBB852036:TCE852036 TKX852036:TMA852036 TUT852036:TVW852036 UEP852036:UFS852036 UOL852036:UPO852036 UYH852036:UZK852036 VID852036:VJG852036 VRZ852036:VTC852036 WBV852036:WCY852036 WLR852036:WMU852036 WVN852036:WWQ852036 D917572:AQ917572 JB917572:KE917572 SX917572:UA917572 ACT917572:ADW917572 AMP917572:ANS917572 AWL917572:AXO917572 BGH917572:BHK917572 BQD917572:BRG917572 BZZ917572:CBC917572 CJV917572:CKY917572 CTR917572:CUU917572 DDN917572:DEQ917572 DNJ917572:DOM917572 DXF917572:DYI917572 EHB917572:EIE917572 EQX917572:ESA917572 FAT917572:FBW917572 FKP917572:FLS917572 FUL917572:FVO917572 GEH917572:GFK917572 GOD917572:GPG917572 GXZ917572:GZC917572 HHV917572:HIY917572 HRR917572:HSU917572 IBN917572:ICQ917572 ILJ917572:IMM917572 IVF917572:IWI917572 JFB917572:JGE917572 JOX917572:JQA917572 JYT917572:JZW917572 KIP917572:KJS917572 KSL917572:KTO917572 LCH917572:LDK917572 LMD917572:LNG917572 LVZ917572:LXC917572 MFV917572:MGY917572 MPR917572:MQU917572 MZN917572:NAQ917572 NJJ917572:NKM917572 NTF917572:NUI917572 ODB917572:OEE917572 OMX917572:OOA917572 OWT917572:OXW917572 PGP917572:PHS917572 PQL917572:PRO917572 QAH917572:QBK917572 QKD917572:QLG917572 QTZ917572:QVC917572 RDV917572:REY917572 RNR917572:ROU917572 RXN917572:RYQ917572 SHJ917572:SIM917572 SRF917572:SSI917572 TBB917572:TCE917572 TKX917572:TMA917572 TUT917572:TVW917572 UEP917572:UFS917572 UOL917572:UPO917572 UYH917572:UZK917572 VID917572:VJG917572 VRZ917572:VTC917572 WBV917572:WCY917572 WLR917572:WMU917572 WVN917572:WWQ917572 D983108:AQ983108 JB983108:KE983108 SX983108:UA983108 ACT983108:ADW983108 AMP983108:ANS983108 AWL983108:AXO983108 BGH983108:BHK983108 BQD983108:BRG983108 BZZ983108:CBC983108 CJV983108:CKY983108 CTR983108:CUU983108 DDN983108:DEQ983108 DNJ983108:DOM983108 DXF983108:DYI983108 EHB983108:EIE983108 EQX983108:ESA983108 FAT983108:FBW983108 FKP983108:FLS983108 FUL983108:FVO983108 GEH983108:GFK983108 GOD983108:GPG983108 GXZ983108:GZC983108 HHV983108:HIY983108 HRR983108:HSU983108 IBN983108:ICQ983108 ILJ983108:IMM983108 IVF983108:IWI983108 JFB983108:JGE983108 JOX983108:JQA983108 JYT983108:JZW983108 KIP983108:KJS983108 KSL983108:KTO983108 LCH983108:LDK983108 LMD983108:LNG983108 LVZ983108:LXC983108 MFV983108:MGY983108 MPR983108:MQU983108 MZN983108:NAQ983108 NJJ983108:NKM983108 NTF983108:NUI983108 ODB983108:OEE983108 OMX983108:OOA983108 OWT983108:OXW983108 PGP983108:PHS983108 PQL983108:PRO983108 QAH983108:QBK983108 QKD983108:QLG983108 QTZ983108:QVC983108 RDV983108:REY983108 RNR983108:ROU983108 RXN983108:RYQ983108 SHJ983108:SIM983108 SRF983108:SSI983108 TBB983108:TCE983108 TKX983108:TMA983108 TUT983108:TVW983108 UEP983108:UFS983108 UOL983108:UPO983108 UYH983108:UZK983108 VID983108:VJG983108 VRZ983108:VTC983108 WBV983108:WCY983108 WLR983108:WMU983108 WVN983108:WWQ983108 VID117:VJG121 JB114:KE114 SX114:UA114 ACT114:ADW114 AMP114:ANS114 AWL114:AXO114 BGH114:BHK114 BQD114:BRG114 BZZ114:CBC114 CJV114:CKY114 CTR114:CUU114 DDN114:DEQ114 DNJ114:DOM114 DXF114:DYI114 EHB114:EIE114 EQX114:ESA114 FAT114:FBW114 FKP114:FLS114 FUL114:FVO114 GEH114:GFK114 GOD114:GPG114 GXZ114:GZC114 HHV114:HIY114 HRR114:HSU114 IBN114:ICQ114 ILJ114:IMM114 IVF114:IWI114 JFB114:JGE114 JOX114:JQA114 JYT114:JZW114 KIP114:KJS114 KSL114:KTO114 LCH114:LDK114 LMD114:LNG114 LVZ114:LXC114 MFV114:MGY114 MPR114:MQU114 MZN114:NAQ114 NJJ114:NKM114 NTF114:NUI114 ODB114:OEE114 OMX114:OOA114 OWT114:OXW114 PGP114:PHS114 PQL114:PRO114 QAH114:QBK114 QKD114:QLG114 QTZ114:QVC114 RDV114:REY114 RNR114:ROU114 RXN114:RYQ114 SHJ114:SIM114 SRF114:SSI114 TBB114:TCE114 TKX114:TMA114 TUT114:TVW114 UEP114:UFS114 UOL114:UPO114 UYH114:UZK114 VID114:VJG114 VRZ114:VTC114 WBV114:WCY114 WLR114:WMU114 WVN114:WWQ114 D65612:AQ65612 JB65612:KE65612 SX65612:UA65612 ACT65612:ADW65612 AMP65612:ANS65612 AWL65612:AXO65612 BGH65612:BHK65612 BQD65612:BRG65612 BZZ65612:CBC65612 CJV65612:CKY65612 CTR65612:CUU65612 DDN65612:DEQ65612 DNJ65612:DOM65612 DXF65612:DYI65612 EHB65612:EIE65612 EQX65612:ESA65612 FAT65612:FBW65612 FKP65612:FLS65612 FUL65612:FVO65612 GEH65612:GFK65612 GOD65612:GPG65612 GXZ65612:GZC65612 HHV65612:HIY65612 HRR65612:HSU65612 IBN65612:ICQ65612 ILJ65612:IMM65612 IVF65612:IWI65612 JFB65612:JGE65612 JOX65612:JQA65612 JYT65612:JZW65612 KIP65612:KJS65612 KSL65612:KTO65612 LCH65612:LDK65612 LMD65612:LNG65612 LVZ65612:LXC65612 MFV65612:MGY65612 MPR65612:MQU65612 MZN65612:NAQ65612 NJJ65612:NKM65612 NTF65612:NUI65612 ODB65612:OEE65612 OMX65612:OOA65612 OWT65612:OXW65612 PGP65612:PHS65612 PQL65612:PRO65612 QAH65612:QBK65612 QKD65612:QLG65612 QTZ65612:QVC65612 RDV65612:REY65612 RNR65612:ROU65612 RXN65612:RYQ65612 SHJ65612:SIM65612 SRF65612:SSI65612 TBB65612:TCE65612 TKX65612:TMA65612 TUT65612:TVW65612 UEP65612:UFS65612 UOL65612:UPO65612 UYH65612:UZK65612 VID65612:VJG65612 VRZ65612:VTC65612 WBV65612:WCY65612 WLR65612:WMU65612 WVN65612:WWQ65612 D131148:AQ131148 JB131148:KE131148 SX131148:UA131148 ACT131148:ADW131148 AMP131148:ANS131148 AWL131148:AXO131148 BGH131148:BHK131148 BQD131148:BRG131148 BZZ131148:CBC131148 CJV131148:CKY131148 CTR131148:CUU131148 DDN131148:DEQ131148 DNJ131148:DOM131148 DXF131148:DYI131148 EHB131148:EIE131148 EQX131148:ESA131148 FAT131148:FBW131148 FKP131148:FLS131148 FUL131148:FVO131148 GEH131148:GFK131148 GOD131148:GPG131148 GXZ131148:GZC131148 HHV131148:HIY131148 HRR131148:HSU131148 IBN131148:ICQ131148 ILJ131148:IMM131148 IVF131148:IWI131148 JFB131148:JGE131148 JOX131148:JQA131148 JYT131148:JZW131148 KIP131148:KJS131148 KSL131148:KTO131148 LCH131148:LDK131148 LMD131148:LNG131148 LVZ131148:LXC131148 MFV131148:MGY131148 MPR131148:MQU131148 MZN131148:NAQ131148 NJJ131148:NKM131148 NTF131148:NUI131148 ODB131148:OEE131148 OMX131148:OOA131148 OWT131148:OXW131148 PGP131148:PHS131148 PQL131148:PRO131148 QAH131148:QBK131148 QKD131148:QLG131148 QTZ131148:QVC131148 RDV131148:REY131148 RNR131148:ROU131148 RXN131148:RYQ131148 SHJ131148:SIM131148 SRF131148:SSI131148 TBB131148:TCE131148 TKX131148:TMA131148 TUT131148:TVW131148 UEP131148:UFS131148 UOL131148:UPO131148 UYH131148:UZK131148 VID131148:VJG131148 VRZ131148:VTC131148 WBV131148:WCY131148 WLR131148:WMU131148 WVN131148:WWQ131148 D196684:AQ196684 JB196684:KE196684 SX196684:UA196684 ACT196684:ADW196684 AMP196684:ANS196684 AWL196684:AXO196684 BGH196684:BHK196684 BQD196684:BRG196684 BZZ196684:CBC196684 CJV196684:CKY196684 CTR196684:CUU196684 DDN196684:DEQ196684 DNJ196684:DOM196684 DXF196684:DYI196684 EHB196684:EIE196684 EQX196684:ESA196684 FAT196684:FBW196684 FKP196684:FLS196684 FUL196684:FVO196684 GEH196684:GFK196684 GOD196684:GPG196684 GXZ196684:GZC196684 HHV196684:HIY196684 HRR196684:HSU196684 IBN196684:ICQ196684 ILJ196684:IMM196684 IVF196684:IWI196684 JFB196684:JGE196684 JOX196684:JQA196684 JYT196684:JZW196684 KIP196684:KJS196684 KSL196684:KTO196684 LCH196684:LDK196684 LMD196684:LNG196684 LVZ196684:LXC196684 MFV196684:MGY196684 MPR196684:MQU196684 MZN196684:NAQ196684 NJJ196684:NKM196684 NTF196684:NUI196684 ODB196684:OEE196684 OMX196684:OOA196684 OWT196684:OXW196684 PGP196684:PHS196684 PQL196684:PRO196684 QAH196684:QBK196684 QKD196684:QLG196684 QTZ196684:QVC196684 RDV196684:REY196684 RNR196684:ROU196684 RXN196684:RYQ196684 SHJ196684:SIM196684 SRF196684:SSI196684 TBB196684:TCE196684 TKX196684:TMA196684 TUT196684:TVW196684 UEP196684:UFS196684 UOL196684:UPO196684 UYH196684:UZK196684 VID196684:VJG196684 VRZ196684:VTC196684 WBV196684:WCY196684 WLR196684:WMU196684 WVN196684:WWQ196684 D262220:AQ262220 JB262220:KE262220 SX262220:UA262220 ACT262220:ADW262220 AMP262220:ANS262220 AWL262220:AXO262220 BGH262220:BHK262220 BQD262220:BRG262220 BZZ262220:CBC262220 CJV262220:CKY262220 CTR262220:CUU262220 DDN262220:DEQ262220 DNJ262220:DOM262220 DXF262220:DYI262220 EHB262220:EIE262220 EQX262220:ESA262220 FAT262220:FBW262220 FKP262220:FLS262220 FUL262220:FVO262220 GEH262220:GFK262220 GOD262220:GPG262220 GXZ262220:GZC262220 HHV262220:HIY262220 HRR262220:HSU262220 IBN262220:ICQ262220 ILJ262220:IMM262220 IVF262220:IWI262220 JFB262220:JGE262220 JOX262220:JQA262220 JYT262220:JZW262220 KIP262220:KJS262220 KSL262220:KTO262220 LCH262220:LDK262220 LMD262220:LNG262220 LVZ262220:LXC262220 MFV262220:MGY262220 MPR262220:MQU262220 MZN262220:NAQ262220 NJJ262220:NKM262220 NTF262220:NUI262220 ODB262220:OEE262220 OMX262220:OOA262220 OWT262220:OXW262220 PGP262220:PHS262220 PQL262220:PRO262220 QAH262220:QBK262220 QKD262220:QLG262220 QTZ262220:QVC262220 RDV262220:REY262220 RNR262220:ROU262220 RXN262220:RYQ262220 SHJ262220:SIM262220 SRF262220:SSI262220 TBB262220:TCE262220 TKX262220:TMA262220 TUT262220:TVW262220 UEP262220:UFS262220 UOL262220:UPO262220 UYH262220:UZK262220 VID262220:VJG262220 VRZ262220:VTC262220 WBV262220:WCY262220 WLR262220:WMU262220 WVN262220:WWQ262220 D327756:AQ327756 JB327756:KE327756 SX327756:UA327756 ACT327756:ADW327756 AMP327756:ANS327756 AWL327756:AXO327756 BGH327756:BHK327756 BQD327756:BRG327756 BZZ327756:CBC327756 CJV327756:CKY327756 CTR327756:CUU327756 DDN327756:DEQ327756 DNJ327756:DOM327756 DXF327756:DYI327756 EHB327756:EIE327756 EQX327756:ESA327756 FAT327756:FBW327756 FKP327756:FLS327756 FUL327756:FVO327756 GEH327756:GFK327756 GOD327756:GPG327756 GXZ327756:GZC327756 HHV327756:HIY327756 HRR327756:HSU327756 IBN327756:ICQ327756 ILJ327756:IMM327756 IVF327756:IWI327756 JFB327756:JGE327756 JOX327756:JQA327756 JYT327756:JZW327756 KIP327756:KJS327756 KSL327756:KTO327756 LCH327756:LDK327756 LMD327756:LNG327756 LVZ327756:LXC327756 MFV327756:MGY327756 MPR327756:MQU327756 MZN327756:NAQ327756 NJJ327756:NKM327756 NTF327756:NUI327756 ODB327756:OEE327756 OMX327756:OOA327756 OWT327756:OXW327756 PGP327756:PHS327756 PQL327756:PRO327756 QAH327756:QBK327756 QKD327756:QLG327756 QTZ327756:QVC327756 RDV327756:REY327756 RNR327756:ROU327756 RXN327756:RYQ327756 SHJ327756:SIM327756 SRF327756:SSI327756 TBB327756:TCE327756 TKX327756:TMA327756 TUT327756:TVW327756 UEP327756:UFS327756 UOL327756:UPO327756 UYH327756:UZK327756 VID327756:VJG327756 VRZ327756:VTC327756 WBV327756:WCY327756 WLR327756:WMU327756 WVN327756:WWQ327756 D393292:AQ393292 JB393292:KE393292 SX393292:UA393292 ACT393292:ADW393292 AMP393292:ANS393292 AWL393292:AXO393292 BGH393292:BHK393292 BQD393292:BRG393292 BZZ393292:CBC393292 CJV393292:CKY393292 CTR393292:CUU393292 DDN393292:DEQ393292 DNJ393292:DOM393292 DXF393292:DYI393292 EHB393292:EIE393292 EQX393292:ESA393292 FAT393292:FBW393292 FKP393292:FLS393292 FUL393292:FVO393292 GEH393292:GFK393292 GOD393292:GPG393292 GXZ393292:GZC393292 HHV393292:HIY393292 HRR393292:HSU393292 IBN393292:ICQ393292 ILJ393292:IMM393292 IVF393292:IWI393292 JFB393292:JGE393292 JOX393292:JQA393292 JYT393292:JZW393292 KIP393292:KJS393292 KSL393292:KTO393292 LCH393292:LDK393292 LMD393292:LNG393292 LVZ393292:LXC393292 MFV393292:MGY393292 MPR393292:MQU393292 MZN393292:NAQ393292 NJJ393292:NKM393292 NTF393292:NUI393292 ODB393292:OEE393292 OMX393292:OOA393292 OWT393292:OXW393292 PGP393292:PHS393292 PQL393292:PRO393292 QAH393292:QBK393292 QKD393292:QLG393292 QTZ393292:QVC393292 RDV393292:REY393292 RNR393292:ROU393292 RXN393292:RYQ393292 SHJ393292:SIM393292 SRF393292:SSI393292 TBB393292:TCE393292 TKX393292:TMA393292 TUT393292:TVW393292 UEP393292:UFS393292 UOL393292:UPO393292 UYH393292:UZK393292 VID393292:VJG393292 VRZ393292:VTC393292 WBV393292:WCY393292 WLR393292:WMU393292 WVN393292:WWQ393292 D458828:AQ458828 JB458828:KE458828 SX458828:UA458828 ACT458828:ADW458828 AMP458828:ANS458828 AWL458828:AXO458828 BGH458828:BHK458828 BQD458828:BRG458828 BZZ458828:CBC458828 CJV458828:CKY458828 CTR458828:CUU458828 DDN458828:DEQ458828 DNJ458828:DOM458828 DXF458828:DYI458828 EHB458828:EIE458828 EQX458828:ESA458828 FAT458828:FBW458828 FKP458828:FLS458828 FUL458828:FVO458828 GEH458828:GFK458828 GOD458828:GPG458828 GXZ458828:GZC458828 HHV458828:HIY458828 HRR458828:HSU458828 IBN458828:ICQ458828 ILJ458828:IMM458828 IVF458828:IWI458828 JFB458828:JGE458828 JOX458828:JQA458828 JYT458828:JZW458828 KIP458828:KJS458828 KSL458828:KTO458828 LCH458828:LDK458828 LMD458828:LNG458828 LVZ458828:LXC458828 MFV458828:MGY458828 MPR458828:MQU458828 MZN458828:NAQ458828 NJJ458828:NKM458828 NTF458828:NUI458828 ODB458828:OEE458828 OMX458828:OOA458828 OWT458828:OXW458828 PGP458828:PHS458828 PQL458828:PRO458828 QAH458828:QBK458828 QKD458828:QLG458828 QTZ458828:QVC458828 RDV458828:REY458828 RNR458828:ROU458828 RXN458828:RYQ458828 SHJ458828:SIM458828 SRF458828:SSI458828 TBB458828:TCE458828 TKX458828:TMA458828 TUT458828:TVW458828 UEP458828:UFS458828 UOL458828:UPO458828 UYH458828:UZK458828 VID458828:VJG458828 VRZ458828:VTC458828 WBV458828:WCY458828 WLR458828:WMU458828 WVN458828:WWQ458828 D524364:AQ524364 JB524364:KE524364 SX524364:UA524364 ACT524364:ADW524364 AMP524364:ANS524364 AWL524364:AXO524364 BGH524364:BHK524364 BQD524364:BRG524364 BZZ524364:CBC524364 CJV524364:CKY524364 CTR524364:CUU524364 DDN524364:DEQ524364 DNJ524364:DOM524364 DXF524364:DYI524364 EHB524364:EIE524364 EQX524364:ESA524364 FAT524364:FBW524364 FKP524364:FLS524364 FUL524364:FVO524364 GEH524364:GFK524364 GOD524364:GPG524364 GXZ524364:GZC524364 HHV524364:HIY524364 HRR524364:HSU524364 IBN524364:ICQ524364 ILJ524364:IMM524364 IVF524364:IWI524364 JFB524364:JGE524364 JOX524364:JQA524364 JYT524364:JZW524364 KIP524364:KJS524364 KSL524364:KTO524364 LCH524364:LDK524364 LMD524364:LNG524364 LVZ524364:LXC524364 MFV524364:MGY524364 MPR524364:MQU524364 MZN524364:NAQ524364 NJJ524364:NKM524364 NTF524364:NUI524364 ODB524364:OEE524364 OMX524364:OOA524364 OWT524364:OXW524364 PGP524364:PHS524364 PQL524364:PRO524364 QAH524364:QBK524364 QKD524364:QLG524364 QTZ524364:QVC524364 RDV524364:REY524364 RNR524364:ROU524364 RXN524364:RYQ524364 SHJ524364:SIM524364 SRF524364:SSI524364 TBB524364:TCE524364 TKX524364:TMA524364 TUT524364:TVW524364 UEP524364:UFS524364 UOL524364:UPO524364 UYH524364:UZK524364 VID524364:VJG524364 VRZ524364:VTC524364 WBV524364:WCY524364 WLR524364:WMU524364 WVN524364:WWQ524364 D589900:AQ589900 JB589900:KE589900 SX589900:UA589900 ACT589900:ADW589900 AMP589900:ANS589900 AWL589900:AXO589900 BGH589900:BHK589900 BQD589900:BRG589900 BZZ589900:CBC589900 CJV589900:CKY589900 CTR589900:CUU589900 DDN589900:DEQ589900 DNJ589900:DOM589900 DXF589900:DYI589900 EHB589900:EIE589900 EQX589900:ESA589900 FAT589900:FBW589900 FKP589900:FLS589900 FUL589900:FVO589900 GEH589900:GFK589900 GOD589900:GPG589900 GXZ589900:GZC589900 HHV589900:HIY589900 HRR589900:HSU589900 IBN589900:ICQ589900 ILJ589900:IMM589900 IVF589900:IWI589900 JFB589900:JGE589900 JOX589900:JQA589900 JYT589900:JZW589900 KIP589900:KJS589900 KSL589900:KTO589900 LCH589900:LDK589900 LMD589900:LNG589900 LVZ589900:LXC589900 MFV589900:MGY589900 MPR589900:MQU589900 MZN589900:NAQ589900 NJJ589900:NKM589900 NTF589900:NUI589900 ODB589900:OEE589900 OMX589900:OOA589900 OWT589900:OXW589900 PGP589900:PHS589900 PQL589900:PRO589900 QAH589900:QBK589900 QKD589900:QLG589900 QTZ589900:QVC589900 RDV589900:REY589900 RNR589900:ROU589900 RXN589900:RYQ589900 SHJ589900:SIM589900 SRF589900:SSI589900 TBB589900:TCE589900 TKX589900:TMA589900 TUT589900:TVW589900 UEP589900:UFS589900 UOL589900:UPO589900 UYH589900:UZK589900 VID589900:VJG589900 VRZ589900:VTC589900 WBV589900:WCY589900 WLR589900:WMU589900 WVN589900:WWQ589900 D655436:AQ655436 JB655436:KE655436 SX655436:UA655436 ACT655436:ADW655436 AMP655436:ANS655436 AWL655436:AXO655436 BGH655436:BHK655436 BQD655436:BRG655436 BZZ655436:CBC655436 CJV655436:CKY655436 CTR655436:CUU655436 DDN655436:DEQ655436 DNJ655436:DOM655436 DXF655436:DYI655436 EHB655436:EIE655436 EQX655436:ESA655436 FAT655436:FBW655436 FKP655436:FLS655436 FUL655436:FVO655436 GEH655436:GFK655436 GOD655436:GPG655436 GXZ655436:GZC655436 HHV655436:HIY655436 HRR655436:HSU655436 IBN655436:ICQ655436 ILJ655436:IMM655436 IVF655436:IWI655436 JFB655436:JGE655436 JOX655436:JQA655436 JYT655436:JZW655436 KIP655436:KJS655436 KSL655436:KTO655436 LCH655436:LDK655436 LMD655436:LNG655436 LVZ655436:LXC655436 MFV655436:MGY655436 MPR655436:MQU655436 MZN655436:NAQ655436 NJJ655436:NKM655436 NTF655436:NUI655436 ODB655436:OEE655436 OMX655436:OOA655436 OWT655436:OXW655436 PGP655436:PHS655436 PQL655436:PRO655436 QAH655436:QBK655436 QKD655436:QLG655436 QTZ655436:QVC655436 RDV655436:REY655436 RNR655436:ROU655436 RXN655436:RYQ655436 SHJ655436:SIM655436 SRF655436:SSI655436 TBB655436:TCE655436 TKX655436:TMA655436 TUT655436:TVW655436 UEP655436:UFS655436 UOL655436:UPO655436 UYH655436:UZK655436 VID655436:VJG655436 VRZ655436:VTC655436 WBV655436:WCY655436 WLR655436:WMU655436 WVN655436:WWQ655436 D720972:AQ720972 JB720972:KE720972 SX720972:UA720972 ACT720972:ADW720972 AMP720972:ANS720972 AWL720972:AXO720972 BGH720972:BHK720972 BQD720972:BRG720972 BZZ720972:CBC720972 CJV720972:CKY720972 CTR720972:CUU720972 DDN720972:DEQ720972 DNJ720972:DOM720972 DXF720972:DYI720972 EHB720972:EIE720972 EQX720972:ESA720972 FAT720972:FBW720972 FKP720972:FLS720972 FUL720972:FVO720972 GEH720972:GFK720972 GOD720972:GPG720972 GXZ720972:GZC720972 HHV720972:HIY720972 HRR720972:HSU720972 IBN720972:ICQ720972 ILJ720972:IMM720972 IVF720972:IWI720972 JFB720972:JGE720972 JOX720972:JQA720972 JYT720972:JZW720972 KIP720972:KJS720972 KSL720972:KTO720972 LCH720972:LDK720972 LMD720972:LNG720972 LVZ720972:LXC720972 MFV720972:MGY720972 MPR720972:MQU720972 MZN720972:NAQ720972 NJJ720972:NKM720972 NTF720972:NUI720972 ODB720972:OEE720972 OMX720972:OOA720972 OWT720972:OXW720972 PGP720972:PHS720972 PQL720972:PRO720972 QAH720972:QBK720972 QKD720972:QLG720972 QTZ720972:QVC720972 RDV720972:REY720972 RNR720972:ROU720972 RXN720972:RYQ720972 SHJ720972:SIM720972 SRF720972:SSI720972 TBB720972:TCE720972 TKX720972:TMA720972 TUT720972:TVW720972 UEP720972:UFS720972 UOL720972:UPO720972 UYH720972:UZK720972 VID720972:VJG720972 VRZ720972:VTC720972 WBV720972:WCY720972 WLR720972:WMU720972 WVN720972:WWQ720972 D786508:AQ786508 JB786508:KE786508 SX786508:UA786508 ACT786508:ADW786508 AMP786508:ANS786508 AWL786508:AXO786508 BGH786508:BHK786508 BQD786508:BRG786508 BZZ786508:CBC786508 CJV786508:CKY786508 CTR786508:CUU786508 DDN786508:DEQ786508 DNJ786508:DOM786508 DXF786508:DYI786508 EHB786508:EIE786508 EQX786508:ESA786508 FAT786508:FBW786508 FKP786508:FLS786508 FUL786508:FVO786508 GEH786508:GFK786508 GOD786508:GPG786508 GXZ786508:GZC786508 HHV786508:HIY786508 HRR786508:HSU786508 IBN786508:ICQ786508 ILJ786508:IMM786508 IVF786508:IWI786508 JFB786508:JGE786508 JOX786508:JQA786508 JYT786508:JZW786508 KIP786508:KJS786508 KSL786508:KTO786508 LCH786508:LDK786508 LMD786508:LNG786508 LVZ786508:LXC786508 MFV786508:MGY786508 MPR786508:MQU786508 MZN786508:NAQ786508 NJJ786508:NKM786508 NTF786508:NUI786508 ODB786508:OEE786508 OMX786508:OOA786508 OWT786508:OXW786508 PGP786508:PHS786508 PQL786508:PRO786508 QAH786508:QBK786508 QKD786508:QLG786508 QTZ786508:QVC786508 RDV786508:REY786508 RNR786508:ROU786508 RXN786508:RYQ786508 SHJ786508:SIM786508 SRF786508:SSI786508 TBB786508:TCE786508 TKX786508:TMA786508 TUT786508:TVW786508 UEP786508:UFS786508 UOL786508:UPO786508 UYH786508:UZK786508 VID786508:VJG786508 VRZ786508:VTC786508 WBV786508:WCY786508 WLR786508:WMU786508 WVN786508:WWQ786508 D852044:AQ852044 JB852044:KE852044 SX852044:UA852044 ACT852044:ADW852044 AMP852044:ANS852044 AWL852044:AXO852044 BGH852044:BHK852044 BQD852044:BRG852044 BZZ852044:CBC852044 CJV852044:CKY852044 CTR852044:CUU852044 DDN852044:DEQ852044 DNJ852044:DOM852044 DXF852044:DYI852044 EHB852044:EIE852044 EQX852044:ESA852044 FAT852044:FBW852044 FKP852044:FLS852044 FUL852044:FVO852044 GEH852044:GFK852044 GOD852044:GPG852044 GXZ852044:GZC852044 HHV852044:HIY852044 HRR852044:HSU852044 IBN852044:ICQ852044 ILJ852044:IMM852044 IVF852044:IWI852044 JFB852044:JGE852044 JOX852044:JQA852044 JYT852044:JZW852044 KIP852044:KJS852044 KSL852044:KTO852044 LCH852044:LDK852044 LMD852044:LNG852044 LVZ852044:LXC852044 MFV852044:MGY852044 MPR852044:MQU852044 MZN852044:NAQ852044 NJJ852044:NKM852044 NTF852044:NUI852044 ODB852044:OEE852044 OMX852044:OOA852044 OWT852044:OXW852044 PGP852044:PHS852044 PQL852044:PRO852044 QAH852044:QBK852044 QKD852044:QLG852044 QTZ852044:QVC852044 RDV852044:REY852044 RNR852044:ROU852044 RXN852044:RYQ852044 SHJ852044:SIM852044 SRF852044:SSI852044 TBB852044:TCE852044 TKX852044:TMA852044 TUT852044:TVW852044 UEP852044:UFS852044 UOL852044:UPO852044 UYH852044:UZK852044 VID852044:VJG852044 VRZ852044:VTC852044 WBV852044:WCY852044 WLR852044:WMU852044 WVN852044:WWQ852044 D917580:AQ917580 JB917580:KE917580 SX917580:UA917580 ACT917580:ADW917580 AMP917580:ANS917580 AWL917580:AXO917580 BGH917580:BHK917580 BQD917580:BRG917580 BZZ917580:CBC917580 CJV917580:CKY917580 CTR917580:CUU917580 DDN917580:DEQ917580 DNJ917580:DOM917580 DXF917580:DYI917580 EHB917580:EIE917580 EQX917580:ESA917580 FAT917580:FBW917580 FKP917580:FLS917580 FUL917580:FVO917580 GEH917580:GFK917580 GOD917580:GPG917580 GXZ917580:GZC917580 HHV917580:HIY917580 HRR917580:HSU917580 IBN917580:ICQ917580 ILJ917580:IMM917580 IVF917580:IWI917580 JFB917580:JGE917580 JOX917580:JQA917580 JYT917580:JZW917580 KIP917580:KJS917580 KSL917580:KTO917580 LCH917580:LDK917580 LMD917580:LNG917580 LVZ917580:LXC917580 MFV917580:MGY917580 MPR917580:MQU917580 MZN917580:NAQ917580 NJJ917580:NKM917580 NTF917580:NUI917580 ODB917580:OEE917580 OMX917580:OOA917580 OWT917580:OXW917580 PGP917580:PHS917580 PQL917580:PRO917580 QAH917580:QBK917580 QKD917580:QLG917580 QTZ917580:QVC917580 RDV917580:REY917580 RNR917580:ROU917580 RXN917580:RYQ917580 SHJ917580:SIM917580 SRF917580:SSI917580 TBB917580:TCE917580 TKX917580:TMA917580 TUT917580:TVW917580 UEP917580:UFS917580 UOL917580:UPO917580 UYH917580:UZK917580 VID917580:VJG917580 VRZ917580:VTC917580 WBV917580:WCY917580 WLR917580:WMU917580 WVN917580:WWQ917580 D983116:AQ983116 JB983116:KE983116 SX983116:UA983116 ACT983116:ADW983116 AMP983116:ANS983116 AWL983116:AXO983116 BGH983116:BHK983116 BQD983116:BRG983116 BZZ983116:CBC983116 CJV983116:CKY983116 CTR983116:CUU983116 DDN983116:DEQ983116 DNJ983116:DOM983116 DXF983116:DYI983116 EHB983116:EIE983116 EQX983116:ESA983116 FAT983116:FBW983116 FKP983116:FLS983116 FUL983116:FVO983116 GEH983116:GFK983116 GOD983116:GPG983116 GXZ983116:GZC983116 HHV983116:HIY983116 HRR983116:HSU983116 IBN983116:ICQ983116 ILJ983116:IMM983116 IVF983116:IWI983116 JFB983116:JGE983116 JOX983116:JQA983116 JYT983116:JZW983116 KIP983116:KJS983116 KSL983116:KTO983116 LCH983116:LDK983116 LMD983116:LNG983116 LVZ983116:LXC983116 MFV983116:MGY983116 MPR983116:MQU983116 MZN983116:NAQ983116 NJJ983116:NKM983116 NTF983116:NUI983116 ODB983116:OEE983116 OMX983116:OOA983116 OWT983116:OXW983116 PGP983116:PHS983116 PQL983116:PRO983116 QAH983116:QBK983116 QKD983116:QLG983116 QTZ983116:QVC983116 RDV983116:REY983116 RNR983116:ROU983116 RXN983116:RYQ983116 SHJ983116:SIM983116 SRF983116:SSI983116 TBB983116:TCE983116 TKX983116:TMA983116 TUT983116:TVW983116 UEP983116:UFS983116 UOL983116:UPO983116 UYH983116:UZK983116 VID983116:VJG983116 VRZ983116:VTC983116 WBV983116:WCY983116 WLR983116:WMU983116 WVN983116:WWQ983116 UYH117:UZK121 D65614:AQ65614 JB65614:KE65614 SX65614:UA65614 ACT65614:ADW65614 AMP65614:ANS65614 AWL65614:AXO65614 BGH65614:BHK65614 BQD65614:BRG65614 BZZ65614:CBC65614 CJV65614:CKY65614 CTR65614:CUU65614 DDN65614:DEQ65614 DNJ65614:DOM65614 DXF65614:DYI65614 EHB65614:EIE65614 EQX65614:ESA65614 FAT65614:FBW65614 FKP65614:FLS65614 FUL65614:FVO65614 GEH65614:GFK65614 GOD65614:GPG65614 GXZ65614:GZC65614 HHV65614:HIY65614 HRR65614:HSU65614 IBN65614:ICQ65614 ILJ65614:IMM65614 IVF65614:IWI65614 JFB65614:JGE65614 JOX65614:JQA65614 JYT65614:JZW65614 KIP65614:KJS65614 KSL65614:KTO65614 LCH65614:LDK65614 LMD65614:LNG65614 LVZ65614:LXC65614 MFV65614:MGY65614 MPR65614:MQU65614 MZN65614:NAQ65614 NJJ65614:NKM65614 NTF65614:NUI65614 ODB65614:OEE65614 OMX65614:OOA65614 OWT65614:OXW65614 PGP65614:PHS65614 PQL65614:PRO65614 QAH65614:QBK65614 QKD65614:QLG65614 QTZ65614:QVC65614 RDV65614:REY65614 RNR65614:ROU65614 RXN65614:RYQ65614 SHJ65614:SIM65614 SRF65614:SSI65614 TBB65614:TCE65614 TKX65614:TMA65614 TUT65614:TVW65614 UEP65614:UFS65614 UOL65614:UPO65614 UYH65614:UZK65614 VID65614:VJG65614 VRZ65614:VTC65614 WBV65614:WCY65614 WLR65614:WMU65614 WVN65614:WWQ65614 D131150:AQ131150 JB131150:KE131150 SX131150:UA131150 ACT131150:ADW131150 AMP131150:ANS131150 AWL131150:AXO131150 BGH131150:BHK131150 BQD131150:BRG131150 BZZ131150:CBC131150 CJV131150:CKY131150 CTR131150:CUU131150 DDN131150:DEQ131150 DNJ131150:DOM131150 DXF131150:DYI131150 EHB131150:EIE131150 EQX131150:ESA131150 FAT131150:FBW131150 FKP131150:FLS131150 FUL131150:FVO131150 GEH131150:GFK131150 GOD131150:GPG131150 GXZ131150:GZC131150 HHV131150:HIY131150 HRR131150:HSU131150 IBN131150:ICQ131150 ILJ131150:IMM131150 IVF131150:IWI131150 JFB131150:JGE131150 JOX131150:JQA131150 JYT131150:JZW131150 KIP131150:KJS131150 KSL131150:KTO131150 LCH131150:LDK131150 LMD131150:LNG131150 LVZ131150:LXC131150 MFV131150:MGY131150 MPR131150:MQU131150 MZN131150:NAQ131150 NJJ131150:NKM131150 NTF131150:NUI131150 ODB131150:OEE131150 OMX131150:OOA131150 OWT131150:OXW131150 PGP131150:PHS131150 PQL131150:PRO131150 QAH131150:QBK131150 QKD131150:QLG131150 QTZ131150:QVC131150 RDV131150:REY131150 RNR131150:ROU131150 RXN131150:RYQ131150 SHJ131150:SIM131150 SRF131150:SSI131150 TBB131150:TCE131150 TKX131150:TMA131150 TUT131150:TVW131150 UEP131150:UFS131150 UOL131150:UPO131150 UYH131150:UZK131150 VID131150:VJG131150 VRZ131150:VTC131150 WBV131150:WCY131150 WLR131150:WMU131150 WVN131150:WWQ131150 D196686:AQ196686 JB196686:KE196686 SX196686:UA196686 ACT196686:ADW196686 AMP196686:ANS196686 AWL196686:AXO196686 BGH196686:BHK196686 BQD196686:BRG196686 BZZ196686:CBC196686 CJV196686:CKY196686 CTR196686:CUU196686 DDN196686:DEQ196686 DNJ196686:DOM196686 DXF196686:DYI196686 EHB196686:EIE196686 EQX196686:ESA196686 FAT196686:FBW196686 FKP196686:FLS196686 FUL196686:FVO196686 GEH196686:GFK196686 GOD196686:GPG196686 GXZ196686:GZC196686 HHV196686:HIY196686 HRR196686:HSU196686 IBN196686:ICQ196686 ILJ196686:IMM196686 IVF196686:IWI196686 JFB196686:JGE196686 JOX196686:JQA196686 JYT196686:JZW196686 KIP196686:KJS196686 KSL196686:KTO196686 LCH196686:LDK196686 LMD196686:LNG196686 LVZ196686:LXC196686 MFV196686:MGY196686 MPR196686:MQU196686 MZN196686:NAQ196686 NJJ196686:NKM196686 NTF196686:NUI196686 ODB196686:OEE196686 OMX196686:OOA196686 OWT196686:OXW196686 PGP196686:PHS196686 PQL196686:PRO196686 QAH196686:QBK196686 QKD196686:QLG196686 QTZ196686:QVC196686 RDV196686:REY196686 RNR196686:ROU196686 RXN196686:RYQ196686 SHJ196686:SIM196686 SRF196686:SSI196686 TBB196686:TCE196686 TKX196686:TMA196686 TUT196686:TVW196686 UEP196686:UFS196686 UOL196686:UPO196686 UYH196686:UZK196686 VID196686:VJG196686 VRZ196686:VTC196686 WBV196686:WCY196686 WLR196686:WMU196686 WVN196686:WWQ196686 D262222:AQ262222 JB262222:KE262222 SX262222:UA262222 ACT262222:ADW262222 AMP262222:ANS262222 AWL262222:AXO262222 BGH262222:BHK262222 BQD262222:BRG262222 BZZ262222:CBC262222 CJV262222:CKY262222 CTR262222:CUU262222 DDN262222:DEQ262222 DNJ262222:DOM262222 DXF262222:DYI262222 EHB262222:EIE262222 EQX262222:ESA262222 FAT262222:FBW262222 FKP262222:FLS262222 FUL262222:FVO262222 GEH262222:GFK262222 GOD262222:GPG262222 GXZ262222:GZC262222 HHV262222:HIY262222 HRR262222:HSU262222 IBN262222:ICQ262222 ILJ262222:IMM262222 IVF262222:IWI262222 JFB262222:JGE262222 JOX262222:JQA262222 JYT262222:JZW262222 KIP262222:KJS262222 KSL262222:KTO262222 LCH262222:LDK262222 LMD262222:LNG262222 LVZ262222:LXC262222 MFV262222:MGY262222 MPR262222:MQU262222 MZN262222:NAQ262222 NJJ262222:NKM262222 NTF262222:NUI262222 ODB262222:OEE262222 OMX262222:OOA262222 OWT262222:OXW262222 PGP262222:PHS262222 PQL262222:PRO262222 QAH262222:QBK262222 QKD262222:QLG262222 QTZ262222:QVC262222 RDV262222:REY262222 RNR262222:ROU262222 RXN262222:RYQ262222 SHJ262222:SIM262222 SRF262222:SSI262222 TBB262222:TCE262222 TKX262222:TMA262222 TUT262222:TVW262222 UEP262222:UFS262222 UOL262222:UPO262222 UYH262222:UZK262222 VID262222:VJG262222 VRZ262222:VTC262222 WBV262222:WCY262222 WLR262222:WMU262222 WVN262222:WWQ262222 D327758:AQ327758 JB327758:KE327758 SX327758:UA327758 ACT327758:ADW327758 AMP327758:ANS327758 AWL327758:AXO327758 BGH327758:BHK327758 BQD327758:BRG327758 BZZ327758:CBC327758 CJV327758:CKY327758 CTR327758:CUU327758 DDN327758:DEQ327758 DNJ327758:DOM327758 DXF327758:DYI327758 EHB327758:EIE327758 EQX327758:ESA327758 FAT327758:FBW327758 FKP327758:FLS327758 FUL327758:FVO327758 GEH327758:GFK327758 GOD327758:GPG327758 GXZ327758:GZC327758 HHV327758:HIY327758 HRR327758:HSU327758 IBN327758:ICQ327758 ILJ327758:IMM327758 IVF327758:IWI327758 JFB327758:JGE327758 JOX327758:JQA327758 JYT327758:JZW327758 KIP327758:KJS327758 KSL327758:KTO327758 LCH327758:LDK327758 LMD327758:LNG327758 LVZ327758:LXC327758 MFV327758:MGY327758 MPR327758:MQU327758 MZN327758:NAQ327758 NJJ327758:NKM327758 NTF327758:NUI327758 ODB327758:OEE327758 OMX327758:OOA327758 OWT327758:OXW327758 PGP327758:PHS327758 PQL327758:PRO327758 QAH327758:QBK327758 QKD327758:QLG327758 QTZ327758:QVC327758 RDV327758:REY327758 RNR327758:ROU327758 RXN327758:RYQ327758 SHJ327758:SIM327758 SRF327758:SSI327758 TBB327758:TCE327758 TKX327758:TMA327758 TUT327758:TVW327758 UEP327758:UFS327758 UOL327758:UPO327758 UYH327758:UZK327758 VID327758:VJG327758 VRZ327758:VTC327758 WBV327758:WCY327758 WLR327758:WMU327758 WVN327758:WWQ327758 D393294:AQ393294 JB393294:KE393294 SX393294:UA393294 ACT393294:ADW393294 AMP393294:ANS393294 AWL393294:AXO393294 BGH393294:BHK393294 BQD393294:BRG393294 BZZ393294:CBC393294 CJV393294:CKY393294 CTR393294:CUU393294 DDN393294:DEQ393294 DNJ393294:DOM393294 DXF393294:DYI393294 EHB393294:EIE393294 EQX393294:ESA393294 FAT393294:FBW393294 FKP393294:FLS393294 FUL393294:FVO393294 GEH393294:GFK393294 GOD393294:GPG393294 GXZ393294:GZC393294 HHV393294:HIY393294 HRR393294:HSU393294 IBN393294:ICQ393294 ILJ393294:IMM393294 IVF393294:IWI393294 JFB393294:JGE393294 JOX393294:JQA393294 JYT393294:JZW393294 KIP393294:KJS393294 KSL393294:KTO393294 LCH393294:LDK393294 LMD393294:LNG393294 LVZ393294:LXC393294 MFV393294:MGY393294 MPR393294:MQU393294 MZN393294:NAQ393294 NJJ393294:NKM393294 NTF393294:NUI393294 ODB393294:OEE393294 OMX393294:OOA393294 OWT393294:OXW393294 PGP393294:PHS393294 PQL393294:PRO393294 QAH393294:QBK393294 QKD393294:QLG393294 QTZ393294:QVC393294 RDV393294:REY393294 RNR393294:ROU393294 RXN393294:RYQ393294 SHJ393294:SIM393294 SRF393294:SSI393294 TBB393294:TCE393294 TKX393294:TMA393294 TUT393294:TVW393294 UEP393294:UFS393294 UOL393294:UPO393294 UYH393294:UZK393294 VID393294:VJG393294 VRZ393294:VTC393294 WBV393294:WCY393294 WLR393294:WMU393294 WVN393294:WWQ393294 D458830:AQ458830 JB458830:KE458830 SX458830:UA458830 ACT458830:ADW458830 AMP458830:ANS458830 AWL458830:AXO458830 BGH458830:BHK458830 BQD458830:BRG458830 BZZ458830:CBC458830 CJV458830:CKY458830 CTR458830:CUU458830 DDN458830:DEQ458830 DNJ458830:DOM458830 DXF458830:DYI458830 EHB458830:EIE458830 EQX458830:ESA458830 FAT458830:FBW458830 FKP458830:FLS458830 FUL458830:FVO458830 GEH458830:GFK458830 GOD458830:GPG458830 GXZ458830:GZC458830 HHV458830:HIY458830 HRR458830:HSU458830 IBN458830:ICQ458830 ILJ458830:IMM458830 IVF458830:IWI458830 JFB458830:JGE458830 JOX458830:JQA458830 JYT458830:JZW458830 KIP458830:KJS458830 KSL458830:KTO458830 LCH458830:LDK458830 LMD458830:LNG458830 LVZ458830:LXC458830 MFV458830:MGY458830 MPR458830:MQU458830 MZN458830:NAQ458830 NJJ458830:NKM458830 NTF458830:NUI458830 ODB458830:OEE458830 OMX458830:OOA458830 OWT458830:OXW458830 PGP458830:PHS458830 PQL458830:PRO458830 QAH458830:QBK458830 QKD458830:QLG458830 QTZ458830:QVC458830 RDV458830:REY458830 RNR458830:ROU458830 RXN458830:RYQ458830 SHJ458830:SIM458830 SRF458830:SSI458830 TBB458830:TCE458830 TKX458830:TMA458830 TUT458830:TVW458830 UEP458830:UFS458830 UOL458830:UPO458830 UYH458830:UZK458830 VID458830:VJG458830 VRZ458830:VTC458830 WBV458830:WCY458830 WLR458830:WMU458830 WVN458830:WWQ458830 D524366:AQ524366 JB524366:KE524366 SX524366:UA524366 ACT524366:ADW524366 AMP524366:ANS524366 AWL524366:AXO524366 BGH524366:BHK524366 BQD524366:BRG524366 BZZ524366:CBC524366 CJV524366:CKY524366 CTR524366:CUU524366 DDN524366:DEQ524366 DNJ524366:DOM524366 DXF524366:DYI524366 EHB524366:EIE524366 EQX524366:ESA524366 FAT524366:FBW524366 FKP524366:FLS524366 FUL524366:FVO524366 GEH524366:GFK524366 GOD524366:GPG524366 GXZ524366:GZC524366 HHV524366:HIY524366 HRR524366:HSU524366 IBN524366:ICQ524366 ILJ524366:IMM524366 IVF524366:IWI524366 JFB524366:JGE524366 JOX524366:JQA524366 JYT524366:JZW524366 KIP524366:KJS524366 KSL524366:KTO524366 LCH524366:LDK524366 LMD524366:LNG524366 LVZ524366:LXC524366 MFV524366:MGY524366 MPR524366:MQU524366 MZN524366:NAQ524366 NJJ524366:NKM524366 NTF524366:NUI524366 ODB524366:OEE524366 OMX524366:OOA524366 OWT524366:OXW524366 PGP524366:PHS524366 PQL524366:PRO524366 QAH524366:QBK524366 QKD524366:QLG524366 QTZ524366:QVC524366 RDV524366:REY524366 RNR524366:ROU524366 RXN524366:RYQ524366 SHJ524366:SIM524366 SRF524366:SSI524366 TBB524366:TCE524366 TKX524366:TMA524366 TUT524366:TVW524366 UEP524366:UFS524366 UOL524366:UPO524366 UYH524366:UZK524366 VID524366:VJG524366 VRZ524366:VTC524366 WBV524366:WCY524366 WLR524366:WMU524366 WVN524366:WWQ524366 D589902:AQ589902 JB589902:KE589902 SX589902:UA589902 ACT589902:ADW589902 AMP589902:ANS589902 AWL589902:AXO589902 BGH589902:BHK589902 BQD589902:BRG589902 BZZ589902:CBC589902 CJV589902:CKY589902 CTR589902:CUU589902 DDN589902:DEQ589902 DNJ589902:DOM589902 DXF589902:DYI589902 EHB589902:EIE589902 EQX589902:ESA589902 FAT589902:FBW589902 FKP589902:FLS589902 FUL589902:FVO589902 GEH589902:GFK589902 GOD589902:GPG589902 GXZ589902:GZC589902 HHV589902:HIY589902 HRR589902:HSU589902 IBN589902:ICQ589902 ILJ589902:IMM589902 IVF589902:IWI589902 JFB589902:JGE589902 JOX589902:JQA589902 JYT589902:JZW589902 KIP589902:KJS589902 KSL589902:KTO589902 LCH589902:LDK589902 LMD589902:LNG589902 LVZ589902:LXC589902 MFV589902:MGY589902 MPR589902:MQU589902 MZN589902:NAQ589902 NJJ589902:NKM589902 NTF589902:NUI589902 ODB589902:OEE589902 OMX589902:OOA589902 OWT589902:OXW589902 PGP589902:PHS589902 PQL589902:PRO589902 QAH589902:QBK589902 QKD589902:QLG589902 QTZ589902:QVC589902 RDV589902:REY589902 RNR589902:ROU589902 RXN589902:RYQ589902 SHJ589902:SIM589902 SRF589902:SSI589902 TBB589902:TCE589902 TKX589902:TMA589902 TUT589902:TVW589902 UEP589902:UFS589902 UOL589902:UPO589902 UYH589902:UZK589902 VID589902:VJG589902 VRZ589902:VTC589902 WBV589902:WCY589902 WLR589902:WMU589902 WVN589902:WWQ589902 D655438:AQ655438 JB655438:KE655438 SX655438:UA655438 ACT655438:ADW655438 AMP655438:ANS655438 AWL655438:AXO655438 BGH655438:BHK655438 BQD655438:BRG655438 BZZ655438:CBC655438 CJV655438:CKY655438 CTR655438:CUU655438 DDN655438:DEQ655438 DNJ655438:DOM655438 DXF655438:DYI655438 EHB655438:EIE655438 EQX655438:ESA655438 FAT655438:FBW655438 FKP655438:FLS655438 FUL655438:FVO655438 GEH655438:GFK655438 GOD655438:GPG655438 GXZ655438:GZC655438 HHV655438:HIY655438 HRR655438:HSU655438 IBN655438:ICQ655438 ILJ655438:IMM655438 IVF655438:IWI655438 JFB655438:JGE655438 JOX655438:JQA655438 JYT655438:JZW655438 KIP655438:KJS655438 KSL655438:KTO655438 LCH655438:LDK655438 LMD655438:LNG655438 LVZ655438:LXC655438 MFV655438:MGY655438 MPR655438:MQU655438 MZN655438:NAQ655438 NJJ655438:NKM655438 NTF655438:NUI655438 ODB655438:OEE655438 OMX655438:OOA655438 OWT655438:OXW655438 PGP655438:PHS655438 PQL655438:PRO655438 QAH655438:QBK655438 QKD655438:QLG655438 QTZ655438:QVC655438 RDV655438:REY655438 RNR655438:ROU655438 RXN655438:RYQ655438 SHJ655438:SIM655438 SRF655438:SSI655438 TBB655438:TCE655438 TKX655438:TMA655438 TUT655438:TVW655438 UEP655438:UFS655438 UOL655438:UPO655438 UYH655438:UZK655438 VID655438:VJG655438 VRZ655438:VTC655438 WBV655438:WCY655438 WLR655438:WMU655438 WVN655438:WWQ655438 D720974:AQ720974 JB720974:KE720974 SX720974:UA720974 ACT720974:ADW720974 AMP720974:ANS720974 AWL720974:AXO720974 BGH720974:BHK720974 BQD720974:BRG720974 BZZ720974:CBC720974 CJV720974:CKY720974 CTR720974:CUU720974 DDN720974:DEQ720974 DNJ720974:DOM720974 DXF720974:DYI720974 EHB720974:EIE720974 EQX720974:ESA720974 FAT720974:FBW720974 FKP720974:FLS720974 FUL720974:FVO720974 GEH720974:GFK720974 GOD720974:GPG720974 GXZ720974:GZC720974 HHV720974:HIY720974 HRR720974:HSU720974 IBN720974:ICQ720974 ILJ720974:IMM720974 IVF720974:IWI720974 JFB720974:JGE720974 JOX720974:JQA720974 JYT720974:JZW720974 KIP720974:KJS720974 KSL720974:KTO720974 LCH720974:LDK720974 LMD720974:LNG720974 LVZ720974:LXC720974 MFV720974:MGY720974 MPR720974:MQU720974 MZN720974:NAQ720974 NJJ720974:NKM720974 NTF720974:NUI720974 ODB720974:OEE720974 OMX720974:OOA720974 OWT720974:OXW720974 PGP720974:PHS720974 PQL720974:PRO720974 QAH720974:QBK720974 QKD720974:QLG720974 QTZ720974:QVC720974 RDV720974:REY720974 RNR720974:ROU720974 RXN720974:RYQ720974 SHJ720974:SIM720974 SRF720974:SSI720974 TBB720974:TCE720974 TKX720974:TMA720974 TUT720974:TVW720974 UEP720974:UFS720974 UOL720974:UPO720974 UYH720974:UZK720974 VID720974:VJG720974 VRZ720974:VTC720974 WBV720974:WCY720974 WLR720974:WMU720974 WVN720974:WWQ720974 D786510:AQ786510 JB786510:KE786510 SX786510:UA786510 ACT786510:ADW786510 AMP786510:ANS786510 AWL786510:AXO786510 BGH786510:BHK786510 BQD786510:BRG786510 BZZ786510:CBC786510 CJV786510:CKY786510 CTR786510:CUU786510 DDN786510:DEQ786510 DNJ786510:DOM786510 DXF786510:DYI786510 EHB786510:EIE786510 EQX786510:ESA786510 FAT786510:FBW786510 FKP786510:FLS786510 FUL786510:FVO786510 GEH786510:GFK786510 GOD786510:GPG786510 GXZ786510:GZC786510 HHV786510:HIY786510 HRR786510:HSU786510 IBN786510:ICQ786510 ILJ786510:IMM786510 IVF786510:IWI786510 JFB786510:JGE786510 JOX786510:JQA786510 JYT786510:JZW786510 KIP786510:KJS786510 KSL786510:KTO786510 LCH786510:LDK786510 LMD786510:LNG786510 LVZ786510:LXC786510 MFV786510:MGY786510 MPR786510:MQU786510 MZN786510:NAQ786510 NJJ786510:NKM786510 NTF786510:NUI786510 ODB786510:OEE786510 OMX786510:OOA786510 OWT786510:OXW786510 PGP786510:PHS786510 PQL786510:PRO786510 QAH786510:QBK786510 QKD786510:QLG786510 QTZ786510:QVC786510 RDV786510:REY786510 RNR786510:ROU786510 RXN786510:RYQ786510 SHJ786510:SIM786510 SRF786510:SSI786510 TBB786510:TCE786510 TKX786510:TMA786510 TUT786510:TVW786510 UEP786510:UFS786510 UOL786510:UPO786510 UYH786510:UZK786510 VID786510:VJG786510 VRZ786510:VTC786510 WBV786510:WCY786510 WLR786510:WMU786510 WVN786510:WWQ786510 D852046:AQ852046 JB852046:KE852046 SX852046:UA852046 ACT852046:ADW852046 AMP852046:ANS852046 AWL852046:AXO852046 BGH852046:BHK852046 BQD852046:BRG852046 BZZ852046:CBC852046 CJV852046:CKY852046 CTR852046:CUU852046 DDN852046:DEQ852046 DNJ852046:DOM852046 DXF852046:DYI852046 EHB852046:EIE852046 EQX852046:ESA852046 FAT852046:FBW852046 FKP852046:FLS852046 FUL852046:FVO852046 GEH852046:GFK852046 GOD852046:GPG852046 GXZ852046:GZC852046 HHV852046:HIY852046 HRR852046:HSU852046 IBN852046:ICQ852046 ILJ852046:IMM852046 IVF852046:IWI852046 JFB852046:JGE852046 JOX852046:JQA852046 JYT852046:JZW852046 KIP852046:KJS852046 KSL852046:KTO852046 LCH852046:LDK852046 LMD852046:LNG852046 LVZ852046:LXC852046 MFV852046:MGY852046 MPR852046:MQU852046 MZN852046:NAQ852046 NJJ852046:NKM852046 NTF852046:NUI852046 ODB852046:OEE852046 OMX852046:OOA852046 OWT852046:OXW852046 PGP852046:PHS852046 PQL852046:PRO852046 QAH852046:QBK852046 QKD852046:QLG852046 QTZ852046:QVC852046 RDV852046:REY852046 RNR852046:ROU852046 RXN852046:RYQ852046 SHJ852046:SIM852046 SRF852046:SSI852046 TBB852046:TCE852046 TKX852046:TMA852046 TUT852046:TVW852046 UEP852046:UFS852046 UOL852046:UPO852046 UYH852046:UZK852046 VID852046:VJG852046 VRZ852046:VTC852046 WBV852046:WCY852046 WLR852046:WMU852046 WVN852046:WWQ852046 D917582:AQ917582 JB917582:KE917582 SX917582:UA917582 ACT917582:ADW917582 AMP917582:ANS917582 AWL917582:AXO917582 BGH917582:BHK917582 BQD917582:BRG917582 BZZ917582:CBC917582 CJV917582:CKY917582 CTR917582:CUU917582 DDN917582:DEQ917582 DNJ917582:DOM917582 DXF917582:DYI917582 EHB917582:EIE917582 EQX917582:ESA917582 FAT917582:FBW917582 FKP917582:FLS917582 FUL917582:FVO917582 GEH917582:GFK917582 GOD917582:GPG917582 GXZ917582:GZC917582 HHV917582:HIY917582 HRR917582:HSU917582 IBN917582:ICQ917582 ILJ917582:IMM917582 IVF917582:IWI917582 JFB917582:JGE917582 JOX917582:JQA917582 JYT917582:JZW917582 KIP917582:KJS917582 KSL917582:KTO917582 LCH917582:LDK917582 LMD917582:LNG917582 LVZ917582:LXC917582 MFV917582:MGY917582 MPR917582:MQU917582 MZN917582:NAQ917582 NJJ917582:NKM917582 NTF917582:NUI917582 ODB917582:OEE917582 OMX917582:OOA917582 OWT917582:OXW917582 PGP917582:PHS917582 PQL917582:PRO917582 QAH917582:QBK917582 QKD917582:QLG917582 QTZ917582:QVC917582 RDV917582:REY917582 RNR917582:ROU917582 RXN917582:RYQ917582 SHJ917582:SIM917582 SRF917582:SSI917582 TBB917582:TCE917582 TKX917582:TMA917582 TUT917582:TVW917582 UEP917582:UFS917582 UOL917582:UPO917582 UYH917582:UZK917582 VID917582:VJG917582 VRZ917582:VTC917582 WBV917582:WCY917582 WLR917582:WMU917582 WVN917582:WWQ917582 D983118:AQ983118 JB983118:KE983118 SX983118:UA983118 ACT983118:ADW983118 AMP983118:ANS983118 AWL983118:AXO983118 BGH983118:BHK983118 BQD983118:BRG983118 BZZ983118:CBC983118 CJV983118:CKY983118 CTR983118:CUU983118 DDN983118:DEQ983118 DNJ983118:DOM983118 DXF983118:DYI983118 EHB983118:EIE983118 EQX983118:ESA983118 FAT983118:FBW983118 FKP983118:FLS983118 FUL983118:FVO983118 GEH983118:GFK983118 GOD983118:GPG983118 GXZ983118:GZC983118 HHV983118:HIY983118 HRR983118:HSU983118 IBN983118:ICQ983118 ILJ983118:IMM983118 IVF983118:IWI983118 JFB983118:JGE983118 JOX983118:JQA983118 JYT983118:JZW983118 KIP983118:KJS983118 KSL983118:KTO983118 LCH983118:LDK983118 LMD983118:LNG983118 LVZ983118:LXC983118 MFV983118:MGY983118 MPR983118:MQU983118 MZN983118:NAQ983118 NJJ983118:NKM983118 NTF983118:NUI983118 ODB983118:OEE983118 OMX983118:OOA983118 OWT983118:OXW983118 PGP983118:PHS983118 PQL983118:PRO983118 QAH983118:QBK983118 QKD983118:QLG983118 QTZ983118:QVC983118 RDV983118:REY983118 RNR983118:ROU983118 RXN983118:RYQ983118 SHJ983118:SIM983118 SRF983118:SSI983118 TBB983118:TCE983118 TKX983118:TMA983118 TUT983118:TVW983118 UEP983118:UFS983118 UOL983118:UPO983118 UYH983118:UZK983118 VID983118:VJG983118 VRZ983118:VTC983118 WBV983118:WCY983118 WLR983118:WMU983118 WVN983118:WWQ983118 QTZ117:QVC121 D65617:AQ65618 JB65617:KE65618 SX65617:UA65618 ACT65617:ADW65618 AMP65617:ANS65618 AWL65617:AXO65618 BGH65617:BHK65618 BQD65617:BRG65618 BZZ65617:CBC65618 CJV65617:CKY65618 CTR65617:CUU65618 DDN65617:DEQ65618 DNJ65617:DOM65618 DXF65617:DYI65618 EHB65617:EIE65618 EQX65617:ESA65618 FAT65617:FBW65618 FKP65617:FLS65618 FUL65617:FVO65618 GEH65617:GFK65618 GOD65617:GPG65618 GXZ65617:GZC65618 HHV65617:HIY65618 HRR65617:HSU65618 IBN65617:ICQ65618 ILJ65617:IMM65618 IVF65617:IWI65618 JFB65617:JGE65618 JOX65617:JQA65618 JYT65617:JZW65618 KIP65617:KJS65618 KSL65617:KTO65618 LCH65617:LDK65618 LMD65617:LNG65618 LVZ65617:LXC65618 MFV65617:MGY65618 MPR65617:MQU65618 MZN65617:NAQ65618 NJJ65617:NKM65618 NTF65617:NUI65618 ODB65617:OEE65618 OMX65617:OOA65618 OWT65617:OXW65618 PGP65617:PHS65618 PQL65617:PRO65618 QAH65617:QBK65618 QKD65617:QLG65618 QTZ65617:QVC65618 RDV65617:REY65618 RNR65617:ROU65618 RXN65617:RYQ65618 SHJ65617:SIM65618 SRF65617:SSI65618 TBB65617:TCE65618 TKX65617:TMA65618 TUT65617:TVW65618 UEP65617:UFS65618 UOL65617:UPO65618 UYH65617:UZK65618 VID65617:VJG65618 VRZ65617:VTC65618 WBV65617:WCY65618 WLR65617:WMU65618 WVN65617:WWQ65618 D131153:AQ131154 JB131153:KE131154 SX131153:UA131154 ACT131153:ADW131154 AMP131153:ANS131154 AWL131153:AXO131154 BGH131153:BHK131154 BQD131153:BRG131154 BZZ131153:CBC131154 CJV131153:CKY131154 CTR131153:CUU131154 DDN131153:DEQ131154 DNJ131153:DOM131154 DXF131153:DYI131154 EHB131153:EIE131154 EQX131153:ESA131154 FAT131153:FBW131154 FKP131153:FLS131154 FUL131153:FVO131154 GEH131153:GFK131154 GOD131153:GPG131154 GXZ131153:GZC131154 HHV131153:HIY131154 HRR131153:HSU131154 IBN131153:ICQ131154 ILJ131153:IMM131154 IVF131153:IWI131154 JFB131153:JGE131154 JOX131153:JQA131154 JYT131153:JZW131154 KIP131153:KJS131154 KSL131153:KTO131154 LCH131153:LDK131154 LMD131153:LNG131154 LVZ131153:LXC131154 MFV131153:MGY131154 MPR131153:MQU131154 MZN131153:NAQ131154 NJJ131153:NKM131154 NTF131153:NUI131154 ODB131153:OEE131154 OMX131153:OOA131154 OWT131153:OXW131154 PGP131153:PHS131154 PQL131153:PRO131154 QAH131153:QBK131154 QKD131153:QLG131154 QTZ131153:QVC131154 RDV131153:REY131154 RNR131153:ROU131154 RXN131153:RYQ131154 SHJ131153:SIM131154 SRF131153:SSI131154 TBB131153:TCE131154 TKX131153:TMA131154 TUT131153:TVW131154 UEP131153:UFS131154 UOL131153:UPO131154 UYH131153:UZK131154 VID131153:VJG131154 VRZ131153:VTC131154 WBV131153:WCY131154 WLR131153:WMU131154 WVN131153:WWQ131154 D196689:AQ196690 JB196689:KE196690 SX196689:UA196690 ACT196689:ADW196690 AMP196689:ANS196690 AWL196689:AXO196690 BGH196689:BHK196690 BQD196689:BRG196690 BZZ196689:CBC196690 CJV196689:CKY196690 CTR196689:CUU196690 DDN196689:DEQ196690 DNJ196689:DOM196690 DXF196689:DYI196690 EHB196689:EIE196690 EQX196689:ESA196690 FAT196689:FBW196690 FKP196689:FLS196690 FUL196689:FVO196690 GEH196689:GFK196690 GOD196689:GPG196690 GXZ196689:GZC196690 HHV196689:HIY196690 HRR196689:HSU196690 IBN196689:ICQ196690 ILJ196689:IMM196690 IVF196689:IWI196690 JFB196689:JGE196690 JOX196689:JQA196690 JYT196689:JZW196690 KIP196689:KJS196690 KSL196689:KTO196690 LCH196689:LDK196690 LMD196689:LNG196690 LVZ196689:LXC196690 MFV196689:MGY196690 MPR196689:MQU196690 MZN196689:NAQ196690 NJJ196689:NKM196690 NTF196689:NUI196690 ODB196689:OEE196690 OMX196689:OOA196690 OWT196689:OXW196690 PGP196689:PHS196690 PQL196689:PRO196690 QAH196689:QBK196690 QKD196689:QLG196690 QTZ196689:QVC196690 RDV196689:REY196690 RNR196689:ROU196690 RXN196689:RYQ196690 SHJ196689:SIM196690 SRF196689:SSI196690 TBB196689:TCE196690 TKX196689:TMA196690 TUT196689:TVW196690 UEP196689:UFS196690 UOL196689:UPO196690 UYH196689:UZK196690 VID196689:VJG196690 VRZ196689:VTC196690 WBV196689:WCY196690 WLR196689:WMU196690 WVN196689:WWQ196690 D262225:AQ262226 JB262225:KE262226 SX262225:UA262226 ACT262225:ADW262226 AMP262225:ANS262226 AWL262225:AXO262226 BGH262225:BHK262226 BQD262225:BRG262226 BZZ262225:CBC262226 CJV262225:CKY262226 CTR262225:CUU262226 DDN262225:DEQ262226 DNJ262225:DOM262226 DXF262225:DYI262226 EHB262225:EIE262226 EQX262225:ESA262226 FAT262225:FBW262226 FKP262225:FLS262226 FUL262225:FVO262226 GEH262225:GFK262226 GOD262225:GPG262226 GXZ262225:GZC262226 HHV262225:HIY262226 HRR262225:HSU262226 IBN262225:ICQ262226 ILJ262225:IMM262226 IVF262225:IWI262226 JFB262225:JGE262226 JOX262225:JQA262226 JYT262225:JZW262226 KIP262225:KJS262226 KSL262225:KTO262226 LCH262225:LDK262226 LMD262225:LNG262226 LVZ262225:LXC262226 MFV262225:MGY262226 MPR262225:MQU262226 MZN262225:NAQ262226 NJJ262225:NKM262226 NTF262225:NUI262226 ODB262225:OEE262226 OMX262225:OOA262226 OWT262225:OXW262226 PGP262225:PHS262226 PQL262225:PRO262226 QAH262225:QBK262226 QKD262225:QLG262226 QTZ262225:QVC262226 RDV262225:REY262226 RNR262225:ROU262226 RXN262225:RYQ262226 SHJ262225:SIM262226 SRF262225:SSI262226 TBB262225:TCE262226 TKX262225:TMA262226 TUT262225:TVW262226 UEP262225:UFS262226 UOL262225:UPO262226 UYH262225:UZK262226 VID262225:VJG262226 VRZ262225:VTC262226 WBV262225:WCY262226 WLR262225:WMU262226 WVN262225:WWQ262226 D327761:AQ327762 JB327761:KE327762 SX327761:UA327762 ACT327761:ADW327762 AMP327761:ANS327762 AWL327761:AXO327762 BGH327761:BHK327762 BQD327761:BRG327762 BZZ327761:CBC327762 CJV327761:CKY327762 CTR327761:CUU327762 DDN327761:DEQ327762 DNJ327761:DOM327762 DXF327761:DYI327762 EHB327761:EIE327762 EQX327761:ESA327762 FAT327761:FBW327762 FKP327761:FLS327762 FUL327761:FVO327762 GEH327761:GFK327762 GOD327761:GPG327762 GXZ327761:GZC327762 HHV327761:HIY327762 HRR327761:HSU327762 IBN327761:ICQ327762 ILJ327761:IMM327762 IVF327761:IWI327762 JFB327761:JGE327762 JOX327761:JQA327762 JYT327761:JZW327762 KIP327761:KJS327762 KSL327761:KTO327762 LCH327761:LDK327762 LMD327761:LNG327762 LVZ327761:LXC327762 MFV327761:MGY327762 MPR327761:MQU327762 MZN327761:NAQ327762 NJJ327761:NKM327762 NTF327761:NUI327762 ODB327761:OEE327762 OMX327761:OOA327762 OWT327761:OXW327762 PGP327761:PHS327762 PQL327761:PRO327762 QAH327761:QBK327762 QKD327761:QLG327762 QTZ327761:QVC327762 RDV327761:REY327762 RNR327761:ROU327762 RXN327761:RYQ327762 SHJ327761:SIM327762 SRF327761:SSI327762 TBB327761:TCE327762 TKX327761:TMA327762 TUT327761:TVW327762 UEP327761:UFS327762 UOL327761:UPO327762 UYH327761:UZK327762 VID327761:VJG327762 VRZ327761:VTC327762 WBV327761:WCY327762 WLR327761:WMU327762 WVN327761:WWQ327762 D393297:AQ393298 JB393297:KE393298 SX393297:UA393298 ACT393297:ADW393298 AMP393297:ANS393298 AWL393297:AXO393298 BGH393297:BHK393298 BQD393297:BRG393298 BZZ393297:CBC393298 CJV393297:CKY393298 CTR393297:CUU393298 DDN393297:DEQ393298 DNJ393297:DOM393298 DXF393297:DYI393298 EHB393297:EIE393298 EQX393297:ESA393298 FAT393297:FBW393298 FKP393297:FLS393298 FUL393297:FVO393298 GEH393297:GFK393298 GOD393297:GPG393298 GXZ393297:GZC393298 HHV393297:HIY393298 HRR393297:HSU393298 IBN393297:ICQ393298 ILJ393297:IMM393298 IVF393297:IWI393298 JFB393297:JGE393298 JOX393297:JQA393298 JYT393297:JZW393298 KIP393297:KJS393298 KSL393297:KTO393298 LCH393297:LDK393298 LMD393297:LNG393298 LVZ393297:LXC393298 MFV393297:MGY393298 MPR393297:MQU393298 MZN393297:NAQ393298 NJJ393297:NKM393298 NTF393297:NUI393298 ODB393297:OEE393298 OMX393297:OOA393298 OWT393297:OXW393298 PGP393297:PHS393298 PQL393297:PRO393298 QAH393297:QBK393298 QKD393297:QLG393298 QTZ393297:QVC393298 RDV393297:REY393298 RNR393297:ROU393298 RXN393297:RYQ393298 SHJ393297:SIM393298 SRF393297:SSI393298 TBB393297:TCE393298 TKX393297:TMA393298 TUT393297:TVW393298 UEP393297:UFS393298 UOL393297:UPO393298 UYH393297:UZK393298 VID393297:VJG393298 VRZ393297:VTC393298 WBV393297:WCY393298 WLR393297:WMU393298 WVN393297:WWQ393298 D458833:AQ458834 JB458833:KE458834 SX458833:UA458834 ACT458833:ADW458834 AMP458833:ANS458834 AWL458833:AXO458834 BGH458833:BHK458834 BQD458833:BRG458834 BZZ458833:CBC458834 CJV458833:CKY458834 CTR458833:CUU458834 DDN458833:DEQ458834 DNJ458833:DOM458834 DXF458833:DYI458834 EHB458833:EIE458834 EQX458833:ESA458834 FAT458833:FBW458834 FKP458833:FLS458834 FUL458833:FVO458834 GEH458833:GFK458834 GOD458833:GPG458834 GXZ458833:GZC458834 HHV458833:HIY458834 HRR458833:HSU458834 IBN458833:ICQ458834 ILJ458833:IMM458834 IVF458833:IWI458834 JFB458833:JGE458834 JOX458833:JQA458834 JYT458833:JZW458834 KIP458833:KJS458834 KSL458833:KTO458834 LCH458833:LDK458834 LMD458833:LNG458834 LVZ458833:LXC458834 MFV458833:MGY458834 MPR458833:MQU458834 MZN458833:NAQ458834 NJJ458833:NKM458834 NTF458833:NUI458834 ODB458833:OEE458834 OMX458833:OOA458834 OWT458833:OXW458834 PGP458833:PHS458834 PQL458833:PRO458834 QAH458833:QBK458834 QKD458833:QLG458834 QTZ458833:QVC458834 RDV458833:REY458834 RNR458833:ROU458834 RXN458833:RYQ458834 SHJ458833:SIM458834 SRF458833:SSI458834 TBB458833:TCE458834 TKX458833:TMA458834 TUT458833:TVW458834 UEP458833:UFS458834 UOL458833:UPO458834 UYH458833:UZK458834 VID458833:VJG458834 VRZ458833:VTC458834 WBV458833:WCY458834 WLR458833:WMU458834 WVN458833:WWQ458834 D524369:AQ524370 JB524369:KE524370 SX524369:UA524370 ACT524369:ADW524370 AMP524369:ANS524370 AWL524369:AXO524370 BGH524369:BHK524370 BQD524369:BRG524370 BZZ524369:CBC524370 CJV524369:CKY524370 CTR524369:CUU524370 DDN524369:DEQ524370 DNJ524369:DOM524370 DXF524369:DYI524370 EHB524369:EIE524370 EQX524369:ESA524370 FAT524369:FBW524370 FKP524369:FLS524370 FUL524369:FVO524370 GEH524369:GFK524370 GOD524369:GPG524370 GXZ524369:GZC524370 HHV524369:HIY524370 HRR524369:HSU524370 IBN524369:ICQ524370 ILJ524369:IMM524370 IVF524369:IWI524370 JFB524369:JGE524370 JOX524369:JQA524370 JYT524369:JZW524370 KIP524369:KJS524370 KSL524369:KTO524370 LCH524369:LDK524370 LMD524369:LNG524370 LVZ524369:LXC524370 MFV524369:MGY524370 MPR524369:MQU524370 MZN524369:NAQ524370 NJJ524369:NKM524370 NTF524369:NUI524370 ODB524369:OEE524370 OMX524369:OOA524370 OWT524369:OXW524370 PGP524369:PHS524370 PQL524369:PRO524370 QAH524369:QBK524370 QKD524369:QLG524370 QTZ524369:QVC524370 RDV524369:REY524370 RNR524369:ROU524370 RXN524369:RYQ524370 SHJ524369:SIM524370 SRF524369:SSI524370 TBB524369:TCE524370 TKX524369:TMA524370 TUT524369:TVW524370 UEP524369:UFS524370 UOL524369:UPO524370 UYH524369:UZK524370 VID524369:VJG524370 VRZ524369:VTC524370 WBV524369:WCY524370 WLR524369:WMU524370 WVN524369:WWQ524370 D589905:AQ589906 JB589905:KE589906 SX589905:UA589906 ACT589905:ADW589906 AMP589905:ANS589906 AWL589905:AXO589906 BGH589905:BHK589906 BQD589905:BRG589906 BZZ589905:CBC589906 CJV589905:CKY589906 CTR589905:CUU589906 DDN589905:DEQ589906 DNJ589905:DOM589906 DXF589905:DYI589906 EHB589905:EIE589906 EQX589905:ESA589906 FAT589905:FBW589906 FKP589905:FLS589906 FUL589905:FVO589906 GEH589905:GFK589906 GOD589905:GPG589906 GXZ589905:GZC589906 HHV589905:HIY589906 HRR589905:HSU589906 IBN589905:ICQ589906 ILJ589905:IMM589906 IVF589905:IWI589906 JFB589905:JGE589906 JOX589905:JQA589906 JYT589905:JZW589906 KIP589905:KJS589906 KSL589905:KTO589906 LCH589905:LDK589906 LMD589905:LNG589906 LVZ589905:LXC589906 MFV589905:MGY589906 MPR589905:MQU589906 MZN589905:NAQ589906 NJJ589905:NKM589906 NTF589905:NUI589906 ODB589905:OEE589906 OMX589905:OOA589906 OWT589905:OXW589906 PGP589905:PHS589906 PQL589905:PRO589906 QAH589905:QBK589906 QKD589905:QLG589906 QTZ589905:QVC589906 RDV589905:REY589906 RNR589905:ROU589906 RXN589905:RYQ589906 SHJ589905:SIM589906 SRF589905:SSI589906 TBB589905:TCE589906 TKX589905:TMA589906 TUT589905:TVW589906 UEP589905:UFS589906 UOL589905:UPO589906 UYH589905:UZK589906 VID589905:VJG589906 VRZ589905:VTC589906 WBV589905:WCY589906 WLR589905:WMU589906 WVN589905:WWQ589906 D655441:AQ655442 JB655441:KE655442 SX655441:UA655442 ACT655441:ADW655442 AMP655441:ANS655442 AWL655441:AXO655442 BGH655441:BHK655442 BQD655441:BRG655442 BZZ655441:CBC655442 CJV655441:CKY655442 CTR655441:CUU655442 DDN655441:DEQ655442 DNJ655441:DOM655442 DXF655441:DYI655442 EHB655441:EIE655442 EQX655441:ESA655442 FAT655441:FBW655442 FKP655441:FLS655442 FUL655441:FVO655442 GEH655441:GFK655442 GOD655441:GPG655442 GXZ655441:GZC655442 HHV655441:HIY655442 HRR655441:HSU655442 IBN655441:ICQ655442 ILJ655441:IMM655442 IVF655441:IWI655442 JFB655441:JGE655442 JOX655441:JQA655442 JYT655441:JZW655442 KIP655441:KJS655442 KSL655441:KTO655442 LCH655441:LDK655442 LMD655441:LNG655442 LVZ655441:LXC655442 MFV655441:MGY655442 MPR655441:MQU655442 MZN655441:NAQ655442 NJJ655441:NKM655442 NTF655441:NUI655442 ODB655441:OEE655442 OMX655441:OOA655442 OWT655441:OXW655442 PGP655441:PHS655442 PQL655441:PRO655442 QAH655441:QBK655442 QKD655441:QLG655442 QTZ655441:QVC655442 RDV655441:REY655442 RNR655441:ROU655442 RXN655441:RYQ655442 SHJ655441:SIM655442 SRF655441:SSI655442 TBB655441:TCE655442 TKX655441:TMA655442 TUT655441:TVW655442 UEP655441:UFS655442 UOL655441:UPO655442 UYH655441:UZK655442 VID655441:VJG655442 VRZ655441:VTC655442 WBV655441:WCY655442 WLR655441:WMU655442 WVN655441:WWQ655442 D720977:AQ720978 JB720977:KE720978 SX720977:UA720978 ACT720977:ADW720978 AMP720977:ANS720978 AWL720977:AXO720978 BGH720977:BHK720978 BQD720977:BRG720978 BZZ720977:CBC720978 CJV720977:CKY720978 CTR720977:CUU720978 DDN720977:DEQ720978 DNJ720977:DOM720978 DXF720977:DYI720978 EHB720977:EIE720978 EQX720977:ESA720978 FAT720977:FBW720978 FKP720977:FLS720978 FUL720977:FVO720978 GEH720977:GFK720978 GOD720977:GPG720978 GXZ720977:GZC720978 HHV720977:HIY720978 HRR720977:HSU720978 IBN720977:ICQ720978 ILJ720977:IMM720978 IVF720977:IWI720978 JFB720977:JGE720978 JOX720977:JQA720978 JYT720977:JZW720978 KIP720977:KJS720978 KSL720977:KTO720978 LCH720977:LDK720978 LMD720977:LNG720978 LVZ720977:LXC720978 MFV720977:MGY720978 MPR720977:MQU720978 MZN720977:NAQ720978 NJJ720977:NKM720978 NTF720977:NUI720978 ODB720977:OEE720978 OMX720977:OOA720978 OWT720977:OXW720978 PGP720977:PHS720978 PQL720977:PRO720978 QAH720977:QBK720978 QKD720977:QLG720978 QTZ720977:QVC720978 RDV720977:REY720978 RNR720977:ROU720978 RXN720977:RYQ720978 SHJ720977:SIM720978 SRF720977:SSI720978 TBB720977:TCE720978 TKX720977:TMA720978 TUT720977:TVW720978 UEP720977:UFS720978 UOL720977:UPO720978 UYH720977:UZK720978 VID720977:VJG720978 VRZ720977:VTC720978 WBV720977:WCY720978 WLR720977:WMU720978 WVN720977:WWQ720978 D786513:AQ786514 JB786513:KE786514 SX786513:UA786514 ACT786513:ADW786514 AMP786513:ANS786514 AWL786513:AXO786514 BGH786513:BHK786514 BQD786513:BRG786514 BZZ786513:CBC786514 CJV786513:CKY786514 CTR786513:CUU786514 DDN786513:DEQ786514 DNJ786513:DOM786514 DXF786513:DYI786514 EHB786513:EIE786514 EQX786513:ESA786514 FAT786513:FBW786514 FKP786513:FLS786514 FUL786513:FVO786514 GEH786513:GFK786514 GOD786513:GPG786514 GXZ786513:GZC786514 HHV786513:HIY786514 HRR786513:HSU786514 IBN786513:ICQ786514 ILJ786513:IMM786514 IVF786513:IWI786514 JFB786513:JGE786514 JOX786513:JQA786514 JYT786513:JZW786514 KIP786513:KJS786514 KSL786513:KTO786514 LCH786513:LDK786514 LMD786513:LNG786514 LVZ786513:LXC786514 MFV786513:MGY786514 MPR786513:MQU786514 MZN786513:NAQ786514 NJJ786513:NKM786514 NTF786513:NUI786514 ODB786513:OEE786514 OMX786513:OOA786514 OWT786513:OXW786514 PGP786513:PHS786514 PQL786513:PRO786514 QAH786513:QBK786514 QKD786513:QLG786514 QTZ786513:QVC786514 RDV786513:REY786514 RNR786513:ROU786514 RXN786513:RYQ786514 SHJ786513:SIM786514 SRF786513:SSI786514 TBB786513:TCE786514 TKX786513:TMA786514 TUT786513:TVW786514 UEP786513:UFS786514 UOL786513:UPO786514 UYH786513:UZK786514 VID786513:VJG786514 VRZ786513:VTC786514 WBV786513:WCY786514 WLR786513:WMU786514 WVN786513:WWQ786514 D852049:AQ852050 JB852049:KE852050 SX852049:UA852050 ACT852049:ADW852050 AMP852049:ANS852050 AWL852049:AXO852050 BGH852049:BHK852050 BQD852049:BRG852050 BZZ852049:CBC852050 CJV852049:CKY852050 CTR852049:CUU852050 DDN852049:DEQ852050 DNJ852049:DOM852050 DXF852049:DYI852050 EHB852049:EIE852050 EQX852049:ESA852050 FAT852049:FBW852050 FKP852049:FLS852050 FUL852049:FVO852050 GEH852049:GFK852050 GOD852049:GPG852050 GXZ852049:GZC852050 HHV852049:HIY852050 HRR852049:HSU852050 IBN852049:ICQ852050 ILJ852049:IMM852050 IVF852049:IWI852050 JFB852049:JGE852050 JOX852049:JQA852050 JYT852049:JZW852050 KIP852049:KJS852050 KSL852049:KTO852050 LCH852049:LDK852050 LMD852049:LNG852050 LVZ852049:LXC852050 MFV852049:MGY852050 MPR852049:MQU852050 MZN852049:NAQ852050 NJJ852049:NKM852050 NTF852049:NUI852050 ODB852049:OEE852050 OMX852049:OOA852050 OWT852049:OXW852050 PGP852049:PHS852050 PQL852049:PRO852050 QAH852049:QBK852050 QKD852049:QLG852050 QTZ852049:QVC852050 RDV852049:REY852050 RNR852049:ROU852050 RXN852049:RYQ852050 SHJ852049:SIM852050 SRF852049:SSI852050 TBB852049:TCE852050 TKX852049:TMA852050 TUT852049:TVW852050 UEP852049:UFS852050 UOL852049:UPO852050 UYH852049:UZK852050 VID852049:VJG852050 VRZ852049:VTC852050 WBV852049:WCY852050 WLR852049:WMU852050 WVN852049:WWQ852050 D917585:AQ917586 JB917585:KE917586 SX917585:UA917586 ACT917585:ADW917586 AMP917585:ANS917586 AWL917585:AXO917586 BGH917585:BHK917586 BQD917585:BRG917586 BZZ917585:CBC917586 CJV917585:CKY917586 CTR917585:CUU917586 DDN917585:DEQ917586 DNJ917585:DOM917586 DXF917585:DYI917586 EHB917585:EIE917586 EQX917585:ESA917586 FAT917585:FBW917586 FKP917585:FLS917586 FUL917585:FVO917586 GEH917585:GFK917586 GOD917585:GPG917586 GXZ917585:GZC917586 HHV917585:HIY917586 HRR917585:HSU917586 IBN917585:ICQ917586 ILJ917585:IMM917586 IVF917585:IWI917586 JFB917585:JGE917586 JOX917585:JQA917586 JYT917585:JZW917586 KIP917585:KJS917586 KSL917585:KTO917586 LCH917585:LDK917586 LMD917585:LNG917586 LVZ917585:LXC917586 MFV917585:MGY917586 MPR917585:MQU917586 MZN917585:NAQ917586 NJJ917585:NKM917586 NTF917585:NUI917586 ODB917585:OEE917586 OMX917585:OOA917586 OWT917585:OXW917586 PGP917585:PHS917586 PQL917585:PRO917586 QAH917585:QBK917586 QKD917585:QLG917586 QTZ917585:QVC917586 RDV917585:REY917586 RNR917585:ROU917586 RXN917585:RYQ917586 SHJ917585:SIM917586 SRF917585:SSI917586 TBB917585:TCE917586 TKX917585:TMA917586 TUT917585:TVW917586 UEP917585:UFS917586 UOL917585:UPO917586 UYH917585:UZK917586 VID917585:VJG917586 VRZ917585:VTC917586 WBV917585:WCY917586 WLR917585:WMU917586 WVN917585:WWQ917586 D983121:AQ983122 JB983121:KE983122 SX983121:UA983122 ACT983121:ADW983122 AMP983121:ANS983122 AWL983121:AXO983122 BGH983121:BHK983122 BQD983121:BRG983122 BZZ983121:CBC983122 CJV983121:CKY983122 CTR983121:CUU983122 DDN983121:DEQ983122 DNJ983121:DOM983122 DXF983121:DYI983122 EHB983121:EIE983122 EQX983121:ESA983122 FAT983121:FBW983122 FKP983121:FLS983122 FUL983121:FVO983122 GEH983121:GFK983122 GOD983121:GPG983122 GXZ983121:GZC983122 HHV983121:HIY983122 HRR983121:HSU983122 IBN983121:ICQ983122 ILJ983121:IMM983122 IVF983121:IWI983122 JFB983121:JGE983122 JOX983121:JQA983122 JYT983121:JZW983122 KIP983121:KJS983122 KSL983121:KTO983122 LCH983121:LDK983122 LMD983121:LNG983122 LVZ983121:LXC983122 MFV983121:MGY983122 MPR983121:MQU983122 MZN983121:NAQ983122 NJJ983121:NKM983122 NTF983121:NUI983122 ODB983121:OEE983122 OMX983121:OOA983122 OWT983121:OXW983122 PGP983121:PHS983122 PQL983121:PRO983122 QAH983121:QBK983122 QKD983121:QLG983122 QTZ983121:QVC983122 RDV983121:REY983122 RNR983121:ROU983122 RXN983121:RYQ983122 SHJ983121:SIM983122 SRF983121:SSI983122 TBB983121:TCE983122 TKX983121:TMA983122 TUT983121:TVW983122 UEP983121:UFS983122 UOL983121:UPO983122 UYH983121:UZK983122 VID983121:VJG983122 VRZ983121:VTC983122 WBV983121:WCY983122 WLR983121:WMU983122 WVN983121:WWQ983122 QKD117:QLG121 D65620:AQ65620 JB65620:KE65620 SX65620:UA65620 ACT65620:ADW65620 AMP65620:ANS65620 AWL65620:AXO65620 BGH65620:BHK65620 BQD65620:BRG65620 BZZ65620:CBC65620 CJV65620:CKY65620 CTR65620:CUU65620 DDN65620:DEQ65620 DNJ65620:DOM65620 DXF65620:DYI65620 EHB65620:EIE65620 EQX65620:ESA65620 FAT65620:FBW65620 FKP65620:FLS65620 FUL65620:FVO65620 GEH65620:GFK65620 GOD65620:GPG65620 GXZ65620:GZC65620 HHV65620:HIY65620 HRR65620:HSU65620 IBN65620:ICQ65620 ILJ65620:IMM65620 IVF65620:IWI65620 JFB65620:JGE65620 JOX65620:JQA65620 JYT65620:JZW65620 KIP65620:KJS65620 KSL65620:KTO65620 LCH65620:LDK65620 LMD65620:LNG65620 LVZ65620:LXC65620 MFV65620:MGY65620 MPR65620:MQU65620 MZN65620:NAQ65620 NJJ65620:NKM65620 NTF65620:NUI65620 ODB65620:OEE65620 OMX65620:OOA65620 OWT65620:OXW65620 PGP65620:PHS65620 PQL65620:PRO65620 QAH65620:QBK65620 QKD65620:QLG65620 QTZ65620:QVC65620 RDV65620:REY65620 RNR65620:ROU65620 RXN65620:RYQ65620 SHJ65620:SIM65620 SRF65620:SSI65620 TBB65620:TCE65620 TKX65620:TMA65620 TUT65620:TVW65620 UEP65620:UFS65620 UOL65620:UPO65620 UYH65620:UZK65620 VID65620:VJG65620 VRZ65620:VTC65620 WBV65620:WCY65620 WLR65620:WMU65620 WVN65620:WWQ65620 D131156:AQ131156 JB131156:KE131156 SX131156:UA131156 ACT131156:ADW131156 AMP131156:ANS131156 AWL131156:AXO131156 BGH131156:BHK131156 BQD131156:BRG131156 BZZ131156:CBC131156 CJV131156:CKY131156 CTR131156:CUU131156 DDN131156:DEQ131156 DNJ131156:DOM131156 DXF131156:DYI131156 EHB131156:EIE131156 EQX131156:ESA131156 FAT131156:FBW131156 FKP131156:FLS131156 FUL131156:FVO131156 GEH131156:GFK131156 GOD131156:GPG131156 GXZ131156:GZC131156 HHV131156:HIY131156 HRR131156:HSU131156 IBN131156:ICQ131156 ILJ131156:IMM131156 IVF131156:IWI131156 JFB131156:JGE131156 JOX131156:JQA131156 JYT131156:JZW131156 KIP131156:KJS131156 KSL131156:KTO131156 LCH131156:LDK131156 LMD131156:LNG131156 LVZ131156:LXC131156 MFV131156:MGY131156 MPR131156:MQU131156 MZN131156:NAQ131156 NJJ131156:NKM131156 NTF131156:NUI131156 ODB131156:OEE131156 OMX131156:OOA131156 OWT131156:OXW131156 PGP131156:PHS131156 PQL131156:PRO131156 QAH131156:QBK131156 QKD131156:QLG131156 QTZ131156:QVC131156 RDV131156:REY131156 RNR131156:ROU131156 RXN131156:RYQ131156 SHJ131156:SIM131156 SRF131156:SSI131156 TBB131156:TCE131156 TKX131156:TMA131156 TUT131156:TVW131156 UEP131156:UFS131156 UOL131156:UPO131156 UYH131156:UZK131156 VID131156:VJG131156 VRZ131156:VTC131156 WBV131156:WCY131156 WLR131156:WMU131156 WVN131156:WWQ131156 D196692:AQ196692 JB196692:KE196692 SX196692:UA196692 ACT196692:ADW196692 AMP196692:ANS196692 AWL196692:AXO196692 BGH196692:BHK196692 BQD196692:BRG196692 BZZ196692:CBC196692 CJV196692:CKY196692 CTR196692:CUU196692 DDN196692:DEQ196692 DNJ196692:DOM196692 DXF196692:DYI196692 EHB196692:EIE196692 EQX196692:ESA196692 FAT196692:FBW196692 FKP196692:FLS196692 FUL196692:FVO196692 GEH196692:GFK196692 GOD196692:GPG196692 GXZ196692:GZC196692 HHV196692:HIY196692 HRR196692:HSU196692 IBN196692:ICQ196692 ILJ196692:IMM196692 IVF196692:IWI196692 JFB196692:JGE196692 JOX196692:JQA196692 JYT196692:JZW196692 KIP196692:KJS196692 KSL196692:KTO196692 LCH196692:LDK196692 LMD196692:LNG196692 LVZ196692:LXC196692 MFV196692:MGY196692 MPR196692:MQU196692 MZN196692:NAQ196692 NJJ196692:NKM196692 NTF196692:NUI196692 ODB196692:OEE196692 OMX196692:OOA196692 OWT196692:OXW196692 PGP196692:PHS196692 PQL196692:PRO196692 QAH196692:QBK196692 QKD196692:QLG196692 QTZ196692:QVC196692 RDV196692:REY196692 RNR196692:ROU196692 RXN196692:RYQ196692 SHJ196692:SIM196692 SRF196692:SSI196692 TBB196692:TCE196692 TKX196692:TMA196692 TUT196692:TVW196692 UEP196692:UFS196692 UOL196692:UPO196692 UYH196692:UZK196692 VID196692:VJG196692 VRZ196692:VTC196692 WBV196692:WCY196692 WLR196692:WMU196692 WVN196692:WWQ196692 D262228:AQ262228 JB262228:KE262228 SX262228:UA262228 ACT262228:ADW262228 AMP262228:ANS262228 AWL262228:AXO262228 BGH262228:BHK262228 BQD262228:BRG262228 BZZ262228:CBC262228 CJV262228:CKY262228 CTR262228:CUU262228 DDN262228:DEQ262228 DNJ262228:DOM262228 DXF262228:DYI262228 EHB262228:EIE262228 EQX262228:ESA262228 FAT262228:FBW262228 FKP262228:FLS262228 FUL262228:FVO262228 GEH262228:GFK262228 GOD262228:GPG262228 GXZ262228:GZC262228 HHV262228:HIY262228 HRR262228:HSU262228 IBN262228:ICQ262228 ILJ262228:IMM262228 IVF262228:IWI262228 JFB262228:JGE262228 JOX262228:JQA262228 JYT262228:JZW262228 KIP262228:KJS262228 KSL262228:KTO262228 LCH262228:LDK262228 LMD262228:LNG262228 LVZ262228:LXC262228 MFV262228:MGY262228 MPR262228:MQU262228 MZN262228:NAQ262228 NJJ262228:NKM262228 NTF262228:NUI262228 ODB262228:OEE262228 OMX262228:OOA262228 OWT262228:OXW262228 PGP262228:PHS262228 PQL262228:PRO262228 QAH262228:QBK262228 QKD262228:QLG262228 QTZ262228:QVC262228 RDV262228:REY262228 RNR262228:ROU262228 RXN262228:RYQ262228 SHJ262228:SIM262228 SRF262228:SSI262228 TBB262228:TCE262228 TKX262228:TMA262228 TUT262228:TVW262228 UEP262228:UFS262228 UOL262228:UPO262228 UYH262228:UZK262228 VID262228:VJG262228 VRZ262228:VTC262228 WBV262228:WCY262228 WLR262228:WMU262228 WVN262228:WWQ262228 D327764:AQ327764 JB327764:KE327764 SX327764:UA327764 ACT327764:ADW327764 AMP327764:ANS327764 AWL327764:AXO327764 BGH327764:BHK327764 BQD327764:BRG327764 BZZ327764:CBC327764 CJV327764:CKY327764 CTR327764:CUU327764 DDN327764:DEQ327764 DNJ327764:DOM327764 DXF327764:DYI327764 EHB327764:EIE327764 EQX327764:ESA327764 FAT327764:FBW327764 FKP327764:FLS327764 FUL327764:FVO327764 GEH327764:GFK327764 GOD327764:GPG327764 GXZ327764:GZC327764 HHV327764:HIY327764 HRR327764:HSU327764 IBN327764:ICQ327764 ILJ327764:IMM327764 IVF327764:IWI327764 JFB327764:JGE327764 JOX327764:JQA327764 JYT327764:JZW327764 KIP327764:KJS327764 KSL327764:KTO327764 LCH327764:LDK327764 LMD327764:LNG327764 LVZ327764:LXC327764 MFV327764:MGY327764 MPR327764:MQU327764 MZN327764:NAQ327764 NJJ327764:NKM327764 NTF327764:NUI327764 ODB327764:OEE327764 OMX327764:OOA327764 OWT327764:OXW327764 PGP327764:PHS327764 PQL327764:PRO327764 QAH327764:QBK327764 QKD327764:QLG327764 QTZ327764:QVC327764 RDV327764:REY327764 RNR327764:ROU327764 RXN327764:RYQ327764 SHJ327764:SIM327764 SRF327764:SSI327764 TBB327764:TCE327764 TKX327764:TMA327764 TUT327764:TVW327764 UEP327764:UFS327764 UOL327764:UPO327764 UYH327764:UZK327764 VID327764:VJG327764 VRZ327764:VTC327764 WBV327764:WCY327764 WLR327764:WMU327764 WVN327764:WWQ327764 D393300:AQ393300 JB393300:KE393300 SX393300:UA393300 ACT393300:ADW393300 AMP393300:ANS393300 AWL393300:AXO393300 BGH393300:BHK393300 BQD393300:BRG393300 BZZ393300:CBC393300 CJV393300:CKY393300 CTR393300:CUU393300 DDN393300:DEQ393300 DNJ393300:DOM393300 DXF393300:DYI393300 EHB393300:EIE393300 EQX393300:ESA393300 FAT393300:FBW393300 FKP393300:FLS393300 FUL393300:FVO393300 GEH393300:GFK393300 GOD393300:GPG393300 GXZ393300:GZC393300 HHV393300:HIY393300 HRR393300:HSU393300 IBN393300:ICQ393300 ILJ393300:IMM393300 IVF393300:IWI393300 JFB393300:JGE393300 JOX393300:JQA393300 JYT393300:JZW393300 KIP393300:KJS393300 KSL393300:KTO393300 LCH393300:LDK393300 LMD393300:LNG393300 LVZ393300:LXC393300 MFV393300:MGY393300 MPR393300:MQU393300 MZN393300:NAQ393300 NJJ393300:NKM393300 NTF393300:NUI393300 ODB393300:OEE393300 OMX393300:OOA393300 OWT393300:OXW393300 PGP393300:PHS393300 PQL393300:PRO393300 QAH393300:QBK393300 QKD393300:QLG393300 QTZ393300:QVC393300 RDV393300:REY393300 RNR393300:ROU393300 RXN393300:RYQ393300 SHJ393300:SIM393300 SRF393300:SSI393300 TBB393300:TCE393300 TKX393300:TMA393300 TUT393300:TVW393300 UEP393300:UFS393300 UOL393300:UPO393300 UYH393300:UZK393300 VID393300:VJG393300 VRZ393300:VTC393300 WBV393300:WCY393300 WLR393300:WMU393300 WVN393300:WWQ393300 D458836:AQ458836 JB458836:KE458836 SX458836:UA458836 ACT458836:ADW458836 AMP458836:ANS458836 AWL458836:AXO458836 BGH458836:BHK458836 BQD458836:BRG458836 BZZ458836:CBC458836 CJV458836:CKY458836 CTR458836:CUU458836 DDN458836:DEQ458836 DNJ458836:DOM458836 DXF458836:DYI458836 EHB458836:EIE458836 EQX458836:ESA458836 FAT458836:FBW458836 FKP458836:FLS458836 FUL458836:FVO458836 GEH458836:GFK458836 GOD458836:GPG458836 GXZ458836:GZC458836 HHV458836:HIY458836 HRR458836:HSU458836 IBN458836:ICQ458836 ILJ458836:IMM458836 IVF458836:IWI458836 JFB458836:JGE458836 JOX458836:JQA458836 JYT458836:JZW458836 KIP458836:KJS458836 KSL458836:KTO458836 LCH458836:LDK458836 LMD458836:LNG458836 LVZ458836:LXC458836 MFV458836:MGY458836 MPR458836:MQU458836 MZN458836:NAQ458836 NJJ458836:NKM458836 NTF458836:NUI458836 ODB458836:OEE458836 OMX458836:OOA458836 OWT458836:OXW458836 PGP458836:PHS458836 PQL458836:PRO458836 QAH458836:QBK458836 QKD458836:QLG458836 QTZ458836:QVC458836 RDV458836:REY458836 RNR458836:ROU458836 RXN458836:RYQ458836 SHJ458836:SIM458836 SRF458836:SSI458836 TBB458836:TCE458836 TKX458836:TMA458836 TUT458836:TVW458836 UEP458836:UFS458836 UOL458836:UPO458836 UYH458836:UZK458836 VID458836:VJG458836 VRZ458836:VTC458836 WBV458836:WCY458836 WLR458836:WMU458836 WVN458836:WWQ458836 D524372:AQ524372 JB524372:KE524372 SX524372:UA524372 ACT524372:ADW524372 AMP524372:ANS524372 AWL524372:AXO524372 BGH524372:BHK524372 BQD524372:BRG524372 BZZ524372:CBC524372 CJV524372:CKY524372 CTR524372:CUU524372 DDN524372:DEQ524372 DNJ524372:DOM524372 DXF524372:DYI524372 EHB524372:EIE524372 EQX524372:ESA524372 FAT524372:FBW524372 FKP524372:FLS524372 FUL524372:FVO524372 GEH524372:GFK524372 GOD524372:GPG524372 GXZ524372:GZC524372 HHV524372:HIY524372 HRR524372:HSU524372 IBN524372:ICQ524372 ILJ524372:IMM524372 IVF524372:IWI524372 JFB524372:JGE524372 JOX524372:JQA524372 JYT524372:JZW524372 KIP524372:KJS524372 KSL524372:KTO524372 LCH524372:LDK524372 LMD524372:LNG524372 LVZ524372:LXC524372 MFV524372:MGY524372 MPR524372:MQU524372 MZN524372:NAQ524372 NJJ524372:NKM524372 NTF524372:NUI524372 ODB524372:OEE524372 OMX524372:OOA524372 OWT524372:OXW524372 PGP524372:PHS524372 PQL524372:PRO524372 QAH524372:QBK524372 QKD524372:QLG524372 QTZ524372:QVC524372 RDV524372:REY524372 RNR524372:ROU524372 RXN524372:RYQ524372 SHJ524372:SIM524372 SRF524372:SSI524372 TBB524372:TCE524372 TKX524372:TMA524372 TUT524372:TVW524372 UEP524372:UFS524372 UOL524372:UPO524372 UYH524372:UZK524372 VID524372:VJG524372 VRZ524372:VTC524372 WBV524372:WCY524372 WLR524372:WMU524372 WVN524372:WWQ524372 D589908:AQ589908 JB589908:KE589908 SX589908:UA589908 ACT589908:ADW589908 AMP589908:ANS589908 AWL589908:AXO589908 BGH589908:BHK589908 BQD589908:BRG589908 BZZ589908:CBC589908 CJV589908:CKY589908 CTR589908:CUU589908 DDN589908:DEQ589908 DNJ589908:DOM589908 DXF589908:DYI589908 EHB589908:EIE589908 EQX589908:ESA589908 FAT589908:FBW589908 FKP589908:FLS589908 FUL589908:FVO589908 GEH589908:GFK589908 GOD589908:GPG589908 GXZ589908:GZC589908 HHV589908:HIY589908 HRR589908:HSU589908 IBN589908:ICQ589908 ILJ589908:IMM589908 IVF589908:IWI589908 JFB589908:JGE589908 JOX589908:JQA589908 JYT589908:JZW589908 KIP589908:KJS589908 KSL589908:KTO589908 LCH589908:LDK589908 LMD589908:LNG589908 LVZ589908:LXC589908 MFV589908:MGY589908 MPR589908:MQU589908 MZN589908:NAQ589908 NJJ589908:NKM589908 NTF589908:NUI589908 ODB589908:OEE589908 OMX589908:OOA589908 OWT589908:OXW589908 PGP589908:PHS589908 PQL589908:PRO589908 QAH589908:QBK589908 QKD589908:QLG589908 QTZ589908:QVC589908 RDV589908:REY589908 RNR589908:ROU589908 RXN589908:RYQ589908 SHJ589908:SIM589908 SRF589908:SSI589908 TBB589908:TCE589908 TKX589908:TMA589908 TUT589908:TVW589908 UEP589908:UFS589908 UOL589908:UPO589908 UYH589908:UZK589908 VID589908:VJG589908 VRZ589908:VTC589908 WBV589908:WCY589908 WLR589908:WMU589908 WVN589908:WWQ589908 D655444:AQ655444 JB655444:KE655444 SX655444:UA655444 ACT655444:ADW655444 AMP655444:ANS655444 AWL655444:AXO655444 BGH655444:BHK655444 BQD655444:BRG655444 BZZ655444:CBC655444 CJV655444:CKY655444 CTR655444:CUU655444 DDN655444:DEQ655444 DNJ655444:DOM655444 DXF655444:DYI655444 EHB655444:EIE655444 EQX655444:ESA655444 FAT655444:FBW655444 FKP655444:FLS655444 FUL655444:FVO655444 GEH655444:GFK655444 GOD655444:GPG655444 GXZ655444:GZC655444 HHV655444:HIY655444 HRR655444:HSU655444 IBN655444:ICQ655444 ILJ655444:IMM655444 IVF655444:IWI655444 JFB655444:JGE655444 JOX655444:JQA655444 JYT655444:JZW655444 KIP655444:KJS655444 KSL655444:KTO655444 LCH655444:LDK655444 LMD655444:LNG655444 LVZ655444:LXC655444 MFV655444:MGY655444 MPR655444:MQU655444 MZN655444:NAQ655444 NJJ655444:NKM655444 NTF655444:NUI655444 ODB655444:OEE655444 OMX655444:OOA655444 OWT655444:OXW655444 PGP655444:PHS655444 PQL655444:PRO655444 QAH655444:QBK655444 QKD655444:QLG655444 QTZ655444:QVC655444 RDV655444:REY655444 RNR655444:ROU655444 RXN655444:RYQ655444 SHJ655444:SIM655444 SRF655444:SSI655444 TBB655444:TCE655444 TKX655444:TMA655444 TUT655444:TVW655444 UEP655444:UFS655444 UOL655444:UPO655444 UYH655444:UZK655444 VID655444:VJG655444 VRZ655444:VTC655444 WBV655444:WCY655444 WLR655444:WMU655444 WVN655444:WWQ655444 D720980:AQ720980 JB720980:KE720980 SX720980:UA720980 ACT720980:ADW720980 AMP720980:ANS720980 AWL720980:AXO720980 BGH720980:BHK720980 BQD720980:BRG720980 BZZ720980:CBC720980 CJV720980:CKY720980 CTR720980:CUU720980 DDN720980:DEQ720980 DNJ720980:DOM720980 DXF720980:DYI720980 EHB720980:EIE720980 EQX720980:ESA720980 FAT720980:FBW720980 FKP720980:FLS720980 FUL720980:FVO720980 GEH720980:GFK720980 GOD720980:GPG720980 GXZ720980:GZC720980 HHV720980:HIY720980 HRR720980:HSU720980 IBN720980:ICQ720980 ILJ720980:IMM720980 IVF720980:IWI720980 JFB720980:JGE720980 JOX720980:JQA720980 JYT720980:JZW720980 KIP720980:KJS720980 KSL720980:KTO720980 LCH720980:LDK720980 LMD720980:LNG720980 LVZ720980:LXC720980 MFV720980:MGY720980 MPR720980:MQU720980 MZN720980:NAQ720980 NJJ720980:NKM720980 NTF720980:NUI720980 ODB720980:OEE720980 OMX720980:OOA720980 OWT720980:OXW720980 PGP720980:PHS720980 PQL720980:PRO720980 QAH720980:QBK720980 QKD720980:QLG720980 QTZ720980:QVC720980 RDV720980:REY720980 RNR720980:ROU720980 RXN720980:RYQ720980 SHJ720980:SIM720980 SRF720980:SSI720980 TBB720980:TCE720980 TKX720980:TMA720980 TUT720980:TVW720980 UEP720980:UFS720980 UOL720980:UPO720980 UYH720980:UZK720980 VID720980:VJG720980 VRZ720980:VTC720980 WBV720980:WCY720980 WLR720980:WMU720980 WVN720980:WWQ720980 D786516:AQ786516 JB786516:KE786516 SX786516:UA786516 ACT786516:ADW786516 AMP786516:ANS786516 AWL786516:AXO786516 BGH786516:BHK786516 BQD786516:BRG786516 BZZ786516:CBC786516 CJV786516:CKY786516 CTR786516:CUU786516 DDN786516:DEQ786516 DNJ786516:DOM786516 DXF786516:DYI786516 EHB786516:EIE786516 EQX786516:ESA786516 FAT786516:FBW786516 FKP786516:FLS786516 FUL786516:FVO786516 GEH786516:GFK786516 GOD786516:GPG786516 GXZ786516:GZC786516 HHV786516:HIY786516 HRR786516:HSU786516 IBN786516:ICQ786516 ILJ786516:IMM786516 IVF786516:IWI786516 JFB786516:JGE786516 JOX786516:JQA786516 JYT786516:JZW786516 KIP786516:KJS786516 KSL786516:KTO786516 LCH786516:LDK786516 LMD786516:LNG786516 LVZ786516:LXC786516 MFV786516:MGY786516 MPR786516:MQU786516 MZN786516:NAQ786516 NJJ786516:NKM786516 NTF786516:NUI786516 ODB786516:OEE786516 OMX786516:OOA786516 OWT786516:OXW786516 PGP786516:PHS786516 PQL786516:PRO786516 QAH786516:QBK786516 QKD786516:QLG786516 QTZ786516:QVC786516 RDV786516:REY786516 RNR786516:ROU786516 RXN786516:RYQ786516 SHJ786516:SIM786516 SRF786516:SSI786516 TBB786516:TCE786516 TKX786516:TMA786516 TUT786516:TVW786516 UEP786516:UFS786516 UOL786516:UPO786516 UYH786516:UZK786516 VID786516:VJG786516 VRZ786516:VTC786516 WBV786516:WCY786516 WLR786516:WMU786516 WVN786516:WWQ786516 D852052:AQ852052 JB852052:KE852052 SX852052:UA852052 ACT852052:ADW852052 AMP852052:ANS852052 AWL852052:AXO852052 BGH852052:BHK852052 BQD852052:BRG852052 BZZ852052:CBC852052 CJV852052:CKY852052 CTR852052:CUU852052 DDN852052:DEQ852052 DNJ852052:DOM852052 DXF852052:DYI852052 EHB852052:EIE852052 EQX852052:ESA852052 FAT852052:FBW852052 FKP852052:FLS852052 FUL852052:FVO852052 GEH852052:GFK852052 GOD852052:GPG852052 GXZ852052:GZC852052 HHV852052:HIY852052 HRR852052:HSU852052 IBN852052:ICQ852052 ILJ852052:IMM852052 IVF852052:IWI852052 JFB852052:JGE852052 JOX852052:JQA852052 JYT852052:JZW852052 KIP852052:KJS852052 KSL852052:KTO852052 LCH852052:LDK852052 LMD852052:LNG852052 LVZ852052:LXC852052 MFV852052:MGY852052 MPR852052:MQU852052 MZN852052:NAQ852052 NJJ852052:NKM852052 NTF852052:NUI852052 ODB852052:OEE852052 OMX852052:OOA852052 OWT852052:OXW852052 PGP852052:PHS852052 PQL852052:PRO852052 QAH852052:QBK852052 QKD852052:QLG852052 QTZ852052:QVC852052 RDV852052:REY852052 RNR852052:ROU852052 RXN852052:RYQ852052 SHJ852052:SIM852052 SRF852052:SSI852052 TBB852052:TCE852052 TKX852052:TMA852052 TUT852052:TVW852052 UEP852052:UFS852052 UOL852052:UPO852052 UYH852052:UZK852052 VID852052:VJG852052 VRZ852052:VTC852052 WBV852052:WCY852052 WLR852052:WMU852052 WVN852052:WWQ852052 D917588:AQ917588 JB917588:KE917588 SX917588:UA917588 ACT917588:ADW917588 AMP917588:ANS917588 AWL917588:AXO917588 BGH917588:BHK917588 BQD917588:BRG917588 BZZ917588:CBC917588 CJV917588:CKY917588 CTR917588:CUU917588 DDN917588:DEQ917588 DNJ917588:DOM917588 DXF917588:DYI917588 EHB917588:EIE917588 EQX917588:ESA917588 FAT917588:FBW917588 FKP917588:FLS917588 FUL917588:FVO917588 GEH917588:GFK917588 GOD917588:GPG917588 GXZ917588:GZC917588 HHV917588:HIY917588 HRR917588:HSU917588 IBN917588:ICQ917588 ILJ917588:IMM917588 IVF917588:IWI917588 JFB917588:JGE917588 JOX917588:JQA917588 JYT917588:JZW917588 KIP917588:KJS917588 KSL917588:KTO917588 LCH917588:LDK917588 LMD917588:LNG917588 LVZ917588:LXC917588 MFV917588:MGY917588 MPR917588:MQU917588 MZN917588:NAQ917588 NJJ917588:NKM917588 NTF917588:NUI917588 ODB917588:OEE917588 OMX917588:OOA917588 OWT917588:OXW917588 PGP917588:PHS917588 PQL917588:PRO917588 QAH917588:QBK917588 QKD917588:QLG917588 QTZ917588:QVC917588 RDV917588:REY917588 RNR917588:ROU917588 RXN917588:RYQ917588 SHJ917588:SIM917588 SRF917588:SSI917588 TBB917588:TCE917588 TKX917588:TMA917588 TUT917588:TVW917588 UEP917588:UFS917588 UOL917588:UPO917588 UYH917588:UZK917588 VID917588:VJG917588 VRZ917588:VTC917588 WBV917588:WCY917588 WLR917588:WMU917588 WVN917588:WWQ917588 D983124:AQ983124 JB983124:KE983124 SX983124:UA983124 ACT983124:ADW983124 AMP983124:ANS983124 AWL983124:AXO983124 BGH983124:BHK983124 BQD983124:BRG983124 BZZ983124:CBC983124 CJV983124:CKY983124 CTR983124:CUU983124 DDN983124:DEQ983124 DNJ983124:DOM983124 DXF983124:DYI983124 EHB983124:EIE983124 EQX983124:ESA983124 FAT983124:FBW983124 FKP983124:FLS983124 FUL983124:FVO983124 GEH983124:GFK983124 GOD983124:GPG983124 GXZ983124:GZC983124 HHV983124:HIY983124 HRR983124:HSU983124 IBN983124:ICQ983124 ILJ983124:IMM983124 IVF983124:IWI983124 JFB983124:JGE983124 JOX983124:JQA983124 JYT983124:JZW983124 KIP983124:KJS983124 KSL983124:KTO983124 LCH983124:LDK983124 LMD983124:LNG983124 LVZ983124:LXC983124 MFV983124:MGY983124 MPR983124:MQU983124 MZN983124:NAQ983124 NJJ983124:NKM983124 NTF983124:NUI983124 ODB983124:OEE983124 OMX983124:OOA983124 OWT983124:OXW983124 PGP983124:PHS983124 PQL983124:PRO983124 QAH983124:QBK983124 QKD983124:QLG983124 QTZ983124:QVC983124 RDV983124:REY983124 RNR983124:ROU983124 RXN983124:RYQ983124 SHJ983124:SIM983124 SRF983124:SSI983124 TBB983124:TCE983124 TKX983124:TMA983124 TUT983124:TVW983124 UEP983124:UFS983124 UOL983124:UPO983124 UYH983124:UZK983124 VID983124:VJG983124 VRZ983124:VTC983124 WBV983124:WCY983124 WLR983124:WMU983124 WVN983124:WWQ983124 UOL117:UPO121 D65622:AQ65623 JB65622:KE65623 SX65622:UA65623 ACT65622:ADW65623 AMP65622:ANS65623 AWL65622:AXO65623 BGH65622:BHK65623 BQD65622:BRG65623 BZZ65622:CBC65623 CJV65622:CKY65623 CTR65622:CUU65623 DDN65622:DEQ65623 DNJ65622:DOM65623 DXF65622:DYI65623 EHB65622:EIE65623 EQX65622:ESA65623 FAT65622:FBW65623 FKP65622:FLS65623 FUL65622:FVO65623 GEH65622:GFK65623 GOD65622:GPG65623 GXZ65622:GZC65623 HHV65622:HIY65623 HRR65622:HSU65623 IBN65622:ICQ65623 ILJ65622:IMM65623 IVF65622:IWI65623 JFB65622:JGE65623 JOX65622:JQA65623 JYT65622:JZW65623 KIP65622:KJS65623 KSL65622:KTO65623 LCH65622:LDK65623 LMD65622:LNG65623 LVZ65622:LXC65623 MFV65622:MGY65623 MPR65622:MQU65623 MZN65622:NAQ65623 NJJ65622:NKM65623 NTF65622:NUI65623 ODB65622:OEE65623 OMX65622:OOA65623 OWT65622:OXW65623 PGP65622:PHS65623 PQL65622:PRO65623 QAH65622:QBK65623 QKD65622:QLG65623 QTZ65622:QVC65623 RDV65622:REY65623 RNR65622:ROU65623 RXN65622:RYQ65623 SHJ65622:SIM65623 SRF65622:SSI65623 TBB65622:TCE65623 TKX65622:TMA65623 TUT65622:TVW65623 UEP65622:UFS65623 UOL65622:UPO65623 UYH65622:UZK65623 VID65622:VJG65623 VRZ65622:VTC65623 WBV65622:WCY65623 WLR65622:WMU65623 WVN65622:WWQ65623 D131158:AQ131159 JB131158:KE131159 SX131158:UA131159 ACT131158:ADW131159 AMP131158:ANS131159 AWL131158:AXO131159 BGH131158:BHK131159 BQD131158:BRG131159 BZZ131158:CBC131159 CJV131158:CKY131159 CTR131158:CUU131159 DDN131158:DEQ131159 DNJ131158:DOM131159 DXF131158:DYI131159 EHB131158:EIE131159 EQX131158:ESA131159 FAT131158:FBW131159 FKP131158:FLS131159 FUL131158:FVO131159 GEH131158:GFK131159 GOD131158:GPG131159 GXZ131158:GZC131159 HHV131158:HIY131159 HRR131158:HSU131159 IBN131158:ICQ131159 ILJ131158:IMM131159 IVF131158:IWI131159 JFB131158:JGE131159 JOX131158:JQA131159 JYT131158:JZW131159 KIP131158:KJS131159 KSL131158:KTO131159 LCH131158:LDK131159 LMD131158:LNG131159 LVZ131158:LXC131159 MFV131158:MGY131159 MPR131158:MQU131159 MZN131158:NAQ131159 NJJ131158:NKM131159 NTF131158:NUI131159 ODB131158:OEE131159 OMX131158:OOA131159 OWT131158:OXW131159 PGP131158:PHS131159 PQL131158:PRO131159 QAH131158:QBK131159 QKD131158:QLG131159 QTZ131158:QVC131159 RDV131158:REY131159 RNR131158:ROU131159 RXN131158:RYQ131159 SHJ131158:SIM131159 SRF131158:SSI131159 TBB131158:TCE131159 TKX131158:TMA131159 TUT131158:TVW131159 UEP131158:UFS131159 UOL131158:UPO131159 UYH131158:UZK131159 VID131158:VJG131159 VRZ131158:VTC131159 WBV131158:WCY131159 WLR131158:WMU131159 WVN131158:WWQ131159 D196694:AQ196695 JB196694:KE196695 SX196694:UA196695 ACT196694:ADW196695 AMP196694:ANS196695 AWL196694:AXO196695 BGH196694:BHK196695 BQD196694:BRG196695 BZZ196694:CBC196695 CJV196694:CKY196695 CTR196694:CUU196695 DDN196694:DEQ196695 DNJ196694:DOM196695 DXF196694:DYI196695 EHB196694:EIE196695 EQX196694:ESA196695 FAT196694:FBW196695 FKP196694:FLS196695 FUL196694:FVO196695 GEH196694:GFK196695 GOD196694:GPG196695 GXZ196694:GZC196695 HHV196694:HIY196695 HRR196694:HSU196695 IBN196694:ICQ196695 ILJ196694:IMM196695 IVF196694:IWI196695 JFB196694:JGE196695 JOX196694:JQA196695 JYT196694:JZW196695 KIP196694:KJS196695 KSL196694:KTO196695 LCH196694:LDK196695 LMD196694:LNG196695 LVZ196694:LXC196695 MFV196694:MGY196695 MPR196694:MQU196695 MZN196694:NAQ196695 NJJ196694:NKM196695 NTF196694:NUI196695 ODB196694:OEE196695 OMX196694:OOA196695 OWT196694:OXW196695 PGP196694:PHS196695 PQL196694:PRO196695 QAH196694:QBK196695 QKD196694:QLG196695 QTZ196694:QVC196695 RDV196694:REY196695 RNR196694:ROU196695 RXN196694:RYQ196695 SHJ196694:SIM196695 SRF196694:SSI196695 TBB196694:TCE196695 TKX196694:TMA196695 TUT196694:TVW196695 UEP196694:UFS196695 UOL196694:UPO196695 UYH196694:UZK196695 VID196694:VJG196695 VRZ196694:VTC196695 WBV196694:WCY196695 WLR196694:WMU196695 WVN196694:WWQ196695 D262230:AQ262231 JB262230:KE262231 SX262230:UA262231 ACT262230:ADW262231 AMP262230:ANS262231 AWL262230:AXO262231 BGH262230:BHK262231 BQD262230:BRG262231 BZZ262230:CBC262231 CJV262230:CKY262231 CTR262230:CUU262231 DDN262230:DEQ262231 DNJ262230:DOM262231 DXF262230:DYI262231 EHB262230:EIE262231 EQX262230:ESA262231 FAT262230:FBW262231 FKP262230:FLS262231 FUL262230:FVO262231 GEH262230:GFK262231 GOD262230:GPG262231 GXZ262230:GZC262231 HHV262230:HIY262231 HRR262230:HSU262231 IBN262230:ICQ262231 ILJ262230:IMM262231 IVF262230:IWI262231 JFB262230:JGE262231 JOX262230:JQA262231 JYT262230:JZW262231 KIP262230:KJS262231 KSL262230:KTO262231 LCH262230:LDK262231 LMD262230:LNG262231 LVZ262230:LXC262231 MFV262230:MGY262231 MPR262230:MQU262231 MZN262230:NAQ262231 NJJ262230:NKM262231 NTF262230:NUI262231 ODB262230:OEE262231 OMX262230:OOA262231 OWT262230:OXW262231 PGP262230:PHS262231 PQL262230:PRO262231 QAH262230:QBK262231 QKD262230:QLG262231 QTZ262230:QVC262231 RDV262230:REY262231 RNR262230:ROU262231 RXN262230:RYQ262231 SHJ262230:SIM262231 SRF262230:SSI262231 TBB262230:TCE262231 TKX262230:TMA262231 TUT262230:TVW262231 UEP262230:UFS262231 UOL262230:UPO262231 UYH262230:UZK262231 VID262230:VJG262231 VRZ262230:VTC262231 WBV262230:WCY262231 WLR262230:WMU262231 WVN262230:WWQ262231 D327766:AQ327767 JB327766:KE327767 SX327766:UA327767 ACT327766:ADW327767 AMP327766:ANS327767 AWL327766:AXO327767 BGH327766:BHK327767 BQD327766:BRG327767 BZZ327766:CBC327767 CJV327766:CKY327767 CTR327766:CUU327767 DDN327766:DEQ327767 DNJ327766:DOM327767 DXF327766:DYI327767 EHB327766:EIE327767 EQX327766:ESA327767 FAT327766:FBW327767 FKP327766:FLS327767 FUL327766:FVO327767 GEH327766:GFK327767 GOD327766:GPG327767 GXZ327766:GZC327767 HHV327766:HIY327767 HRR327766:HSU327767 IBN327766:ICQ327767 ILJ327766:IMM327767 IVF327766:IWI327767 JFB327766:JGE327767 JOX327766:JQA327767 JYT327766:JZW327767 KIP327766:KJS327767 KSL327766:KTO327767 LCH327766:LDK327767 LMD327766:LNG327767 LVZ327766:LXC327767 MFV327766:MGY327767 MPR327766:MQU327767 MZN327766:NAQ327767 NJJ327766:NKM327767 NTF327766:NUI327767 ODB327766:OEE327767 OMX327766:OOA327767 OWT327766:OXW327767 PGP327766:PHS327767 PQL327766:PRO327767 QAH327766:QBK327767 QKD327766:QLG327767 QTZ327766:QVC327767 RDV327766:REY327767 RNR327766:ROU327767 RXN327766:RYQ327767 SHJ327766:SIM327767 SRF327766:SSI327767 TBB327766:TCE327767 TKX327766:TMA327767 TUT327766:TVW327767 UEP327766:UFS327767 UOL327766:UPO327767 UYH327766:UZK327767 VID327766:VJG327767 VRZ327766:VTC327767 WBV327766:WCY327767 WLR327766:WMU327767 WVN327766:WWQ327767 D393302:AQ393303 JB393302:KE393303 SX393302:UA393303 ACT393302:ADW393303 AMP393302:ANS393303 AWL393302:AXO393303 BGH393302:BHK393303 BQD393302:BRG393303 BZZ393302:CBC393303 CJV393302:CKY393303 CTR393302:CUU393303 DDN393302:DEQ393303 DNJ393302:DOM393303 DXF393302:DYI393303 EHB393302:EIE393303 EQX393302:ESA393303 FAT393302:FBW393303 FKP393302:FLS393303 FUL393302:FVO393303 GEH393302:GFK393303 GOD393302:GPG393303 GXZ393302:GZC393303 HHV393302:HIY393303 HRR393302:HSU393303 IBN393302:ICQ393303 ILJ393302:IMM393303 IVF393302:IWI393303 JFB393302:JGE393303 JOX393302:JQA393303 JYT393302:JZW393303 KIP393302:KJS393303 KSL393302:KTO393303 LCH393302:LDK393303 LMD393302:LNG393303 LVZ393302:LXC393303 MFV393302:MGY393303 MPR393302:MQU393303 MZN393302:NAQ393303 NJJ393302:NKM393303 NTF393302:NUI393303 ODB393302:OEE393303 OMX393302:OOA393303 OWT393302:OXW393303 PGP393302:PHS393303 PQL393302:PRO393303 QAH393302:QBK393303 QKD393302:QLG393303 QTZ393302:QVC393303 RDV393302:REY393303 RNR393302:ROU393303 RXN393302:RYQ393303 SHJ393302:SIM393303 SRF393302:SSI393303 TBB393302:TCE393303 TKX393302:TMA393303 TUT393302:TVW393303 UEP393302:UFS393303 UOL393302:UPO393303 UYH393302:UZK393303 VID393302:VJG393303 VRZ393302:VTC393303 WBV393302:WCY393303 WLR393302:WMU393303 WVN393302:WWQ393303 D458838:AQ458839 JB458838:KE458839 SX458838:UA458839 ACT458838:ADW458839 AMP458838:ANS458839 AWL458838:AXO458839 BGH458838:BHK458839 BQD458838:BRG458839 BZZ458838:CBC458839 CJV458838:CKY458839 CTR458838:CUU458839 DDN458838:DEQ458839 DNJ458838:DOM458839 DXF458838:DYI458839 EHB458838:EIE458839 EQX458838:ESA458839 FAT458838:FBW458839 FKP458838:FLS458839 FUL458838:FVO458839 GEH458838:GFK458839 GOD458838:GPG458839 GXZ458838:GZC458839 HHV458838:HIY458839 HRR458838:HSU458839 IBN458838:ICQ458839 ILJ458838:IMM458839 IVF458838:IWI458839 JFB458838:JGE458839 JOX458838:JQA458839 JYT458838:JZW458839 KIP458838:KJS458839 KSL458838:KTO458839 LCH458838:LDK458839 LMD458838:LNG458839 LVZ458838:LXC458839 MFV458838:MGY458839 MPR458838:MQU458839 MZN458838:NAQ458839 NJJ458838:NKM458839 NTF458838:NUI458839 ODB458838:OEE458839 OMX458838:OOA458839 OWT458838:OXW458839 PGP458838:PHS458839 PQL458838:PRO458839 QAH458838:QBK458839 QKD458838:QLG458839 QTZ458838:QVC458839 RDV458838:REY458839 RNR458838:ROU458839 RXN458838:RYQ458839 SHJ458838:SIM458839 SRF458838:SSI458839 TBB458838:TCE458839 TKX458838:TMA458839 TUT458838:TVW458839 UEP458838:UFS458839 UOL458838:UPO458839 UYH458838:UZK458839 VID458838:VJG458839 VRZ458838:VTC458839 WBV458838:WCY458839 WLR458838:WMU458839 WVN458838:WWQ458839 D524374:AQ524375 JB524374:KE524375 SX524374:UA524375 ACT524374:ADW524375 AMP524374:ANS524375 AWL524374:AXO524375 BGH524374:BHK524375 BQD524374:BRG524375 BZZ524374:CBC524375 CJV524374:CKY524375 CTR524374:CUU524375 DDN524374:DEQ524375 DNJ524374:DOM524375 DXF524374:DYI524375 EHB524374:EIE524375 EQX524374:ESA524375 FAT524374:FBW524375 FKP524374:FLS524375 FUL524374:FVO524375 GEH524374:GFK524375 GOD524374:GPG524375 GXZ524374:GZC524375 HHV524374:HIY524375 HRR524374:HSU524375 IBN524374:ICQ524375 ILJ524374:IMM524375 IVF524374:IWI524375 JFB524374:JGE524375 JOX524374:JQA524375 JYT524374:JZW524375 KIP524374:KJS524375 KSL524374:KTO524375 LCH524374:LDK524375 LMD524374:LNG524375 LVZ524374:LXC524375 MFV524374:MGY524375 MPR524374:MQU524375 MZN524374:NAQ524375 NJJ524374:NKM524375 NTF524374:NUI524375 ODB524374:OEE524375 OMX524374:OOA524375 OWT524374:OXW524375 PGP524374:PHS524375 PQL524374:PRO524375 QAH524374:QBK524375 QKD524374:QLG524375 QTZ524374:QVC524375 RDV524374:REY524375 RNR524374:ROU524375 RXN524374:RYQ524375 SHJ524374:SIM524375 SRF524374:SSI524375 TBB524374:TCE524375 TKX524374:TMA524375 TUT524374:TVW524375 UEP524374:UFS524375 UOL524374:UPO524375 UYH524374:UZK524375 VID524374:VJG524375 VRZ524374:VTC524375 WBV524374:WCY524375 WLR524374:WMU524375 WVN524374:WWQ524375 D589910:AQ589911 JB589910:KE589911 SX589910:UA589911 ACT589910:ADW589911 AMP589910:ANS589911 AWL589910:AXO589911 BGH589910:BHK589911 BQD589910:BRG589911 BZZ589910:CBC589911 CJV589910:CKY589911 CTR589910:CUU589911 DDN589910:DEQ589911 DNJ589910:DOM589911 DXF589910:DYI589911 EHB589910:EIE589911 EQX589910:ESA589911 FAT589910:FBW589911 FKP589910:FLS589911 FUL589910:FVO589911 GEH589910:GFK589911 GOD589910:GPG589911 GXZ589910:GZC589911 HHV589910:HIY589911 HRR589910:HSU589911 IBN589910:ICQ589911 ILJ589910:IMM589911 IVF589910:IWI589911 JFB589910:JGE589911 JOX589910:JQA589911 JYT589910:JZW589911 KIP589910:KJS589911 KSL589910:KTO589911 LCH589910:LDK589911 LMD589910:LNG589911 LVZ589910:LXC589911 MFV589910:MGY589911 MPR589910:MQU589911 MZN589910:NAQ589911 NJJ589910:NKM589911 NTF589910:NUI589911 ODB589910:OEE589911 OMX589910:OOA589911 OWT589910:OXW589911 PGP589910:PHS589911 PQL589910:PRO589911 QAH589910:QBK589911 QKD589910:QLG589911 QTZ589910:QVC589911 RDV589910:REY589911 RNR589910:ROU589911 RXN589910:RYQ589911 SHJ589910:SIM589911 SRF589910:SSI589911 TBB589910:TCE589911 TKX589910:TMA589911 TUT589910:TVW589911 UEP589910:UFS589911 UOL589910:UPO589911 UYH589910:UZK589911 VID589910:VJG589911 VRZ589910:VTC589911 WBV589910:WCY589911 WLR589910:WMU589911 WVN589910:WWQ589911 D655446:AQ655447 JB655446:KE655447 SX655446:UA655447 ACT655446:ADW655447 AMP655446:ANS655447 AWL655446:AXO655447 BGH655446:BHK655447 BQD655446:BRG655447 BZZ655446:CBC655447 CJV655446:CKY655447 CTR655446:CUU655447 DDN655446:DEQ655447 DNJ655446:DOM655447 DXF655446:DYI655447 EHB655446:EIE655447 EQX655446:ESA655447 FAT655446:FBW655447 FKP655446:FLS655447 FUL655446:FVO655447 GEH655446:GFK655447 GOD655446:GPG655447 GXZ655446:GZC655447 HHV655446:HIY655447 HRR655446:HSU655447 IBN655446:ICQ655447 ILJ655446:IMM655447 IVF655446:IWI655447 JFB655446:JGE655447 JOX655446:JQA655447 JYT655446:JZW655447 KIP655446:KJS655447 KSL655446:KTO655447 LCH655446:LDK655447 LMD655446:LNG655447 LVZ655446:LXC655447 MFV655446:MGY655447 MPR655446:MQU655447 MZN655446:NAQ655447 NJJ655446:NKM655447 NTF655446:NUI655447 ODB655446:OEE655447 OMX655446:OOA655447 OWT655446:OXW655447 PGP655446:PHS655447 PQL655446:PRO655447 QAH655446:QBK655447 QKD655446:QLG655447 QTZ655446:QVC655447 RDV655446:REY655447 RNR655446:ROU655447 RXN655446:RYQ655447 SHJ655446:SIM655447 SRF655446:SSI655447 TBB655446:TCE655447 TKX655446:TMA655447 TUT655446:TVW655447 UEP655446:UFS655447 UOL655446:UPO655447 UYH655446:UZK655447 VID655446:VJG655447 VRZ655446:VTC655447 WBV655446:WCY655447 WLR655446:WMU655447 WVN655446:WWQ655447 D720982:AQ720983 JB720982:KE720983 SX720982:UA720983 ACT720982:ADW720983 AMP720982:ANS720983 AWL720982:AXO720983 BGH720982:BHK720983 BQD720982:BRG720983 BZZ720982:CBC720983 CJV720982:CKY720983 CTR720982:CUU720983 DDN720982:DEQ720983 DNJ720982:DOM720983 DXF720982:DYI720983 EHB720982:EIE720983 EQX720982:ESA720983 FAT720982:FBW720983 FKP720982:FLS720983 FUL720982:FVO720983 GEH720982:GFK720983 GOD720982:GPG720983 GXZ720982:GZC720983 HHV720982:HIY720983 HRR720982:HSU720983 IBN720982:ICQ720983 ILJ720982:IMM720983 IVF720982:IWI720983 JFB720982:JGE720983 JOX720982:JQA720983 JYT720982:JZW720983 KIP720982:KJS720983 KSL720982:KTO720983 LCH720982:LDK720983 LMD720982:LNG720983 LVZ720982:LXC720983 MFV720982:MGY720983 MPR720982:MQU720983 MZN720982:NAQ720983 NJJ720982:NKM720983 NTF720982:NUI720983 ODB720982:OEE720983 OMX720982:OOA720983 OWT720982:OXW720983 PGP720982:PHS720983 PQL720982:PRO720983 QAH720982:QBK720983 QKD720982:QLG720983 QTZ720982:QVC720983 RDV720982:REY720983 RNR720982:ROU720983 RXN720982:RYQ720983 SHJ720982:SIM720983 SRF720982:SSI720983 TBB720982:TCE720983 TKX720982:TMA720983 TUT720982:TVW720983 UEP720982:UFS720983 UOL720982:UPO720983 UYH720982:UZK720983 VID720982:VJG720983 VRZ720982:VTC720983 WBV720982:WCY720983 WLR720982:WMU720983 WVN720982:WWQ720983 D786518:AQ786519 JB786518:KE786519 SX786518:UA786519 ACT786518:ADW786519 AMP786518:ANS786519 AWL786518:AXO786519 BGH786518:BHK786519 BQD786518:BRG786519 BZZ786518:CBC786519 CJV786518:CKY786519 CTR786518:CUU786519 DDN786518:DEQ786519 DNJ786518:DOM786519 DXF786518:DYI786519 EHB786518:EIE786519 EQX786518:ESA786519 FAT786518:FBW786519 FKP786518:FLS786519 FUL786518:FVO786519 GEH786518:GFK786519 GOD786518:GPG786519 GXZ786518:GZC786519 HHV786518:HIY786519 HRR786518:HSU786519 IBN786518:ICQ786519 ILJ786518:IMM786519 IVF786518:IWI786519 JFB786518:JGE786519 JOX786518:JQA786519 JYT786518:JZW786519 KIP786518:KJS786519 KSL786518:KTO786519 LCH786518:LDK786519 LMD786518:LNG786519 LVZ786518:LXC786519 MFV786518:MGY786519 MPR786518:MQU786519 MZN786518:NAQ786519 NJJ786518:NKM786519 NTF786518:NUI786519 ODB786518:OEE786519 OMX786518:OOA786519 OWT786518:OXW786519 PGP786518:PHS786519 PQL786518:PRO786519 QAH786518:QBK786519 QKD786518:QLG786519 QTZ786518:QVC786519 RDV786518:REY786519 RNR786518:ROU786519 RXN786518:RYQ786519 SHJ786518:SIM786519 SRF786518:SSI786519 TBB786518:TCE786519 TKX786518:TMA786519 TUT786518:TVW786519 UEP786518:UFS786519 UOL786518:UPO786519 UYH786518:UZK786519 VID786518:VJG786519 VRZ786518:VTC786519 WBV786518:WCY786519 WLR786518:WMU786519 WVN786518:WWQ786519 D852054:AQ852055 JB852054:KE852055 SX852054:UA852055 ACT852054:ADW852055 AMP852054:ANS852055 AWL852054:AXO852055 BGH852054:BHK852055 BQD852054:BRG852055 BZZ852054:CBC852055 CJV852054:CKY852055 CTR852054:CUU852055 DDN852054:DEQ852055 DNJ852054:DOM852055 DXF852054:DYI852055 EHB852054:EIE852055 EQX852054:ESA852055 FAT852054:FBW852055 FKP852054:FLS852055 FUL852054:FVO852055 GEH852054:GFK852055 GOD852054:GPG852055 GXZ852054:GZC852055 HHV852054:HIY852055 HRR852054:HSU852055 IBN852054:ICQ852055 ILJ852054:IMM852055 IVF852054:IWI852055 JFB852054:JGE852055 JOX852054:JQA852055 JYT852054:JZW852055 KIP852054:KJS852055 KSL852054:KTO852055 LCH852054:LDK852055 LMD852054:LNG852055 LVZ852054:LXC852055 MFV852054:MGY852055 MPR852054:MQU852055 MZN852054:NAQ852055 NJJ852054:NKM852055 NTF852054:NUI852055 ODB852054:OEE852055 OMX852054:OOA852055 OWT852054:OXW852055 PGP852054:PHS852055 PQL852054:PRO852055 QAH852054:QBK852055 QKD852054:QLG852055 QTZ852054:QVC852055 RDV852054:REY852055 RNR852054:ROU852055 RXN852054:RYQ852055 SHJ852054:SIM852055 SRF852054:SSI852055 TBB852054:TCE852055 TKX852054:TMA852055 TUT852054:TVW852055 UEP852054:UFS852055 UOL852054:UPO852055 UYH852054:UZK852055 VID852054:VJG852055 VRZ852054:VTC852055 WBV852054:WCY852055 WLR852054:WMU852055 WVN852054:WWQ852055 D917590:AQ917591 JB917590:KE917591 SX917590:UA917591 ACT917590:ADW917591 AMP917590:ANS917591 AWL917590:AXO917591 BGH917590:BHK917591 BQD917590:BRG917591 BZZ917590:CBC917591 CJV917590:CKY917591 CTR917590:CUU917591 DDN917590:DEQ917591 DNJ917590:DOM917591 DXF917590:DYI917591 EHB917590:EIE917591 EQX917590:ESA917591 FAT917590:FBW917591 FKP917590:FLS917591 FUL917590:FVO917591 GEH917590:GFK917591 GOD917590:GPG917591 GXZ917590:GZC917591 HHV917590:HIY917591 HRR917590:HSU917591 IBN917590:ICQ917591 ILJ917590:IMM917591 IVF917590:IWI917591 JFB917590:JGE917591 JOX917590:JQA917591 JYT917590:JZW917591 KIP917590:KJS917591 KSL917590:KTO917591 LCH917590:LDK917591 LMD917590:LNG917591 LVZ917590:LXC917591 MFV917590:MGY917591 MPR917590:MQU917591 MZN917590:NAQ917591 NJJ917590:NKM917591 NTF917590:NUI917591 ODB917590:OEE917591 OMX917590:OOA917591 OWT917590:OXW917591 PGP917590:PHS917591 PQL917590:PRO917591 QAH917590:QBK917591 QKD917590:QLG917591 QTZ917590:QVC917591 RDV917590:REY917591 RNR917590:ROU917591 RXN917590:RYQ917591 SHJ917590:SIM917591 SRF917590:SSI917591 TBB917590:TCE917591 TKX917590:TMA917591 TUT917590:TVW917591 UEP917590:UFS917591 UOL917590:UPO917591 UYH917590:UZK917591 VID917590:VJG917591 VRZ917590:VTC917591 WBV917590:WCY917591 WLR917590:WMU917591 WVN917590:WWQ917591 D983126:AQ983127 JB983126:KE983127 SX983126:UA983127 ACT983126:ADW983127 AMP983126:ANS983127 AWL983126:AXO983127 BGH983126:BHK983127 BQD983126:BRG983127 BZZ983126:CBC983127 CJV983126:CKY983127 CTR983126:CUU983127 DDN983126:DEQ983127 DNJ983126:DOM983127 DXF983126:DYI983127 EHB983126:EIE983127 EQX983126:ESA983127 FAT983126:FBW983127 FKP983126:FLS983127 FUL983126:FVO983127 GEH983126:GFK983127 GOD983126:GPG983127 GXZ983126:GZC983127 HHV983126:HIY983127 HRR983126:HSU983127 IBN983126:ICQ983127 ILJ983126:IMM983127 IVF983126:IWI983127 JFB983126:JGE983127 JOX983126:JQA983127 JYT983126:JZW983127 KIP983126:KJS983127 KSL983126:KTO983127 LCH983126:LDK983127 LMD983126:LNG983127 LVZ983126:LXC983127 MFV983126:MGY983127 MPR983126:MQU983127 MZN983126:NAQ983127 NJJ983126:NKM983127 NTF983126:NUI983127 ODB983126:OEE983127 OMX983126:OOA983127 OWT983126:OXW983127 PGP983126:PHS983127 PQL983126:PRO983127 QAH983126:QBK983127 QKD983126:QLG983127 QTZ983126:QVC983127 RDV983126:REY983127 RNR983126:ROU983127 RXN983126:RYQ983127 SHJ983126:SIM983127 SRF983126:SSI983127 TBB983126:TCE983127 TKX983126:TMA983127 TUT983126:TVW983127 UEP983126:UFS983127 UOL983126:UPO983127 UYH983126:UZK983127 VID983126:VJG983127 VRZ983126:VTC983127 WBV983126:WCY983127 WLR983126:WMU983127 WVN983126:WWQ983127 PQL117:PRO121 D65628:AQ65629 JB65628:KE65629 SX65628:UA65629 ACT65628:ADW65629 AMP65628:ANS65629 AWL65628:AXO65629 BGH65628:BHK65629 BQD65628:BRG65629 BZZ65628:CBC65629 CJV65628:CKY65629 CTR65628:CUU65629 DDN65628:DEQ65629 DNJ65628:DOM65629 DXF65628:DYI65629 EHB65628:EIE65629 EQX65628:ESA65629 FAT65628:FBW65629 FKP65628:FLS65629 FUL65628:FVO65629 GEH65628:GFK65629 GOD65628:GPG65629 GXZ65628:GZC65629 HHV65628:HIY65629 HRR65628:HSU65629 IBN65628:ICQ65629 ILJ65628:IMM65629 IVF65628:IWI65629 JFB65628:JGE65629 JOX65628:JQA65629 JYT65628:JZW65629 KIP65628:KJS65629 KSL65628:KTO65629 LCH65628:LDK65629 LMD65628:LNG65629 LVZ65628:LXC65629 MFV65628:MGY65629 MPR65628:MQU65629 MZN65628:NAQ65629 NJJ65628:NKM65629 NTF65628:NUI65629 ODB65628:OEE65629 OMX65628:OOA65629 OWT65628:OXW65629 PGP65628:PHS65629 PQL65628:PRO65629 QAH65628:QBK65629 QKD65628:QLG65629 QTZ65628:QVC65629 RDV65628:REY65629 RNR65628:ROU65629 RXN65628:RYQ65629 SHJ65628:SIM65629 SRF65628:SSI65629 TBB65628:TCE65629 TKX65628:TMA65629 TUT65628:TVW65629 UEP65628:UFS65629 UOL65628:UPO65629 UYH65628:UZK65629 VID65628:VJG65629 VRZ65628:VTC65629 WBV65628:WCY65629 WLR65628:WMU65629 WVN65628:WWQ65629 D131164:AQ131165 JB131164:KE131165 SX131164:UA131165 ACT131164:ADW131165 AMP131164:ANS131165 AWL131164:AXO131165 BGH131164:BHK131165 BQD131164:BRG131165 BZZ131164:CBC131165 CJV131164:CKY131165 CTR131164:CUU131165 DDN131164:DEQ131165 DNJ131164:DOM131165 DXF131164:DYI131165 EHB131164:EIE131165 EQX131164:ESA131165 FAT131164:FBW131165 FKP131164:FLS131165 FUL131164:FVO131165 GEH131164:GFK131165 GOD131164:GPG131165 GXZ131164:GZC131165 HHV131164:HIY131165 HRR131164:HSU131165 IBN131164:ICQ131165 ILJ131164:IMM131165 IVF131164:IWI131165 JFB131164:JGE131165 JOX131164:JQA131165 JYT131164:JZW131165 KIP131164:KJS131165 KSL131164:KTO131165 LCH131164:LDK131165 LMD131164:LNG131165 LVZ131164:LXC131165 MFV131164:MGY131165 MPR131164:MQU131165 MZN131164:NAQ131165 NJJ131164:NKM131165 NTF131164:NUI131165 ODB131164:OEE131165 OMX131164:OOA131165 OWT131164:OXW131165 PGP131164:PHS131165 PQL131164:PRO131165 QAH131164:QBK131165 QKD131164:QLG131165 QTZ131164:QVC131165 RDV131164:REY131165 RNR131164:ROU131165 RXN131164:RYQ131165 SHJ131164:SIM131165 SRF131164:SSI131165 TBB131164:TCE131165 TKX131164:TMA131165 TUT131164:TVW131165 UEP131164:UFS131165 UOL131164:UPO131165 UYH131164:UZK131165 VID131164:VJG131165 VRZ131164:VTC131165 WBV131164:WCY131165 WLR131164:WMU131165 WVN131164:WWQ131165 D196700:AQ196701 JB196700:KE196701 SX196700:UA196701 ACT196700:ADW196701 AMP196700:ANS196701 AWL196700:AXO196701 BGH196700:BHK196701 BQD196700:BRG196701 BZZ196700:CBC196701 CJV196700:CKY196701 CTR196700:CUU196701 DDN196700:DEQ196701 DNJ196700:DOM196701 DXF196700:DYI196701 EHB196700:EIE196701 EQX196700:ESA196701 FAT196700:FBW196701 FKP196700:FLS196701 FUL196700:FVO196701 GEH196700:GFK196701 GOD196700:GPG196701 GXZ196700:GZC196701 HHV196700:HIY196701 HRR196700:HSU196701 IBN196700:ICQ196701 ILJ196700:IMM196701 IVF196700:IWI196701 JFB196700:JGE196701 JOX196700:JQA196701 JYT196700:JZW196701 KIP196700:KJS196701 KSL196700:KTO196701 LCH196700:LDK196701 LMD196700:LNG196701 LVZ196700:LXC196701 MFV196700:MGY196701 MPR196700:MQU196701 MZN196700:NAQ196701 NJJ196700:NKM196701 NTF196700:NUI196701 ODB196700:OEE196701 OMX196700:OOA196701 OWT196700:OXW196701 PGP196700:PHS196701 PQL196700:PRO196701 QAH196700:QBK196701 QKD196700:QLG196701 QTZ196700:QVC196701 RDV196700:REY196701 RNR196700:ROU196701 RXN196700:RYQ196701 SHJ196700:SIM196701 SRF196700:SSI196701 TBB196700:TCE196701 TKX196700:TMA196701 TUT196700:TVW196701 UEP196700:UFS196701 UOL196700:UPO196701 UYH196700:UZK196701 VID196700:VJG196701 VRZ196700:VTC196701 WBV196700:WCY196701 WLR196700:WMU196701 WVN196700:WWQ196701 D262236:AQ262237 JB262236:KE262237 SX262236:UA262237 ACT262236:ADW262237 AMP262236:ANS262237 AWL262236:AXO262237 BGH262236:BHK262237 BQD262236:BRG262237 BZZ262236:CBC262237 CJV262236:CKY262237 CTR262236:CUU262237 DDN262236:DEQ262237 DNJ262236:DOM262237 DXF262236:DYI262237 EHB262236:EIE262237 EQX262236:ESA262237 FAT262236:FBW262237 FKP262236:FLS262237 FUL262236:FVO262237 GEH262236:GFK262237 GOD262236:GPG262237 GXZ262236:GZC262237 HHV262236:HIY262237 HRR262236:HSU262237 IBN262236:ICQ262237 ILJ262236:IMM262237 IVF262236:IWI262237 JFB262236:JGE262237 JOX262236:JQA262237 JYT262236:JZW262237 KIP262236:KJS262237 KSL262236:KTO262237 LCH262236:LDK262237 LMD262236:LNG262237 LVZ262236:LXC262237 MFV262236:MGY262237 MPR262236:MQU262237 MZN262236:NAQ262237 NJJ262236:NKM262237 NTF262236:NUI262237 ODB262236:OEE262237 OMX262236:OOA262237 OWT262236:OXW262237 PGP262236:PHS262237 PQL262236:PRO262237 QAH262236:QBK262237 QKD262236:QLG262237 QTZ262236:QVC262237 RDV262236:REY262237 RNR262236:ROU262237 RXN262236:RYQ262237 SHJ262236:SIM262237 SRF262236:SSI262237 TBB262236:TCE262237 TKX262236:TMA262237 TUT262236:TVW262237 UEP262236:UFS262237 UOL262236:UPO262237 UYH262236:UZK262237 VID262236:VJG262237 VRZ262236:VTC262237 WBV262236:WCY262237 WLR262236:WMU262237 WVN262236:WWQ262237 D327772:AQ327773 JB327772:KE327773 SX327772:UA327773 ACT327772:ADW327773 AMP327772:ANS327773 AWL327772:AXO327773 BGH327772:BHK327773 BQD327772:BRG327773 BZZ327772:CBC327773 CJV327772:CKY327773 CTR327772:CUU327773 DDN327772:DEQ327773 DNJ327772:DOM327773 DXF327772:DYI327773 EHB327772:EIE327773 EQX327772:ESA327773 FAT327772:FBW327773 FKP327772:FLS327773 FUL327772:FVO327773 GEH327772:GFK327773 GOD327772:GPG327773 GXZ327772:GZC327773 HHV327772:HIY327773 HRR327772:HSU327773 IBN327772:ICQ327773 ILJ327772:IMM327773 IVF327772:IWI327773 JFB327772:JGE327773 JOX327772:JQA327773 JYT327772:JZW327773 KIP327772:KJS327773 KSL327772:KTO327773 LCH327772:LDK327773 LMD327772:LNG327773 LVZ327772:LXC327773 MFV327772:MGY327773 MPR327772:MQU327773 MZN327772:NAQ327773 NJJ327772:NKM327773 NTF327772:NUI327773 ODB327772:OEE327773 OMX327772:OOA327773 OWT327772:OXW327773 PGP327772:PHS327773 PQL327772:PRO327773 QAH327772:QBK327773 QKD327772:QLG327773 QTZ327772:QVC327773 RDV327772:REY327773 RNR327772:ROU327773 RXN327772:RYQ327773 SHJ327772:SIM327773 SRF327772:SSI327773 TBB327772:TCE327773 TKX327772:TMA327773 TUT327772:TVW327773 UEP327772:UFS327773 UOL327772:UPO327773 UYH327772:UZK327773 VID327772:VJG327773 VRZ327772:VTC327773 WBV327772:WCY327773 WLR327772:WMU327773 WVN327772:WWQ327773 D393308:AQ393309 JB393308:KE393309 SX393308:UA393309 ACT393308:ADW393309 AMP393308:ANS393309 AWL393308:AXO393309 BGH393308:BHK393309 BQD393308:BRG393309 BZZ393308:CBC393309 CJV393308:CKY393309 CTR393308:CUU393309 DDN393308:DEQ393309 DNJ393308:DOM393309 DXF393308:DYI393309 EHB393308:EIE393309 EQX393308:ESA393309 FAT393308:FBW393309 FKP393308:FLS393309 FUL393308:FVO393309 GEH393308:GFK393309 GOD393308:GPG393309 GXZ393308:GZC393309 HHV393308:HIY393309 HRR393308:HSU393309 IBN393308:ICQ393309 ILJ393308:IMM393309 IVF393308:IWI393309 JFB393308:JGE393309 JOX393308:JQA393309 JYT393308:JZW393309 KIP393308:KJS393309 KSL393308:KTO393309 LCH393308:LDK393309 LMD393308:LNG393309 LVZ393308:LXC393309 MFV393308:MGY393309 MPR393308:MQU393309 MZN393308:NAQ393309 NJJ393308:NKM393309 NTF393308:NUI393309 ODB393308:OEE393309 OMX393308:OOA393309 OWT393308:OXW393309 PGP393308:PHS393309 PQL393308:PRO393309 QAH393308:QBK393309 QKD393308:QLG393309 QTZ393308:QVC393309 RDV393308:REY393309 RNR393308:ROU393309 RXN393308:RYQ393309 SHJ393308:SIM393309 SRF393308:SSI393309 TBB393308:TCE393309 TKX393308:TMA393309 TUT393308:TVW393309 UEP393308:UFS393309 UOL393308:UPO393309 UYH393308:UZK393309 VID393308:VJG393309 VRZ393308:VTC393309 WBV393308:WCY393309 WLR393308:WMU393309 WVN393308:WWQ393309 D458844:AQ458845 JB458844:KE458845 SX458844:UA458845 ACT458844:ADW458845 AMP458844:ANS458845 AWL458844:AXO458845 BGH458844:BHK458845 BQD458844:BRG458845 BZZ458844:CBC458845 CJV458844:CKY458845 CTR458844:CUU458845 DDN458844:DEQ458845 DNJ458844:DOM458845 DXF458844:DYI458845 EHB458844:EIE458845 EQX458844:ESA458845 FAT458844:FBW458845 FKP458844:FLS458845 FUL458844:FVO458845 GEH458844:GFK458845 GOD458844:GPG458845 GXZ458844:GZC458845 HHV458844:HIY458845 HRR458844:HSU458845 IBN458844:ICQ458845 ILJ458844:IMM458845 IVF458844:IWI458845 JFB458844:JGE458845 JOX458844:JQA458845 JYT458844:JZW458845 KIP458844:KJS458845 KSL458844:KTO458845 LCH458844:LDK458845 LMD458844:LNG458845 LVZ458844:LXC458845 MFV458844:MGY458845 MPR458844:MQU458845 MZN458844:NAQ458845 NJJ458844:NKM458845 NTF458844:NUI458845 ODB458844:OEE458845 OMX458844:OOA458845 OWT458844:OXW458845 PGP458844:PHS458845 PQL458844:PRO458845 QAH458844:QBK458845 QKD458844:QLG458845 QTZ458844:QVC458845 RDV458844:REY458845 RNR458844:ROU458845 RXN458844:RYQ458845 SHJ458844:SIM458845 SRF458844:SSI458845 TBB458844:TCE458845 TKX458844:TMA458845 TUT458844:TVW458845 UEP458844:UFS458845 UOL458844:UPO458845 UYH458844:UZK458845 VID458844:VJG458845 VRZ458844:VTC458845 WBV458844:WCY458845 WLR458844:WMU458845 WVN458844:WWQ458845 D524380:AQ524381 JB524380:KE524381 SX524380:UA524381 ACT524380:ADW524381 AMP524380:ANS524381 AWL524380:AXO524381 BGH524380:BHK524381 BQD524380:BRG524381 BZZ524380:CBC524381 CJV524380:CKY524381 CTR524380:CUU524381 DDN524380:DEQ524381 DNJ524380:DOM524381 DXF524380:DYI524381 EHB524380:EIE524381 EQX524380:ESA524381 FAT524380:FBW524381 FKP524380:FLS524381 FUL524380:FVO524381 GEH524380:GFK524381 GOD524380:GPG524381 GXZ524380:GZC524381 HHV524380:HIY524381 HRR524380:HSU524381 IBN524380:ICQ524381 ILJ524380:IMM524381 IVF524380:IWI524381 JFB524380:JGE524381 JOX524380:JQA524381 JYT524380:JZW524381 KIP524380:KJS524381 KSL524380:KTO524381 LCH524380:LDK524381 LMD524380:LNG524381 LVZ524380:LXC524381 MFV524380:MGY524381 MPR524380:MQU524381 MZN524380:NAQ524381 NJJ524380:NKM524381 NTF524380:NUI524381 ODB524380:OEE524381 OMX524380:OOA524381 OWT524380:OXW524381 PGP524380:PHS524381 PQL524380:PRO524381 QAH524380:QBK524381 QKD524380:QLG524381 QTZ524380:QVC524381 RDV524380:REY524381 RNR524380:ROU524381 RXN524380:RYQ524381 SHJ524380:SIM524381 SRF524380:SSI524381 TBB524380:TCE524381 TKX524380:TMA524381 TUT524380:TVW524381 UEP524380:UFS524381 UOL524380:UPO524381 UYH524380:UZK524381 VID524380:VJG524381 VRZ524380:VTC524381 WBV524380:WCY524381 WLR524380:WMU524381 WVN524380:WWQ524381 D589916:AQ589917 JB589916:KE589917 SX589916:UA589917 ACT589916:ADW589917 AMP589916:ANS589917 AWL589916:AXO589917 BGH589916:BHK589917 BQD589916:BRG589917 BZZ589916:CBC589917 CJV589916:CKY589917 CTR589916:CUU589917 DDN589916:DEQ589917 DNJ589916:DOM589917 DXF589916:DYI589917 EHB589916:EIE589917 EQX589916:ESA589917 FAT589916:FBW589917 FKP589916:FLS589917 FUL589916:FVO589917 GEH589916:GFK589917 GOD589916:GPG589917 GXZ589916:GZC589917 HHV589916:HIY589917 HRR589916:HSU589917 IBN589916:ICQ589917 ILJ589916:IMM589917 IVF589916:IWI589917 JFB589916:JGE589917 JOX589916:JQA589917 JYT589916:JZW589917 KIP589916:KJS589917 KSL589916:KTO589917 LCH589916:LDK589917 LMD589916:LNG589917 LVZ589916:LXC589917 MFV589916:MGY589917 MPR589916:MQU589917 MZN589916:NAQ589917 NJJ589916:NKM589917 NTF589916:NUI589917 ODB589916:OEE589917 OMX589916:OOA589917 OWT589916:OXW589917 PGP589916:PHS589917 PQL589916:PRO589917 QAH589916:QBK589917 QKD589916:QLG589917 QTZ589916:QVC589917 RDV589916:REY589917 RNR589916:ROU589917 RXN589916:RYQ589917 SHJ589916:SIM589917 SRF589916:SSI589917 TBB589916:TCE589917 TKX589916:TMA589917 TUT589916:TVW589917 UEP589916:UFS589917 UOL589916:UPO589917 UYH589916:UZK589917 VID589916:VJG589917 VRZ589916:VTC589917 WBV589916:WCY589917 WLR589916:WMU589917 WVN589916:WWQ589917 D655452:AQ655453 JB655452:KE655453 SX655452:UA655453 ACT655452:ADW655453 AMP655452:ANS655453 AWL655452:AXO655453 BGH655452:BHK655453 BQD655452:BRG655453 BZZ655452:CBC655453 CJV655452:CKY655453 CTR655452:CUU655453 DDN655452:DEQ655453 DNJ655452:DOM655453 DXF655452:DYI655453 EHB655452:EIE655453 EQX655452:ESA655453 FAT655452:FBW655453 FKP655452:FLS655453 FUL655452:FVO655453 GEH655452:GFK655453 GOD655452:GPG655453 GXZ655452:GZC655453 HHV655452:HIY655453 HRR655452:HSU655453 IBN655452:ICQ655453 ILJ655452:IMM655453 IVF655452:IWI655453 JFB655452:JGE655453 JOX655452:JQA655453 JYT655452:JZW655453 KIP655452:KJS655453 KSL655452:KTO655453 LCH655452:LDK655453 LMD655452:LNG655453 LVZ655452:LXC655453 MFV655452:MGY655453 MPR655452:MQU655453 MZN655452:NAQ655453 NJJ655452:NKM655453 NTF655452:NUI655453 ODB655452:OEE655453 OMX655452:OOA655453 OWT655452:OXW655453 PGP655452:PHS655453 PQL655452:PRO655453 QAH655452:QBK655453 QKD655452:QLG655453 QTZ655452:QVC655453 RDV655452:REY655453 RNR655452:ROU655453 RXN655452:RYQ655453 SHJ655452:SIM655453 SRF655452:SSI655453 TBB655452:TCE655453 TKX655452:TMA655453 TUT655452:TVW655453 UEP655452:UFS655453 UOL655452:UPO655453 UYH655452:UZK655453 VID655452:VJG655453 VRZ655452:VTC655453 WBV655452:WCY655453 WLR655452:WMU655453 WVN655452:WWQ655453 D720988:AQ720989 JB720988:KE720989 SX720988:UA720989 ACT720988:ADW720989 AMP720988:ANS720989 AWL720988:AXO720989 BGH720988:BHK720989 BQD720988:BRG720989 BZZ720988:CBC720989 CJV720988:CKY720989 CTR720988:CUU720989 DDN720988:DEQ720989 DNJ720988:DOM720989 DXF720988:DYI720989 EHB720988:EIE720989 EQX720988:ESA720989 FAT720988:FBW720989 FKP720988:FLS720989 FUL720988:FVO720989 GEH720988:GFK720989 GOD720988:GPG720989 GXZ720988:GZC720989 HHV720988:HIY720989 HRR720988:HSU720989 IBN720988:ICQ720989 ILJ720988:IMM720989 IVF720988:IWI720989 JFB720988:JGE720989 JOX720988:JQA720989 JYT720988:JZW720989 KIP720988:KJS720989 KSL720988:KTO720989 LCH720988:LDK720989 LMD720988:LNG720989 LVZ720988:LXC720989 MFV720988:MGY720989 MPR720988:MQU720989 MZN720988:NAQ720989 NJJ720988:NKM720989 NTF720988:NUI720989 ODB720988:OEE720989 OMX720988:OOA720989 OWT720988:OXW720989 PGP720988:PHS720989 PQL720988:PRO720989 QAH720988:QBK720989 QKD720988:QLG720989 QTZ720988:QVC720989 RDV720988:REY720989 RNR720988:ROU720989 RXN720988:RYQ720989 SHJ720988:SIM720989 SRF720988:SSI720989 TBB720988:TCE720989 TKX720988:TMA720989 TUT720988:TVW720989 UEP720988:UFS720989 UOL720988:UPO720989 UYH720988:UZK720989 VID720988:VJG720989 VRZ720988:VTC720989 WBV720988:WCY720989 WLR720988:WMU720989 WVN720988:WWQ720989 D786524:AQ786525 JB786524:KE786525 SX786524:UA786525 ACT786524:ADW786525 AMP786524:ANS786525 AWL786524:AXO786525 BGH786524:BHK786525 BQD786524:BRG786525 BZZ786524:CBC786525 CJV786524:CKY786525 CTR786524:CUU786525 DDN786524:DEQ786525 DNJ786524:DOM786525 DXF786524:DYI786525 EHB786524:EIE786525 EQX786524:ESA786525 FAT786524:FBW786525 FKP786524:FLS786525 FUL786524:FVO786525 GEH786524:GFK786525 GOD786524:GPG786525 GXZ786524:GZC786525 HHV786524:HIY786525 HRR786524:HSU786525 IBN786524:ICQ786525 ILJ786524:IMM786525 IVF786524:IWI786525 JFB786524:JGE786525 JOX786524:JQA786525 JYT786524:JZW786525 KIP786524:KJS786525 KSL786524:KTO786525 LCH786524:LDK786525 LMD786524:LNG786525 LVZ786524:LXC786525 MFV786524:MGY786525 MPR786524:MQU786525 MZN786524:NAQ786525 NJJ786524:NKM786525 NTF786524:NUI786525 ODB786524:OEE786525 OMX786524:OOA786525 OWT786524:OXW786525 PGP786524:PHS786525 PQL786524:PRO786525 QAH786524:QBK786525 QKD786524:QLG786525 QTZ786524:QVC786525 RDV786524:REY786525 RNR786524:ROU786525 RXN786524:RYQ786525 SHJ786524:SIM786525 SRF786524:SSI786525 TBB786524:TCE786525 TKX786524:TMA786525 TUT786524:TVW786525 UEP786524:UFS786525 UOL786524:UPO786525 UYH786524:UZK786525 VID786524:VJG786525 VRZ786524:VTC786525 WBV786524:WCY786525 WLR786524:WMU786525 WVN786524:WWQ786525 D852060:AQ852061 JB852060:KE852061 SX852060:UA852061 ACT852060:ADW852061 AMP852060:ANS852061 AWL852060:AXO852061 BGH852060:BHK852061 BQD852060:BRG852061 BZZ852060:CBC852061 CJV852060:CKY852061 CTR852060:CUU852061 DDN852060:DEQ852061 DNJ852060:DOM852061 DXF852060:DYI852061 EHB852060:EIE852061 EQX852060:ESA852061 FAT852060:FBW852061 FKP852060:FLS852061 FUL852060:FVO852061 GEH852060:GFK852061 GOD852060:GPG852061 GXZ852060:GZC852061 HHV852060:HIY852061 HRR852060:HSU852061 IBN852060:ICQ852061 ILJ852060:IMM852061 IVF852060:IWI852061 JFB852060:JGE852061 JOX852060:JQA852061 JYT852060:JZW852061 KIP852060:KJS852061 KSL852060:KTO852061 LCH852060:LDK852061 LMD852060:LNG852061 LVZ852060:LXC852061 MFV852060:MGY852061 MPR852060:MQU852061 MZN852060:NAQ852061 NJJ852060:NKM852061 NTF852060:NUI852061 ODB852060:OEE852061 OMX852060:OOA852061 OWT852060:OXW852061 PGP852060:PHS852061 PQL852060:PRO852061 QAH852060:QBK852061 QKD852060:QLG852061 QTZ852060:QVC852061 RDV852060:REY852061 RNR852060:ROU852061 RXN852060:RYQ852061 SHJ852060:SIM852061 SRF852060:SSI852061 TBB852060:TCE852061 TKX852060:TMA852061 TUT852060:TVW852061 UEP852060:UFS852061 UOL852060:UPO852061 UYH852060:UZK852061 VID852060:VJG852061 VRZ852060:VTC852061 WBV852060:WCY852061 WLR852060:WMU852061 WVN852060:WWQ852061 D917596:AQ917597 JB917596:KE917597 SX917596:UA917597 ACT917596:ADW917597 AMP917596:ANS917597 AWL917596:AXO917597 BGH917596:BHK917597 BQD917596:BRG917597 BZZ917596:CBC917597 CJV917596:CKY917597 CTR917596:CUU917597 DDN917596:DEQ917597 DNJ917596:DOM917597 DXF917596:DYI917597 EHB917596:EIE917597 EQX917596:ESA917597 FAT917596:FBW917597 FKP917596:FLS917597 FUL917596:FVO917597 GEH917596:GFK917597 GOD917596:GPG917597 GXZ917596:GZC917597 HHV917596:HIY917597 HRR917596:HSU917597 IBN917596:ICQ917597 ILJ917596:IMM917597 IVF917596:IWI917597 JFB917596:JGE917597 JOX917596:JQA917597 JYT917596:JZW917597 KIP917596:KJS917597 KSL917596:KTO917597 LCH917596:LDK917597 LMD917596:LNG917597 LVZ917596:LXC917597 MFV917596:MGY917597 MPR917596:MQU917597 MZN917596:NAQ917597 NJJ917596:NKM917597 NTF917596:NUI917597 ODB917596:OEE917597 OMX917596:OOA917597 OWT917596:OXW917597 PGP917596:PHS917597 PQL917596:PRO917597 QAH917596:QBK917597 QKD917596:QLG917597 QTZ917596:QVC917597 RDV917596:REY917597 RNR917596:ROU917597 RXN917596:RYQ917597 SHJ917596:SIM917597 SRF917596:SSI917597 TBB917596:TCE917597 TKX917596:TMA917597 TUT917596:TVW917597 UEP917596:UFS917597 UOL917596:UPO917597 UYH917596:UZK917597 VID917596:VJG917597 VRZ917596:VTC917597 WBV917596:WCY917597 WLR917596:WMU917597 WVN917596:WWQ917597 D983132:AQ983133 JB983132:KE983133 SX983132:UA983133 ACT983132:ADW983133 AMP983132:ANS983133 AWL983132:AXO983133 BGH983132:BHK983133 BQD983132:BRG983133 BZZ983132:CBC983133 CJV983132:CKY983133 CTR983132:CUU983133 DDN983132:DEQ983133 DNJ983132:DOM983133 DXF983132:DYI983133 EHB983132:EIE983133 EQX983132:ESA983133 FAT983132:FBW983133 FKP983132:FLS983133 FUL983132:FVO983133 GEH983132:GFK983133 GOD983132:GPG983133 GXZ983132:GZC983133 HHV983132:HIY983133 HRR983132:HSU983133 IBN983132:ICQ983133 ILJ983132:IMM983133 IVF983132:IWI983133 JFB983132:JGE983133 JOX983132:JQA983133 JYT983132:JZW983133 KIP983132:KJS983133 KSL983132:KTO983133 LCH983132:LDK983133 LMD983132:LNG983133 LVZ983132:LXC983133 MFV983132:MGY983133 MPR983132:MQU983133 MZN983132:NAQ983133 NJJ983132:NKM983133 NTF983132:NUI983133 ODB983132:OEE983133 OMX983132:OOA983133 OWT983132:OXW983133 PGP983132:PHS983133 PQL983132:PRO983133 QAH983132:QBK983133 QKD983132:QLG983133 QTZ983132:QVC983133 RDV983132:REY983133 RNR983132:ROU983133 RXN983132:RYQ983133 SHJ983132:SIM983133 SRF983132:SSI983133 TBB983132:TCE983133 TKX983132:TMA983133 TUT983132:TVW983133 UEP983132:UFS983133 UOL983132:UPO983133 UYH983132:UZK983133 VID983132:VJG983133 VRZ983132:VTC983133 WBV983132:WCY983133 WLR983132:WMU983133 WVN983132:WWQ983133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WVN117:WWQ121 JB77:KE81 SX77:UA81 ACT77:ADW81 AMP77:ANS81 AWL77:AXO81 BGH77:BHK81 BQD77:BRG81 BZZ77:CBC81 CJV77:CKY81 CTR77:CUU81 DDN77:DEQ81 DNJ77:DOM81 DXF77:DYI81 EHB77:EIE81 EQX77:ESA81 FAT77:FBW81 FKP77:FLS81 FUL77:FVO81 GEH77:GFK81 GOD77:GPG81 GXZ77:GZC81 HHV77:HIY81 HRR77:HSU81 IBN77:ICQ81 ILJ77:IMM81 IVF77:IWI81 JFB77:JGE81 JOX77:JQA81 JYT77:JZW81 KIP77:KJS81 KSL77:KTO81 LCH77:LDK81 LMD77:LNG81 LVZ77:LXC81 MFV77:MGY81 MPR77:MQU81 MZN77:NAQ81 NJJ77:NKM81 NTF77:NUI81 ODB77:OEE81 OMX77:OOA81 OWT77:OXW81 PGP77:PHS81 PQL77:PRO81 QAH77:QBK81 QKD77:QLG81 QTZ77:QVC81 RDV77:REY81 RNR77:ROU81 RXN77:RYQ81 SHJ77:SIM81 SRF77:SSI81 TBB77:TCE81 TKX77:TMA81 TUT77:TVW81 UEP77:UFS81 UOL77:UPO81 UYH77:UZK81 VID77:VJG81 VRZ77:VTC81 WBV77:WCY81 WLR77:WMU81 WVN77:WWQ81 D65579:AQ65583 JB65579:KE65583 SX65579:UA65583 ACT65579:ADW65583 AMP65579:ANS65583 AWL65579:AXO65583 BGH65579:BHK65583 BQD65579:BRG65583 BZZ65579:CBC65583 CJV65579:CKY65583 CTR65579:CUU65583 DDN65579:DEQ65583 DNJ65579:DOM65583 DXF65579:DYI65583 EHB65579:EIE65583 EQX65579:ESA65583 FAT65579:FBW65583 FKP65579:FLS65583 FUL65579:FVO65583 GEH65579:GFK65583 GOD65579:GPG65583 GXZ65579:GZC65583 HHV65579:HIY65583 HRR65579:HSU65583 IBN65579:ICQ65583 ILJ65579:IMM65583 IVF65579:IWI65583 JFB65579:JGE65583 JOX65579:JQA65583 JYT65579:JZW65583 KIP65579:KJS65583 KSL65579:KTO65583 LCH65579:LDK65583 LMD65579:LNG65583 LVZ65579:LXC65583 MFV65579:MGY65583 MPR65579:MQU65583 MZN65579:NAQ65583 NJJ65579:NKM65583 NTF65579:NUI65583 ODB65579:OEE65583 OMX65579:OOA65583 OWT65579:OXW65583 PGP65579:PHS65583 PQL65579:PRO65583 QAH65579:QBK65583 QKD65579:QLG65583 QTZ65579:QVC65583 RDV65579:REY65583 RNR65579:ROU65583 RXN65579:RYQ65583 SHJ65579:SIM65583 SRF65579:SSI65583 TBB65579:TCE65583 TKX65579:TMA65583 TUT65579:TVW65583 UEP65579:UFS65583 UOL65579:UPO65583 UYH65579:UZK65583 VID65579:VJG65583 VRZ65579:VTC65583 WBV65579:WCY65583 WLR65579:WMU65583 WVN65579:WWQ65583 D131115:AQ131119 JB131115:KE131119 SX131115:UA131119 ACT131115:ADW131119 AMP131115:ANS131119 AWL131115:AXO131119 BGH131115:BHK131119 BQD131115:BRG131119 BZZ131115:CBC131119 CJV131115:CKY131119 CTR131115:CUU131119 DDN131115:DEQ131119 DNJ131115:DOM131119 DXF131115:DYI131119 EHB131115:EIE131119 EQX131115:ESA131119 FAT131115:FBW131119 FKP131115:FLS131119 FUL131115:FVO131119 GEH131115:GFK131119 GOD131115:GPG131119 GXZ131115:GZC131119 HHV131115:HIY131119 HRR131115:HSU131119 IBN131115:ICQ131119 ILJ131115:IMM131119 IVF131115:IWI131119 JFB131115:JGE131119 JOX131115:JQA131119 JYT131115:JZW131119 KIP131115:KJS131119 KSL131115:KTO131119 LCH131115:LDK131119 LMD131115:LNG131119 LVZ131115:LXC131119 MFV131115:MGY131119 MPR131115:MQU131119 MZN131115:NAQ131119 NJJ131115:NKM131119 NTF131115:NUI131119 ODB131115:OEE131119 OMX131115:OOA131119 OWT131115:OXW131119 PGP131115:PHS131119 PQL131115:PRO131119 QAH131115:QBK131119 QKD131115:QLG131119 QTZ131115:QVC131119 RDV131115:REY131119 RNR131115:ROU131119 RXN131115:RYQ131119 SHJ131115:SIM131119 SRF131115:SSI131119 TBB131115:TCE131119 TKX131115:TMA131119 TUT131115:TVW131119 UEP131115:UFS131119 UOL131115:UPO131119 UYH131115:UZK131119 VID131115:VJG131119 VRZ131115:VTC131119 WBV131115:WCY131119 WLR131115:WMU131119 WVN131115:WWQ131119 D196651:AQ196655 JB196651:KE196655 SX196651:UA196655 ACT196651:ADW196655 AMP196651:ANS196655 AWL196651:AXO196655 BGH196651:BHK196655 BQD196651:BRG196655 BZZ196651:CBC196655 CJV196651:CKY196655 CTR196651:CUU196655 DDN196651:DEQ196655 DNJ196651:DOM196655 DXF196651:DYI196655 EHB196651:EIE196655 EQX196651:ESA196655 FAT196651:FBW196655 FKP196651:FLS196655 FUL196651:FVO196655 GEH196651:GFK196655 GOD196651:GPG196655 GXZ196651:GZC196655 HHV196651:HIY196655 HRR196651:HSU196655 IBN196651:ICQ196655 ILJ196651:IMM196655 IVF196651:IWI196655 JFB196651:JGE196655 JOX196651:JQA196655 JYT196651:JZW196655 KIP196651:KJS196655 KSL196651:KTO196655 LCH196651:LDK196655 LMD196651:LNG196655 LVZ196651:LXC196655 MFV196651:MGY196655 MPR196651:MQU196655 MZN196651:NAQ196655 NJJ196651:NKM196655 NTF196651:NUI196655 ODB196651:OEE196655 OMX196651:OOA196655 OWT196651:OXW196655 PGP196651:PHS196655 PQL196651:PRO196655 QAH196651:QBK196655 QKD196651:QLG196655 QTZ196651:QVC196655 RDV196651:REY196655 RNR196651:ROU196655 RXN196651:RYQ196655 SHJ196651:SIM196655 SRF196651:SSI196655 TBB196651:TCE196655 TKX196651:TMA196655 TUT196651:TVW196655 UEP196651:UFS196655 UOL196651:UPO196655 UYH196651:UZK196655 VID196651:VJG196655 VRZ196651:VTC196655 WBV196651:WCY196655 WLR196651:WMU196655 WVN196651:WWQ196655 D262187:AQ262191 JB262187:KE262191 SX262187:UA262191 ACT262187:ADW262191 AMP262187:ANS262191 AWL262187:AXO262191 BGH262187:BHK262191 BQD262187:BRG262191 BZZ262187:CBC262191 CJV262187:CKY262191 CTR262187:CUU262191 DDN262187:DEQ262191 DNJ262187:DOM262191 DXF262187:DYI262191 EHB262187:EIE262191 EQX262187:ESA262191 FAT262187:FBW262191 FKP262187:FLS262191 FUL262187:FVO262191 GEH262187:GFK262191 GOD262187:GPG262191 GXZ262187:GZC262191 HHV262187:HIY262191 HRR262187:HSU262191 IBN262187:ICQ262191 ILJ262187:IMM262191 IVF262187:IWI262191 JFB262187:JGE262191 JOX262187:JQA262191 JYT262187:JZW262191 KIP262187:KJS262191 KSL262187:KTO262191 LCH262187:LDK262191 LMD262187:LNG262191 LVZ262187:LXC262191 MFV262187:MGY262191 MPR262187:MQU262191 MZN262187:NAQ262191 NJJ262187:NKM262191 NTF262187:NUI262191 ODB262187:OEE262191 OMX262187:OOA262191 OWT262187:OXW262191 PGP262187:PHS262191 PQL262187:PRO262191 QAH262187:QBK262191 QKD262187:QLG262191 QTZ262187:QVC262191 RDV262187:REY262191 RNR262187:ROU262191 RXN262187:RYQ262191 SHJ262187:SIM262191 SRF262187:SSI262191 TBB262187:TCE262191 TKX262187:TMA262191 TUT262187:TVW262191 UEP262187:UFS262191 UOL262187:UPO262191 UYH262187:UZK262191 VID262187:VJG262191 VRZ262187:VTC262191 WBV262187:WCY262191 WLR262187:WMU262191 WVN262187:WWQ262191 D327723:AQ327727 JB327723:KE327727 SX327723:UA327727 ACT327723:ADW327727 AMP327723:ANS327727 AWL327723:AXO327727 BGH327723:BHK327727 BQD327723:BRG327727 BZZ327723:CBC327727 CJV327723:CKY327727 CTR327723:CUU327727 DDN327723:DEQ327727 DNJ327723:DOM327727 DXF327723:DYI327727 EHB327723:EIE327727 EQX327723:ESA327727 FAT327723:FBW327727 FKP327723:FLS327727 FUL327723:FVO327727 GEH327723:GFK327727 GOD327723:GPG327727 GXZ327723:GZC327727 HHV327723:HIY327727 HRR327723:HSU327727 IBN327723:ICQ327727 ILJ327723:IMM327727 IVF327723:IWI327727 JFB327723:JGE327727 JOX327723:JQA327727 JYT327723:JZW327727 KIP327723:KJS327727 KSL327723:KTO327727 LCH327723:LDK327727 LMD327723:LNG327727 LVZ327723:LXC327727 MFV327723:MGY327727 MPR327723:MQU327727 MZN327723:NAQ327727 NJJ327723:NKM327727 NTF327723:NUI327727 ODB327723:OEE327727 OMX327723:OOA327727 OWT327723:OXW327727 PGP327723:PHS327727 PQL327723:PRO327727 QAH327723:QBK327727 QKD327723:QLG327727 QTZ327723:QVC327727 RDV327723:REY327727 RNR327723:ROU327727 RXN327723:RYQ327727 SHJ327723:SIM327727 SRF327723:SSI327727 TBB327723:TCE327727 TKX327723:TMA327727 TUT327723:TVW327727 UEP327723:UFS327727 UOL327723:UPO327727 UYH327723:UZK327727 VID327723:VJG327727 VRZ327723:VTC327727 WBV327723:WCY327727 WLR327723:WMU327727 WVN327723:WWQ327727 D393259:AQ393263 JB393259:KE393263 SX393259:UA393263 ACT393259:ADW393263 AMP393259:ANS393263 AWL393259:AXO393263 BGH393259:BHK393263 BQD393259:BRG393263 BZZ393259:CBC393263 CJV393259:CKY393263 CTR393259:CUU393263 DDN393259:DEQ393263 DNJ393259:DOM393263 DXF393259:DYI393263 EHB393259:EIE393263 EQX393259:ESA393263 FAT393259:FBW393263 FKP393259:FLS393263 FUL393259:FVO393263 GEH393259:GFK393263 GOD393259:GPG393263 GXZ393259:GZC393263 HHV393259:HIY393263 HRR393259:HSU393263 IBN393259:ICQ393263 ILJ393259:IMM393263 IVF393259:IWI393263 JFB393259:JGE393263 JOX393259:JQA393263 JYT393259:JZW393263 KIP393259:KJS393263 KSL393259:KTO393263 LCH393259:LDK393263 LMD393259:LNG393263 LVZ393259:LXC393263 MFV393259:MGY393263 MPR393259:MQU393263 MZN393259:NAQ393263 NJJ393259:NKM393263 NTF393259:NUI393263 ODB393259:OEE393263 OMX393259:OOA393263 OWT393259:OXW393263 PGP393259:PHS393263 PQL393259:PRO393263 QAH393259:QBK393263 QKD393259:QLG393263 QTZ393259:QVC393263 RDV393259:REY393263 RNR393259:ROU393263 RXN393259:RYQ393263 SHJ393259:SIM393263 SRF393259:SSI393263 TBB393259:TCE393263 TKX393259:TMA393263 TUT393259:TVW393263 UEP393259:UFS393263 UOL393259:UPO393263 UYH393259:UZK393263 VID393259:VJG393263 VRZ393259:VTC393263 WBV393259:WCY393263 WLR393259:WMU393263 WVN393259:WWQ393263 D458795:AQ458799 JB458795:KE458799 SX458795:UA458799 ACT458795:ADW458799 AMP458795:ANS458799 AWL458795:AXO458799 BGH458795:BHK458799 BQD458795:BRG458799 BZZ458795:CBC458799 CJV458795:CKY458799 CTR458795:CUU458799 DDN458795:DEQ458799 DNJ458795:DOM458799 DXF458795:DYI458799 EHB458795:EIE458799 EQX458795:ESA458799 FAT458795:FBW458799 FKP458795:FLS458799 FUL458795:FVO458799 GEH458795:GFK458799 GOD458795:GPG458799 GXZ458795:GZC458799 HHV458795:HIY458799 HRR458795:HSU458799 IBN458795:ICQ458799 ILJ458795:IMM458799 IVF458795:IWI458799 JFB458795:JGE458799 JOX458795:JQA458799 JYT458795:JZW458799 KIP458795:KJS458799 KSL458795:KTO458799 LCH458795:LDK458799 LMD458795:LNG458799 LVZ458795:LXC458799 MFV458795:MGY458799 MPR458795:MQU458799 MZN458795:NAQ458799 NJJ458795:NKM458799 NTF458795:NUI458799 ODB458795:OEE458799 OMX458795:OOA458799 OWT458795:OXW458799 PGP458795:PHS458799 PQL458795:PRO458799 QAH458795:QBK458799 QKD458795:QLG458799 QTZ458795:QVC458799 RDV458795:REY458799 RNR458795:ROU458799 RXN458795:RYQ458799 SHJ458795:SIM458799 SRF458795:SSI458799 TBB458795:TCE458799 TKX458795:TMA458799 TUT458795:TVW458799 UEP458795:UFS458799 UOL458795:UPO458799 UYH458795:UZK458799 VID458795:VJG458799 VRZ458795:VTC458799 WBV458795:WCY458799 WLR458795:WMU458799 WVN458795:WWQ458799 D524331:AQ524335 JB524331:KE524335 SX524331:UA524335 ACT524331:ADW524335 AMP524331:ANS524335 AWL524331:AXO524335 BGH524331:BHK524335 BQD524331:BRG524335 BZZ524331:CBC524335 CJV524331:CKY524335 CTR524331:CUU524335 DDN524331:DEQ524335 DNJ524331:DOM524335 DXF524331:DYI524335 EHB524331:EIE524335 EQX524331:ESA524335 FAT524331:FBW524335 FKP524331:FLS524335 FUL524331:FVO524335 GEH524331:GFK524335 GOD524331:GPG524335 GXZ524331:GZC524335 HHV524331:HIY524335 HRR524331:HSU524335 IBN524331:ICQ524335 ILJ524331:IMM524335 IVF524331:IWI524335 JFB524331:JGE524335 JOX524331:JQA524335 JYT524331:JZW524335 KIP524331:KJS524335 KSL524331:KTO524335 LCH524331:LDK524335 LMD524331:LNG524335 LVZ524331:LXC524335 MFV524331:MGY524335 MPR524331:MQU524335 MZN524331:NAQ524335 NJJ524331:NKM524335 NTF524331:NUI524335 ODB524331:OEE524335 OMX524331:OOA524335 OWT524331:OXW524335 PGP524331:PHS524335 PQL524331:PRO524335 QAH524331:QBK524335 QKD524331:QLG524335 QTZ524331:QVC524335 RDV524331:REY524335 RNR524331:ROU524335 RXN524331:RYQ524335 SHJ524331:SIM524335 SRF524331:SSI524335 TBB524331:TCE524335 TKX524331:TMA524335 TUT524331:TVW524335 UEP524331:UFS524335 UOL524331:UPO524335 UYH524331:UZK524335 VID524331:VJG524335 VRZ524331:VTC524335 WBV524331:WCY524335 WLR524331:WMU524335 WVN524331:WWQ524335 D589867:AQ589871 JB589867:KE589871 SX589867:UA589871 ACT589867:ADW589871 AMP589867:ANS589871 AWL589867:AXO589871 BGH589867:BHK589871 BQD589867:BRG589871 BZZ589867:CBC589871 CJV589867:CKY589871 CTR589867:CUU589871 DDN589867:DEQ589871 DNJ589867:DOM589871 DXF589867:DYI589871 EHB589867:EIE589871 EQX589867:ESA589871 FAT589867:FBW589871 FKP589867:FLS589871 FUL589867:FVO589871 GEH589867:GFK589871 GOD589867:GPG589871 GXZ589867:GZC589871 HHV589867:HIY589871 HRR589867:HSU589871 IBN589867:ICQ589871 ILJ589867:IMM589871 IVF589867:IWI589871 JFB589867:JGE589871 JOX589867:JQA589871 JYT589867:JZW589871 KIP589867:KJS589871 KSL589867:KTO589871 LCH589867:LDK589871 LMD589867:LNG589871 LVZ589867:LXC589871 MFV589867:MGY589871 MPR589867:MQU589871 MZN589867:NAQ589871 NJJ589867:NKM589871 NTF589867:NUI589871 ODB589867:OEE589871 OMX589867:OOA589871 OWT589867:OXW589871 PGP589867:PHS589871 PQL589867:PRO589871 QAH589867:QBK589871 QKD589867:QLG589871 QTZ589867:QVC589871 RDV589867:REY589871 RNR589867:ROU589871 RXN589867:RYQ589871 SHJ589867:SIM589871 SRF589867:SSI589871 TBB589867:TCE589871 TKX589867:TMA589871 TUT589867:TVW589871 UEP589867:UFS589871 UOL589867:UPO589871 UYH589867:UZK589871 VID589867:VJG589871 VRZ589867:VTC589871 WBV589867:WCY589871 WLR589867:WMU589871 WVN589867:WWQ589871 D655403:AQ655407 JB655403:KE655407 SX655403:UA655407 ACT655403:ADW655407 AMP655403:ANS655407 AWL655403:AXO655407 BGH655403:BHK655407 BQD655403:BRG655407 BZZ655403:CBC655407 CJV655403:CKY655407 CTR655403:CUU655407 DDN655403:DEQ655407 DNJ655403:DOM655407 DXF655403:DYI655407 EHB655403:EIE655407 EQX655403:ESA655407 FAT655403:FBW655407 FKP655403:FLS655407 FUL655403:FVO655407 GEH655403:GFK655407 GOD655403:GPG655407 GXZ655403:GZC655407 HHV655403:HIY655407 HRR655403:HSU655407 IBN655403:ICQ655407 ILJ655403:IMM655407 IVF655403:IWI655407 JFB655403:JGE655407 JOX655403:JQA655407 JYT655403:JZW655407 KIP655403:KJS655407 KSL655403:KTO655407 LCH655403:LDK655407 LMD655403:LNG655407 LVZ655403:LXC655407 MFV655403:MGY655407 MPR655403:MQU655407 MZN655403:NAQ655407 NJJ655403:NKM655407 NTF655403:NUI655407 ODB655403:OEE655407 OMX655403:OOA655407 OWT655403:OXW655407 PGP655403:PHS655407 PQL655403:PRO655407 QAH655403:QBK655407 QKD655403:QLG655407 QTZ655403:QVC655407 RDV655403:REY655407 RNR655403:ROU655407 RXN655403:RYQ655407 SHJ655403:SIM655407 SRF655403:SSI655407 TBB655403:TCE655407 TKX655403:TMA655407 TUT655403:TVW655407 UEP655403:UFS655407 UOL655403:UPO655407 UYH655403:UZK655407 VID655403:VJG655407 VRZ655403:VTC655407 WBV655403:WCY655407 WLR655403:WMU655407 WVN655403:WWQ655407 D720939:AQ720943 JB720939:KE720943 SX720939:UA720943 ACT720939:ADW720943 AMP720939:ANS720943 AWL720939:AXO720943 BGH720939:BHK720943 BQD720939:BRG720943 BZZ720939:CBC720943 CJV720939:CKY720943 CTR720939:CUU720943 DDN720939:DEQ720943 DNJ720939:DOM720943 DXF720939:DYI720943 EHB720939:EIE720943 EQX720939:ESA720943 FAT720939:FBW720943 FKP720939:FLS720943 FUL720939:FVO720943 GEH720939:GFK720943 GOD720939:GPG720943 GXZ720939:GZC720943 HHV720939:HIY720943 HRR720939:HSU720943 IBN720939:ICQ720943 ILJ720939:IMM720943 IVF720939:IWI720943 JFB720939:JGE720943 JOX720939:JQA720943 JYT720939:JZW720943 KIP720939:KJS720943 KSL720939:KTO720943 LCH720939:LDK720943 LMD720939:LNG720943 LVZ720939:LXC720943 MFV720939:MGY720943 MPR720939:MQU720943 MZN720939:NAQ720943 NJJ720939:NKM720943 NTF720939:NUI720943 ODB720939:OEE720943 OMX720939:OOA720943 OWT720939:OXW720943 PGP720939:PHS720943 PQL720939:PRO720943 QAH720939:QBK720943 QKD720939:QLG720943 QTZ720939:QVC720943 RDV720939:REY720943 RNR720939:ROU720943 RXN720939:RYQ720943 SHJ720939:SIM720943 SRF720939:SSI720943 TBB720939:TCE720943 TKX720939:TMA720943 TUT720939:TVW720943 UEP720939:UFS720943 UOL720939:UPO720943 UYH720939:UZK720943 VID720939:VJG720943 VRZ720939:VTC720943 WBV720939:WCY720943 WLR720939:WMU720943 WVN720939:WWQ720943 D786475:AQ786479 JB786475:KE786479 SX786475:UA786479 ACT786475:ADW786479 AMP786475:ANS786479 AWL786475:AXO786479 BGH786475:BHK786479 BQD786475:BRG786479 BZZ786475:CBC786479 CJV786475:CKY786479 CTR786475:CUU786479 DDN786475:DEQ786479 DNJ786475:DOM786479 DXF786475:DYI786479 EHB786475:EIE786479 EQX786475:ESA786479 FAT786475:FBW786479 FKP786475:FLS786479 FUL786475:FVO786479 GEH786475:GFK786479 GOD786475:GPG786479 GXZ786475:GZC786479 HHV786475:HIY786479 HRR786475:HSU786479 IBN786475:ICQ786479 ILJ786475:IMM786479 IVF786475:IWI786479 JFB786475:JGE786479 JOX786475:JQA786479 JYT786475:JZW786479 KIP786475:KJS786479 KSL786475:KTO786479 LCH786475:LDK786479 LMD786475:LNG786479 LVZ786475:LXC786479 MFV786475:MGY786479 MPR786475:MQU786479 MZN786475:NAQ786479 NJJ786475:NKM786479 NTF786475:NUI786479 ODB786475:OEE786479 OMX786475:OOA786479 OWT786475:OXW786479 PGP786475:PHS786479 PQL786475:PRO786479 QAH786475:QBK786479 QKD786475:QLG786479 QTZ786475:QVC786479 RDV786475:REY786479 RNR786475:ROU786479 RXN786475:RYQ786479 SHJ786475:SIM786479 SRF786475:SSI786479 TBB786475:TCE786479 TKX786475:TMA786479 TUT786475:TVW786479 UEP786475:UFS786479 UOL786475:UPO786479 UYH786475:UZK786479 VID786475:VJG786479 VRZ786475:VTC786479 WBV786475:WCY786479 WLR786475:WMU786479 WVN786475:WWQ786479 D852011:AQ852015 JB852011:KE852015 SX852011:UA852015 ACT852011:ADW852015 AMP852011:ANS852015 AWL852011:AXO852015 BGH852011:BHK852015 BQD852011:BRG852015 BZZ852011:CBC852015 CJV852011:CKY852015 CTR852011:CUU852015 DDN852011:DEQ852015 DNJ852011:DOM852015 DXF852011:DYI852015 EHB852011:EIE852015 EQX852011:ESA852015 FAT852011:FBW852015 FKP852011:FLS852015 FUL852011:FVO852015 GEH852011:GFK852015 GOD852011:GPG852015 GXZ852011:GZC852015 HHV852011:HIY852015 HRR852011:HSU852015 IBN852011:ICQ852015 ILJ852011:IMM852015 IVF852011:IWI852015 JFB852011:JGE852015 JOX852011:JQA852015 JYT852011:JZW852015 KIP852011:KJS852015 KSL852011:KTO852015 LCH852011:LDK852015 LMD852011:LNG852015 LVZ852011:LXC852015 MFV852011:MGY852015 MPR852011:MQU852015 MZN852011:NAQ852015 NJJ852011:NKM852015 NTF852011:NUI852015 ODB852011:OEE852015 OMX852011:OOA852015 OWT852011:OXW852015 PGP852011:PHS852015 PQL852011:PRO852015 QAH852011:QBK852015 QKD852011:QLG852015 QTZ852011:QVC852015 RDV852011:REY852015 RNR852011:ROU852015 RXN852011:RYQ852015 SHJ852011:SIM852015 SRF852011:SSI852015 TBB852011:TCE852015 TKX852011:TMA852015 TUT852011:TVW852015 UEP852011:UFS852015 UOL852011:UPO852015 UYH852011:UZK852015 VID852011:VJG852015 VRZ852011:VTC852015 WBV852011:WCY852015 WLR852011:WMU852015 WVN852011:WWQ852015 D917547:AQ917551 JB917547:KE917551 SX917547:UA917551 ACT917547:ADW917551 AMP917547:ANS917551 AWL917547:AXO917551 BGH917547:BHK917551 BQD917547:BRG917551 BZZ917547:CBC917551 CJV917547:CKY917551 CTR917547:CUU917551 DDN917547:DEQ917551 DNJ917547:DOM917551 DXF917547:DYI917551 EHB917547:EIE917551 EQX917547:ESA917551 FAT917547:FBW917551 FKP917547:FLS917551 FUL917547:FVO917551 GEH917547:GFK917551 GOD917547:GPG917551 GXZ917547:GZC917551 HHV917547:HIY917551 HRR917547:HSU917551 IBN917547:ICQ917551 ILJ917547:IMM917551 IVF917547:IWI917551 JFB917547:JGE917551 JOX917547:JQA917551 JYT917547:JZW917551 KIP917547:KJS917551 KSL917547:KTO917551 LCH917547:LDK917551 LMD917547:LNG917551 LVZ917547:LXC917551 MFV917547:MGY917551 MPR917547:MQU917551 MZN917547:NAQ917551 NJJ917547:NKM917551 NTF917547:NUI917551 ODB917547:OEE917551 OMX917547:OOA917551 OWT917547:OXW917551 PGP917547:PHS917551 PQL917547:PRO917551 QAH917547:QBK917551 QKD917547:QLG917551 QTZ917547:QVC917551 RDV917547:REY917551 RNR917547:ROU917551 RXN917547:RYQ917551 SHJ917547:SIM917551 SRF917547:SSI917551 TBB917547:TCE917551 TKX917547:TMA917551 TUT917547:TVW917551 UEP917547:UFS917551 UOL917547:UPO917551 UYH917547:UZK917551 VID917547:VJG917551 VRZ917547:VTC917551 WBV917547:WCY917551 WLR917547:WMU917551 WVN917547:WWQ917551 D983083:AQ983087 JB983083:KE983087 SX983083:UA983087 ACT983083:ADW983087 AMP983083:ANS983087 AWL983083:AXO983087 BGH983083:BHK983087 BQD983083:BRG983087 BZZ983083:CBC983087 CJV983083:CKY983087 CTR983083:CUU983087 DDN983083:DEQ983087 DNJ983083:DOM983087 DXF983083:DYI983087 EHB983083:EIE983087 EQX983083:ESA983087 FAT983083:FBW983087 FKP983083:FLS983087 FUL983083:FVO983087 GEH983083:GFK983087 GOD983083:GPG983087 GXZ983083:GZC983087 HHV983083:HIY983087 HRR983083:HSU983087 IBN983083:ICQ983087 ILJ983083:IMM983087 IVF983083:IWI983087 JFB983083:JGE983087 JOX983083:JQA983087 JYT983083:JZW983087 KIP983083:KJS983087 KSL983083:KTO983087 LCH983083:LDK983087 LMD983083:LNG983087 LVZ983083:LXC983087 MFV983083:MGY983087 MPR983083:MQU983087 MZN983083:NAQ983087 NJJ983083:NKM983087 NTF983083:NUI983087 ODB983083:OEE983087 OMX983083:OOA983087 OWT983083:OXW983087 PGP983083:PHS983087 PQL983083:PRO983087 QAH983083:QBK983087 QKD983083:QLG983087 QTZ983083:QVC983087 RDV983083:REY983087 RNR983083:ROU983087 RXN983083:RYQ983087 SHJ983083:SIM983087 SRF983083:SSI983087 TBB983083:TCE983087 TKX983083:TMA983087 TUT983083:TVW983087 UEP983083:UFS983087 UOL983083:UPO983087 UYH983083:UZK983087 VID983083:VJG983087 VRZ983083:VTC983087 WBV983083:WCY983087 WLR983083:WMU983087 WVN983083:WWQ983087 UEP117:UFS121 TUT117:TVW121 JB135:KE137 SX135:UA137 ACT135:ADW137 AMP135:ANS137 AWL135:AXO137 BGH135:BHK137 BQD135:BRG137 BZZ135:CBC137 CJV135:CKY137 CTR135:CUU137 DDN135:DEQ137 DNJ135:DOM137 DXF135:DYI137 EHB135:EIE137 EQX135:ESA137 FAT135:FBW137 FKP135:FLS137 FUL135:FVO137 GEH135:GFK137 GOD135:GPG137 GXZ135:GZC137 HHV135:HIY137 HRR135:HSU137 IBN135:ICQ137 ILJ135:IMM137 IVF135:IWI137 JFB135:JGE137 JOX135:JQA137 JYT135:JZW137 KIP135:KJS137 KSL135:KTO137 LCH135:LDK137 LMD135:LNG137 LVZ135:LXC137 MFV135:MGY137 MPR135:MQU137 MZN135:NAQ137 NJJ135:NKM137 NTF135:NUI137 ODB135:OEE137 OMX135:OOA137 OWT135:OXW137 PGP135:PHS137 PQL135:PRO137 QAH135:QBK137 QKD135:QLG137 QTZ135:QVC137 RDV135:REY137 RNR135:ROU137 RXN135:RYQ137 SHJ135:SIM137 SRF135:SSI137 TBB135:TCE137 TKX135:TMA137 TUT135:TVW137 UEP135:UFS137 UOL135:UPO137 UYH135:UZK137 VID135:VJG137 VRZ135:VTC137 WBV135:WCY137 WLR135:WMU137 WVN135:WWQ137 SRF117:SSI121 JB141:KE141 SX141:UA141 ACT141:ADW141 AMP141:ANS141 AWL141:AXO141 BGH141:BHK141 BQD141:BRG141 BZZ141:CBC141 CJV141:CKY141 CTR141:CUU141 DDN141:DEQ141 DNJ141:DOM141 DXF141:DYI141 EHB141:EIE141 EQX141:ESA141 FAT141:FBW141 FKP141:FLS141 FUL141:FVO141 GEH141:GFK141 GOD141:GPG141 GXZ141:GZC141 HHV141:HIY141 HRR141:HSU141 IBN141:ICQ141 ILJ141:IMM141 IVF141:IWI141 JFB141:JGE141 JOX141:JQA141 JYT141:JZW141 KIP141:KJS141 KSL141:KTO141 LCH141:LDK141 LMD141:LNG141 LVZ141:LXC141 MFV141:MGY141 MPR141:MQU141 MZN141:NAQ141 NJJ141:NKM141 NTF141:NUI141 ODB141:OEE141 OMX141:OOA141 OWT141:OXW141 PGP141:PHS141 PQL141:PRO141 QAH141:QBK141 QKD141:QLG141 QTZ141:QVC141 RDV141:REY141 RNR141:ROU141 RXN141:RYQ141 SHJ141:SIM141 SRF141:SSI141 TBB141:TCE141 TKX141:TMA141 TUT141:TVW141 UEP141:UFS141 UOL141:UPO141 UYH141:UZK141 VID141:VJG141 VRZ141:VTC141 WBV141:WCY141 WLR141:WMU141 WVN141:WWQ141 RXN117:RYQ121 JB152:KE152 SX152:UA152 ACT152:ADW152 AMP152:ANS152 AWL152:AXO152 BGH152:BHK152 BQD152:BRG152 BZZ152:CBC152 CJV152:CKY152 CTR152:CUU152 DDN152:DEQ152 DNJ152:DOM152 DXF152:DYI152 EHB152:EIE152 EQX152:ESA152 FAT152:FBW152 FKP152:FLS152 FUL152:FVO152 GEH152:GFK152 GOD152:GPG152 GXZ152:GZC152 HHV152:HIY152 HRR152:HSU152 IBN152:ICQ152 ILJ152:IMM152 IVF152:IWI152 JFB152:JGE152 JOX152:JQA152 JYT152:JZW152 KIP152:KJS152 KSL152:KTO152 LCH152:LDK152 LMD152:LNG152 LVZ152:LXC152 MFV152:MGY152 MPR152:MQU152 MZN152:NAQ152 NJJ152:NKM152 NTF152:NUI152 ODB152:OEE152 OMX152:OOA152 OWT152:OXW152 PGP152:PHS152 PQL152:PRO152 QAH152:QBK152 QKD152:QLG152 QTZ152:QVC152 RDV152:REY152 RNR152:ROU152 RXN152:RYQ152 SHJ152:SIM152 SRF152:SSI152 TBB152:TCE152 TKX152:TMA152 TUT152:TVW152 UEP152:UFS152 UOL152:UPO152 UYH152:UZK152 VID152:VJG152 VRZ152:VTC152 WBV152:WCY152 WLR152:WMU152 WVN152:WWQ152 QAH117:QBK121 TBB117:TCE121 RDV117:REY121 TKX117:TMA121 RNR117:ROU121 WLR117:WMU121 JB117:KE121 SX117:UA121 ACT117:ADW121 AMP117:ANS121 AWL117:AXO121 BGH117:BHK121 BQD117:BRG121 BZZ117:CBC121 CJV117:CKY121 CTR117:CUU121 DDN117:DEQ121 DNJ117:DOM121 DXF117:DYI121 EHB117:EIE121 EQX117:ESA121 FAT117:FBW121 FKP117:FLS121 FUL117:FVO121 GEH117:GFK121 GOD117:GPG121 GXZ117:GZC121 HHV117:HIY121 HRR117:HSU121 IBN117:ICQ121 ILJ117:IMM121 IVF117:IWI121 JFB117:JGE121 JOX117:JQA121 JYT117:JZW121 KIP117:KJS121 KSL117:KTO121 LCH117:LDK121 LMD117:LNG121 LVZ117:LXC121 MFV117:MGY121 MPR117:MQU121 MZN117:NAQ121 NJJ117:NKM121 NTF117:NUI121 ODB117:OEE121 OMX117:OOA121 OWT117:OXW121 PGP117:PHS121 WVN123:WWQ133 WLR123:WMU133 WBV123:WCY133 VRZ123:VTC133 VID123:VJG133 UYH123:UZK133 UOL123:UPO133 UEP123:UFS133 TUT123:TVW133 TKX123:TMA133 TBB123:TCE133 SRF123:SSI133 SHJ123:SIM133 RXN123:RYQ133 RNR123:ROU133 RDV123:REY133 QTZ123:QVC133 QKD123:QLG133 QAH123:QBK133 PQL123:PRO133 PGP123:PHS133 OWT123:OXW133 OMX123:OOA133 ODB123:OEE133 NTF123:NUI133 NJJ123:NKM133 MZN123:NAQ133 MPR123:MQU133 MFV123:MGY133 LVZ123:LXC133 LMD123:LNG133 LCH123:LDK133 KSL123:KTO133 KIP123:KJS133 JYT123:JZW133 JOX123:JQA133 JFB123:JGE133 IVF123:IWI133 ILJ123:IMM133 IBN123:ICQ133 HRR123:HSU133 HHV123:HIY133 GXZ123:GZC133 GOD123:GPG133 GEH123:GFK133 FUL123:FVO133 FKP123:FLS133 FAT123:FBW133 EQX123:ESA133 EHB123:EIE133 DXF123:DYI133 DNJ123:DOM133 DDN123:DEQ133 CTR123:CUU133 CJV123:CKY133 BZZ123:CBC133 BQD123:BRG133 BGH123:BHK133 AWL123:AXO133 AMP123:ANS133 ACT123:ADW133 SX123:UA133 JB123:KE133</xm:sqref>
        </x14:dataValidation>
        <x14:dataValidation type="whole" operator="lessThanOrEqual" allowBlank="1" showInputMessage="1" showErrorMessage="1" errorTitle="Error" error="The maximum mark for this question is 2 marks.">
          <x14:formula1>
            <xm:f>2</xm:f>
          </x14:formula1>
          <xm:sqref>D65630:AQ65631 JB65630:KE65631 SX65630:UA65631 ACT65630:ADW65631 AMP65630:ANS65631 AWL65630:AXO65631 BGH65630:BHK65631 BQD65630:BRG65631 BZZ65630:CBC65631 CJV65630:CKY65631 CTR65630:CUU65631 DDN65630:DEQ65631 DNJ65630:DOM65631 DXF65630:DYI65631 EHB65630:EIE65631 EQX65630:ESA65631 FAT65630:FBW65631 FKP65630:FLS65631 FUL65630:FVO65631 GEH65630:GFK65631 GOD65630:GPG65631 GXZ65630:GZC65631 HHV65630:HIY65631 HRR65630:HSU65631 IBN65630:ICQ65631 ILJ65630:IMM65631 IVF65630:IWI65631 JFB65630:JGE65631 JOX65630:JQA65631 JYT65630:JZW65631 KIP65630:KJS65631 KSL65630:KTO65631 LCH65630:LDK65631 LMD65630:LNG65631 LVZ65630:LXC65631 MFV65630:MGY65631 MPR65630:MQU65631 MZN65630:NAQ65631 NJJ65630:NKM65631 NTF65630:NUI65631 ODB65630:OEE65631 OMX65630:OOA65631 OWT65630:OXW65631 PGP65630:PHS65631 PQL65630:PRO65631 QAH65630:QBK65631 QKD65630:QLG65631 QTZ65630:QVC65631 RDV65630:REY65631 RNR65630:ROU65631 RXN65630:RYQ65631 SHJ65630:SIM65631 SRF65630:SSI65631 TBB65630:TCE65631 TKX65630:TMA65631 TUT65630:TVW65631 UEP65630:UFS65631 UOL65630:UPO65631 UYH65630:UZK65631 VID65630:VJG65631 VRZ65630:VTC65631 WBV65630:WCY65631 WLR65630:WMU65631 WVN65630:WWQ65631 D131166:AQ131167 JB131166:KE131167 SX131166:UA131167 ACT131166:ADW131167 AMP131166:ANS131167 AWL131166:AXO131167 BGH131166:BHK131167 BQD131166:BRG131167 BZZ131166:CBC131167 CJV131166:CKY131167 CTR131166:CUU131167 DDN131166:DEQ131167 DNJ131166:DOM131167 DXF131166:DYI131167 EHB131166:EIE131167 EQX131166:ESA131167 FAT131166:FBW131167 FKP131166:FLS131167 FUL131166:FVO131167 GEH131166:GFK131167 GOD131166:GPG131167 GXZ131166:GZC131167 HHV131166:HIY131167 HRR131166:HSU131167 IBN131166:ICQ131167 ILJ131166:IMM131167 IVF131166:IWI131167 JFB131166:JGE131167 JOX131166:JQA131167 JYT131166:JZW131167 KIP131166:KJS131167 KSL131166:KTO131167 LCH131166:LDK131167 LMD131166:LNG131167 LVZ131166:LXC131167 MFV131166:MGY131167 MPR131166:MQU131167 MZN131166:NAQ131167 NJJ131166:NKM131167 NTF131166:NUI131167 ODB131166:OEE131167 OMX131166:OOA131167 OWT131166:OXW131167 PGP131166:PHS131167 PQL131166:PRO131167 QAH131166:QBK131167 QKD131166:QLG131167 QTZ131166:QVC131167 RDV131166:REY131167 RNR131166:ROU131167 RXN131166:RYQ131167 SHJ131166:SIM131167 SRF131166:SSI131167 TBB131166:TCE131167 TKX131166:TMA131167 TUT131166:TVW131167 UEP131166:UFS131167 UOL131166:UPO131167 UYH131166:UZK131167 VID131166:VJG131167 VRZ131166:VTC131167 WBV131166:WCY131167 WLR131166:WMU131167 WVN131166:WWQ131167 D196702:AQ196703 JB196702:KE196703 SX196702:UA196703 ACT196702:ADW196703 AMP196702:ANS196703 AWL196702:AXO196703 BGH196702:BHK196703 BQD196702:BRG196703 BZZ196702:CBC196703 CJV196702:CKY196703 CTR196702:CUU196703 DDN196702:DEQ196703 DNJ196702:DOM196703 DXF196702:DYI196703 EHB196702:EIE196703 EQX196702:ESA196703 FAT196702:FBW196703 FKP196702:FLS196703 FUL196702:FVO196703 GEH196702:GFK196703 GOD196702:GPG196703 GXZ196702:GZC196703 HHV196702:HIY196703 HRR196702:HSU196703 IBN196702:ICQ196703 ILJ196702:IMM196703 IVF196702:IWI196703 JFB196702:JGE196703 JOX196702:JQA196703 JYT196702:JZW196703 KIP196702:KJS196703 KSL196702:KTO196703 LCH196702:LDK196703 LMD196702:LNG196703 LVZ196702:LXC196703 MFV196702:MGY196703 MPR196702:MQU196703 MZN196702:NAQ196703 NJJ196702:NKM196703 NTF196702:NUI196703 ODB196702:OEE196703 OMX196702:OOA196703 OWT196702:OXW196703 PGP196702:PHS196703 PQL196702:PRO196703 QAH196702:QBK196703 QKD196702:QLG196703 QTZ196702:QVC196703 RDV196702:REY196703 RNR196702:ROU196703 RXN196702:RYQ196703 SHJ196702:SIM196703 SRF196702:SSI196703 TBB196702:TCE196703 TKX196702:TMA196703 TUT196702:TVW196703 UEP196702:UFS196703 UOL196702:UPO196703 UYH196702:UZK196703 VID196702:VJG196703 VRZ196702:VTC196703 WBV196702:WCY196703 WLR196702:WMU196703 WVN196702:WWQ196703 D262238:AQ262239 JB262238:KE262239 SX262238:UA262239 ACT262238:ADW262239 AMP262238:ANS262239 AWL262238:AXO262239 BGH262238:BHK262239 BQD262238:BRG262239 BZZ262238:CBC262239 CJV262238:CKY262239 CTR262238:CUU262239 DDN262238:DEQ262239 DNJ262238:DOM262239 DXF262238:DYI262239 EHB262238:EIE262239 EQX262238:ESA262239 FAT262238:FBW262239 FKP262238:FLS262239 FUL262238:FVO262239 GEH262238:GFK262239 GOD262238:GPG262239 GXZ262238:GZC262239 HHV262238:HIY262239 HRR262238:HSU262239 IBN262238:ICQ262239 ILJ262238:IMM262239 IVF262238:IWI262239 JFB262238:JGE262239 JOX262238:JQA262239 JYT262238:JZW262239 KIP262238:KJS262239 KSL262238:KTO262239 LCH262238:LDK262239 LMD262238:LNG262239 LVZ262238:LXC262239 MFV262238:MGY262239 MPR262238:MQU262239 MZN262238:NAQ262239 NJJ262238:NKM262239 NTF262238:NUI262239 ODB262238:OEE262239 OMX262238:OOA262239 OWT262238:OXW262239 PGP262238:PHS262239 PQL262238:PRO262239 QAH262238:QBK262239 QKD262238:QLG262239 QTZ262238:QVC262239 RDV262238:REY262239 RNR262238:ROU262239 RXN262238:RYQ262239 SHJ262238:SIM262239 SRF262238:SSI262239 TBB262238:TCE262239 TKX262238:TMA262239 TUT262238:TVW262239 UEP262238:UFS262239 UOL262238:UPO262239 UYH262238:UZK262239 VID262238:VJG262239 VRZ262238:VTC262239 WBV262238:WCY262239 WLR262238:WMU262239 WVN262238:WWQ262239 D327774:AQ327775 JB327774:KE327775 SX327774:UA327775 ACT327774:ADW327775 AMP327774:ANS327775 AWL327774:AXO327775 BGH327774:BHK327775 BQD327774:BRG327775 BZZ327774:CBC327775 CJV327774:CKY327775 CTR327774:CUU327775 DDN327774:DEQ327775 DNJ327774:DOM327775 DXF327774:DYI327775 EHB327774:EIE327775 EQX327774:ESA327775 FAT327774:FBW327775 FKP327774:FLS327775 FUL327774:FVO327775 GEH327774:GFK327775 GOD327774:GPG327775 GXZ327774:GZC327775 HHV327774:HIY327775 HRR327774:HSU327775 IBN327774:ICQ327775 ILJ327774:IMM327775 IVF327774:IWI327775 JFB327774:JGE327775 JOX327774:JQA327775 JYT327774:JZW327775 KIP327774:KJS327775 KSL327774:KTO327775 LCH327774:LDK327775 LMD327774:LNG327775 LVZ327774:LXC327775 MFV327774:MGY327775 MPR327774:MQU327775 MZN327774:NAQ327775 NJJ327774:NKM327775 NTF327774:NUI327775 ODB327774:OEE327775 OMX327774:OOA327775 OWT327774:OXW327775 PGP327774:PHS327775 PQL327774:PRO327775 QAH327774:QBK327775 QKD327774:QLG327775 QTZ327774:QVC327775 RDV327774:REY327775 RNR327774:ROU327775 RXN327774:RYQ327775 SHJ327774:SIM327775 SRF327774:SSI327775 TBB327774:TCE327775 TKX327774:TMA327775 TUT327774:TVW327775 UEP327774:UFS327775 UOL327774:UPO327775 UYH327774:UZK327775 VID327774:VJG327775 VRZ327774:VTC327775 WBV327774:WCY327775 WLR327774:WMU327775 WVN327774:WWQ327775 D393310:AQ393311 JB393310:KE393311 SX393310:UA393311 ACT393310:ADW393311 AMP393310:ANS393311 AWL393310:AXO393311 BGH393310:BHK393311 BQD393310:BRG393311 BZZ393310:CBC393311 CJV393310:CKY393311 CTR393310:CUU393311 DDN393310:DEQ393311 DNJ393310:DOM393311 DXF393310:DYI393311 EHB393310:EIE393311 EQX393310:ESA393311 FAT393310:FBW393311 FKP393310:FLS393311 FUL393310:FVO393311 GEH393310:GFK393311 GOD393310:GPG393311 GXZ393310:GZC393311 HHV393310:HIY393311 HRR393310:HSU393311 IBN393310:ICQ393311 ILJ393310:IMM393311 IVF393310:IWI393311 JFB393310:JGE393311 JOX393310:JQA393311 JYT393310:JZW393311 KIP393310:KJS393311 KSL393310:KTO393311 LCH393310:LDK393311 LMD393310:LNG393311 LVZ393310:LXC393311 MFV393310:MGY393311 MPR393310:MQU393311 MZN393310:NAQ393311 NJJ393310:NKM393311 NTF393310:NUI393311 ODB393310:OEE393311 OMX393310:OOA393311 OWT393310:OXW393311 PGP393310:PHS393311 PQL393310:PRO393311 QAH393310:QBK393311 QKD393310:QLG393311 QTZ393310:QVC393311 RDV393310:REY393311 RNR393310:ROU393311 RXN393310:RYQ393311 SHJ393310:SIM393311 SRF393310:SSI393311 TBB393310:TCE393311 TKX393310:TMA393311 TUT393310:TVW393311 UEP393310:UFS393311 UOL393310:UPO393311 UYH393310:UZK393311 VID393310:VJG393311 VRZ393310:VTC393311 WBV393310:WCY393311 WLR393310:WMU393311 WVN393310:WWQ393311 D458846:AQ458847 JB458846:KE458847 SX458846:UA458847 ACT458846:ADW458847 AMP458846:ANS458847 AWL458846:AXO458847 BGH458846:BHK458847 BQD458846:BRG458847 BZZ458846:CBC458847 CJV458846:CKY458847 CTR458846:CUU458847 DDN458846:DEQ458847 DNJ458846:DOM458847 DXF458846:DYI458847 EHB458846:EIE458847 EQX458846:ESA458847 FAT458846:FBW458847 FKP458846:FLS458847 FUL458846:FVO458847 GEH458846:GFK458847 GOD458846:GPG458847 GXZ458846:GZC458847 HHV458846:HIY458847 HRR458846:HSU458847 IBN458846:ICQ458847 ILJ458846:IMM458847 IVF458846:IWI458847 JFB458846:JGE458847 JOX458846:JQA458847 JYT458846:JZW458847 KIP458846:KJS458847 KSL458846:KTO458847 LCH458846:LDK458847 LMD458846:LNG458847 LVZ458846:LXC458847 MFV458846:MGY458847 MPR458846:MQU458847 MZN458846:NAQ458847 NJJ458846:NKM458847 NTF458846:NUI458847 ODB458846:OEE458847 OMX458846:OOA458847 OWT458846:OXW458847 PGP458846:PHS458847 PQL458846:PRO458847 QAH458846:QBK458847 QKD458846:QLG458847 QTZ458846:QVC458847 RDV458846:REY458847 RNR458846:ROU458847 RXN458846:RYQ458847 SHJ458846:SIM458847 SRF458846:SSI458847 TBB458846:TCE458847 TKX458846:TMA458847 TUT458846:TVW458847 UEP458846:UFS458847 UOL458846:UPO458847 UYH458846:UZK458847 VID458846:VJG458847 VRZ458846:VTC458847 WBV458846:WCY458847 WLR458846:WMU458847 WVN458846:WWQ458847 D524382:AQ524383 JB524382:KE524383 SX524382:UA524383 ACT524382:ADW524383 AMP524382:ANS524383 AWL524382:AXO524383 BGH524382:BHK524383 BQD524382:BRG524383 BZZ524382:CBC524383 CJV524382:CKY524383 CTR524382:CUU524383 DDN524382:DEQ524383 DNJ524382:DOM524383 DXF524382:DYI524383 EHB524382:EIE524383 EQX524382:ESA524383 FAT524382:FBW524383 FKP524382:FLS524383 FUL524382:FVO524383 GEH524382:GFK524383 GOD524382:GPG524383 GXZ524382:GZC524383 HHV524382:HIY524383 HRR524382:HSU524383 IBN524382:ICQ524383 ILJ524382:IMM524383 IVF524382:IWI524383 JFB524382:JGE524383 JOX524382:JQA524383 JYT524382:JZW524383 KIP524382:KJS524383 KSL524382:KTO524383 LCH524382:LDK524383 LMD524382:LNG524383 LVZ524382:LXC524383 MFV524382:MGY524383 MPR524382:MQU524383 MZN524382:NAQ524383 NJJ524382:NKM524383 NTF524382:NUI524383 ODB524382:OEE524383 OMX524382:OOA524383 OWT524382:OXW524383 PGP524382:PHS524383 PQL524382:PRO524383 QAH524382:QBK524383 QKD524382:QLG524383 QTZ524382:QVC524383 RDV524382:REY524383 RNR524382:ROU524383 RXN524382:RYQ524383 SHJ524382:SIM524383 SRF524382:SSI524383 TBB524382:TCE524383 TKX524382:TMA524383 TUT524382:TVW524383 UEP524382:UFS524383 UOL524382:UPO524383 UYH524382:UZK524383 VID524382:VJG524383 VRZ524382:VTC524383 WBV524382:WCY524383 WLR524382:WMU524383 WVN524382:WWQ524383 D589918:AQ589919 JB589918:KE589919 SX589918:UA589919 ACT589918:ADW589919 AMP589918:ANS589919 AWL589918:AXO589919 BGH589918:BHK589919 BQD589918:BRG589919 BZZ589918:CBC589919 CJV589918:CKY589919 CTR589918:CUU589919 DDN589918:DEQ589919 DNJ589918:DOM589919 DXF589918:DYI589919 EHB589918:EIE589919 EQX589918:ESA589919 FAT589918:FBW589919 FKP589918:FLS589919 FUL589918:FVO589919 GEH589918:GFK589919 GOD589918:GPG589919 GXZ589918:GZC589919 HHV589918:HIY589919 HRR589918:HSU589919 IBN589918:ICQ589919 ILJ589918:IMM589919 IVF589918:IWI589919 JFB589918:JGE589919 JOX589918:JQA589919 JYT589918:JZW589919 KIP589918:KJS589919 KSL589918:KTO589919 LCH589918:LDK589919 LMD589918:LNG589919 LVZ589918:LXC589919 MFV589918:MGY589919 MPR589918:MQU589919 MZN589918:NAQ589919 NJJ589918:NKM589919 NTF589918:NUI589919 ODB589918:OEE589919 OMX589918:OOA589919 OWT589918:OXW589919 PGP589918:PHS589919 PQL589918:PRO589919 QAH589918:QBK589919 QKD589918:QLG589919 QTZ589918:QVC589919 RDV589918:REY589919 RNR589918:ROU589919 RXN589918:RYQ589919 SHJ589918:SIM589919 SRF589918:SSI589919 TBB589918:TCE589919 TKX589918:TMA589919 TUT589918:TVW589919 UEP589918:UFS589919 UOL589918:UPO589919 UYH589918:UZK589919 VID589918:VJG589919 VRZ589918:VTC589919 WBV589918:WCY589919 WLR589918:WMU589919 WVN589918:WWQ589919 D655454:AQ655455 JB655454:KE655455 SX655454:UA655455 ACT655454:ADW655455 AMP655454:ANS655455 AWL655454:AXO655455 BGH655454:BHK655455 BQD655454:BRG655455 BZZ655454:CBC655455 CJV655454:CKY655455 CTR655454:CUU655455 DDN655454:DEQ655455 DNJ655454:DOM655455 DXF655454:DYI655455 EHB655454:EIE655455 EQX655454:ESA655455 FAT655454:FBW655455 FKP655454:FLS655455 FUL655454:FVO655455 GEH655454:GFK655455 GOD655454:GPG655455 GXZ655454:GZC655455 HHV655454:HIY655455 HRR655454:HSU655455 IBN655454:ICQ655455 ILJ655454:IMM655455 IVF655454:IWI655455 JFB655454:JGE655455 JOX655454:JQA655455 JYT655454:JZW655455 KIP655454:KJS655455 KSL655454:KTO655455 LCH655454:LDK655455 LMD655454:LNG655455 LVZ655454:LXC655455 MFV655454:MGY655455 MPR655454:MQU655455 MZN655454:NAQ655455 NJJ655454:NKM655455 NTF655454:NUI655455 ODB655454:OEE655455 OMX655454:OOA655455 OWT655454:OXW655455 PGP655454:PHS655455 PQL655454:PRO655455 QAH655454:QBK655455 QKD655454:QLG655455 QTZ655454:QVC655455 RDV655454:REY655455 RNR655454:ROU655455 RXN655454:RYQ655455 SHJ655454:SIM655455 SRF655454:SSI655455 TBB655454:TCE655455 TKX655454:TMA655455 TUT655454:TVW655455 UEP655454:UFS655455 UOL655454:UPO655455 UYH655454:UZK655455 VID655454:VJG655455 VRZ655454:VTC655455 WBV655454:WCY655455 WLR655454:WMU655455 WVN655454:WWQ655455 D720990:AQ720991 JB720990:KE720991 SX720990:UA720991 ACT720990:ADW720991 AMP720990:ANS720991 AWL720990:AXO720991 BGH720990:BHK720991 BQD720990:BRG720991 BZZ720990:CBC720991 CJV720990:CKY720991 CTR720990:CUU720991 DDN720990:DEQ720991 DNJ720990:DOM720991 DXF720990:DYI720991 EHB720990:EIE720991 EQX720990:ESA720991 FAT720990:FBW720991 FKP720990:FLS720991 FUL720990:FVO720991 GEH720990:GFK720991 GOD720990:GPG720991 GXZ720990:GZC720991 HHV720990:HIY720991 HRR720990:HSU720991 IBN720990:ICQ720991 ILJ720990:IMM720991 IVF720990:IWI720991 JFB720990:JGE720991 JOX720990:JQA720991 JYT720990:JZW720991 KIP720990:KJS720991 KSL720990:KTO720991 LCH720990:LDK720991 LMD720990:LNG720991 LVZ720990:LXC720991 MFV720990:MGY720991 MPR720990:MQU720991 MZN720990:NAQ720991 NJJ720990:NKM720991 NTF720990:NUI720991 ODB720990:OEE720991 OMX720990:OOA720991 OWT720990:OXW720991 PGP720990:PHS720991 PQL720990:PRO720991 QAH720990:QBK720991 QKD720990:QLG720991 QTZ720990:QVC720991 RDV720990:REY720991 RNR720990:ROU720991 RXN720990:RYQ720991 SHJ720990:SIM720991 SRF720990:SSI720991 TBB720990:TCE720991 TKX720990:TMA720991 TUT720990:TVW720991 UEP720990:UFS720991 UOL720990:UPO720991 UYH720990:UZK720991 VID720990:VJG720991 VRZ720990:VTC720991 WBV720990:WCY720991 WLR720990:WMU720991 WVN720990:WWQ720991 D786526:AQ786527 JB786526:KE786527 SX786526:UA786527 ACT786526:ADW786527 AMP786526:ANS786527 AWL786526:AXO786527 BGH786526:BHK786527 BQD786526:BRG786527 BZZ786526:CBC786527 CJV786526:CKY786527 CTR786526:CUU786527 DDN786526:DEQ786527 DNJ786526:DOM786527 DXF786526:DYI786527 EHB786526:EIE786527 EQX786526:ESA786527 FAT786526:FBW786527 FKP786526:FLS786527 FUL786526:FVO786527 GEH786526:GFK786527 GOD786526:GPG786527 GXZ786526:GZC786527 HHV786526:HIY786527 HRR786526:HSU786527 IBN786526:ICQ786527 ILJ786526:IMM786527 IVF786526:IWI786527 JFB786526:JGE786527 JOX786526:JQA786527 JYT786526:JZW786527 KIP786526:KJS786527 KSL786526:KTO786527 LCH786526:LDK786527 LMD786526:LNG786527 LVZ786526:LXC786527 MFV786526:MGY786527 MPR786526:MQU786527 MZN786526:NAQ786527 NJJ786526:NKM786527 NTF786526:NUI786527 ODB786526:OEE786527 OMX786526:OOA786527 OWT786526:OXW786527 PGP786526:PHS786527 PQL786526:PRO786527 QAH786526:QBK786527 QKD786526:QLG786527 QTZ786526:QVC786527 RDV786526:REY786527 RNR786526:ROU786527 RXN786526:RYQ786527 SHJ786526:SIM786527 SRF786526:SSI786527 TBB786526:TCE786527 TKX786526:TMA786527 TUT786526:TVW786527 UEP786526:UFS786527 UOL786526:UPO786527 UYH786526:UZK786527 VID786526:VJG786527 VRZ786526:VTC786527 WBV786526:WCY786527 WLR786526:WMU786527 WVN786526:WWQ786527 D852062:AQ852063 JB852062:KE852063 SX852062:UA852063 ACT852062:ADW852063 AMP852062:ANS852063 AWL852062:AXO852063 BGH852062:BHK852063 BQD852062:BRG852063 BZZ852062:CBC852063 CJV852062:CKY852063 CTR852062:CUU852063 DDN852062:DEQ852063 DNJ852062:DOM852063 DXF852062:DYI852063 EHB852062:EIE852063 EQX852062:ESA852063 FAT852062:FBW852063 FKP852062:FLS852063 FUL852062:FVO852063 GEH852062:GFK852063 GOD852062:GPG852063 GXZ852062:GZC852063 HHV852062:HIY852063 HRR852062:HSU852063 IBN852062:ICQ852063 ILJ852062:IMM852063 IVF852062:IWI852063 JFB852062:JGE852063 JOX852062:JQA852063 JYT852062:JZW852063 KIP852062:KJS852063 KSL852062:KTO852063 LCH852062:LDK852063 LMD852062:LNG852063 LVZ852062:LXC852063 MFV852062:MGY852063 MPR852062:MQU852063 MZN852062:NAQ852063 NJJ852062:NKM852063 NTF852062:NUI852063 ODB852062:OEE852063 OMX852062:OOA852063 OWT852062:OXW852063 PGP852062:PHS852063 PQL852062:PRO852063 QAH852062:QBK852063 QKD852062:QLG852063 QTZ852062:QVC852063 RDV852062:REY852063 RNR852062:ROU852063 RXN852062:RYQ852063 SHJ852062:SIM852063 SRF852062:SSI852063 TBB852062:TCE852063 TKX852062:TMA852063 TUT852062:TVW852063 UEP852062:UFS852063 UOL852062:UPO852063 UYH852062:UZK852063 VID852062:VJG852063 VRZ852062:VTC852063 WBV852062:WCY852063 WLR852062:WMU852063 WVN852062:WWQ852063 D917598:AQ917599 JB917598:KE917599 SX917598:UA917599 ACT917598:ADW917599 AMP917598:ANS917599 AWL917598:AXO917599 BGH917598:BHK917599 BQD917598:BRG917599 BZZ917598:CBC917599 CJV917598:CKY917599 CTR917598:CUU917599 DDN917598:DEQ917599 DNJ917598:DOM917599 DXF917598:DYI917599 EHB917598:EIE917599 EQX917598:ESA917599 FAT917598:FBW917599 FKP917598:FLS917599 FUL917598:FVO917599 GEH917598:GFK917599 GOD917598:GPG917599 GXZ917598:GZC917599 HHV917598:HIY917599 HRR917598:HSU917599 IBN917598:ICQ917599 ILJ917598:IMM917599 IVF917598:IWI917599 JFB917598:JGE917599 JOX917598:JQA917599 JYT917598:JZW917599 KIP917598:KJS917599 KSL917598:KTO917599 LCH917598:LDK917599 LMD917598:LNG917599 LVZ917598:LXC917599 MFV917598:MGY917599 MPR917598:MQU917599 MZN917598:NAQ917599 NJJ917598:NKM917599 NTF917598:NUI917599 ODB917598:OEE917599 OMX917598:OOA917599 OWT917598:OXW917599 PGP917598:PHS917599 PQL917598:PRO917599 QAH917598:QBK917599 QKD917598:QLG917599 QTZ917598:QVC917599 RDV917598:REY917599 RNR917598:ROU917599 RXN917598:RYQ917599 SHJ917598:SIM917599 SRF917598:SSI917599 TBB917598:TCE917599 TKX917598:TMA917599 TUT917598:TVW917599 UEP917598:UFS917599 UOL917598:UPO917599 UYH917598:UZK917599 VID917598:VJG917599 VRZ917598:VTC917599 WBV917598:WCY917599 WLR917598:WMU917599 WVN917598:WWQ917599 D983134:AQ983135 JB983134:KE983135 SX983134:UA983135 ACT983134:ADW983135 AMP983134:ANS983135 AWL983134:AXO983135 BGH983134:BHK983135 BQD983134:BRG983135 BZZ983134:CBC983135 CJV983134:CKY983135 CTR983134:CUU983135 DDN983134:DEQ983135 DNJ983134:DOM983135 DXF983134:DYI983135 EHB983134:EIE983135 EQX983134:ESA983135 FAT983134:FBW983135 FKP983134:FLS983135 FUL983134:FVO983135 GEH983134:GFK983135 GOD983134:GPG983135 GXZ983134:GZC983135 HHV983134:HIY983135 HRR983134:HSU983135 IBN983134:ICQ983135 ILJ983134:IMM983135 IVF983134:IWI983135 JFB983134:JGE983135 JOX983134:JQA983135 JYT983134:JZW983135 KIP983134:KJS983135 KSL983134:KTO983135 LCH983134:LDK983135 LMD983134:LNG983135 LVZ983134:LXC983135 MFV983134:MGY983135 MPR983134:MQU983135 MZN983134:NAQ983135 NJJ983134:NKM983135 NTF983134:NUI983135 ODB983134:OEE983135 OMX983134:OOA983135 OWT983134:OXW983135 PGP983134:PHS983135 PQL983134:PRO983135 QAH983134:QBK983135 QKD983134:QLG983135 QTZ983134:QVC983135 RDV983134:REY983135 RNR983134:ROU983135 RXN983134:RYQ983135 SHJ983134:SIM983135 SRF983134:SSI983135 TBB983134:TCE983135 TKX983134:TMA983135 TUT983134:TVW983135 UEP983134:UFS983135 UOL983134:UPO983135 UYH983134:UZK983135 VID983134:VJG983135 VRZ983134:VTC983135 WBV983134:WCY983135 WLR983134:WMU983135 WVN983134:WWQ983135 UYH134:UZK134 D65626:AQ65627 JB65626:KE65627 SX65626:UA65627 ACT65626:ADW65627 AMP65626:ANS65627 AWL65626:AXO65627 BGH65626:BHK65627 BQD65626:BRG65627 BZZ65626:CBC65627 CJV65626:CKY65627 CTR65626:CUU65627 DDN65626:DEQ65627 DNJ65626:DOM65627 DXF65626:DYI65627 EHB65626:EIE65627 EQX65626:ESA65627 FAT65626:FBW65627 FKP65626:FLS65627 FUL65626:FVO65627 GEH65626:GFK65627 GOD65626:GPG65627 GXZ65626:GZC65627 HHV65626:HIY65627 HRR65626:HSU65627 IBN65626:ICQ65627 ILJ65626:IMM65627 IVF65626:IWI65627 JFB65626:JGE65627 JOX65626:JQA65627 JYT65626:JZW65627 KIP65626:KJS65627 KSL65626:KTO65627 LCH65626:LDK65627 LMD65626:LNG65627 LVZ65626:LXC65627 MFV65626:MGY65627 MPR65626:MQU65627 MZN65626:NAQ65627 NJJ65626:NKM65627 NTF65626:NUI65627 ODB65626:OEE65627 OMX65626:OOA65627 OWT65626:OXW65627 PGP65626:PHS65627 PQL65626:PRO65627 QAH65626:QBK65627 QKD65626:QLG65627 QTZ65626:QVC65627 RDV65626:REY65627 RNR65626:ROU65627 RXN65626:RYQ65627 SHJ65626:SIM65627 SRF65626:SSI65627 TBB65626:TCE65627 TKX65626:TMA65627 TUT65626:TVW65627 UEP65626:UFS65627 UOL65626:UPO65627 UYH65626:UZK65627 VID65626:VJG65627 VRZ65626:VTC65627 WBV65626:WCY65627 WLR65626:WMU65627 WVN65626:WWQ65627 D131162:AQ131163 JB131162:KE131163 SX131162:UA131163 ACT131162:ADW131163 AMP131162:ANS131163 AWL131162:AXO131163 BGH131162:BHK131163 BQD131162:BRG131163 BZZ131162:CBC131163 CJV131162:CKY131163 CTR131162:CUU131163 DDN131162:DEQ131163 DNJ131162:DOM131163 DXF131162:DYI131163 EHB131162:EIE131163 EQX131162:ESA131163 FAT131162:FBW131163 FKP131162:FLS131163 FUL131162:FVO131163 GEH131162:GFK131163 GOD131162:GPG131163 GXZ131162:GZC131163 HHV131162:HIY131163 HRR131162:HSU131163 IBN131162:ICQ131163 ILJ131162:IMM131163 IVF131162:IWI131163 JFB131162:JGE131163 JOX131162:JQA131163 JYT131162:JZW131163 KIP131162:KJS131163 KSL131162:KTO131163 LCH131162:LDK131163 LMD131162:LNG131163 LVZ131162:LXC131163 MFV131162:MGY131163 MPR131162:MQU131163 MZN131162:NAQ131163 NJJ131162:NKM131163 NTF131162:NUI131163 ODB131162:OEE131163 OMX131162:OOA131163 OWT131162:OXW131163 PGP131162:PHS131163 PQL131162:PRO131163 QAH131162:QBK131163 QKD131162:QLG131163 QTZ131162:QVC131163 RDV131162:REY131163 RNR131162:ROU131163 RXN131162:RYQ131163 SHJ131162:SIM131163 SRF131162:SSI131163 TBB131162:TCE131163 TKX131162:TMA131163 TUT131162:TVW131163 UEP131162:UFS131163 UOL131162:UPO131163 UYH131162:UZK131163 VID131162:VJG131163 VRZ131162:VTC131163 WBV131162:WCY131163 WLR131162:WMU131163 WVN131162:WWQ131163 D196698:AQ196699 JB196698:KE196699 SX196698:UA196699 ACT196698:ADW196699 AMP196698:ANS196699 AWL196698:AXO196699 BGH196698:BHK196699 BQD196698:BRG196699 BZZ196698:CBC196699 CJV196698:CKY196699 CTR196698:CUU196699 DDN196698:DEQ196699 DNJ196698:DOM196699 DXF196698:DYI196699 EHB196698:EIE196699 EQX196698:ESA196699 FAT196698:FBW196699 FKP196698:FLS196699 FUL196698:FVO196699 GEH196698:GFK196699 GOD196698:GPG196699 GXZ196698:GZC196699 HHV196698:HIY196699 HRR196698:HSU196699 IBN196698:ICQ196699 ILJ196698:IMM196699 IVF196698:IWI196699 JFB196698:JGE196699 JOX196698:JQA196699 JYT196698:JZW196699 KIP196698:KJS196699 KSL196698:KTO196699 LCH196698:LDK196699 LMD196698:LNG196699 LVZ196698:LXC196699 MFV196698:MGY196699 MPR196698:MQU196699 MZN196698:NAQ196699 NJJ196698:NKM196699 NTF196698:NUI196699 ODB196698:OEE196699 OMX196698:OOA196699 OWT196698:OXW196699 PGP196698:PHS196699 PQL196698:PRO196699 QAH196698:QBK196699 QKD196698:QLG196699 QTZ196698:QVC196699 RDV196698:REY196699 RNR196698:ROU196699 RXN196698:RYQ196699 SHJ196698:SIM196699 SRF196698:SSI196699 TBB196698:TCE196699 TKX196698:TMA196699 TUT196698:TVW196699 UEP196698:UFS196699 UOL196698:UPO196699 UYH196698:UZK196699 VID196698:VJG196699 VRZ196698:VTC196699 WBV196698:WCY196699 WLR196698:WMU196699 WVN196698:WWQ196699 D262234:AQ262235 JB262234:KE262235 SX262234:UA262235 ACT262234:ADW262235 AMP262234:ANS262235 AWL262234:AXO262235 BGH262234:BHK262235 BQD262234:BRG262235 BZZ262234:CBC262235 CJV262234:CKY262235 CTR262234:CUU262235 DDN262234:DEQ262235 DNJ262234:DOM262235 DXF262234:DYI262235 EHB262234:EIE262235 EQX262234:ESA262235 FAT262234:FBW262235 FKP262234:FLS262235 FUL262234:FVO262235 GEH262234:GFK262235 GOD262234:GPG262235 GXZ262234:GZC262235 HHV262234:HIY262235 HRR262234:HSU262235 IBN262234:ICQ262235 ILJ262234:IMM262235 IVF262234:IWI262235 JFB262234:JGE262235 JOX262234:JQA262235 JYT262234:JZW262235 KIP262234:KJS262235 KSL262234:KTO262235 LCH262234:LDK262235 LMD262234:LNG262235 LVZ262234:LXC262235 MFV262234:MGY262235 MPR262234:MQU262235 MZN262234:NAQ262235 NJJ262234:NKM262235 NTF262234:NUI262235 ODB262234:OEE262235 OMX262234:OOA262235 OWT262234:OXW262235 PGP262234:PHS262235 PQL262234:PRO262235 QAH262234:QBK262235 QKD262234:QLG262235 QTZ262234:QVC262235 RDV262234:REY262235 RNR262234:ROU262235 RXN262234:RYQ262235 SHJ262234:SIM262235 SRF262234:SSI262235 TBB262234:TCE262235 TKX262234:TMA262235 TUT262234:TVW262235 UEP262234:UFS262235 UOL262234:UPO262235 UYH262234:UZK262235 VID262234:VJG262235 VRZ262234:VTC262235 WBV262234:WCY262235 WLR262234:WMU262235 WVN262234:WWQ262235 D327770:AQ327771 JB327770:KE327771 SX327770:UA327771 ACT327770:ADW327771 AMP327770:ANS327771 AWL327770:AXO327771 BGH327770:BHK327771 BQD327770:BRG327771 BZZ327770:CBC327771 CJV327770:CKY327771 CTR327770:CUU327771 DDN327770:DEQ327771 DNJ327770:DOM327771 DXF327770:DYI327771 EHB327770:EIE327771 EQX327770:ESA327771 FAT327770:FBW327771 FKP327770:FLS327771 FUL327770:FVO327771 GEH327770:GFK327771 GOD327770:GPG327771 GXZ327770:GZC327771 HHV327770:HIY327771 HRR327770:HSU327771 IBN327770:ICQ327771 ILJ327770:IMM327771 IVF327770:IWI327771 JFB327770:JGE327771 JOX327770:JQA327771 JYT327770:JZW327771 KIP327770:KJS327771 KSL327770:KTO327771 LCH327770:LDK327771 LMD327770:LNG327771 LVZ327770:LXC327771 MFV327770:MGY327771 MPR327770:MQU327771 MZN327770:NAQ327771 NJJ327770:NKM327771 NTF327770:NUI327771 ODB327770:OEE327771 OMX327770:OOA327771 OWT327770:OXW327771 PGP327770:PHS327771 PQL327770:PRO327771 QAH327770:QBK327771 QKD327770:QLG327771 QTZ327770:QVC327771 RDV327770:REY327771 RNR327770:ROU327771 RXN327770:RYQ327771 SHJ327770:SIM327771 SRF327770:SSI327771 TBB327770:TCE327771 TKX327770:TMA327771 TUT327770:TVW327771 UEP327770:UFS327771 UOL327770:UPO327771 UYH327770:UZK327771 VID327770:VJG327771 VRZ327770:VTC327771 WBV327770:WCY327771 WLR327770:WMU327771 WVN327770:WWQ327771 D393306:AQ393307 JB393306:KE393307 SX393306:UA393307 ACT393306:ADW393307 AMP393306:ANS393307 AWL393306:AXO393307 BGH393306:BHK393307 BQD393306:BRG393307 BZZ393306:CBC393307 CJV393306:CKY393307 CTR393306:CUU393307 DDN393306:DEQ393307 DNJ393306:DOM393307 DXF393306:DYI393307 EHB393306:EIE393307 EQX393306:ESA393307 FAT393306:FBW393307 FKP393306:FLS393307 FUL393306:FVO393307 GEH393306:GFK393307 GOD393306:GPG393307 GXZ393306:GZC393307 HHV393306:HIY393307 HRR393306:HSU393307 IBN393306:ICQ393307 ILJ393306:IMM393307 IVF393306:IWI393307 JFB393306:JGE393307 JOX393306:JQA393307 JYT393306:JZW393307 KIP393306:KJS393307 KSL393306:KTO393307 LCH393306:LDK393307 LMD393306:LNG393307 LVZ393306:LXC393307 MFV393306:MGY393307 MPR393306:MQU393307 MZN393306:NAQ393307 NJJ393306:NKM393307 NTF393306:NUI393307 ODB393306:OEE393307 OMX393306:OOA393307 OWT393306:OXW393307 PGP393306:PHS393307 PQL393306:PRO393307 QAH393306:QBK393307 QKD393306:QLG393307 QTZ393306:QVC393307 RDV393306:REY393307 RNR393306:ROU393307 RXN393306:RYQ393307 SHJ393306:SIM393307 SRF393306:SSI393307 TBB393306:TCE393307 TKX393306:TMA393307 TUT393306:TVW393307 UEP393306:UFS393307 UOL393306:UPO393307 UYH393306:UZK393307 VID393306:VJG393307 VRZ393306:VTC393307 WBV393306:WCY393307 WLR393306:WMU393307 WVN393306:WWQ393307 D458842:AQ458843 JB458842:KE458843 SX458842:UA458843 ACT458842:ADW458843 AMP458842:ANS458843 AWL458842:AXO458843 BGH458842:BHK458843 BQD458842:BRG458843 BZZ458842:CBC458843 CJV458842:CKY458843 CTR458842:CUU458843 DDN458842:DEQ458843 DNJ458842:DOM458843 DXF458842:DYI458843 EHB458842:EIE458843 EQX458842:ESA458843 FAT458842:FBW458843 FKP458842:FLS458843 FUL458842:FVO458843 GEH458842:GFK458843 GOD458842:GPG458843 GXZ458842:GZC458843 HHV458842:HIY458843 HRR458842:HSU458843 IBN458842:ICQ458843 ILJ458842:IMM458843 IVF458842:IWI458843 JFB458842:JGE458843 JOX458842:JQA458843 JYT458842:JZW458843 KIP458842:KJS458843 KSL458842:KTO458843 LCH458842:LDK458843 LMD458842:LNG458843 LVZ458842:LXC458843 MFV458842:MGY458843 MPR458842:MQU458843 MZN458842:NAQ458843 NJJ458842:NKM458843 NTF458842:NUI458843 ODB458842:OEE458843 OMX458842:OOA458843 OWT458842:OXW458843 PGP458842:PHS458843 PQL458842:PRO458843 QAH458842:QBK458843 QKD458842:QLG458843 QTZ458842:QVC458843 RDV458842:REY458843 RNR458842:ROU458843 RXN458842:RYQ458843 SHJ458842:SIM458843 SRF458842:SSI458843 TBB458842:TCE458843 TKX458842:TMA458843 TUT458842:TVW458843 UEP458842:UFS458843 UOL458842:UPO458843 UYH458842:UZK458843 VID458842:VJG458843 VRZ458842:VTC458843 WBV458842:WCY458843 WLR458842:WMU458843 WVN458842:WWQ458843 D524378:AQ524379 JB524378:KE524379 SX524378:UA524379 ACT524378:ADW524379 AMP524378:ANS524379 AWL524378:AXO524379 BGH524378:BHK524379 BQD524378:BRG524379 BZZ524378:CBC524379 CJV524378:CKY524379 CTR524378:CUU524379 DDN524378:DEQ524379 DNJ524378:DOM524379 DXF524378:DYI524379 EHB524378:EIE524379 EQX524378:ESA524379 FAT524378:FBW524379 FKP524378:FLS524379 FUL524378:FVO524379 GEH524378:GFK524379 GOD524378:GPG524379 GXZ524378:GZC524379 HHV524378:HIY524379 HRR524378:HSU524379 IBN524378:ICQ524379 ILJ524378:IMM524379 IVF524378:IWI524379 JFB524378:JGE524379 JOX524378:JQA524379 JYT524378:JZW524379 KIP524378:KJS524379 KSL524378:KTO524379 LCH524378:LDK524379 LMD524378:LNG524379 LVZ524378:LXC524379 MFV524378:MGY524379 MPR524378:MQU524379 MZN524378:NAQ524379 NJJ524378:NKM524379 NTF524378:NUI524379 ODB524378:OEE524379 OMX524378:OOA524379 OWT524378:OXW524379 PGP524378:PHS524379 PQL524378:PRO524379 QAH524378:QBK524379 QKD524378:QLG524379 QTZ524378:QVC524379 RDV524378:REY524379 RNR524378:ROU524379 RXN524378:RYQ524379 SHJ524378:SIM524379 SRF524378:SSI524379 TBB524378:TCE524379 TKX524378:TMA524379 TUT524378:TVW524379 UEP524378:UFS524379 UOL524378:UPO524379 UYH524378:UZK524379 VID524378:VJG524379 VRZ524378:VTC524379 WBV524378:WCY524379 WLR524378:WMU524379 WVN524378:WWQ524379 D589914:AQ589915 JB589914:KE589915 SX589914:UA589915 ACT589914:ADW589915 AMP589914:ANS589915 AWL589914:AXO589915 BGH589914:BHK589915 BQD589914:BRG589915 BZZ589914:CBC589915 CJV589914:CKY589915 CTR589914:CUU589915 DDN589914:DEQ589915 DNJ589914:DOM589915 DXF589914:DYI589915 EHB589914:EIE589915 EQX589914:ESA589915 FAT589914:FBW589915 FKP589914:FLS589915 FUL589914:FVO589915 GEH589914:GFK589915 GOD589914:GPG589915 GXZ589914:GZC589915 HHV589914:HIY589915 HRR589914:HSU589915 IBN589914:ICQ589915 ILJ589914:IMM589915 IVF589914:IWI589915 JFB589914:JGE589915 JOX589914:JQA589915 JYT589914:JZW589915 KIP589914:KJS589915 KSL589914:KTO589915 LCH589914:LDK589915 LMD589914:LNG589915 LVZ589914:LXC589915 MFV589914:MGY589915 MPR589914:MQU589915 MZN589914:NAQ589915 NJJ589914:NKM589915 NTF589914:NUI589915 ODB589914:OEE589915 OMX589914:OOA589915 OWT589914:OXW589915 PGP589914:PHS589915 PQL589914:PRO589915 QAH589914:QBK589915 QKD589914:QLG589915 QTZ589914:QVC589915 RDV589914:REY589915 RNR589914:ROU589915 RXN589914:RYQ589915 SHJ589914:SIM589915 SRF589914:SSI589915 TBB589914:TCE589915 TKX589914:TMA589915 TUT589914:TVW589915 UEP589914:UFS589915 UOL589914:UPO589915 UYH589914:UZK589915 VID589914:VJG589915 VRZ589914:VTC589915 WBV589914:WCY589915 WLR589914:WMU589915 WVN589914:WWQ589915 D655450:AQ655451 JB655450:KE655451 SX655450:UA655451 ACT655450:ADW655451 AMP655450:ANS655451 AWL655450:AXO655451 BGH655450:BHK655451 BQD655450:BRG655451 BZZ655450:CBC655451 CJV655450:CKY655451 CTR655450:CUU655451 DDN655450:DEQ655451 DNJ655450:DOM655451 DXF655450:DYI655451 EHB655450:EIE655451 EQX655450:ESA655451 FAT655450:FBW655451 FKP655450:FLS655451 FUL655450:FVO655451 GEH655450:GFK655451 GOD655450:GPG655451 GXZ655450:GZC655451 HHV655450:HIY655451 HRR655450:HSU655451 IBN655450:ICQ655451 ILJ655450:IMM655451 IVF655450:IWI655451 JFB655450:JGE655451 JOX655450:JQA655451 JYT655450:JZW655451 KIP655450:KJS655451 KSL655450:KTO655451 LCH655450:LDK655451 LMD655450:LNG655451 LVZ655450:LXC655451 MFV655450:MGY655451 MPR655450:MQU655451 MZN655450:NAQ655451 NJJ655450:NKM655451 NTF655450:NUI655451 ODB655450:OEE655451 OMX655450:OOA655451 OWT655450:OXW655451 PGP655450:PHS655451 PQL655450:PRO655451 QAH655450:QBK655451 QKD655450:QLG655451 QTZ655450:QVC655451 RDV655450:REY655451 RNR655450:ROU655451 RXN655450:RYQ655451 SHJ655450:SIM655451 SRF655450:SSI655451 TBB655450:TCE655451 TKX655450:TMA655451 TUT655450:TVW655451 UEP655450:UFS655451 UOL655450:UPO655451 UYH655450:UZK655451 VID655450:VJG655451 VRZ655450:VTC655451 WBV655450:WCY655451 WLR655450:WMU655451 WVN655450:WWQ655451 D720986:AQ720987 JB720986:KE720987 SX720986:UA720987 ACT720986:ADW720987 AMP720986:ANS720987 AWL720986:AXO720987 BGH720986:BHK720987 BQD720986:BRG720987 BZZ720986:CBC720987 CJV720986:CKY720987 CTR720986:CUU720987 DDN720986:DEQ720987 DNJ720986:DOM720987 DXF720986:DYI720987 EHB720986:EIE720987 EQX720986:ESA720987 FAT720986:FBW720987 FKP720986:FLS720987 FUL720986:FVO720987 GEH720986:GFK720987 GOD720986:GPG720987 GXZ720986:GZC720987 HHV720986:HIY720987 HRR720986:HSU720987 IBN720986:ICQ720987 ILJ720986:IMM720987 IVF720986:IWI720987 JFB720986:JGE720987 JOX720986:JQA720987 JYT720986:JZW720987 KIP720986:KJS720987 KSL720986:KTO720987 LCH720986:LDK720987 LMD720986:LNG720987 LVZ720986:LXC720987 MFV720986:MGY720987 MPR720986:MQU720987 MZN720986:NAQ720987 NJJ720986:NKM720987 NTF720986:NUI720987 ODB720986:OEE720987 OMX720986:OOA720987 OWT720986:OXW720987 PGP720986:PHS720987 PQL720986:PRO720987 QAH720986:QBK720987 QKD720986:QLG720987 QTZ720986:QVC720987 RDV720986:REY720987 RNR720986:ROU720987 RXN720986:RYQ720987 SHJ720986:SIM720987 SRF720986:SSI720987 TBB720986:TCE720987 TKX720986:TMA720987 TUT720986:TVW720987 UEP720986:UFS720987 UOL720986:UPO720987 UYH720986:UZK720987 VID720986:VJG720987 VRZ720986:VTC720987 WBV720986:WCY720987 WLR720986:WMU720987 WVN720986:WWQ720987 D786522:AQ786523 JB786522:KE786523 SX786522:UA786523 ACT786522:ADW786523 AMP786522:ANS786523 AWL786522:AXO786523 BGH786522:BHK786523 BQD786522:BRG786523 BZZ786522:CBC786523 CJV786522:CKY786523 CTR786522:CUU786523 DDN786522:DEQ786523 DNJ786522:DOM786523 DXF786522:DYI786523 EHB786522:EIE786523 EQX786522:ESA786523 FAT786522:FBW786523 FKP786522:FLS786523 FUL786522:FVO786523 GEH786522:GFK786523 GOD786522:GPG786523 GXZ786522:GZC786523 HHV786522:HIY786523 HRR786522:HSU786523 IBN786522:ICQ786523 ILJ786522:IMM786523 IVF786522:IWI786523 JFB786522:JGE786523 JOX786522:JQA786523 JYT786522:JZW786523 KIP786522:KJS786523 KSL786522:KTO786523 LCH786522:LDK786523 LMD786522:LNG786523 LVZ786522:LXC786523 MFV786522:MGY786523 MPR786522:MQU786523 MZN786522:NAQ786523 NJJ786522:NKM786523 NTF786522:NUI786523 ODB786522:OEE786523 OMX786522:OOA786523 OWT786522:OXW786523 PGP786522:PHS786523 PQL786522:PRO786523 QAH786522:QBK786523 QKD786522:QLG786523 QTZ786522:QVC786523 RDV786522:REY786523 RNR786522:ROU786523 RXN786522:RYQ786523 SHJ786522:SIM786523 SRF786522:SSI786523 TBB786522:TCE786523 TKX786522:TMA786523 TUT786522:TVW786523 UEP786522:UFS786523 UOL786522:UPO786523 UYH786522:UZK786523 VID786522:VJG786523 VRZ786522:VTC786523 WBV786522:WCY786523 WLR786522:WMU786523 WVN786522:WWQ786523 D852058:AQ852059 JB852058:KE852059 SX852058:UA852059 ACT852058:ADW852059 AMP852058:ANS852059 AWL852058:AXO852059 BGH852058:BHK852059 BQD852058:BRG852059 BZZ852058:CBC852059 CJV852058:CKY852059 CTR852058:CUU852059 DDN852058:DEQ852059 DNJ852058:DOM852059 DXF852058:DYI852059 EHB852058:EIE852059 EQX852058:ESA852059 FAT852058:FBW852059 FKP852058:FLS852059 FUL852058:FVO852059 GEH852058:GFK852059 GOD852058:GPG852059 GXZ852058:GZC852059 HHV852058:HIY852059 HRR852058:HSU852059 IBN852058:ICQ852059 ILJ852058:IMM852059 IVF852058:IWI852059 JFB852058:JGE852059 JOX852058:JQA852059 JYT852058:JZW852059 KIP852058:KJS852059 KSL852058:KTO852059 LCH852058:LDK852059 LMD852058:LNG852059 LVZ852058:LXC852059 MFV852058:MGY852059 MPR852058:MQU852059 MZN852058:NAQ852059 NJJ852058:NKM852059 NTF852058:NUI852059 ODB852058:OEE852059 OMX852058:OOA852059 OWT852058:OXW852059 PGP852058:PHS852059 PQL852058:PRO852059 QAH852058:QBK852059 QKD852058:QLG852059 QTZ852058:QVC852059 RDV852058:REY852059 RNR852058:ROU852059 RXN852058:RYQ852059 SHJ852058:SIM852059 SRF852058:SSI852059 TBB852058:TCE852059 TKX852058:TMA852059 TUT852058:TVW852059 UEP852058:UFS852059 UOL852058:UPO852059 UYH852058:UZK852059 VID852058:VJG852059 VRZ852058:VTC852059 WBV852058:WCY852059 WLR852058:WMU852059 WVN852058:WWQ852059 D917594:AQ917595 JB917594:KE917595 SX917594:UA917595 ACT917594:ADW917595 AMP917594:ANS917595 AWL917594:AXO917595 BGH917594:BHK917595 BQD917594:BRG917595 BZZ917594:CBC917595 CJV917594:CKY917595 CTR917594:CUU917595 DDN917594:DEQ917595 DNJ917594:DOM917595 DXF917594:DYI917595 EHB917594:EIE917595 EQX917594:ESA917595 FAT917594:FBW917595 FKP917594:FLS917595 FUL917594:FVO917595 GEH917594:GFK917595 GOD917594:GPG917595 GXZ917594:GZC917595 HHV917594:HIY917595 HRR917594:HSU917595 IBN917594:ICQ917595 ILJ917594:IMM917595 IVF917594:IWI917595 JFB917594:JGE917595 JOX917594:JQA917595 JYT917594:JZW917595 KIP917594:KJS917595 KSL917594:KTO917595 LCH917594:LDK917595 LMD917594:LNG917595 LVZ917594:LXC917595 MFV917594:MGY917595 MPR917594:MQU917595 MZN917594:NAQ917595 NJJ917594:NKM917595 NTF917594:NUI917595 ODB917594:OEE917595 OMX917594:OOA917595 OWT917594:OXW917595 PGP917594:PHS917595 PQL917594:PRO917595 QAH917594:QBK917595 QKD917594:QLG917595 QTZ917594:QVC917595 RDV917594:REY917595 RNR917594:ROU917595 RXN917594:RYQ917595 SHJ917594:SIM917595 SRF917594:SSI917595 TBB917594:TCE917595 TKX917594:TMA917595 TUT917594:TVW917595 UEP917594:UFS917595 UOL917594:UPO917595 UYH917594:UZK917595 VID917594:VJG917595 VRZ917594:VTC917595 WBV917594:WCY917595 WLR917594:WMU917595 WVN917594:WWQ917595 D983130:AQ983131 JB983130:KE983131 SX983130:UA983131 ACT983130:ADW983131 AMP983130:ANS983131 AWL983130:AXO983131 BGH983130:BHK983131 BQD983130:BRG983131 BZZ983130:CBC983131 CJV983130:CKY983131 CTR983130:CUU983131 DDN983130:DEQ983131 DNJ983130:DOM983131 DXF983130:DYI983131 EHB983130:EIE983131 EQX983130:ESA983131 FAT983130:FBW983131 FKP983130:FLS983131 FUL983130:FVO983131 GEH983130:GFK983131 GOD983130:GPG983131 GXZ983130:GZC983131 HHV983130:HIY983131 HRR983130:HSU983131 IBN983130:ICQ983131 ILJ983130:IMM983131 IVF983130:IWI983131 JFB983130:JGE983131 JOX983130:JQA983131 JYT983130:JZW983131 KIP983130:KJS983131 KSL983130:KTO983131 LCH983130:LDK983131 LMD983130:LNG983131 LVZ983130:LXC983131 MFV983130:MGY983131 MPR983130:MQU983131 MZN983130:NAQ983131 NJJ983130:NKM983131 NTF983130:NUI983131 ODB983130:OEE983131 OMX983130:OOA983131 OWT983130:OXW983131 PGP983130:PHS983131 PQL983130:PRO983131 QAH983130:QBK983131 QKD983130:QLG983131 QTZ983130:QVC983131 RDV983130:REY983131 RNR983130:ROU983131 RXN983130:RYQ983131 SHJ983130:SIM983131 SRF983130:SSI983131 TBB983130:TCE983131 TKX983130:TMA983131 TUT983130:TVW983131 UEP983130:UFS983131 UOL983130:UPO983131 UYH983130:UZK983131 VID983130:VJG983131 VRZ983130:VTC983131 WBV983130:WCY983131 WLR983130:WMU983131 WVN983130:WWQ983131 UOL134:UPO134 D65621:AQ65621 JB65621:KE65621 SX65621:UA65621 ACT65621:ADW65621 AMP65621:ANS65621 AWL65621:AXO65621 BGH65621:BHK65621 BQD65621:BRG65621 BZZ65621:CBC65621 CJV65621:CKY65621 CTR65621:CUU65621 DDN65621:DEQ65621 DNJ65621:DOM65621 DXF65621:DYI65621 EHB65621:EIE65621 EQX65621:ESA65621 FAT65621:FBW65621 FKP65621:FLS65621 FUL65621:FVO65621 GEH65621:GFK65621 GOD65621:GPG65621 GXZ65621:GZC65621 HHV65621:HIY65621 HRR65621:HSU65621 IBN65621:ICQ65621 ILJ65621:IMM65621 IVF65621:IWI65621 JFB65621:JGE65621 JOX65621:JQA65621 JYT65621:JZW65621 KIP65621:KJS65621 KSL65621:KTO65621 LCH65621:LDK65621 LMD65621:LNG65621 LVZ65621:LXC65621 MFV65621:MGY65621 MPR65621:MQU65621 MZN65621:NAQ65621 NJJ65621:NKM65621 NTF65621:NUI65621 ODB65621:OEE65621 OMX65621:OOA65621 OWT65621:OXW65621 PGP65621:PHS65621 PQL65621:PRO65621 QAH65621:QBK65621 QKD65621:QLG65621 QTZ65621:QVC65621 RDV65621:REY65621 RNR65621:ROU65621 RXN65621:RYQ65621 SHJ65621:SIM65621 SRF65621:SSI65621 TBB65621:TCE65621 TKX65621:TMA65621 TUT65621:TVW65621 UEP65621:UFS65621 UOL65621:UPO65621 UYH65621:UZK65621 VID65621:VJG65621 VRZ65621:VTC65621 WBV65621:WCY65621 WLR65621:WMU65621 WVN65621:WWQ65621 D131157:AQ131157 JB131157:KE131157 SX131157:UA131157 ACT131157:ADW131157 AMP131157:ANS131157 AWL131157:AXO131157 BGH131157:BHK131157 BQD131157:BRG131157 BZZ131157:CBC131157 CJV131157:CKY131157 CTR131157:CUU131157 DDN131157:DEQ131157 DNJ131157:DOM131157 DXF131157:DYI131157 EHB131157:EIE131157 EQX131157:ESA131157 FAT131157:FBW131157 FKP131157:FLS131157 FUL131157:FVO131157 GEH131157:GFK131157 GOD131157:GPG131157 GXZ131157:GZC131157 HHV131157:HIY131157 HRR131157:HSU131157 IBN131157:ICQ131157 ILJ131157:IMM131157 IVF131157:IWI131157 JFB131157:JGE131157 JOX131157:JQA131157 JYT131157:JZW131157 KIP131157:KJS131157 KSL131157:KTO131157 LCH131157:LDK131157 LMD131157:LNG131157 LVZ131157:LXC131157 MFV131157:MGY131157 MPR131157:MQU131157 MZN131157:NAQ131157 NJJ131157:NKM131157 NTF131157:NUI131157 ODB131157:OEE131157 OMX131157:OOA131157 OWT131157:OXW131157 PGP131157:PHS131157 PQL131157:PRO131157 QAH131157:QBK131157 QKD131157:QLG131157 QTZ131157:QVC131157 RDV131157:REY131157 RNR131157:ROU131157 RXN131157:RYQ131157 SHJ131157:SIM131157 SRF131157:SSI131157 TBB131157:TCE131157 TKX131157:TMA131157 TUT131157:TVW131157 UEP131157:UFS131157 UOL131157:UPO131157 UYH131157:UZK131157 VID131157:VJG131157 VRZ131157:VTC131157 WBV131157:WCY131157 WLR131157:WMU131157 WVN131157:WWQ131157 D196693:AQ196693 JB196693:KE196693 SX196693:UA196693 ACT196693:ADW196693 AMP196693:ANS196693 AWL196693:AXO196693 BGH196693:BHK196693 BQD196693:BRG196693 BZZ196693:CBC196693 CJV196693:CKY196693 CTR196693:CUU196693 DDN196693:DEQ196693 DNJ196693:DOM196693 DXF196693:DYI196693 EHB196693:EIE196693 EQX196693:ESA196693 FAT196693:FBW196693 FKP196693:FLS196693 FUL196693:FVO196693 GEH196693:GFK196693 GOD196693:GPG196693 GXZ196693:GZC196693 HHV196693:HIY196693 HRR196693:HSU196693 IBN196693:ICQ196693 ILJ196693:IMM196693 IVF196693:IWI196693 JFB196693:JGE196693 JOX196693:JQA196693 JYT196693:JZW196693 KIP196693:KJS196693 KSL196693:KTO196693 LCH196693:LDK196693 LMD196693:LNG196693 LVZ196693:LXC196693 MFV196693:MGY196693 MPR196693:MQU196693 MZN196693:NAQ196693 NJJ196693:NKM196693 NTF196693:NUI196693 ODB196693:OEE196693 OMX196693:OOA196693 OWT196693:OXW196693 PGP196693:PHS196693 PQL196693:PRO196693 QAH196693:QBK196693 QKD196693:QLG196693 QTZ196693:QVC196693 RDV196693:REY196693 RNR196693:ROU196693 RXN196693:RYQ196693 SHJ196693:SIM196693 SRF196693:SSI196693 TBB196693:TCE196693 TKX196693:TMA196693 TUT196693:TVW196693 UEP196693:UFS196693 UOL196693:UPO196693 UYH196693:UZK196693 VID196693:VJG196693 VRZ196693:VTC196693 WBV196693:WCY196693 WLR196693:WMU196693 WVN196693:WWQ196693 D262229:AQ262229 JB262229:KE262229 SX262229:UA262229 ACT262229:ADW262229 AMP262229:ANS262229 AWL262229:AXO262229 BGH262229:BHK262229 BQD262229:BRG262229 BZZ262229:CBC262229 CJV262229:CKY262229 CTR262229:CUU262229 DDN262229:DEQ262229 DNJ262229:DOM262229 DXF262229:DYI262229 EHB262229:EIE262229 EQX262229:ESA262229 FAT262229:FBW262229 FKP262229:FLS262229 FUL262229:FVO262229 GEH262229:GFK262229 GOD262229:GPG262229 GXZ262229:GZC262229 HHV262229:HIY262229 HRR262229:HSU262229 IBN262229:ICQ262229 ILJ262229:IMM262229 IVF262229:IWI262229 JFB262229:JGE262229 JOX262229:JQA262229 JYT262229:JZW262229 KIP262229:KJS262229 KSL262229:KTO262229 LCH262229:LDK262229 LMD262229:LNG262229 LVZ262229:LXC262229 MFV262229:MGY262229 MPR262229:MQU262229 MZN262229:NAQ262229 NJJ262229:NKM262229 NTF262229:NUI262229 ODB262229:OEE262229 OMX262229:OOA262229 OWT262229:OXW262229 PGP262229:PHS262229 PQL262229:PRO262229 QAH262229:QBK262229 QKD262229:QLG262229 QTZ262229:QVC262229 RDV262229:REY262229 RNR262229:ROU262229 RXN262229:RYQ262229 SHJ262229:SIM262229 SRF262229:SSI262229 TBB262229:TCE262229 TKX262229:TMA262229 TUT262229:TVW262229 UEP262229:UFS262229 UOL262229:UPO262229 UYH262229:UZK262229 VID262229:VJG262229 VRZ262229:VTC262229 WBV262229:WCY262229 WLR262229:WMU262229 WVN262229:WWQ262229 D327765:AQ327765 JB327765:KE327765 SX327765:UA327765 ACT327765:ADW327765 AMP327765:ANS327765 AWL327765:AXO327765 BGH327765:BHK327765 BQD327765:BRG327765 BZZ327765:CBC327765 CJV327765:CKY327765 CTR327765:CUU327765 DDN327765:DEQ327765 DNJ327765:DOM327765 DXF327765:DYI327765 EHB327765:EIE327765 EQX327765:ESA327765 FAT327765:FBW327765 FKP327765:FLS327765 FUL327765:FVO327765 GEH327765:GFK327765 GOD327765:GPG327765 GXZ327765:GZC327765 HHV327765:HIY327765 HRR327765:HSU327765 IBN327765:ICQ327765 ILJ327765:IMM327765 IVF327765:IWI327765 JFB327765:JGE327765 JOX327765:JQA327765 JYT327765:JZW327765 KIP327765:KJS327765 KSL327765:KTO327765 LCH327765:LDK327765 LMD327765:LNG327765 LVZ327765:LXC327765 MFV327765:MGY327765 MPR327765:MQU327765 MZN327765:NAQ327765 NJJ327765:NKM327765 NTF327765:NUI327765 ODB327765:OEE327765 OMX327765:OOA327765 OWT327765:OXW327765 PGP327765:PHS327765 PQL327765:PRO327765 QAH327765:QBK327765 QKD327765:QLG327765 QTZ327765:QVC327765 RDV327765:REY327765 RNR327765:ROU327765 RXN327765:RYQ327765 SHJ327765:SIM327765 SRF327765:SSI327765 TBB327765:TCE327765 TKX327765:TMA327765 TUT327765:TVW327765 UEP327765:UFS327765 UOL327765:UPO327765 UYH327765:UZK327765 VID327765:VJG327765 VRZ327765:VTC327765 WBV327765:WCY327765 WLR327765:WMU327765 WVN327765:WWQ327765 D393301:AQ393301 JB393301:KE393301 SX393301:UA393301 ACT393301:ADW393301 AMP393301:ANS393301 AWL393301:AXO393301 BGH393301:BHK393301 BQD393301:BRG393301 BZZ393301:CBC393301 CJV393301:CKY393301 CTR393301:CUU393301 DDN393301:DEQ393301 DNJ393301:DOM393301 DXF393301:DYI393301 EHB393301:EIE393301 EQX393301:ESA393301 FAT393301:FBW393301 FKP393301:FLS393301 FUL393301:FVO393301 GEH393301:GFK393301 GOD393301:GPG393301 GXZ393301:GZC393301 HHV393301:HIY393301 HRR393301:HSU393301 IBN393301:ICQ393301 ILJ393301:IMM393301 IVF393301:IWI393301 JFB393301:JGE393301 JOX393301:JQA393301 JYT393301:JZW393301 KIP393301:KJS393301 KSL393301:KTO393301 LCH393301:LDK393301 LMD393301:LNG393301 LVZ393301:LXC393301 MFV393301:MGY393301 MPR393301:MQU393301 MZN393301:NAQ393301 NJJ393301:NKM393301 NTF393301:NUI393301 ODB393301:OEE393301 OMX393301:OOA393301 OWT393301:OXW393301 PGP393301:PHS393301 PQL393301:PRO393301 QAH393301:QBK393301 QKD393301:QLG393301 QTZ393301:QVC393301 RDV393301:REY393301 RNR393301:ROU393301 RXN393301:RYQ393301 SHJ393301:SIM393301 SRF393301:SSI393301 TBB393301:TCE393301 TKX393301:TMA393301 TUT393301:TVW393301 UEP393301:UFS393301 UOL393301:UPO393301 UYH393301:UZK393301 VID393301:VJG393301 VRZ393301:VTC393301 WBV393301:WCY393301 WLR393301:WMU393301 WVN393301:WWQ393301 D458837:AQ458837 JB458837:KE458837 SX458837:UA458837 ACT458837:ADW458837 AMP458837:ANS458837 AWL458837:AXO458837 BGH458837:BHK458837 BQD458837:BRG458837 BZZ458837:CBC458837 CJV458837:CKY458837 CTR458837:CUU458837 DDN458837:DEQ458837 DNJ458837:DOM458837 DXF458837:DYI458837 EHB458837:EIE458837 EQX458837:ESA458837 FAT458837:FBW458837 FKP458837:FLS458837 FUL458837:FVO458837 GEH458837:GFK458837 GOD458837:GPG458837 GXZ458837:GZC458837 HHV458837:HIY458837 HRR458837:HSU458837 IBN458837:ICQ458837 ILJ458837:IMM458837 IVF458837:IWI458837 JFB458837:JGE458837 JOX458837:JQA458837 JYT458837:JZW458837 KIP458837:KJS458837 KSL458837:KTO458837 LCH458837:LDK458837 LMD458837:LNG458837 LVZ458837:LXC458837 MFV458837:MGY458837 MPR458837:MQU458837 MZN458837:NAQ458837 NJJ458837:NKM458837 NTF458837:NUI458837 ODB458837:OEE458837 OMX458837:OOA458837 OWT458837:OXW458837 PGP458837:PHS458837 PQL458837:PRO458837 QAH458837:QBK458837 QKD458837:QLG458837 QTZ458837:QVC458837 RDV458837:REY458837 RNR458837:ROU458837 RXN458837:RYQ458837 SHJ458837:SIM458837 SRF458837:SSI458837 TBB458837:TCE458837 TKX458837:TMA458837 TUT458837:TVW458837 UEP458837:UFS458837 UOL458837:UPO458837 UYH458837:UZK458837 VID458837:VJG458837 VRZ458837:VTC458837 WBV458837:WCY458837 WLR458837:WMU458837 WVN458837:WWQ458837 D524373:AQ524373 JB524373:KE524373 SX524373:UA524373 ACT524373:ADW524373 AMP524373:ANS524373 AWL524373:AXO524373 BGH524373:BHK524373 BQD524373:BRG524373 BZZ524373:CBC524373 CJV524373:CKY524373 CTR524373:CUU524373 DDN524373:DEQ524373 DNJ524373:DOM524373 DXF524373:DYI524373 EHB524373:EIE524373 EQX524373:ESA524373 FAT524373:FBW524373 FKP524373:FLS524373 FUL524373:FVO524373 GEH524373:GFK524373 GOD524373:GPG524373 GXZ524373:GZC524373 HHV524373:HIY524373 HRR524373:HSU524373 IBN524373:ICQ524373 ILJ524373:IMM524373 IVF524373:IWI524373 JFB524373:JGE524373 JOX524373:JQA524373 JYT524373:JZW524373 KIP524373:KJS524373 KSL524373:KTO524373 LCH524373:LDK524373 LMD524373:LNG524373 LVZ524373:LXC524373 MFV524373:MGY524373 MPR524373:MQU524373 MZN524373:NAQ524373 NJJ524373:NKM524373 NTF524373:NUI524373 ODB524373:OEE524373 OMX524373:OOA524373 OWT524373:OXW524373 PGP524373:PHS524373 PQL524373:PRO524373 QAH524373:QBK524373 QKD524373:QLG524373 QTZ524373:QVC524373 RDV524373:REY524373 RNR524373:ROU524373 RXN524373:RYQ524373 SHJ524373:SIM524373 SRF524373:SSI524373 TBB524373:TCE524373 TKX524373:TMA524373 TUT524373:TVW524373 UEP524373:UFS524373 UOL524373:UPO524373 UYH524373:UZK524373 VID524373:VJG524373 VRZ524373:VTC524373 WBV524373:WCY524373 WLR524373:WMU524373 WVN524373:WWQ524373 D589909:AQ589909 JB589909:KE589909 SX589909:UA589909 ACT589909:ADW589909 AMP589909:ANS589909 AWL589909:AXO589909 BGH589909:BHK589909 BQD589909:BRG589909 BZZ589909:CBC589909 CJV589909:CKY589909 CTR589909:CUU589909 DDN589909:DEQ589909 DNJ589909:DOM589909 DXF589909:DYI589909 EHB589909:EIE589909 EQX589909:ESA589909 FAT589909:FBW589909 FKP589909:FLS589909 FUL589909:FVO589909 GEH589909:GFK589909 GOD589909:GPG589909 GXZ589909:GZC589909 HHV589909:HIY589909 HRR589909:HSU589909 IBN589909:ICQ589909 ILJ589909:IMM589909 IVF589909:IWI589909 JFB589909:JGE589909 JOX589909:JQA589909 JYT589909:JZW589909 KIP589909:KJS589909 KSL589909:KTO589909 LCH589909:LDK589909 LMD589909:LNG589909 LVZ589909:LXC589909 MFV589909:MGY589909 MPR589909:MQU589909 MZN589909:NAQ589909 NJJ589909:NKM589909 NTF589909:NUI589909 ODB589909:OEE589909 OMX589909:OOA589909 OWT589909:OXW589909 PGP589909:PHS589909 PQL589909:PRO589909 QAH589909:QBK589909 QKD589909:QLG589909 QTZ589909:QVC589909 RDV589909:REY589909 RNR589909:ROU589909 RXN589909:RYQ589909 SHJ589909:SIM589909 SRF589909:SSI589909 TBB589909:TCE589909 TKX589909:TMA589909 TUT589909:TVW589909 UEP589909:UFS589909 UOL589909:UPO589909 UYH589909:UZK589909 VID589909:VJG589909 VRZ589909:VTC589909 WBV589909:WCY589909 WLR589909:WMU589909 WVN589909:WWQ589909 D655445:AQ655445 JB655445:KE655445 SX655445:UA655445 ACT655445:ADW655445 AMP655445:ANS655445 AWL655445:AXO655445 BGH655445:BHK655445 BQD655445:BRG655445 BZZ655445:CBC655445 CJV655445:CKY655445 CTR655445:CUU655445 DDN655445:DEQ655445 DNJ655445:DOM655445 DXF655445:DYI655445 EHB655445:EIE655445 EQX655445:ESA655445 FAT655445:FBW655445 FKP655445:FLS655445 FUL655445:FVO655445 GEH655445:GFK655445 GOD655445:GPG655445 GXZ655445:GZC655445 HHV655445:HIY655445 HRR655445:HSU655445 IBN655445:ICQ655445 ILJ655445:IMM655445 IVF655445:IWI655445 JFB655445:JGE655445 JOX655445:JQA655445 JYT655445:JZW655445 KIP655445:KJS655445 KSL655445:KTO655445 LCH655445:LDK655445 LMD655445:LNG655445 LVZ655445:LXC655445 MFV655445:MGY655445 MPR655445:MQU655445 MZN655445:NAQ655445 NJJ655445:NKM655445 NTF655445:NUI655445 ODB655445:OEE655445 OMX655445:OOA655445 OWT655445:OXW655445 PGP655445:PHS655445 PQL655445:PRO655445 QAH655445:QBK655445 QKD655445:QLG655445 QTZ655445:QVC655445 RDV655445:REY655445 RNR655445:ROU655445 RXN655445:RYQ655445 SHJ655445:SIM655445 SRF655445:SSI655445 TBB655445:TCE655445 TKX655445:TMA655445 TUT655445:TVW655445 UEP655445:UFS655445 UOL655445:UPO655445 UYH655445:UZK655445 VID655445:VJG655445 VRZ655445:VTC655445 WBV655445:WCY655445 WLR655445:WMU655445 WVN655445:WWQ655445 D720981:AQ720981 JB720981:KE720981 SX720981:UA720981 ACT720981:ADW720981 AMP720981:ANS720981 AWL720981:AXO720981 BGH720981:BHK720981 BQD720981:BRG720981 BZZ720981:CBC720981 CJV720981:CKY720981 CTR720981:CUU720981 DDN720981:DEQ720981 DNJ720981:DOM720981 DXF720981:DYI720981 EHB720981:EIE720981 EQX720981:ESA720981 FAT720981:FBW720981 FKP720981:FLS720981 FUL720981:FVO720981 GEH720981:GFK720981 GOD720981:GPG720981 GXZ720981:GZC720981 HHV720981:HIY720981 HRR720981:HSU720981 IBN720981:ICQ720981 ILJ720981:IMM720981 IVF720981:IWI720981 JFB720981:JGE720981 JOX720981:JQA720981 JYT720981:JZW720981 KIP720981:KJS720981 KSL720981:KTO720981 LCH720981:LDK720981 LMD720981:LNG720981 LVZ720981:LXC720981 MFV720981:MGY720981 MPR720981:MQU720981 MZN720981:NAQ720981 NJJ720981:NKM720981 NTF720981:NUI720981 ODB720981:OEE720981 OMX720981:OOA720981 OWT720981:OXW720981 PGP720981:PHS720981 PQL720981:PRO720981 QAH720981:QBK720981 QKD720981:QLG720981 QTZ720981:QVC720981 RDV720981:REY720981 RNR720981:ROU720981 RXN720981:RYQ720981 SHJ720981:SIM720981 SRF720981:SSI720981 TBB720981:TCE720981 TKX720981:TMA720981 TUT720981:TVW720981 UEP720981:UFS720981 UOL720981:UPO720981 UYH720981:UZK720981 VID720981:VJG720981 VRZ720981:VTC720981 WBV720981:WCY720981 WLR720981:WMU720981 WVN720981:WWQ720981 D786517:AQ786517 JB786517:KE786517 SX786517:UA786517 ACT786517:ADW786517 AMP786517:ANS786517 AWL786517:AXO786517 BGH786517:BHK786517 BQD786517:BRG786517 BZZ786517:CBC786517 CJV786517:CKY786517 CTR786517:CUU786517 DDN786517:DEQ786517 DNJ786517:DOM786517 DXF786517:DYI786517 EHB786517:EIE786517 EQX786517:ESA786517 FAT786517:FBW786517 FKP786517:FLS786517 FUL786517:FVO786517 GEH786517:GFK786517 GOD786517:GPG786517 GXZ786517:GZC786517 HHV786517:HIY786517 HRR786517:HSU786517 IBN786517:ICQ786517 ILJ786517:IMM786517 IVF786517:IWI786517 JFB786517:JGE786517 JOX786517:JQA786517 JYT786517:JZW786517 KIP786517:KJS786517 KSL786517:KTO786517 LCH786517:LDK786517 LMD786517:LNG786517 LVZ786517:LXC786517 MFV786517:MGY786517 MPR786517:MQU786517 MZN786517:NAQ786517 NJJ786517:NKM786517 NTF786517:NUI786517 ODB786517:OEE786517 OMX786517:OOA786517 OWT786517:OXW786517 PGP786517:PHS786517 PQL786517:PRO786517 QAH786517:QBK786517 QKD786517:QLG786517 QTZ786517:QVC786517 RDV786517:REY786517 RNR786517:ROU786517 RXN786517:RYQ786517 SHJ786517:SIM786517 SRF786517:SSI786517 TBB786517:TCE786517 TKX786517:TMA786517 TUT786517:TVW786517 UEP786517:UFS786517 UOL786517:UPO786517 UYH786517:UZK786517 VID786517:VJG786517 VRZ786517:VTC786517 WBV786517:WCY786517 WLR786517:WMU786517 WVN786517:WWQ786517 D852053:AQ852053 JB852053:KE852053 SX852053:UA852053 ACT852053:ADW852053 AMP852053:ANS852053 AWL852053:AXO852053 BGH852053:BHK852053 BQD852053:BRG852053 BZZ852053:CBC852053 CJV852053:CKY852053 CTR852053:CUU852053 DDN852053:DEQ852053 DNJ852053:DOM852053 DXF852053:DYI852053 EHB852053:EIE852053 EQX852053:ESA852053 FAT852053:FBW852053 FKP852053:FLS852053 FUL852053:FVO852053 GEH852053:GFK852053 GOD852053:GPG852053 GXZ852053:GZC852053 HHV852053:HIY852053 HRR852053:HSU852053 IBN852053:ICQ852053 ILJ852053:IMM852053 IVF852053:IWI852053 JFB852053:JGE852053 JOX852053:JQA852053 JYT852053:JZW852053 KIP852053:KJS852053 KSL852053:KTO852053 LCH852053:LDK852053 LMD852053:LNG852053 LVZ852053:LXC852053 MFV852053:MGY852053 MPR852053:MQU852053 MZN852053:NAQ852053 NJJ852053:NKM852053 NTF852053:NUI852053 ODB852053:OEE852053 OMX852053:OOA852053 OWT852053:OXW852053 PGP852053:PHS852053 PQL852053:PRO852053 QAH852053:QBK852053 QKD852053:QLG852053 QTZ852053:QVC852053 RDV852053:REY852053 RNR852053:ROU852053 RXN852053:RYQ852053 SHJ852053:SIM852053 SRF852053:SSI852053 TBB852053:TCE852053 TKX852053:TMA852053 TUT852053:TVW852053 UEP852053:UFS852053 UOL852053:UPO852053 UYH852053:UZK852053 VID852053:VJG852053 VRZ852053:VTC852053 WBV852053:WCY852053 WLR852053:WMU852053 WVN852053:WWQ852053 D917589:AQ917589 JB917589:KE917589 SX917589:UA917589 ACT917589:ADW917589 AMP917589:ANS917589 AWL917589:AXO917589 BGH917589:BHK917589 BQD917589:BRG917589 BZZ917589:CBC917589 CJV917589:CKY917589 CTR917589:CUU917589 DDN917589:DEQ917589 DNJ917589:DOM917589 DXF917589:DYI917589 EHB917589:EIE917589 EQX917589:ESA917589 FAT917589:FBW917589 FKP917589:FLS917589 FUL917589:FVO917589 GEH917589:GFK917589 GOD917589:GPG917589 GXZ917589:GZC917589 HHV917589:HIY917589 HRR917589:HSU917589 IBN917589:ICQ917589 ILJ917589:IMM917589 IVF917589:IWI917589 JFB917589:JGE917589 JOX917589:JQA917589 JYT917589:JZW917589 KIP917589:KJS917589 KSL917589:KTO917589 LCH917589:LDK917589 LMD917589:LNG917589 LVZ917589:LXC917589 MFV917589:MGY917589 MPR917589:MQU917589 MZN917589:NAQ917589 NJJ917589:NKM917589 NTF917589:NUI917589 ODB917589:OEE917589 OMX917589:OOA917589 OWT917589:OXW917589 PGP917589:PHS917589 PQL917589:PRO917589 QAH917589:QBK917589 QKD917589:QLG917589 QTZ917589:QVC917589 RDV917589:REY917589 RNR917589:ROU917589 RXN917589:RYQ917589 SHJ917589:SIM917589 SRF917589:SSI917589 TBB917589:TCE917589 TKX917589:TMA917589 TUT917589:TVW917589 UEP917589:UFS917589 UOL917589:UPO917589 UYH917589:UZK917589 VID917589:VJG917589 VRZ917589:VTC917589 WBV917589:WCY917589 WLR917589:WMU917589 WVN917589:WWQ917589 D983125:AQ983125 JB983125:KE983125 SX983125:UA983125 ACT983125:ADW983125 AMP983125:ANS983125 AWL983125:AXO983125 BGH983125:BHK983125 BQD983125:BRG983125 BZZ983125:CBC983125 CJV983125:CKY983125 CTR983125:CUU983125 DDN983125:DEQ983125 DNJ983125:DOM983125 DXF983125:DYI983125 EHB983125:EIE983125 EQX983125:ESA983125 FAT983125:FBW983125 FKP983125:FLS983125 FUL983125:FVO983125 GEH983125:GFK983125 GOD983125:GPG983125 GXZ983125:GZC983125 HHV983125:HIY983125 HRR983125:HSU983125 IBN983125:ICQ983125 ILJ983125:IMM983125 IVF983125:IWI983125 JFB983125:JGE983125 JOX983125:JQA983125 JYT983125:JZW983125 KIP983125:KJS983125 KSL983125:KTO983125 LCH983125:LDK983125 LMD983125:LNG983125 LVZ983125:LXC983125 MFV983125:MGY983125 MPR983125:MQU983125 MZN983125:NAQ983125 NJJ983125:NKM983125 NTF983125:NUI983125 ODB983125:OEE983125 OMX983125:OOA983125 OWT983125:OXW983125 PGP983125:PHS983125 PQL983125:PRO983125 QAH983125:QBK983125 QKD983125:QLG983125 QTZ983125:QVC983125 RDV983125:REY983125 RNR983125:ROU983125 RXN983125:RYQ983125 SHJ983125:SIM983125 SRF983125:SSI983125 TBB983125:TCE983125 TKX983125:TMA983125 TUT983125:TVW983125 UEP983125:UFS983125 UOL983125:UPO983125 UYH983125:UZK983125 VID983125:VJG983125 VRZ983125:VTC983125 WBV983125:WCY983125 WLR983125:WMU983125 WVN983125:WWQ983125 UEP134:UFS134 D65619:AQ65619 JB65619:KE65619 SX65619:UA65619 ACT65619:ADW65619 AMP65619:ANS65619 AWL65619:AXO65619 BGH65619:BHK65619 BQD65619:BRG65619 BZZ65619:CBC65619 CJV65619:CKY65619 CTR65619:CUU65619 DDN65619:DEQ65619 DNJ65619:DOM65619 DXF65619:DYI65619 EHB65619:EIE65619 EQX65619:ESA65619 FAT65619:FBW65619 FKP65619:FLS65619 FUL65619:FVO65619 GEH65619:GFK65619 GOD65619:GPG65619 GXZ65619:GZC65619 HHV65619:HIY65619 HRR65619:HSU65619 IBN65619:ICQ65619 ILJ65619:IMM65619 IVF65619:IWI65619 JFB65619:JGE65619 JOX65619:JQA65619 JYT65619:JZW65619 KIP65619:KJS65619 KSL65619:KTO65619 LCH65619:LDK65619 LMD65619:LNG65619 LVZ65619:LXC65619 MFV65619:MGY65619 MPR65619:MQU65619 MZN65619:NAQ65619 NJJ65619:NKM65619 NTF65619:NUI65619 ODB65619:OEE65619 OMX65619:OOA65619 OWT65619:OXW65619 PGP65619:PHS65619 PQL65619:PRO65619 QAH65619:QBK65619 QKD65619:QLG65619 QTZ65619:QVC65619 RDV65619:REY65619 RNR65619:ROU65619 RXN65619:RYQ65619 SHJ65619:SIM65619 SRF65619:SSI65619 TBB65619:TCE65619 TKX65619:TMA65619 TUT65619:TVW65619 UEP65619:UFS65619 UOL65619:UPO65619 UYH65619:UZK65619 VID65619:VJG65619 VRZ65619:VTC65619 WBV65619:WCY65619 WLR65619:WMU65619 WVN65619:WWQ65619 D131155:AQ131155 JB131155:KE131155 SX131155:UA131155 ACT131155:ADW131155 AMP131155:ANS131155 AWL131155:AXO131155 BGH131155:BHK131155 BQD131155:BRG131155 BZZ131155:CBC131155 CJV131155:CKY131155 CTR131155:CUU131155 DDN131155:DEQ131155 DNJ131155:DOM131155 DXF131155:DYI131155 EHB131155:EIE131155 EQX131155:ESA131155 FAT131155:FBW131155 FKP131155:FLS131155 FUL131155:FVO131155 GEH131155:GFK131155 GOD131155:GPG131155 GXZ131155:GZC131155 HHV131155:HIY131155 HRR131155:HSU131155 IBN131155:ICQ131155 ILJ131155:IMM131155 IVF131155:IWI131155 JFB131155:JGE131155 JOX131155:JQA131155 JYT131155:JZW131155 KIP131155:KJS131155 KSL131155:KTO131155 LCH131155:LDK131155 LMD131155:LNG131155 LVZ131155:LXC131155 MFV131155:MGY131155 MPR131155:MQU131155 MZN131155:NAQ131155 NJJ131155:NKM131155 NTF131155:NUI131155 ODB131155:OEE131155 OMX131155:OOA131155 OWT131155:OXW131155 PGP131155:PHS131155 PQL131155:PRO131155 QAH131155:QBK131155 QKD131155:QLG131155 QTZ131155:QVC131155 RDV131155:REY131155 RNR131155:ROU131155 RXN131155:RYQ131155 SHJ131155:SIM131155 SRF131155:SSI131155 TBB131155:TCE131155 TKX131155:TMA131155 TUT131155:TVW131155 UEP131155:UFS131155 UOL131155:UPO131155 UYH131155:UZK131155 VID131155:VJG131155 VRZ131155:VTC131155 WBV131155:WCY131155 WLR131155:WMU131155 WVN131155:WWQ131155 D196691:AQ196691 JB196691:KE196691 SX196691:UA196691 ACT196691:ADW196691 AMP196691:ANS196691 AWL196691:AXO196691 BGH196691:BHK196691 BQD196691:BRG196691 BZZ196691:CBC196691 CJV196691:CKY196691 CTR196691:CUU196691 DDN196691:DEQ196691 DNJ196691:DOM196691 DXF196691:DYI196691 EHB196691:EIE196691 EQX196691:ESA196691 FAT196691:FBW196691 FKP196691:FLS196691 FUL196691:FVO196691 GEH196691:GFK196691 GOD196691:GPG196691 GXZ196691:GZC196691 HHV196691:HIY196691 HRR196691:HSU196691 IBN196691:ICQ196691 ILJ196691:IMM196691 IVF196691:IWI196691 JFB196691:JGE196691 JOX196691:JQA196691 JYT196691:JZW196691 KIP196691:KJS196691 KSL196691:KTO196691 LCH196691:LDK196691 LMD196691:LNG196691 LVZ196691:LXC196691 MFV196691:MGY196691 MPR196691:MQU196691 MZN196691:NAQ196691 NJJ196691:NKM196691 NTF196691:NUI196691 ODB196691:OEE196691 OMX196691:OOA196691 OWT196691:OXW196691 PGP196691:PHS196691 PQL196691:PRO196691 QAH196691:QBK196691 QKD196691:QLG196691 QTZ196691:QVC196691 RDV196691:REY196691 RNR196691:ROU196691 RXN196691:RYQ196691 SHJ196691:SIM196691 SRF196691:SSI196691 TBB196691:TCE196691 TKX196691:TMA196691 TUT196691:TVW196691 UEP196691:UFS196691 UOL196691:UPO196691 UYH196691:UZK196691 VID196691:VJG196691 VRZ196691:VTC196691 WBV196691:WCY196691 WLR196691:WMU196691 WVN196691:WWQ196691 D262227:AQ262227 JB262227:KE262227 SX262227:UA262227 ACT262227:ADW262227 AMP262227:ANS262227 AWL262227:AXO262227 BGH262227:BHK262227 BQD262227:BRG262227 BZZ262227:CBC262227 CJV262227:CKY262227 CTR262227:CUU262227 DDN262227:DEQ262227 DNJ262227:DOM262227 DXF262227:DYI262227 EHB262227:EIE262227 EQX262227:ESA262227 FAT262227:FBW262227 FKP262227:FLS262227 FUL262227:FVO262227 GEH262227:GFK262227 GOD262227:GPG262227 GXZ262227:GZC262227 HHV262227:HIY262227 HRR262227:HSU262227 IBN262227:ICQ262227 ILJ262227:IMM262227 IVF262227:IWI262227 JFB262227:JGE262227 JOX262227:JQA262227 JYT262227:JZW262227 KIP262227:KJS262227 KSL262227:KTO262227 LCH262227:LDK262227 LMD262227:LNG262227 LVZ262227:LXC262227 MFV262227:MGY262227 MPR262227:MQU262227 MZN262227:NAQ262227 NJJ262227:NKM262227 NTF262227:NUI262227 ODB262227:OEE262227 OMX262227:OOA262227 OWT262227:OXW262227 PGP262227:PHS262227 PQL262227:PRO262227 QAH262227:QBK262227 QKD262227:QLG262227 QTZ262227:QVC262227 RDV262227:REY262227 RNR262227:ROU262227 RXN262227:RYQ262227 SHJ262227:SIM262227 SRF262227:SSI262227 TBB262227:TCE262227 TKX262227:TMA262227 TUT262227:TVW262227 UEP262227:UFS262227 UOL262227:UPO262227 UYH262227:UZK262227 VID262227:VJG262227 VRZ262227:VTC262227 WBV262227:WCY262227 WLR262227:WMU262227 WVN262227:WWQ262227 D327763:AQ327763 JB327763:KE327763 SX327763:UA327763 ACT327763:ADW327763 AMP327763:ANS327763 AWL327763:AXO327763 BGH327763:BHK327763 BQD327763:BRG327763 BZZ327763:CBC327763 CJV327763:CKY327763 CTR327763:CUU327763 DDN327763:DEQ327763 DNJ327763:DOM327763 DXF327763:DYI327763 EHB327763:EIE327763 EQX327763:ESA327763 FAT327763:FBW327763 FKP327763:FLS327763 FUL327763:FVO327763 GEH327763:GFK327763 GOD327763:GPG327763 GXZ327763:GZC327763 HHV327763:HIY327763 HRR327763:HSU327763 IBN327763:ICQ327763 ILJ327763:IMM327763 IVF327763:IWI327763 JFB327763:JGE327763 JOX327763:JQA327763 JYT327763:JZW327763 KIP327763:KJS327763 KSL327763:KTO327763 LCH327763:LDK327763 LMD327763:LNG327763 LVZ327763:LXC327763 MFV327763:MGY327763 MPR327763:MQU327763 MZN327763:NAQ327763 NJJ327763:NKM327763 NTF327763:NUI327763 ODB327763:OEE327763 OMX327763:OOA327763 OWT327763:OXW327763 PGP327763:PHS327763 PQL327763:PRO327763 QAH327763:QBK327763 QKD327763:QLG327763 QTZ327763:QVC327763 RDV327763:REY327763 RNR327763:ROU327763 RXN327763:RYQ327763 SHJ327763:SIM327763 SRF327763:SSI327763 TBB327763:TCE327763 TKX327763:TMA327763 TUT327763:TVW327763 UEP327763:UFS327763 UOL327763:UPO327763 UYH327763:UZK327763 VID327763:VJG327763 VRZ327763:VTC327763 WBV327763:WCY327763 WLR327763:WMU327763 WVN327763:WWQ327763 D393299:AQ393299 JB393299:KE393299 SX393299:UA393299 ACT393299:ADW393299 AMP393299:ANS393299 AWL393299:AXO393299 BGH393299:BHK393299 BQD393299:BRG393299 BZZ393299:CBC393299 CJV393299:CKY393299 CTR393299:CUU393299 DDN393299:DEQ393299 DNJ393299:DOM393299 DXF393299:DYI393299 EHB393299:EIE393299 EQX393299:ESA393299 FAT393299:FBW393299 FKP393299:FLS393299 FUL393299:FVO393299 GEH393299:GFK393299 GOD393299:GPG393299 GXZ393299:GZC393299 HHV393299:HIY393299 HRR393299:HSU393299 IBN393299:ICQ393299 ILJ393299:IMM393299 IVF393299:IWI393299 JFB393299:JGE393299 JOX393299:JQA393299 JYT393299:JZW393299 KIP393299:KJS393299 KSL393299:KTO393299 LCH393299:LDK393299 LMD393299:LNG393299 LVZ393299:LXC393299 MFV393299:MGY393299 MPR393299:MQU393299 MZN393299:NAQ393299 NJJ393299:NKM393299 NTF393299:NUI393299 ODB393299:OEE393299 OMX393299:OOA393299 OWT393299:OXW393299 PGP393299:PHS393299 PQL393299:PRO393299 QAH393299:QBK393299 QKD393299:QLG393299 QTZ393299:QVC393299 RDV393299:REY393299 RNR393299:ROU393299 RXN393299:RYQ393299 SHJ393299:SIM393299 SRF393299:SSI393299 TBB393299:TCE393299 TKX393299:TMA393299 TUT393299:TVW393299 UEP393299:UFS393299 UOL393299:UPO393299 UYH393299:UZK393299 VID393299:VJG393299 VRZ393299:VTC393299 WBV393299:WCY393299 WLR393299:WMU393299 WVN393299:WWQ393299 D458835:AQ458835 JB458835:KE458835 SX458835:UA458835 ACT458835:ADW458835 AMP458835:ANS458835 AWL458835:AXO458835 BGH458835:BHK458835 BQD458835:BRG458835 BZZ458835:CBC458835 CJV458835:CKY458835 CTR458835:CUU458835 DDN458835:DEQ458835 DNJ458835:DOM458835 DXF458835:DYI458835 EHB458835:EIE458835 EQX458835:ESA458835 FAT458835:FBW458835 FKP458835:FLS458835 FUL458835:FVO458835 GEH458835:GFK458835 GOD458835:GPG458835 GXZ458835:GZC458835 HHV458835:HIY458835 HRR458835:HSU458835 IBN458835:ICQ458835 ILJ458835:IMM458835 IVF458835:IWI458835 JFB458835:JGE458835 JOX458835:JQA458835 JYT458835:JZW458835 KIP458835:KJS458835 KSL458835:KTO458835 LCH458835:LDK458835 LMD458835:LNG458835 LVZ458835:LXC458835 MFV458835:MGY458835 MPR458835:MQU458835 MZN458835:NAQ458835 NJJ458835:NKM458835 NTF458835:NUI458835 ODB458835:OEE458835 OMX458835:OOA458835 OWT458835:OXW458835 PGP458835:PHS458835 PQL458835:PRO458835 QAH458835:QBK458835 QKD458835:QLG458835 QTZ458835:QVC458835 RDV458835:REY458835 RNR458835:ROU458835 RXN458835:RYQ458835 SHJ458835:SIM458835 SRF458835:SSI458835 TBB458835:TCE458835 TKX458835:TMA458835 TUT458835:TVW458835 UEP458835:UFS458835 UOL458835:UPO458835 UYH458835:UZK458835 VID458835:VJG458835 VRZ458835:VTC458835 WBV458835:WCY458835 WLR458835:WMU458835 WVN458835:WWQ458835 D524371:AQ524371 JB524371:KE524371 SX524371:UA524371 ACT524371:ADW524371 AMP524371:ANS524371 AWL524371:AXO524371 BGH524371:BHK524371 BQD524371:BRG524371 BZZ524371:CBC524371 CJV524371:CKY524371 CTR524371:CUU524371 DDN524371:DEQ524371 DNJ524371:DOM524371 DXF524371:DYI524371 EHB524371:EIE524371 EQX524371:ESA524371 FAT524371:FBW524371 FKP524371:FLS524371 FUL524371:FVO524371 GEH524371:GFK524371 GOD524371:GPG524371 GXZ524371:GZC524371 HHV524371:HIY524371 HRR524371:HSU524371 IBN524371:ICQ524371 ILJ524371:IMM524371 IVF524371:IWI524371 JFB524371:JGE524371 JOX524371:JQA524371 JYT524371:JZW524371 KIP524371:KJS524371 KSL524371:KTO524371 LCH524371:LDK524371 LMD524371:LNG524371 LVZ524371:LXC524371 MFV524371:MGY524371 MPR524371:MQU524371 MZN524371:NAQ524371 NJJ524371:NKM524371 NTF524371:NUI524371 ODB524371:OEE524371 OMX524371:OOA524371 OWT524371:OXW524371 PGP524371:PHS524371 PQL524371:PRO524371 QAH524371:QBK524371 QKD524371:QLG524371 QTZ524371:QVC524371 RDV524371:REY524371 RNR524371:ROU524371 RXN524371:RYQ524371 SHJ524371:SIM524371 SRF524371:SSI524371 TBB524371:TCE524371 TKX524371:TMA524371 TUT524371:TVW524371 UEP524371:UFS524371 UOL524371:UPO524371 UYH524371:UZK524371 VID524371:VJG524371 VRZ524371:VTC524371 WBV524371:WCY524371 WLR524371:WMU524371 WVN524371:WWQ524371 D589907:AQ589907 JB589907:KE589907 SX589907:UA589907 ACT589907:ADW589907 AMP589907:ANS589907 AWL589907:AXO589907 BGH589907:BHK589907 BQD589907:BRG589907 BZZ589907:CBC589907 CJV589907:CKY589907 CTR589907:CUU589907 DDN589907:DEQ589907 DNJ589907:DOM589907 DXF589907:DYI589907 EHB589907:EIE589907 EQX589907:ESA589907 FAT589907:FBW589907 FKP589907:FLS589907 FUL589907:FVO589907 GEH589907:GFK589907 GOD589907:GPG589907 GXZ589907:GZC589907 HHV589907:HIY589907 HRR589907:HSU589907 IBN589907:ICQ589907 ILJ589907:IMM589907 IVF589907:IWI589907 JFB589907:JGE589907 JOX589907:JQA589907 JYT589907:JZW589907 KIP589907:KJS589907 KSL589907:KTO589907 LCH589907:LDK589907 LMD589907:LNG589907 LVZ589907:LXC589907 MFV589907:MGY589907 MPR589907:MQU589907 MZN589907:NAQ589907 NJJ589907:NKM589907 NTF589907:NUI589907 ODB589907:OEE589907 OMX589907:OOA589907 OWT589907:OXW589907 PGP589907:PHS589907 PQL589907:PRO589907 QAH589907:QBK589907 QKD589907:QLG589907 QTZ589907:QVC589907 RDV589907:REY589907 RNR589907:ROU589907 RXN589907:RYQ589907 SHJ589907:SIM589907 SRF589907:SSI589907 TBB589907:TCE589907 TKX589907:TMA589907 TUT589907:TVW589907 UEP589907:UFS589907 UOL589907:UPO589907 UYH589907:UZK589907 VID589907:VJG589907 VRZ589907:VTC589907 WBV589907:WCY589907 WLR589907:WMU589907 WVN589907:WWQ589907 D655443:AQ655443 JB655443:KE655443 SX655443:UA655443 ACT655443:ADW655443 AMP655443:ANS655443 AWL655443:AXO655443 BGH655443:BHK655443 BQD655443:BRG655443 BZZ655443:CBC655443 CJV655443:CKY655443 CTR655443:CUU655443 DDN655443:DEQ655443 DNJ655443:DOM655443 DXF655443:DYI655443 EHB655443:EIE655443 EQX655443:ESA655443 FAT655443:FBW655443 FKP655443:FLS655443 FUL655443:FVO655443 GEH655443:GFK655443 GOD655443:GPG655443 GXZ655443:GZC655443 HHV655443:HIY655443 HRR655443:HSU655443 IBN655443:ICQ655443 ILJ655443:IMM655443 IVF655443:IWI655443 JFB655443:JGE655443 JOX655443:JQA655443 JYT655443:JZW655443 KIP655443:KJS655443 KSL655443:KTO655443 LCH655443:LDK655443 LMD655443:LNG655443 LVZ655443:LXC655443 MFV655443:MGY655443 MPR655443:MQU655443 MZN655443:NAQ655443 NJJ655443:NKM655443 NTF655443:NUI655443 ODB655443:OEE655443 OMX655443:OOA655443 OWT655443:OXW655443 PGP655443:PHS655443 PQL655443:PRO655443 QAH655443:QBK655443 QKD655443:QLG655443 QTZ655443:QVC655443 RDV655443:REY655443 RNR655443:ROU655443 RXN655443:RYQ655443 SHJ655443:SIM655443 SRF655443:SSI655443 TBB655443:TCE655443 TKX655443:TMA655443 TUT655443:TVW655443 UEP655443:UFS655443 UOL655443:UPO655443 UYH655443:UZK655443 VID655443:VJG655443 VRZ655443:VTC655443 WBV655443:WCY655443 WLR655443:WMU655443 WVN655443:WWQ655443 D720979:AQ720979 JB720979:KE720979 SX720979:UA720979 ACT720979:ADW720979 AMP720979:ANS720979 AWL720979:AXO720979 BGH720979:BHK720979 BQD720979:BRG720979 BZZ720979:CBC720979 CJV720979:CKY720979 CTR720979:CUU720979 DDN720979:DEQ720979 DNJ720979:DOM720979 DXF720979:DYI720979 EHB720979:EIE720979 EQX720979:ESA720979 FAT720979:FBW720979 FKP720979:FLS720979 FUL720979:FVO720979 GEH720979:GFK720979 GOD720979:GPG720979 GXZ720979:GZC720979 HHV720979:HIY720979 HRR720979:HSU720979 IBN720979:ICQ720979 ILJ720979:IMM720979 IVF720979:IWI720979 JFB720979:JGE720979 JOX720979:JQA720979 JYT720979:JZW720979 KIP720979:KJS720979 KSL720979:KTO720979 LCH720979:LDK720979 LMD720979:LNG720979 LVZ720979:LXC720979 MFV720979:MGY720979 MPR720979:MQU720979 MZN720979:NAQ720979 NJJ720979:NKM720979 NTF720979:NUI720979 ODB720979:OEE720979 OMX720979:OOA720979 OWT720979:OXW720979 PGP720979:PHS720979 PQL720979:PRO720979 QAH720979:QBK720979 QKD720979:QLG720979 QTZ720979:QVC720979 RDV720979:REY720979 RNR720979:ROU720979 RXN720979:RYQ720979 SHJ720979:SIM720979 SRF720979:SSI720979 TBB720979:TCE720979 TKX720979:TMA720979 TUT720979:TVW720979 UEP720979:UFS720979 UOL720979:UPO720979 UYH720979:UZK720979 VID720979:VJG720979 VRZ720979:VTC720979 WBV720979:WCY720979 WLR720979:WMU720979 WVN720979:WWQ720979 D786515:AQ786515 JB786515:KE786515 SX786515:UA786515 ACT786515:ADW786515 AMP786515:ANS786515 AWL786515:AXO786515 BGH786515:BHK786515 BQD786515:BRG786515 BZZ786515:CBC786515 CJV786515:CKY786515 CTR786515:CUU786515 DDN786515:DEQ786515 DNJ786515:DOM786515 DXF786515:DYI786515 EHB786515:EIE786515 EQX786515:ESA786515 FAT786515:FBW786515 FKP786515:FLS786515 FUL786515:FVO786515 GEH786515:GFK786515 GOD786515:GPG786515 GXZ786515:GZC786515 HHV786515:HIY786515 HRR786515:HSU786515 IBN786515:ICQ786515 ILJ786515:IMM786515 IVF786515:IWI786515 JFB786515:JGE786515 JOX786515:JQA786515 JYT786515:JZW786515 KIP786515:KJS786515 KSL786515:KTO786515 LCH786515:LDK786515 LMD786515:LNG786515 LVZ786515:LXC786515 MFV786515:MGY786515 MPR786515:MQU786515 MZN786515:NAQ786515 NJJ786515:NKM786515 NTF786515:NUI786515 ODB786515:OEE786515 OMX786515:OOA786515 OWT786515:OXW786515 PGP786515:PHS786515 PQL786515:PRO786515 QAH786515:QBK786515 QKD786515:QLG786515 QTZ786515:QVC786515 RDV786515:REY786515 RNR786515:ROU786515 RXN786515:RYQ786515 SHJ786515:SIM786515 SRF786515:SSI786515 TBB786515:TCE786515 TKX786515:TMA786515 TUT786515:TVW786515 UEP786515:UFS786515 UOL786515:UPO786515 UYH786515:UZK786515 VID786515:VJG786515 VRZ786515:VTC786515 WBV786515:WCY786515 WLR786515:WMU786515 WVN786515:WWQ786515 D852051:AQ852051 JB852051:KE852051 SX852051:UA852051 ACT852051:ADW852051 AMP852051:ANS852051 AWL852051:AXO852051 BGH852051:BHK852051 BQD852051:BRG852051 BZZ852051:CBC852051 CJV852051:CKY852051 CTR852051:CUU852051 DDN852051:DEQ852051 DNJ852051:DOM852051 DXF852051:DYI852051 EHB852051:EIE852051 EQX852051:ESA852051 FAT852051:FBW852051 FKP852051:FLS852051 FUL852051:FVO852051 GEH852051:GFK852051 GOD852051:GPG852051 GXZ852051:GZC852051 HHV852051:HIY852051 HRR852051:HSU852051 IBN852051:ICQ852051 ILJ852051:IMM852051 IVF852051:IWI852051 JFB852051:JGE852051 JOX852051:JQA852051 JYT852051:JZW852051 KIP852051:KJS852051 KSL852051:KTO852051 LCH852051:LDK852051 LMD852051:LNG852051 LVZ852051:LXC852051 MFV852051:MGY852051 MPR852051:MQU852051 MZN852051:NAQ852051 NJJ852051:NKM852051 NTF852051:NUI852051 ODB852051:OEE852051 OMX852051:OOA852051 OWT852051:OXW852051 PGP852051:PHS852051 PQL852051:PRO852051 QAH852051:QBK852051 QKD852051:QLG852051 QTZ852051:QVC852051 RDV852051:REY852051 RNR852051:ROU852051 RXN852051:RYQ852051 SHJ852051:SIM852051 SRF852051:SSI852051 TBB852051:TCE852051 TKX852051:TMA852051 TUT852051:TVW852051 UEP852051:UFS852051 UOL852051:UPO852051 UYH852051:UZK852051 VID852051:VJG852051 VRZ852051:VTC852051 WBV852051:WCY852051 WLR852051:WMU852051 WVN852051:WWQ852051 D917587:AQ917587 JB917587:KE917587 SX917587:UA917587 ACT917587:ADW917587 AMP917587:ANS917587 AWL917587:AXO917587 BGH917587:BHK917587 BQD917587:BRG917587 BZZ917587:CBC917587 CJV917587:CKY917587 CTR917587:CUU917587 DDN917587:DEQ917587 DNJ917587:DOM917587 DXF917587:DYI917587 EHB917587:EIE917587 EQX917587:ESA917587 FAT917587:FBW917587 FKP917587:FLS917587 FUL917587:FVO917587 GEH917587:GFK917587 GOD917587:GPG917587 GXZ917587:GZC917587 HHV917587:HIY917587 HRR917587:HSU917587 IBN917587:ICQ917587 ILJ917587:IMM917587 IVF917587:IWI917587 JFB917587:JGE917587 JOX917587:JQA917587 JYT917587:JZW917587 KIP917587:KJS917587 KSL917587:KTO917587 LCH917587:LDK917587 LMD917587:LNG917587 LVZ917587:LXC917587 MFV917587:MGY917587 MPR917587:MQU917587 MZN917587:NAQ917587 NJJ917587:NKM917587 NTF917587:NUI917587 ODB917587:OEE917587 OMX917587:OOA917587 OWT917587:OXW917587 PGP917587:PHS917587 PQL917587:PRO917587 QAH917587:QBK917587 QKD917587:QLG917587 QTZ917587:QVC917587 RDV917587:REY917587 RNR917587:ROU917587 RXN917587:RYQ917587 SHJ917587:SIM917587 SRF917587:SSI917587 TBB917587:TCE917587 TKX917587:TMA917587 TUT917587:TVW917587 UEP917587:UFS917587 UOL917587:UPO917587 UYH917587:UZK917587 VID917587:VJG917587 VRZ917587:VTC917587 WBV917587:WCY917587 WLR917587:WMU917587 WVN917587:WWQ917587 D983123:AQ983123 JB983123:KE983123 SX983123:UA983123 ACT983123:ADW983123 AMP983123:ANS983123 AWL983123:AXO983123 BGH983123:BHK983123 BQD983123:BRG983123 BZZ983123:CBC983123 CJV983123:CKY983123 CTR983123:CUU983123 DDN983123:DEQ983123 DNJ983123:DOM983123 DXF983123:DYI983123 EHB983123:EIE983123 EQX983123:ESA983123 FAT983123:FBW983123 FKP983123:FLS983123 FUL983123:FVO983123 GEH983123:GFK983123 GOD983123:GPG983123 GXZ983123:GZC983123 HHV983123:HIY983123 HRR983123:HSU983123 IBN983123:ICQ983123 ILJ983123:IMM983123 IVF983123:IWI983123 JFB983123:JGE983123 JOX983123:JQA983123 JYT983123:JZW983123 KIP983123:KJS983123 KSL983123:KTO983123 LCH983123:LDK983123 LMD983123:LNG983123 LVZ983123:LXC983123 MFV983123:MGY983123 MPR983123:MQU983123 MZN983123:NAQ983123 NJJ983123:NKM983123 NTF983123:NUI983123 ODB983123:OEE983123 OMX983123:OOA983123 OWT983123:OXW983123 PGP983123:PHS983123 PQL983123:PRO983123 QAH983123:QBK983123 QKD983123:QLG983123 QTZ983123:QVC983123 RDV983123:REY983123 RNR983123:ROU983123 RXN983123:RYQ983123 SHJ983123:SIM983123 SRF983123:SSI983123 TBB983123:TCE983123 TKX983123:TMA983123 TUT983123:TVW983123 UEP983123:UFS983123 UOL983123:UPO983123 UYH983123:UZK983123 VID983123:VJG983123 VRZ983123:VTC983123 WBV983123:WCY983123 WLR983123:WMU983123 WVN983123:WWQ983123 TKX134:TMA134 D65615:AQ65616 JB65615:KE65616 SX65615:UA65616 ACT65615:ADW65616 AMP65615:ANS65616 AWL65615:AXO65616 BGH65615:BHK65616 BQD65615:BRG65616 BZZ65615:CBC65616 CJV65615:CKY65616 CTR65615:CUU65616 DDN65615:DEQ65616 DNJ65615:DOM65616 DXF65615:DYI65616 EHB65615:EIE65616 EQX65615:ESA65616 FAT65615:FBW65616 FKP65615:FLS65616 FUL65615:FVO65616 GEH65615:GFK65616 GOD65615:GPG65616 GXZ65615:GZC65616 HHV65615:HIY65616 HRR65615:HSU65616 IBN65615:ICQ65616 ILJ65615:IMM65616 IVF65615:IWI65616 JFB65615:JGE65616 JOX65615:JQA65616 JYT65615:JZW65616 KIP65615:KJS65616 KSL65615:KTO65616 LCH65615:LDK65616 LMD65615:LNG65616 LVZ65615:LXC65616 MFV65615:MGY65616 MPR65615:MQU65616 MZN65615:NAQ65616 NJJ65615:NKM65616 NTF65615:NUI65616 ODB65615:OEE65616 OMX65615:OOA65616 OWT65615:OXW65616 PGP65615:PHS65616 PQL65615:PRO65616 QAH65615:QBK65616 QKD65615:QLG65616 QTZ65615:QVC65616 RDV65615:REY65616 RNR65615:ROU65616 RXN65615:RYQ65616 SHJ65615:SIM65616 SRF65615:SSI65616 TBB65615:TCE65616 TKX65615:TMA65616 TUT65615:TVW65616 UEP65615:UFS65616 UOL65615:UPO65616 UYH65615:UZK65616 VID65615:VJG65616 VRZ65615:VTC65616 WBV65615:WCY65616 WLR65615:WMU65616 WVN65615:WWQ65616 D131151:AQ131152 JB131151:KE131152 SX131151:UA131152 ACT131151:ADW131152 AMP131151:ANS131152 AWL131151:AXO131152 BGH131151:BHK131152 BQD131151:BRG131152 BZZ131151:CBC131152 CJV131151:CKY131152 CTR131151:CUU131152 DDN131151:DEQ131152 DNJ131151:DOM131152 DXF131151:DYI131152 EHB131151:EIE131152 EQX131151:ESA131152 FAT131151:FBW131152 FKP131151:FLS131152 FUL131151:FVO131152 GEH131151:GFK131152 GOD131151:GPG131152 GXZ131151:GZC131152 HHV131151:HIY131152 HRR131151:HSU131152 IBN131151:ICQ131152 ILJ131151:IMM131152 IVF131151:IWI131152 JFB131151:JGE131152 JOX131151:JQA131152 JYT131151:JZW131152 KIP131151:KJS131152 KSL131151:KTO131152 LCH131151:LDK131152 LMD131151:LNG131152 LVZ131151:LXC131152 MFV131151:MGY131152 MPR131151:MQU131152 MZN131151:NAQ131152 NJJ131151:NKM131152 NTF131151:NUI131152 ODB131151:OEE131152 OMX131151:OOA131152 OWT131151:OXW131152 PGP131151:PHS131152 PQL131151:PRO131152 QAH131151:QBK131152 QKD131151:QLG131152 QTZ131151:QVC131152 RDV131151:REY131152 RNR131151:ROU131152 RXN131151:RYQ131152 SHJ131151:SIM131152 SRF131151:SSI131152 TBB131151:TCE131152 TKX131151:TMA131152 TUT131151:TVW131152 UEP131151:UFS131152 UOL131151:UPO131152 UYH131151:UZK131152 VID131151:VJG131152 VRZ131151:VTC131152 WBV131151:WCY131152 WLR131151:WMU131152 WVN131151:WWQ131152 D196687:AQ196688 JB196687:KE196688 SX196687:UA196688 ACT196687:ADW196688 AMP196687:ANS196688 AWL196687:AXO196688 BGH196687:BHK196688 BQD196687:BRG196688 BZZ196687:CBC196688 CJV196687:CKY196688 CTR196687:CUU196688 DDN196687:DEQ196688 DNJ196687:DOM196688 DXF196687:DYI196688 EHB196687:EIE196688 EQX196687:ESA196688 FAT196687:FBW196688 FKP196687:FLS196688 FUL196687:FVO196688 GEH196687:GFK196688 GOD196687:GPG196688 GXZ196687:GZC196688 HHV196687:HIY196688 HRR196687:HSU196688 IBN196687:ICQ196688 ILJ196687:IMM196688 IVF196687:IWI196688 JFB196687:JGE196688 JOX196687:JQA196688 JYT196687:JZW196688 KIP196687:KJS196688 KSL196687:KTO196688 LCH196687:LDK196688 LMD196687:LNG196688 LVZ196687:LXC196688 MFV196687:MGY196688 MPR196687:MQU196688 MZN196687:NAQ196688 NJJ196687:NKM196688 NTF196687:NUI196688 ODB196687:OEE196688 OMX196687:OOA196688 OWT196687:OXW196688 PGP196687:PHS196688 PQL196687:PRO196688 QAH196687:QBK196688 QKD196687:QLG196688 QTZ196687:QVC196688 RDV196687:REY196688 RNR196687:ROU196688 RXN196687:RYQ196688 SHJ196687:SIM196688 SRF196687:SSI196688 TBB196687:TCE196688 TKX196687:TMA196688 TUT196687:TVW196688 UEP196687:UFS196688 UOL196687:UPO196688 UYH196687:UZK196688 VID196687:VJG196688 VRZ196687:VTC196688 WBV196687:WCY196688 WLR196687:WMU196688 WVN196687:WWQ196688 D262223:AQ262224 JB262223:KE262224 SX262223:UA262224 ACT262223:ADW262224 AMP262223:ANS262224 AWL262223:AXO262224 BGH262223:BHK262224 BQD262223:BRG262224 BZZ262223:CBC262224 CJV262223:CKY262224 CTR262223:CUU262224 DDN262223:DEQ262224 DNJ262223:DOM262224 DXF262223:DYI262224 EHB262223:EIE262224 EQX262223:ESA262224 FAT262223:FBW262224 FKP262223:FLS262224 FUL262223:FVO262224 GEH262223:GFK262224 GOD262223:GPG262224 GXZ262223:GZC262224 HHV262223:HIY262224 HRR262223:HSU262224 IBN262223:ICQ262224 ILJ262223:IMM262224 IVF262223:IWI262224 JFB262223:JGE262224 JOX262223:JQA262224 JYT262223:JZW262224 KIP262223:KJS262224 KSL262223:KTO262224 LCH262223:LDK262224 LMD262223:LNG262224 LVZ262223:LXC262224 MFV262223:MGY262224 MPR262223:MQU262224 MZN262223:NAQ262224 NJJ262223:NKM262224 NTF262223:NUI262224 ODB262223:OEE262224 OMX262223:OOA262224 OWT262223:OXW262224 PGP262223:PHS262224 PQL262223:PRO262224 QAH262223:QBK262224 QKD262223:QLG262224 QTZ262223:QVC262224 RDV262223:REY262224 RNR262223:ROU262224 RXN262223:RYQ262224 SHJ262223:SIM262224 SRF262223:SSI262224 TBB262223:TCE262224 TKX262223:TMA262224 TUT262223:TVW262224 UEP262223:UFS262224 UOL262223:UPO262224 UYH262223:UZK262224 VID262223:VJG262224 VRZ262223:VTC262224 WBV262223:WCY262224 WLR262223:WMU262224 WVN262223:WWQ262224 D327759:AQ327760 JB327759:KE327760 SX327759:UA327760 ACT327759:ADW327760 AMP327759:ANS327760 AWL327759:AXO327760 BGH327759:BHK327760 BQD327759:BRG327760 BZZ327759:CBC327760 CJV327759:CKY327760 CTR327759:CUU327760 DDN327759:DEQ327760 DNJ327759:DOM327760 DXF327759:DYI327760 EHB327759:EIE327760 EQX327759:ESA327760 FAT327759:FBW327760 FKP327759:FLS327760 FUL327759:FVO327760 GEH327759:GFK327760 GOD327759:GPG327760 GXZ327759:GZC327760 HHV327759:HIY327760 HRR327759:HSU327760 IBN327759:ICQ327760 ILJ327759:IMM327760 IVF327759:IWI327760 JFB327759:JGE327760 JOX327759:JQA327760 JYT327759:JZW327760 KIP327759:KJS327760 KSL327759:KTO327760 LCH327759:LDK327760 LMD327759:LNG327760 LVZ327759:LXC327760 MFV327759:MGY327760 MPR327759:MQU327760 MZN327759:NAQ327760 NJJ327759:NKM327760 NTF327759:NUI327760 ODB327759:OEE327760 OMX327759:OOA327760 OWT327759:OXW327760 PGP327759:PHS327760 PQL327759:PRO327760 QAH327759:QBK327760 QKD327759:QLG327760 QTZ327759:QVC327760 RDV327759:REY327760 RNR327759:ROU327760 RXN327759:RYQ327760 SHJ327759:SIM327760 SRF327759:SSI327760 TBB327759:TCE327760 TKX327759:TMA327760 TUT327759:TVW327760 UEP327759:UFS327760 UOL327759:UPO327760 UYH327759:UZK327760 VID327759:VJG327760 VRZ327759:VTC327760 WBV327759:WCY327760 WLR327759:WMU327760 WVN327759:WWQ327760 D393295:AQ393296 JB393295:KE393296 SX393295:UA393296 ACT393295:ADW393296 AMP393295:ANS393296 AWL393295:AXO393296 BGH393295:BHK393296 BQD393295:BRG393296 BZZ393295:CBC393296 CJV393295:CKY393296 CTR393295:CUU393296 DDN393295:DEQ393296 DNJ393295:DOM393296 DXF393295:DYI393296 EHB393295:EIE393296 EQX393295:ESA393296 FAT393295:FBW393296 FKP393295:FLS393296 FUL393295:FVO393296 GEH393295:GFK393296 GOD393295:GPG393296 GXZ393295:GZC393296 HHV393295:HIY393296 HRR393295:HSU393296 IBN393295:ICQ393296 ILJ393295:IMM393296 IVF393295:IWI393296 JFB393295:JGE393296 JOX393295:JQA393296 JYT393295:JZW393296 KIP393295:KJS393296 KSL393295:KTO393296 LCH393295:LDK393296 LMD393295:LNG393296 LVZ393295:LXC393296 MFV393295:MGY393296 MPR393295:MQU393296 MZN393295:NAQ393296 NJJ393295:NKM393296 NTF393295:NUI393296 ODB393295:OEE393296 OMX393295:OOA393296 OWT393295:OXW393296 PGP393295:PHS393296 PQL393295:PRO393296 QAH393295:QBK393296 QKD393295:QLG393296 QTZ393295:QVC393296 RDV393295:REY393296 RNR393295:ROU393296 RXN393295:RYQ393296 SHJ393295:SIM393296 SRF393295:SSI393296 TBB393295:TCE393296 TKX393295:TMA393296 TUT393295:TVW393296 UEP393295:UFS393296 UOL393295:UPO393296 UYH393295:UZK393296 VID393295:VJG393296 VRZ393295:VTC393296 WBV393295:WCY393296 WLR393295:WMU393296 WVN393295:WWQ393296 D458831:AQ458832 JB458831:KE458832 SX458831:UA458832 ACT458831:ADW458832 AMP458831:ANS458832 AWL458831:AXO458832 BGH458831:BHK458832 BQD458831:BRG458832 BZZ458831:CBC458832 CJV458831:CKY458832 CTR458831:CUU458832 DDN458831:DEQ458832 DNJ458831:DOM458832 DXF458831:DYI458832 EHB458831:EIE458832 EQX458831:ESA458832 FAT458831:FBW458832 FKP458831:FLS458832 FUL458831:FVO458832 GEH458831:GFK458832 GOD458831:GPG458832 GXZ458831:GZC458832 HHV458831:HIY458832 HRR458831:HSU458832 IBN458831:ICQ458832 ILJ458831:IMM458832 IVF458831:IWI458832 JFB458831:JGE458832 JOX458831:JQA458832 JYT458831:JZW458832 KIP458831:KJS458832 KSL458831:KTO458832 LCH458831:LDK458832 LMD458831:LNG458832 LVZ458831:LXC458832 MFV458831:MGY458832 MPR458831:MQU458832 MZN458831:NAQ458832 NJJ458831:NKM458832 NTF458831:NUI458832 ODB458831:OEE458832 OMX458831:OOA458832 OWT458831:OXW458832 PGP458831:PHS458832 PQL458831:PRO458832 QAH458831:QBK458832 QKD458831:QLG458832 QTZ458831:QVC458832 RDV458831:REY458832 RNR458831:ROU458832 RXN458831:RYQ458832 SHJ458831:SIM458832 SRF458831:SSI458832 TBB458831:TCE458832 TKX458831:TMA458832 TUT458831:TVW458832 UEP458831:UFS458832 UOL458831:UPO458832 UYH458831:UZK458832 VID458831:VJG458832 VRZ458831:VTC458832 WBV458831:WCY458832 WLR458831:WMU458832 WVN458831:WWQ458832 D524367:AQ524368 JB524367:KE524368 SX524367:UA524368 ACT524367:ADW524368 AMP524367:ANS524368 AWL524367:AXO524368 BGH524367:BHK524368 BQD524367:BRG524368 BZZ524367:CBC524368 CJV524367:CKY524368 CTR524367:CUU524368 DDN524367:DEQ524368 DNJ524367:DOM524368 DXF524367:DYI524368 EHB524367:EIE524368 EQX524367:ESA524368 FAT524367:FBW524368 FKP524367:FLS524368 FUL524367:FVO524368 GEH524367:GFK524368 GOD524367:GPG524368 GXZ524367:GZC524368 HHV524367:HIY524368 HRR524367:HSU524368 IBN524367:ICQ524368 ILJ524367:IMM524368 IVF524367:IWI524368 JFB524367:JGE524368 JOX524367:JQA524368 JYT524367:JZW524368 KIP524367:KJS524368 KSL524367:KTO524368 LCH524367:LDK524368 LMD524367:LNG524368 LVZ524367:LXC524368 MFV524367:MGY524368 MPR524367:MQU524368 MZN524367:NAQ524368 NJJ524367:NKM524368 NTF524367:NUI524368 ODB524367:OEE524368 OMX524367:OOA524368 OWT524367:OXW524368 PGP524367:PHS524368 PQL524367:PRO524368 QAH524367:QBK524368 QKD524367:QLG524368 QTZ524367:QVC524368 RDV524367:REY524368 RNR524367:ROU524368 RXN524367:RYQ524368 SHJ524367:SIM524368 SRF524367:SSI524368 TBB524367:TCE524368 TKX524367:TMA524368 TUT524367:TVW524368 UEP524367:UFS524368 UOL524367:UPO524368 UYH524367:UZK524368 VID524367:VJG524368 VRZ524367:VTC524368 WBV524367:WCY524368 WLR524367:WMU524368 WVN524367:WWQ524368 D589903:AQ589904 JB589903:KE589904 SX589903:UA589904 ACT589903:ADW589904 AMP589903:ANS589904 AWL589903:AXO589904 BGH589903:BHK589904 BQD589903:BRG589904 BZZ589903:CBC589904 CJV589903:CKY589904 CTR589903:CUU589904 DDN589903:DEQ589904 DNJ589903:DOM589904 DXF589903:DYI589904 EHB589903:EIE589904 EQX589903:ESA589904 FAT589903:FBW589904 FKP589903:FLS589904 FUL589903:FVO589904 GEH589903:GFK589904 GOD589903:GPG589904 GXZ589903:GZC589904 HHV589903:HIY589904 HRR589903:HSU589904 IBN589903:ICQ589904 ILJ589903:IMM589904 IVF589903:IWI589904 JFB589903:JGE589904 JOX589903:JQA589904 JYT589903:JZW589904 KIP589903:KJS589904 KSL589903:KTO589904 LCH589903:LDK589904 LMD589903:LNG589904 LVZ589903:LXC589904 MFV589903:MGY589904 MPR589903:MQU589904 MZN589903:NAQ589904 NJJ589903:NKM589904 NTF589903:NUI589904 ODB589903:OEE589904 OMX589903:OOA589904 OWT589903:OXW589904 PGP589903:PHS589904 PQL589903:PRO589904 QAH589903:QBK589904 QKD589903:QLG589904 QTZ589903:QVC589904 RDV589903:REY589904 RNR589903:ROU589904 RXN589903:RYQ589904 SHJ589903:SIM589904 SRF589903:SSI589904 TBB589903:TCE589904 TKX589903:TMA589904 TUT589903:TVW589904 UEP589903:UFS589904 UOL589903:UPO589904 UYH589903:UZK589904 VID589903:VJG589904 VRZ589903:VTC589904 WBV589903:WCY589904 WLR589903:WMU589904 WVN589903:WWQ589904 D655439:AQ655440 JB655439:KE655440 SX655439:UA655440 ACT655439:ADW655440 AMP655439:ANS655440 AWL655439:AXO655440 BGH655439:BHK655440 BQD655439:BRG655440 BZZ655439:CBC655440 CJV655439:CKY655440 CTR655439:CUU655440 DDN655439:DEQ655440 DNJ655439:DOM655440 DXF655439:DYI655440 EHB655439:EIE655440 EQX655439:ESA655440 FAT655439:FBW655440 FKP655439:FLS655440 FUL655439:FVO655440 GEH655439:GFK655440 GOD655439:GPG655440 GXZ655439:GZC655440 HHV655439:HIY655440 HRR655439:HSU655440 IBN655439:ICQ655440 ILJ655439:IMM655440 IVF655439:IWI655440 JFB655439:JGE655440 JOX655439:JQA655440 JYT655439:JZW655440 KIP655439:KJS655440 KSL655439:KTO655440 LCH655439:LDK655440 LMD655439:LNG655440 LVZ655439:LXC655440 MFV655439:MGY655440 MPR655439:MQU655440 MZN655439:NAQ655440 NJJ655439:NKM655440 NTF655439:NUI655440 ODB655439:OEE655440 OMX655439:OOA655440 OWT655439:OXW655440 PGP655439:PHS655440 PQL655439:PRO655440 QAH655439:QBK655440 QKD655439:QLG655440 QTZ655439:QVC655440 RDV655439:REY655440 RNR655439:ROU655440 RXN655439:RYQ655440 SHJ655439:SIM655440 SRF655439:SSI655440 TBB655439:TCE655440 TKX655439:TMA655440 TUT655439:TVW655440 UEP655439:UFS655440 UOL655439:UPO655440 UYH655439:UZK655440 VID655439:VJG655440 VRZ655439:VTC655440 WBV655439:WCY655440 WLR655439:WMU655440 WVN655439:WWQ655440 D720975:AQ720976 JB720975:KE720976 SX720975:UA720976 ACT720975:ADW720976 AMP720975:ANS720976 AWL720975:AXO720976 BGH720975:BHK720976 BQD720975:BRG720976 BZZ720975:CBC720976 CJV720975:CKY720976 CTR720975:CUU720976 DDN720975:DEQ720976 DNJ720975:DOM720976 DXF720975:DYI720976 EHB720975:EIE720976 EQX720975:ESA720976 FAT720975:FBW720976 FKP720975:FLS720976 FUL720975:FVO720976 GEH720975:GFK720976 GOD720975:GPG720976 GXZ720975:GZC720976 HHV720975:HIY720976 HRR720975:HSU720976 IBN720975:ICQ720976 ILJ720975:IMM720976 IVF720975:IWI720976 JFB720975:JGE720976 JOX720975:JQA720976 JYT720975:JZW720976 KIP720975:KJS720976 KSL720975:KTO720976 LCH720975:LDK720976 LMD720975:LNG720976 LVZ720975:LXC720976 MFV720975:MGY720976 MPR720975:MQU720976 MZN720975:NAQ720976 NJJ720975:NKM720976 NTF720975:NUI720976 ODB720975:OEE720976 OMX720975:OOA720976 OWT720975:OXW720976 PGP720975:PHS720976 PQL720975:PRO720976 QAH720975:QBK720976 QKD720975:QLG720976 QTZ720975:QVC720976 RDV720975:REY720976 RNR720975:ROU720976 RXN720975:RYQ720976 SHJ720975:SIM720976 SRF720975:SSI720976 TBB720975:TCE720976 TKX720975:TMA720976 TUT720975:TVW720976 UEP720975:UFS720976 UOL720975:UPO720976 UYH720975:UZK720976 VID720975:VJG720976 VRZ720975:VTC720976 WBV720975:WCY720976 WLR720975:WMU720976 WVN720975:WWQ720976 D786511:AQ786512 JB786511:KE786512 SX786511:UA786512 ACT786511:ADW786512 AMP786511:ANS786512 AWL786511:AXO786512 BGH786511:BHK786512 BQD786511:BRG786512 BZZ786511:CBC786512 CJV786511:CKY786512 CTR786511:CUU786512 DDN786511:DEQ786512 DNJ786511:DOM786512 DXF786511:DYI786512 EHB786511:EIE786512 EQX786511:ESA786512 FAT786511:FBW786512 FKP786511:FLS786512 FUL786511:FVO786512 GEH786511:GFK786512 GOD786511:GPG786512 GXZ786511:GZC786512 HHV786511:HIY786512 HRR786511:HSU786512 IBN786511:ICQ786512 ILJ786511:IMM786512 IVF786511:IWI786512 JFB786511:JGE786512 JOX786511:JQA786512 JYT786511:JZW786512 KIP786511:KJS786512 KSL786511:KTO786512 LCH786511:LDK786512 LMD786511:LNG786512 LVZ786511:LXC786512 MFV786511:MGY786512 MPR786511:MQU786512 MZN786511:NAQ786512 NJJ786511:NKM786512 NTF786511:NUI786512 ODB786511:OEE786512 OMX786511:OOA786512 OWT786511:OXW786512 PGP786511:PHS786512 PQL786511:PRO786512 QAH786511:QBK786512 QKD786511:QLG786512 QTZ786511:QVC786512 RDV786511:REY786512 RNR786511:ROU786512 RXN786511:RYQ786512 SHJ786511:SIM786512 SRF786511:SSI786512 TBB786511:TCE786512 TKX786511:TMA786512 TUT786511:TVW786512 UEP786511:UFS786512 UOL786511:UPO786512 UYH786511:UZK786512 VID786511:VJG786512 VRZ786511:VTC786512 WBV786511:WCY786512 WLR786511:WMU786512 WVN786511:WWQ786512 D852047:AQ852048 JB852047:KE852048 SX852047:UA852048 ACT852047:ADW852048 AMP852047:ANS852048 AWL852047:AXO852048 BGH852047:BHK852048 BQD852047:BRG852048 BZZ852047:CBC852048 CJV852047:CKY852048 CTR852047:CUU852048 DDN852047:DEQ852048 DNJ852047:DOM852048 DXF852047:DYI852048 EHB852047:EIE852048 EQX852047:ESA852048 FAT852047:FBW852048 FKP852047:FLS852048 FUL852047:FVO852048 GEH852047:GFK852048 GOD852047:GPG852048 GXZ852047:GZC852048 HHV852047:HIY852048 HRR852047:HSU852048 IBN852047:ICQ852048 ILJ852047:IMM852048 IVF852047:IWI852048 JFB852047:JGE852048 JOX852047:JQA852048 JYT852047:JZW852048 KIP852047:KJS852048 KSL852047:KTO852048 LCH852047:LDK852048 LMD852047:LNG852048 LVZ852047:LXC852048 MFV852047:MGY852048 MPR852047:MQU852048 MZN852047:NAQ852048 NJJ852047:NKM852048 NTF852047:NUI852048 ODB852047:OEE852048 OMX852047:OOA852048 OWT852047:OXW852048 PGP852047:PHS852048 PQL852047:PRO852048 QAH852047:QBK852048 QKD852047:QLG852048 QTZ852047:QVC852048 RDV852047:REY852048 RNR852047:ROU852048 RXN852047:RYQ852048 SHJ852047:SIM852048 SRF852047:SSI852048 TBB852047:TCE852048 TKX852047:TMA852048 TUT852047:TVW852048 UEP852047:UFS852048 UOL852047:UPO852048 UYH852047:UZK852048 VID852047:VJG852048 VRZ852047:VTC852048 WBV852047:WCY852048 WLR852047:WMU852048 WVN852047:WWQ852048 D917583:AQ917584 JB917583:KE917584 SX917583:UA917584 ACT917583:ADW917584 AMP917583:ANS917584 AWL917583:AXO917584 BGH917583:BHK917584 BQD917583:BRG917584 BZZ917583:CBC917584 CJV917583:CKY917584 CTR917583:CUU917584 DDN917583:DEQ917584 DNJ917583:DOM917584 DXF917583:DYI917584 EHB917583:EIE917584 EQX917583:ESA917584 FAT917583:FBW917584 FKP917583:FLS917584 FUL917583:FVO917584 GEH917583:GFK917584 GOD917583:GPG917584 GXZ917583:GZC917584 HHV917583:HIY917584 HRR917583:HSU917584 IBN917583:ICQ917584 ILJ917583:IMM917584 IVF917583:IWI917584 JFB917583:JGE917584 JOX917583:JQA917584 JYT917583:JZW917584 KIP917583:KJS917584 KSL917583:KTO917584 LCH917583:LDK917584 LMD917583:LNG917584 LVZ917583:LXC917584 MFV917583:MGY917584 MPR917583:MQU917584 MZN917583:NAQ917584 NJJ917583:NKM917584 NTF917583:NUI917584 ODB917583:OEE917584 OMX917583:OOA917584 OWT917583:OXW917584 PGP917583:PHS917584 PQL917583:PRO917584 QAH917583:QBK917584 QKD917583:QLG917584 QTZ917583:QVC917584 RDV917583:REY917584 RNR917583:ROU917584 RXN917583:RYQ917584 SHJ917583:SIM917584 SRF917583:SSI917584 TBB917583:TCE917584 TKX917583:TMA917584 TUT917583:TVW917584 UEP917583:UFS917584 UOL917583:UPO917584 UYH917583:UZK917584 VID917583:VJG917584 VRZ917583:VTC917584 WBV917583:WCY917584 WLR917583:WMU917584 WVN917583:WWQ917584 D983119:AQ983120 JB983119:KE983120 SX983119:UA983120 ACT983119:ADW983120 AMP983119:ANS983120 AWL983119:AXO983120 BGH983119:BHK983120 BQD983119:BRG983120 BZZ983119:CBC983120 CJV983119:CKY983120 CTR983119:CUU983120 DDN983119:DEQ983120 DNJ983119:DOM983120 DXF983119:DYI983120 EHB983119:EIE983120 EQX983119:ESA983120 FAT983119:FBW983120 FKP983119:FLS983120 FUL983119:FVO983120 GEH983119:GFK983120 GOD983119:GPG983120 GXZ983119:GZC983120 HHV983119:HIY983120 HRR983119:HSU983120 IBN983119:ICQ983120 ILJ983119:IMM983120 IVF983119:IWI983120 JFB983119:JGE983120 JOX983119:JQA983120 JYT983119:JZW983120 KIP983119:KJS983120 KSL983119:KTO983120 LCH983119:LDK983120 LMD983119:LNG983120 LVZ983119:LXC983120 MFV983119:MGY983120 MPR983119:MQU983120 MZN983119:NAQ983120 NJJ983119:NKM983120 NTF983119:NUI983120 ODB983119:OEE983120 OMX983119:OOA983120 OWT983119:OXW983120 PGP983119:PHS983120 PQL983119:PRO983120 QAH983119:QBK983120 QKD983119:QLG983120 QTZ983119:QVC983120 RDV983119:REY983120 RNR983119:ROU983120 RXN983119:RYQ983120 SHJ983119:SIM983120 SRF983119:SSI983120 TBB983119:TCE983120 TKX983119:TMA983120 TUT983119:TVW983120 UEP983119:UFS983120 UOL983119:UPO983120 UYH983119:UZK983120 VID983119:VJG983120 VRZ983119:VTC983120 WBV983119:WCY983120 WLR983119:WMU983120 WVN983119:WWQ983120 QTZ134:QVC134 JB115:KE115 SX115:UA115 ACT115:ADW115 AMP115:ANS115 AWL115:AXO115 BGH115:BHK115 BQD115:BRG115 BZZ115:CBC115 CJV115:CKY115 CTR115:CUU115 DDN115:DEQ115 DNJ115:DOM115 DXF115:DYI115 EHB115:EIE115 EQX115:ESA115 FAT115:FBW115 FKP115:FLS115 FUL115:FVO115 GEH115:GFK115 GOD115:GPG115 GXZ115:GZC115 HHV115:HIY115 HRR115:HSU115 IBN115:ICQ115 ILJ115:IMM115 IVF115:IWI115 JFB115:JGE115 JOX115:JQA115 JYT115:JZW115 KIP115:KJS115 KSL115:KTO115 LCH115:LDK115 LMD115:LNG115 LVZ115:LXC115 MFV115:MGY115 MPR115:MQU115 MZN115:NAQ115 NJJ115:NKM115 NTF115:NUI115 ODB115:OEE115 OMX115:OOA115 OWT115:OXW115 PGP115:PHS115 PQL115:PRO115 QAH115:QBK115 QKD115:QLG115 QTZ115:QVC115 RDV115:REY115 RNR115:ROU115 RXN115:RYQ115 SHJ115:SIM115 SRF115:SSI115 TBB115:TCE115 TKX115:TMA115 TUT115:TVW115 UEP115:UFS115 UOL115:UPO115 UYH115:UZK115 VID115:VJG115 VRZ115:VTC115 WBV115:WCY115 WLR115:WMU115 WVN115:WWQ115 D65613:AQ65613 JB65613:KE65613 SX65613:UA65613 ACT65613:ADW65613 AMP65613:ANS65613 AWL65613:AXO65613 BGH65613:BHK65613 BQD65613:BRG65613 BZZ65613:CBC65613 CJV65613:CKY65613 CTR65613:CUU65613 DDN65613:DEQ65613 DNJ65613:DOM65613 DXF65613:DYI65613 EHB65613:EIE65613 EQX65613:ESA65613 FAT65613:FBW65613 FKP65613:FLS65613 FUL65613:FVO65613 GEH65613:GFK65613 GOD65613:GPG65613 GXZ65613:GZC65613 HHV65613:HIY65613 HRR65613:HSU65613 IBN65613:ICQ65613 ILJ65613:IMM65613 IVF65613:IWI65613 JFB65613:JGE65613 JOX65613:JQA65613 JYT65613:JZW65613 KIP65613:KJS65613 KSL65613:KTO65613 LCH65613:LDK65613 LMD65613:LNG65613 LVZ65613:LXC65613 MFV65613:MGY65613 MPR65613:MQU65613 MZN65613:NAQ65613 NJJ65613:NKM65613 NTF65613:NUI65613 ODB65613:OEE65613 OMX65613:OOA65613 OWT65613:OXW65613 PGP65613:PHS65613 PQL65613:PRO65613 QAH65613:QBK65613 QKD65613:QLG65613 QTZ65613:QVC65613 RDV65613:REY65613 RNR65613:ROU65613 RXN65613:RYQ65613 SHJ65613:SIM65613 SRF65613:SSI65613 TBB65613:TCE65613 TKX65613:TMA65613 TUT65613:TVW65613 UEP65613:UFS65613 UOL65613:UPO65613 UYH65613:UZK65613 VID65613:VJG65613 VRZ65613:VTC65613 WBV65613:WCY65613 WLR65613:WMU65613 WVN65613:WWQ65613 D131149:AQ131149 JB131149:KE131149 SX131149:UA131149 ACT131149:ADW131149 AMP131149:ANS131149 AWL131149:AXO131149 BGH131149:BHK131149 BQD131149:BRG131149 BZZ131149:CBC131149 CJV131149:CKY131149 CTR131149:CUU131149 DDN131149:DEQ131149 DNJ131149:DOM131149 DXF131149:DYI131149 EHB131149:EIE131149 EQX131149:ESA131149 FAT131149:FBW131149 FKP131149:FLS131149 FUL131149:FVO131149 GEH131149:GFK131149 GOD131149:GPG131149 GXZ131149:GZC131149 HHV131149:HIY131149 HRR131149:HSU131149 IBN131149:ICQ131149 ILJ131149:IMM131149 IVF131149:IWI131149 JFB131149:JGE131149 JOX131149:JQA131149 JYT131149:JZW131149 KIP131149:KJS131149 KSL131149:KTO131149 LCH131149:LDK131149 LMD131149:LNG131149 LVZ131149:LXC131149 MFV131149:MGY131149 MPR131149:MQU131149 MZN131149:NAQ131149 NJJ131149:NKM131149 NTF131149:NUI131149 ODB131149:OEE131149 OMX131149:OOA131149 OWT131149:OXW131149 PGP131149:PHS131149 PQL131149:PRO131149 QAH131149:QBK131149 QKD131149:QLG131149 QTZ131149:QVC131149 RDV131149:REY131149 RNR131149:ROU131149 RXN131149:RYQ131149 SHJ131149:SIM131149 SRF131149:SSI131149 TBB131149:TCE131149 TKX131149:TMA131149 TUT131149:TVW131149 UEP131149:UFS131149 UOL131149:UPO131149 UYH131149:UZK131149 VID131149:VJG131149 VRZ131149:VTC131149 WBV131149:WCY131149 WLR131149:WMU131149 WVN131149:WWQ131149 D196685:AQ196685 JB196685:KE196685 SX196685:UA196685 ACT196685:ADW196685 AMP196685:ANS196685 AWL196685:AXO196685 BGH196685:BHK196685 BQD196685:BRG196685 BZZ196685:CBC196685 CJV196685:CKY196685 CTR196685:CUU196685 DDN196685:DEQ196685 DNJ196685:DOM196685 DXF196685:DYI196685 EHB196685:EIE196685 EQX196685:ESA196685 FAT196685:FBW196685 FKP196685:FLS196685 FUL196685:FVO196685 GEH196685:GFK196685 GOD196685:GPG196685 GXZ196685:GZC196685 HHV196685:HIY196685 HRR196685:HSU196685 IBN196685:ICQ196685 ILJ196685:IMM196685 IVF196685:IWI196685 JFB196685:JGE196685 JOX196685:JQA196685 JYT196685:JZW196685 KIP196685:KJS196685 KSL196685:KTO196685 LCH196685:LDK196685 LMD196685:LNG196685 LVZ196685:LXC196685 MFV196685:MGY196685 MPR196685:MQU196685 MZN196685:NAQ196685 NJJ196685:NKM196685 NTF196685:NUI196685 ODB196685:OEE196685 OMX196685:OOA196685 OWT196685:OXW196685 PGP196685:PHS196685 PQL196685:PRO196685 QAH196685:QBK196685 QKD196685:QLG196685 QTZ196685:QVC196685 RDV196685:REY196685 RNR196685:ROU196685 RXN196685:RYQ196685 SHJ196685:SIM196685 SRF196685:SSI196685 TBB196685:TCE196685 TKX196685:TMA196685 TUT196685:TVW196685 UEP196685:UFS196685 UOL196685:UPO196685 UYH196685:UZK196685 VID196685:VJG196685 VRZ196685:VTC196685 WBV196685:WCY196685 WLR196685:WMU196685 WVN196685:WWQ196685 D262221:AQ262221 JB262221:KE262221 SX262221:UA262221 ACT262221:ADW262221 AMP262221:ANS262221 AWL262221:AXO262221 BGH262221:BHK262221 BQD262221:BRG262221 BZZ262221:CBC262221 CJV262221:CKY262221 CTR262221:CUU262221 DDN262221:DEQ262221 DNJ262221:DOM262221 DXF262221:DYI262221 EHB262221:EIE262221 EQX262221:ESA262221 FAT262221:FBW262221 FKP262221:FLS262221 FUL262221:FVO262221 GEH262221:GFK262221 GOD262221:GPG262221 GXZ262221:GZC262221 HHV262221:HIY262221 HRR262221:HSU262221 IBN262221:ICQ262221 ILJ262221:IMM262221 IVF262221:IWI262221 JFB262221:JGE262221 JOX262221:JQA262221 JYT262221:JZW262221 KIP262221:KJS262221 KSL262221:KTO262221 LCH262221:LDK262221 LMD262221:LNG262221 LVZ262221:LXC262221 MFV262221:MGY262221 MPR262221:MQU262221 MZN262221:NAQ262221 NJJ262221:NKM262221 NTF262221:NUI262221 ODB262221:OEE262221 OMX262221:OOA262221 OWT262221:OXW262221 PGP262221:PHS262221 PQL262221:PRO262221 QAH262221:QBK262221 QKD262221:QLG262221 QTZ262221:QVC262221 RDV262221:REY262221 RNR262221:ROU262221 RXN262221:RYQ262221 SHJ262221:SIM262221 SRF262221:SSI262221 TBB262221:TCE262221 TKX262221:TMA262221 TUT262221:TVW262221 UEP262221:UFS262221 UOL262221:UPO262221 UYH262221:UZK262221 VID262221:VJG262221 VRZ262221:VTC262221 WBV262221:WCY262221 WLR262221:WMU262221 WVN262221:WWQ262221 D327757:AQ327757 JB327757:KE327757 SX327757:UA327757 ACT327757:ADW327757 AMP327757:ANS327757 AWL327757:AXO327757 BGH327757:BHK327757 BQD327757:BRG327757 BZZ327757:CBC327757 CJV327757:CKY327757 CTR327757:CUU327757 DDN327757:DEQ327757 DNJ327757:DOM327757 DXF327757:DYI327757 EHB327757:EIE327757 EQX327757:ESA327757 FAT327757:FBW327757 FKP327757:FLS327757 FUL327757:FVO327757 GEH327757:GFK327757 GOD327757:GPG327757 GXZ327757:GZC327757 HHV327757:HIY327757 HRR327757:HSU327757 IBN327757:ICQ327757 ILJ327757:IMM327757 IVF327757:IWI327757 JFB327757:JGE327757 JOX327757:JQA327757 JYT327757:JZW327757 KIP327757:KJS327757 KSL327757:KTO327757 LCH327757:LDK327757 LMD327757:LNG327757 LVZ327757:LXC327757 MFV327757:MGY327757 MPR327757:MQU327757 MZN327757:NAQ327757 NJJ327757:NKM327757 NTF327757:NUI327757 ODB327757:OEE327757 OMX327757:OOA327757 OWT327757:OXW327757 PGP327757:PHS327757 PQL327757:PRO327757 QAH327757:QBK327757 QKD327757:QLG327757 QTZ327757:QVC327757 RDV327757:REY327757 RNR327757:ROU327757 RXN327757:RYQ327757 SHJ327757:SIM327757 SRF327757:SSI327757 TBB327757:TCE327757 TKX327757:TMA327757 TUT327757:TVW327757 UEP327757:UFS327757 UOL327757:UPO327757 UYH327757:UZK327757 VID327757:VJG327757 VRZ327757:VTC327757 WBV327757:WCY327757 WLR327757:WMU327757 WVN327757:WWQ327757 D393293:AQ393293 JB393293:KE393293 SX393293:UA393293 ACT393293:ADW393293 AMP393293:ANS393293 AWL393293:AXO393293 BGH393293:BHK393293 BQD393293:BRG393293 BZZ393293:CBC393293 CJV393293:CKY393293 CTR393293:CUU393293 DDN393293:DEQ393293 DNJ393293:DOM393293 DXF393293:DYI393293 EHB393293:EIE393293 EQX393293:ESA393293 FAT393293:FBW393293 FKP393293:FLS393293 FUL393293:FVO393293 GEH393293:GFK393293 GOD393293:GPG393293 GXZ393293:GZC393293 HHV393293:HIY393293 HRR393293:HSU393293 IBN393293:ICQ393293 ILJ393293:IMM393293 IVF393293:IWI393293 JFB393293:JGE393293 JOX393293:JQA393293 JYT393293:JZW393293 KIP393293:KJS393293 KSL393293:KTO393293 LCH393293:LDK393293 LMD393293:LNG393293 LVZ393293:LXC393293 MFV393293:MGY393293 MPR393293:MQU393293 MZN393293:NAQ393293 NJJ393293:NKM393293 NTF393293:NUI393293 ODB393293:OEE393293 OMX393293:OOA393293 OWT393293:OXW393293 PGP393293:PHS393293 PQL393293:PRO393293 QAH393293:QBK393293 QKD393293:QLG393293 QTZ393293:QVC393293 RDV393293:REY393293 RNR393293:ROU393293 RXN393293:RYQ393293 SHJ393293:SIM393293 SRF393293:SSI393293 TBB393293:TCE393293 TKX393293:TMA393293 TUT393293:TVW393293 UEP393293:UFS393293 UOL393293:UPO393293 UYH393293:UZK393293 VID393293:VJG393293 VRZ393293:VTC393293 WBV393293:WCY393293 WLR393293:WMU393293 WVN393293:WWQ393293 D458829:AQ458829 JB458829:KE458829 SX458829:UA458829 ACT458829:ADW458829 AMP458829:ANS458829 AWL458829:AXO458829 BGH458829:BHK458829 BQD458829:BRG458829 BZZ458829:CBC458829 CJV458829:CKY458829 CTR458829:CUU458829 DDN458829:DEQ458829 DNJ458829:DOM458829 DXF458829:DYI458829 EHB458829:EIE458829 EQX458829:ESA458829 FAT458829:FBW458829 FKP458829:FLS458829 FUL458829:FVO458829 GEH458829:GFK458829 GOD458829:GPG458829 GXZ458829:GZC458829 HHV458829:HIY458829 HRR458829:HSU458829 IBN458829:ICQ458829 ILJ458829:IMM458829 IVF458829:IWI458829 JFB458829:JGE458829 JOX458829:JQA458829 JYT458829:JZW458829 KIP458829:KJS458829 KSL458829:KTO458829 LCH458829:LDK458829 LMD458829:LNG458829 LVZ458829:LXC458829 MFV458829:MGY458829 MPR458829:MQU458829 MZN458829:NAQ458829 NJJ458829:NKM458829 NTF458829:NUI458829 ODB458829:OEE458829 OMX458829:OOA458829 OWT458829:OXW458829 PGP458829:PHS458829 PQL458829:PRO458829 QAH458829:QBK458829 QKD458829:QLG458829 QTZ458829:QVC458829 RDV458829:REY458829 RNR458829:ROU458829 RXN458829:RYQ458829 SHJ458829:SIM458829 SRF458829:SSI458829 TBB458829:TCE458829 TKX458829:TMA458829 TUT458829:TVW458829 UEP458829:UFS458829 UOL458829:UPO458829 UYH458829:UZK458829 VID458829:VJG458829 VRZ458829:VTC458829 WBV458829:WCY458829 WLR458829:WMU458829 WVN458829:WWQ458829 D524365:AQ524365 JB524365:KE524365 SX524365:UA524365 ACT524365:ADW524365 AMP524365:ANS524365 AWL524365:AXO524365 BGH524365:BHK524365 BQD524365:BRG524365 BZZ524365:CBC524365 CJV524365:CKY524365 CTR524365:CUU524365 DDN524365:DEQ524365 DNJ524365:DOM524365 DXF524365:DYI524365 EHB524365:EIE524365 EQX524365:ESA524365 FAT524365:FBW524365 FKP524365:FLS524365 FUL524365:FVO524365 GEH524365:GFK524365 GOD524365:GPG524365 GXZ524365:GZC524365 HHV524365:HIY524365 HRR524365:HSU524365 IBN524365:ICQ524365 ILJ524365:IMM524365 IVF524365:IWI524365 JFB524365:JGE524365 JOX524365:JQA524365 JYT524365:JZW524365 KIP524365:KJS524365 KSL524365:KTO524365 LCH524365:LDK524365 LMD524365:LNG524365 LVZ524365:LXC524365 MFV524365:MGY524365 MPR524365:MQU524365 MZN524365:NAQ524365 NJJ524365:NKM524365 NTF524365:NUI524365 ODB524365:OEE524365 OMX524365:OOA524365 OWT524365:OXW524365 PGP524365:PHS524365 PQL524365:PRO524365 QAH524365:QBK524365 QKD524365:QLG524365 QTZ524365:QVC524365 RDV524365:REY524365 RNR524365:ROU524365 RXN524365:RYQ524365 SHJ524365:SIM524365 SRF524365:SSI524365 TBB524365:TCE524365 TKX524365:TMA524365 TUT524365:TVW524365 UEP524365:UFS524365 UOL524365:UPO524365 UYH524365:UZK524365 VID524365:VJG524365 VRZ524365:VTC524365 WBV524365:WCY524365 WLR524365:WMU524365 WVN524365:WWQ524365 D589901:AQ589901 JB589901:KE589901 SX589901:UA589901 ACT589901:ADW589901 AMP589901:ANS589901 AWL589901:AXO589901 BGH589901:BHK589901 BQD589901:BRG589901 BZZ589901:CBC589901 CJV589901:CKY589901 CTR589901:CUU589901 DDN589901:DEQ589901 DNJ589901:DOM589901 DXF589901:DYI589901 EHB589901:EIE589901 EQX589901:ESA589901 FAT589901:FBW589901 FKP589901:FLS589901 FUL589901:FVO589901 GEH589901:GFK589901 GOD589901:GPG589901 GXZ589901:GZC589901 HHV589901:HIY589901 HRR589901:HSU589901 IBN589901:ICQ589901 ILJ589901:IMM589901 IVF589901:IWI589901 JFB589901:JGE589901 JOX589901:JQA589901 JYT589901:JZW589901 KIP589901:KJS589901 KSL589901:KTO589901 LCH589901:LDK589901 LMD589901:LNG589901 LVZ589901:LXC589901 MFV589901:MGY589901 MPR589901:MQU589901 MZN589901:NAQ589901 NJJ589901:NKM589901 NTF589901:NUI589901 ODB589901:OEE589901 OMX589901:OOA589901 OWT589901:OXW589901 PGP589901:PHS589901 PQL589901:PRO589901 QAH589901:QBK589901 QKD589901:QLG589901 QTZ589901:QVC589901 RDV589901:REY589901 RNR589901:ROU589901 RXN589901:RYQ589901 SHJ589901:SIM589901 SRF589901:SSI589901 TBB589901:TCE589901 TKX589901:TMA589901 TUT589901:TVW589901 UEP589901:UFS589901 UOL589901:UPO589901 UYH589901:UZK589901 VID589901:VJG589901 VRZ589901:VTC589901 WBV589901:WCY589901 WLR589901:WMU589901 WVN589901:WWQ589901 D655437:AQ655437 JB655437:KE655437 SX655437:UA655437 ACT655437:ADW655437 AMP655437:ANS655437 AWL655437:AXO655437 BGH655437:BHK655437 BQD655437:BRG655437 BZZ655437:CBC655437 CJV655437:CKY655437 CTR655437:CUU655437 DDN655437:DEQ655437 DNJ655437:DOM655437 DXF655437:DYI655437 EHB655437:EIE655437 EQX655437:ESA655437 FAT655437:FBW655437 FKP655437:FLS655437 FUL655437:FVO655437 GEH655437:GFK655437 GOD655437:GPG655437 GXZ655437:GZC655437 HHV655437:HIY655437 HRR655437:HSU655437 IBN655437:ICQ655437 ILJ655437:IMM655437 IVF655437:IWI655437 JFB655437:JGE655437 JOX655437:JQA655437 JYT655437:JZW655437 KIP655437:KJS655437 KSL655437:KTO655437 LCH655437:LDK655437 LMD655437:LNG655437 LVZ655437:LXC655437 MFV655437:MGY655437 MPR655437:MQU655437 MZN655437:NAQ655437 NJJ655437:NKM655437 NTF655437:NUI655437 ODB655437:OEE655437 OMX655437:OOA655437 OWT655437:OXW655437 PGP655437:PHS655437 PQL655437:PRO655437 QAH655437:QBK655437 QKD655437:QLG655437 QTZ655437:QVC655437 RDV655437:REY655437 RNR655437:ROU655437 RXN655437:RYQ655437 SHJ655437:SIM655437 SRF655437:SSI655437 TBB655437:TCE655437 TKX655437:TMA655437 TUT655437:TVW655437 UEP655437:UFS655437 UOL655437:UPO655437 UYH655437:UZK655437 VID655437:VJG655437 VRZ655437:VTC655437 WBV655437:WCY655437 WLR655437:WMU655437 WVN655437:WWQ655437 D720973:AQ720973 JB720973:KE720973 SX720973:UA720973 ACT720973:ADW720973 AMP720973:ANS720973 AWL720973:AXO720973 BGH720973:BHK720973 BQD720973:BRG720973 BZZ720973:CBC720973 CJV720973:CKY720973 CTR720973:CUU720973 DDN720973:DEQ720973 DNJ720973:DOM720973 DXF720973:DYI720973 EHB720973:EIE720973 EQX720973:ESA720973 FAT720973:FBW720973 FKP720973:FLS720973 FUL720973:FVO720973 GEH720973:GFK720973 GOD720973:GPG720973 GXZ720973:GZC720973 HHV720973:HIY720973 HRR720973:HSU720973 IBN720973:ICQ720973 ILJ720973:IMM720973 IVF720973:IWI720973 JFB720973:JGE720973 JOX720973:JQA720973 JYT720973:JZW720973 KIP720973:KJS720973 KSL720973:KTO720973 LCH720973:LDK720973 LMD720973:LNG720973 LVZ720973:LXC720973 MFV720973:MGY720973 MPR720973:MQU720973 MZN720973:NAQ720973 NJJ720973:NKM720973 NTF720973:NUI720973 ODB720973:OEE720973 OMX720973:OOA720973 OWT720973:OXW720973 PGP720973:PHS720973 PQL720973:PRO720973 QAH720973:QBK720973 QKD720973:QLG720973 QTZ720973:QVC720973 RDV720973:REY720973 RNR720973:ROU720973 RXN720973:RYQ720973 SHJ720973:SIM720973 SRF720973:SSI720973 TBB720973:TCE720973 TKX720973:TMA720973 TUT720973:TVW720973 UEP720973:UFS720973 UOL720973:UPO720973 UYH720973:UZK720973 VID720973:VJG720973 VRZ720973:VTC720973 WBV720973:WCY720973 WLR720973:WMU720973 WVN720973:WWQ720973 D786509:AQ786509 JB786509:KE786509 SX786509:UA786509 ACT786509:ADW786509 AMP786509:ANS786509 AWL786509:AXO786509 BGH786509:BHK786509 BQD786509:BRG786509 BZZ786509:CBC786509 CJV786509:CKY786509 CTR786509:CUU786509 DDN786509:DEQ786509 DNJ786509:DOM786509 DXF786509:DYI786509 EHB786509:EIE786509 EQX786509:ESA786509 FAT786509:FBW786509 FKP786509:FLS786509 FUL786509:FVO786509 GEH786509:GFK786509 GOD786509:GPG786509 GXZ786509:GZC786509 HHV786509:HIY786509 HRR786509:HSU786509 IBN786509:ICQ786509 ILJ786509:IMM786509 IVF786509:IWI786509 JFB786509:JGE786509 JOX786509:JQA786509 JYT786509:JZW786509 KIP786509:KJS786509 KSL786509:KTO786509 LCH786509:LDK786509 LMD786509:LNG786509 LVZ786509:LXC786509 MFV786509:MGY786509 MPR786509:MQU786509 MZN786509:NAQ786509 NJJ786509:NKM786509 NTF786509:NUI786509 ODB786509:OEE786509 OMX786509:OOA786509 OWT786509:OXW786509 PGP786509:PHS786509 PQL786509:PRO786509 QAH786509:QBK786509 QKD786509:QLG786509 QTZ786509:QVC786509 RDV786509:REY786509 RNR786509:ROU786509 RXN786509:RYQ786509 SHJ786509:SIM786509 SRF786509:SSI786509 TBB786509:TCE786509 TKX786509:TMA786509 TUT786509:TVW786509 UEP786509:UFS786509 UOL786509:UPO786509 UYH786509:UZK786509 VID786509:VJG786509 VRZ786509:VTC786509 WBV786509:WCY786509 WLR786509:WMU786509 WVN786509:WWQ786509 D852045:AQ852045 JB852045:KE852045 SX852045:UA852045 ACT852045:ADW852045 AMP852045:ANS852045 AWL852045:AXO852045 BGH852045:BHK852045 BQD852045:BRG852045 BZZ852045:CBC852045 CJV852045:CKY852045 CTR852045:CUU852045 DDN852045:DEQ852045 DNJ852045:DOM852045 DXF852045:DYI852045 EHB852045:EIE852045 EQX852045:ESA852045 FAT852045:FBW852045 FKP852045:FLS852045 FUL852045:FVO852045 GEH852045:GFK852045 GOD852045:GPG852045 GXZ852045:GZC852045 HHV852045:HIY852045 HRR852045:HSU852045 IBN852045:ICQ852045 ILJ852045:IMM852045 IVF852045:IWI852045 JFB852045:JGE852045 JOX852045:JQA852045 JYT852045:JZW852045 KIP852045:KJS852045 KSL852045:KTO852045 LCH852045:LDK852045 LMD852045:LNG852045 LVZ852045:LXC852045 MFV852045:MGY852045 MPR852045:MQU852045 MZN852045:NAQ852045 NJJ852045:NKM852045 NTF852045:NUI852045 ODB852045:OEE852045 OMX852045:OOA852045 OWT852045:OXW852045 PGP852045:PHS852045 PQL852045:PRO852045 QAH852045:QBK852045 QKD852045:QLG852045 QTZ852045:QVC852045 RDV852045:REY852045 RNR852045:ROU852045 RXN852045:RYQ852045 SHJ852045:SIM852045 SRF852045:SSI852045 TBB852045:TCE852045 TKX852045:TMA852045 TUT852045:TVW852045 UEP852045:UFS852045 UOL852045:UPO852045 UYH852045:UZK852045 VID852045:VJG852045 VRZ852045:VTC852045 WBV852045:WCY852045 WLR852045:WMU852045 WVN852045:WWQ852045 D917581:AQ917581 JB917581:KE917581 SX917581:UA917581 ACT917581:ADW917581 AMP917581:ANS917581 AWL917581:AXO917581 BGH917581:BHK917581 BQD917581:BRG917581 BZZ917581:CBC917581 CJV917581:CKY917581 CTR917581:CUU917581 DDN917581:DEQ917581 DNJ917581:DOM917581 DXF917581:DYI917581 EHB917581:EIE917581 EQX917581:ESA917581 FAT917581:FBW917581 FKP917581:FLS917581 FUL917581:FVO917581 GEH917581:GFK917581 GOD917581:GPG917581 GXZ917581:GZC917581 HHV917581:HIY917581 HRR917581:HSU917581 IBN917581:ICQ917581 ILJ917581:IMM917581 IVF917581:IWI917581 JFB917581:JGE917581 JOX917581:JQA917581 JYT917581:JZW917581 KIP917581:KJS917581 KSL917581:KTO917581 LCH917581:LDK917581 LMD917581:LNG917581 LVZ917581:LXC917581 MFV917581:MGY917581 MPR917581:MQU917581 MZN917581:NAQ917581 NJJ917581:NKM917581 NTF917581:NUI917581 ODB917581:OEE917581 OMX917581:OOA917581 OWT917581:OXW917581 PGP917581:PHS917581 PQL917581:PRO917581 QAH917581:QBK917581 QKD917581:QLG917581 QTZ917581:QVC917581 RDV917581:REY917581 RNR917581:ROU917581 RXN917581:RYQ917581 SHJ917581:SIM917581 SRF917581:SSI917581 TBB917581:TCE917581 TKX917581:TMA917581 TUT917581:TVW917581 UEP917581:UFS917581 UOL917581:UPO917581 UYH917581:UZK917581 VID917581:VJG917581 VRZ917581:VTC917581 WBV917581:WCY917581 WLR917581:WMU917581 WVN917581:WWQ917581 D983117:AQ983117 JB983117:KE983117 SX983117:UA983117 ACT983117:ADW983117 AMP983117:ANS983117 AWL983117:AXO983117 BGH983117:BHK983117 BQD983117:BRG983117 BZZ983117:CBC983117 CJV983117:CKY983117 CTR983117:CUU983117 DDN983117:DEQ983117 DNJ983117:DOM983117 DXF983117:DYI983117 EHB983117:EIE983117 EQX983117:ESA983117 FAT983117:FBW983117 FKP983117:FLS983117 FUL983117:FVO983117 GEH983117:GFK983117 GOD983117:GPG983117 GXZ983117:GZC983117 HHV983117:HIY983117 HRR983117:HSU983117 IBN983117:ICQ983117 ILJ983117:IMM983117 IVF983117:IWI983117 JFB983117:JGE983117 JOX983117:JQA983117 JYT983117:JZW983117 KIP983117:KJS983117 KSL983117:KTO983117 LCH983117:LDK983117 LMD983117:LNG983117 LVZ983117:LXC983117 MFV983117:MGY983117 MPR983117:MQU983117 MZN983117:NAQ983117 NJJ983117:NKM983117 NTF983117:NUI983117 ODB983117:OEE983117 OMX983117:OOA983117 OWT983117:OXW983117 PGP983117:PHS983117 PQL983117:PRO983117 QAH983117:QBK983117 QKD983117:QLG983117 QTZ983117:QVC983117 RDV983117:REY983117 RNR983117:ROU983117 RXN983117:RYQ983117 SHJ983117:SIM983117 SRF983117:SSI983117 TBB983117:TCE983117 TKX983117:TMA983117 TUT983117:TVW983117 UEP983117:UFS983117 UOL983117:UPO983117 UYH983117:UZK983117 VID983117:VJG983117 VRZ983117:VTC983117 WBV983117:WCY983117 WLR983117:WMU983117 WVN983117:WWQ983117 RNR134:ROU134 JB113:KE113 SX113:UA113 ACT113:ADW113 AMP113:ANS113 AWL113:AXO113 BGH113:BHK113 BQD113:BRG113 BZZ113:CBC113 CJV113:CKY113 CTR113:CUU113 DDN113:DEQ113 DNJ113:DOM113 DXF113:DYI113 EHB113:EIE113 EQX113:ESA113 FAT113:FBW113 FKP113:FLS113 FUL113:FVO113 GEH113:GFK113 GOD113:GPG113 GXZ113:GZC113 HHV113:HIY113 HRR113:HSU113 IBN113:ICQ113 ILJ113:IMM113 IVF113:IWI113 JFB113:JGE113 JOX113:JQA113 JYT113:JZW113 KIP113:KJS113 KSL113:KTO113 LCH113:LDK113 LMD113:LNG113 LVZ113:LXC113 MFV113:MGY113 MPR113:MQU113 MZN113:NAQ113 NJJ113:NKM113 NTF113:NUI113 ODB113:OEE113 OMX113:OOA113 OWT113:OXW113 PGP113:PHS113 PQL113:PRO113 QAH113:QBK113 QKD113:QLG113 QTZ113:QVC113 RDV113:REY113 RNR113:ROU113 RXN113:RYQ113 SHJ113:SIM113 SRF113:SSI113 TBB113:TCE113 TKX113:TMA113 TUT113:TVW113 UEP113:UFS113 UOL113:UPO113 UYH113:UZK113 VID113:VJG113 VRZ113:VTC113 WBV113:WCY113 WLR113:WMU113 WVN113:WWQ113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WVN134:WWQ134 JB103:KE108 SX103:UA108 ACT103:ADW108 AMP103:ANS108 AWL103:AXO108 BGH103:BHK108 BQD103:BRG108 BZZ103:CBC108 CJV103:CKY108 CTR103:CUU108 DDN103:DEQ108 DNJ103:DOM108 DXF103:DYI108 EHB103:EIE108 EQX103:ESA108 FAT103:FBW108 FKP103:FLS108 FUL103:FVO108 GEH103:GFK108 GOD103:GPG108 GXZ103:GZC108 HHV103:HIY108 HRR103:HSU108 IBN103:ICQ108 ILJ103:IMM108 IVF103:IWI108 JFB103:JGE108 JOX103:JQA108 JYT103:JZW108 KIP103:KJS108 KSL103:KTO108 LCH103:LDK108 LMD103:LNG108 LVZ103:LXC108 MFV103:MGY108 MPR103:MQU108 MZN103:NAQ108 NJJ103:NKM108 NTF103:NUI108 ODB103:OEE108 OMX103:OOA108 OWT103:OXW108 PGP103:PHS108 PQL103:PRO108 QAH103:QBK108 QKD103:QLG108 QTZ103:QVC108 RDV103:REY108 RNR103:ROU108 RXN103:RYQ108 SHJ103:SIM108 SRF103:SSI108 TBB103:TCE108 TKX103:TMA108 TUT103:TVW108 UEP103:UFS108 UOL103:UPO108 UYH103:UZK108 VID103:VJG108 VRZ103:VTC108 WBV103:WCY108 WLR103:WMU108 WVN103:WWQ108 D65605:AQ65607 JB65605:KE65607 SX65605:UA65607 ACT65605:ADW65607 AMP65605:ANS65607 AWL65605:AXO65607 BGH65605:BHK65607 BQD65605:BRG65607 BZZ65605:CBC65607 CJV65605:CKY65607 CTR65605:CUU65607 DDN65605:DEQ65607 DNJ65605:DOM65607 DXF65605:DYI65607 EHB65605:EIE65607 EQX65605:ESA65607 FAT65605:FBW65607 FKP65605:FLS65607 FUL65605:FVO65607 GEH65605:GFK65607 GOD65605:GPG65607 GXZ65605:GZC65607 HHV65605:HIY65607 HRR65605:HSU65607 IBN65605:ICQ65607 ILJ65605:IMM65607 IVF65605:IWI65607 JFB65605:JGE65607 JOX65605:JQA65607 JYT65605:JZW65607 KIP65605:KJS65607 KSL65605:KTO65607 LCH65605:LDK65607 LMD65605:LNG65607 LVZ65605:LXC65607 MFV65605:MGY65607 MPR65605:MQU65607 MZN65605:NAQ65607 NJJ65605:NKM65607 NTF65605:NUI65607 ODB65605:OEE65607 OMX65605:OOA65607 OWT65605:OXW65607 PGP65605:PHS65607 PQL65605:PRO65607 QAH65605:QBK65607 QKD65605:QLG65607 QTZ65605:QVC65607 RDV65605:REY65607 RNR65605:ROU65607 RXN65605:RYQ65607 SHJ65605:SIM65607 SRF65605:SSI65607 TBB65605:TCE65607 TKX65605:TMA65607 TUT65605:TVW65607 UEP65605:UFS65607 UOL65605:UPO65607 UYH65605:UZK65607 VID65605:VJG65607 VRZ65605:VTC65607 WBV65605:WCY65607 WLR65605:WMU65607 WVN65605:WWQ65607 D131141:AQ131143 JB131141:KE131143 SX131141:UA131143 ACT131141:ADW131143 AMP131141:ANS131143 AWL131141:AXO131143 BGH131141:BHK131143 BQD131141:BRG131143 BZZ131141:CBC131143 CJV131141:CKY131143 CTR131141:CUU131143 DDN131141:DEQ131143 DNJ131141:DOM131143 DXF131141:DYI131143 EHB131141:EIE131143 EQX131141:ESA131143 FAT131141:FBW131143 FKP131141:FLS131143 FUL131141:FVO131143 GEH131141:GFK131143 GOD131141:GPG131143 GXZ131141:GZC131143 HHV131141:HIY131143 HRR131141:HSU131143 IBN131141:ICQ131143 ILJ131141:IMM131143 IVF131141:IWI131143 JFB131141:JGE131143 JOX131141:JQA131143 JYT131141:JZW131143 KIP131141:KJS131143 KSL131141:KTO131143 LCH131141:LDK131143 LMD131141:LNG131143 LVZ131141:LXC131143 MFV131141:MGY131143 MPR131141:MQU131143 MZN131141:NAQ131143 NJJ131141:NKM131143 NTF131141:NUI131143 ODB131141:OEE131143 OMX131141:OOA131143 OWT131141:OXW131143 PGP131141:PHS131143 PQL131141:PRO131143 QAH131141:QBK131143 QKD131141:QLG131143 QTZ131141:QVC131143 RDV131141:REY131143 RNR131141:ROU131143 RXN131141:RYQ131143 SHJ131141:SIM131143 SRF131141:SSI131143 TBB131141:TCE131143 TKX131141:TMA131143 TUT131141:TVW131143 UEP131141:UFS131143 UOL131141:UPO131143 UYH131141:UZK131143 VID131141:VJG131143 VRZ131141:VTC131143 WBV131141:WCY131143 WLR131141:WMU131143 WVN131141:WWQ131143 D196677:AQ196679 JB196677:KE196679 SX196677:UA196679 ACT196677:ADW196679 AMP196677:ANS196679 AWL196677:AXO196679 BGH196677:BHK196679 BQD196677:BRG196679 BZZ196677:CBC196679 CJV196677:CKY196679 CTR196677:CUU196679 DDN196677:DEQ196679 DNJ196677:DOM196679 DXF196677:DYI196679 EHB196677:EIE196679 EQX196677:ESA196679 FAT196677:FBW196679 FKP196677:FLS196679 FUL196677:FVO196679 GEH196677:GFK196679 GOD196677:GPG196679 GXZ196677:GZC196679 HHV196677:HIY196679 HRR196677:HSU196679 IBN196677:ICQ196679 ILJ196677:IMM196679 IVF196677:IWI196679 JFB196677:JGE196679 JOX196677:JQA196679 JYT196677:JZW196679 KIP196677:KJS196679 KSL196677:KTO196679 LCH196677:LDK196679 LMD196677:LNG196679 LVZ196677:LXC196679 MFV196677:MGY196679 MPR196677:MQU196679 MZN196677:NAQ196679 NJJ196677:NKM196679 NTF196677:NUI196679 ODB196677:OEE196679 OMX196677:OOA196679 OWT196677:OXW196679 PGP196677:PHS196679 PQL196677:PRO196679 QAH196677:QBK196679 QKD196677:QLG196679 QTZ196677:QVC196679 RDV196677:REY196679 RNR196677:ROU196679 RXN196677:RYQ196679 SHJ196677:SIM196679 SRF196677:SSI196679 TBB196677:TCE196679 TKX196677:TMA196679 TUT196677:TVW196679 UEP196677:UFS196679 UOL196677:UPO196679 UYH196677:UZK196679 VID196677:VJG196679 VRZ196677:VTC196679 WBV196677:WCY196679 WLR196677:WMU196679 WVN196677:WWQ196679 D262213:AQ262215 JB262213:KE262215 SX262213:UA262215 ACT262213:ADW262215 AMP262213:ANS262215 AWL262213:AXO262215 BGH262213:BHK262215 BQD262213:BRG262215 BZZ262213:CBC262215 CJV262213:CKY262215 CTR262213:CUU262215 DDN262213:DEQ262215 DNJ262213:DOM262215 DXF262213:DYI262215 EHB262213:EIE262215 EQX262213:ESA262215 FAT262213:FBW262215 FKP262213:FLS262215 FUL262213:FVO262215 GEH262213:GFK262215 GOD262213:GPG262215 GXZ262213:GZC262215 HHV262213:HIY262215 HRR262213:HSU262215 IBN262213:ICQ262215 ILJ262213:IMM262215 IVF262213:IWI262215 JFB262213:JGE262215 JOX262213:JQA262215 JYT262213:JZW262215 KIP262213:KJS262215 KSL262213:KTO262215 LCH262213:LDK262215 LMD262213:LNG262215 LVZ262213:LXC262215 MFV262213:MGY262215 MPR262213:MQU262215 MZN262213:NAQ262215 NJJ262213:NKM262215 NTF262213:NUI262215 ODB262213:OEE262215 OMX262213:OOA262215 OWT262213:OXW262215 PGP262213:PHS262215 PQL262213:PRO262215 QAH262213:QBK262215 QKD262213:QLG262215 QTZ262213:QVC262215 RDV262213:REY262215 RNR262213:ROU262215 RXN262213:RYQ262215 SHJ262213:SIM262215 SRF262213:SSI262215 TBB262213:TCE262215 TKX262213:TMA262215 TUT262213:TVW262215 UEP262213:UFS262215 UOL262213:UPO262215 UYH262213:UZK262215 VID262213:VJG262215 VRZ262213:VTC262215 WBV262213:WCY262215 WLR262213:WMU262215 WVN262213:WWQ262215 D327749:AQ327751 JB327749:KE327751 SX327749:UA327751 ACT327749:ADW327751 AMP327749:ANS327751 AWL327749:AXO327751 BGH327749:BHK327751 BQD327749:BRG327751 BZZ327749:CBC327751 CJV327749:CKY327751 CTR327749:CUU327751 DDN327749:DEQ327751 DNJ327749:DOM327751 DXF327749:DYI327751 EHB327749:EIE327751 EQX327749:ESA327751 FAT327749:FBW327751 FKP327749:FLS327751 FUL327749:FVO327751 GEH327749:GFK327751 GOD327749:GPG327751 GXZ327749:GZC327751 HHV327749:HIY327751 HRR327749:HSU327751 IBN327749:ICQ327751 ILJ327749:IMM327751 IVF327749:IWI327751 JFB327749:JGE327751 JOX327749:JQA327751 JYT327749:JZW327751 KIP327749:KJS327751 KSL327749:KTO327751 LCH327749:LDK327751 LMD327749:LNG327751 LVZ327749:LXC327751 MFV327749:MGY327751 MPR327749:MQU327751 MZN327749:NAQ327751 NJJ327749:NKM327751 NTF327749:NUI327751 ODB327749:OEE327751 OMX327749:OOA327751 OWT327749:OXW327751 PGP327749:PHS327751 PQL327749:PRO327751 QAH327749:QBK327751 QKD327749:QLG327751 QTZ327749:QVC327751 RDV327749:REY327751 RNR327749:ROU327751 RXN327749:RYQ327751 SHJ327749:SIM327751 SRF327749:SSI327751 TBB327749:TCE327751 TKX327749:TMA327751 TUT327749:TVW327751 UEP327749:UFS327751 UOL327749:UPO327751 UYH327749:UZK327751 VID327749:VJG327751 VRZ327749:VTC327751 WBV327749:WCY327751 WLR327749:WMU327751 WVN327749:WWQ327751 D393285:AQ393287 JB393285:KE393287 SX393285:UA393287 ACT393285:ADW393287 AMP393285:ANS393287 AWL393285:AXO393287 BGH393285:BHK393287 BQD393285:BRG393287 BZZ393285:CBC393287 CJV393285:CKY393287 CTR393285:CUU393287 DDN393285:DEQ393287 DNJ393285:DOM393287 DXF393285:DYI393287 EHB393285:EIE393287 EQX393285:ESA393287 FAT393285:FBW393287 FKP393285:FLS393287 FUL393285:FVO393287 GEH393285:GFK393287 GOD393285:GPG393287 GXZ393285:GZC393287 HHV393285:HIY393287 HRR393285:HSU393287 IBN393285:ICQ393287 ILJ393285:IMM393287 IVF393285:IWI393287 JFB393285:JGE393287 JOX393285:JQA393287 JYT393285:JZW393287 KIP393285:KJS393287 KSL393285:KTO393287 LCH393285:LDK393287 LMD393285:LNG393287 LVZ393285:LXC393287 MFV393285:MGY393287 MPR393285:MQU393287 MZN393285:NAQ393287 NJJ393285:NKM393287 NTF393285:NUI393287 ODB393285:OEE393287 OMX393285:OOA393287 OWT393285:OXW393287 PGP393285:PHS393287 PQL393285:PRO393287 QAH393285:QBK393287 QKD393285:QLG393287 QTZ393285:QVC393287 RDV393285:REY393287 RNR393285:ROU393287 RXN393285:RYQ393287 SHJ393285:SIM393287 SRF393285:SSI393287 TBB393285:TCE393287 TKX393285:TMA393287 TUT393285:TVW393287 UEP393285:UFS393287 UOL393285:UPO393287 UYH393285:UZK393287 VID393285:VJG393287 VRZ393285:VTC393287 WBV393285:WCY393287 WLR393285:WMU393287 WVN393285:WWQ393287 D458821:AQ458823 JB458821:KE458823 SX458821:UA458823 ACT458821:ADW458823 AMP458821:ANS458823 AWL458821:AXO458823 BGH458821:BHK458823 BQD458821:BRG458823 BZZ458821:CBC458823 CJV458821:CKY458823 CTR458821:CUU458823 DDN458821:DEQ458823 DNJ458821:DOM458823 DXF458821:DYI458823 EHB458821:EIE458823 EQX458821:ESA458823 FAT458821:FBW458823 FKP458821:FLS458823 FUL458821:FVO458823 GEH458821:GFK458823 GOD458821:GPG458823 GXZ458821:GZC458823 HHV458821:HIY458823 HRR458821:HSU458823 IBN458821:ICQ458823 ILJ458821:IMM458823 IVF458821:IWI458823 JFB458821:JGE458823 JOX458821:JQA458823 JYT458821:JZW458823 KIP458821:KJS458823 KSL458821:KTO458823 LCH458821:LDK458823 LMD458821:LNG458823 LVZ458821:LXC458823 MFV458821:MGY458823 MPR458821:MQU458823 MZN458821:NAQ458823 NJJ458821:NKM458823 NTF458821:NUI458823 ODB458821:OEE458823 OMX458821:OOA458823 OWT458821:OXW458823 PGP458821:PHS458823 PQL458821:PRO458823 QAH458821:QBK458823 QKD458821:QLG458823 QTZ458821:QVC458823 RDV458821:REY458823 RNR458821:ROU458823 RXN458821:RYQ458823 SHJ458821:SIM458823 SRF458821:SSI458823 TBB458821:TCE458823 TKX458821:TMA458823 TUT458821:TVW458823 UEP458821:UFS458823 UOL458821:UPO458823 UYH458821:UZK458823 VID458821:VJG458823 VRZ458821:VTC458823 WBV458821:WCY458823 WLR458821:WMU458823 WVN458821:WWQ458823 D524357:AQ524359 JB524357:KE524359 SX524357:UA524359 ACT524357:ADW524359 AMP524357:ANS524359 AWL524357:AXO524359 BGH524357:BHK524359 BQD524357:BRG524359 BZZ524357:CBC524359 CJV524357:CKY524359 CTR524357:CUU524359 DDN524357:DEQ524359 DNJ524357:DOM524359 DXF524357:DYI524359 EHB524357:EIE524359 EQX524357:ESA524359 FAT524357:FBW524359 FKP524357:FLS524359 FUL524357:FVO524359 GEH524357:GFK524359 GOD524357:GPG524359 GXZ524357:GZC524359 HHV524357:HIY524359 HRR524357:HSU524359 IBN524357:ICQ524359 ILJ524357:IMM524359 IVF524357:IWI524359 JFB524357:JGE524359 JOX524357:JQA524359 JYT524357:JZW524359 KIP524357:KJS524359 KSL524357:KTO524359 LCH524357:LDK524359 LMD524357:LNG524359 LVZ524357:LXC524359 MFV524357:MGY524359 MPR524357:MQU524359 MZN524357:NAQ524359 NJJ524357:NKM524359 NTF524357:NUI524359 ODB524357:OEE524359 OMX524357:OOA524359 OWT524357:OXW524359 PGP524357:PHS524359 PQL524357:PRO524359 QAH524357:QBK524359 QKD524357:QLG524359 QTZ524357:QVC524359 RDV524357:REY524359 RNR524357:ROU524359 RXN524357:RYQ524359 SHJ524357:SIM524359 SRF524357:SSI524359 TBB524357:TCE524359 TKX524357:TMA524359 TUT524357:TVW524359 UEP524357:UFS524359 UOL524357:UPO524359 UYH524357:UZK524359 VID524357:VJG524359 VRZ524357:VTC524359 WBV524357:WCY524359 WLR524357:WMU524359 WVN524357:WWQ524359 D589893:AQ589895 JB589893:KE589895 SX589893:UA589895 ACT589893:ADW589895 AMP589893:ANS589895 AWL589893:AXO589895 BGH589893:BHK589895 BQD589893:BRG589895 BZZ589893:CBC589895 CJV589893:CKY589895 CTR589893:CUU589895 DDN589893:DEQ589895 DNJ589893:DOM589895 DXF589893:DYI589895 EHB589893:EIE589895 EQX589893:ESA589895 FAT589893:FBW589895 FKP589893:FLS589895 FUL589893:FVO589895 GEH589893:GFK589895 GOD589893:GPG589895 GXZ589893:GZC589895 HHV589893:HIY589895 HRR589893:HSU589895 IBN589893:ICQ589895 ILJ589893:IMM589895 IVF589893:IWI589895 JFB589893:JGE589895 JOX589893:JQA589895 JYT589893:JZW589895 KIP589893:KJS589895 KSL589893:KTO589895 LCH589893:LDK589895 LMD589893:LNG589895 LVZ589893:LXC589895 MFV589893:MGY589895 MPR589893:MQU589895 MZN589893:NAQ589895 NJJ589893:NKM589895 NTF589893:NUI589895 ODB589893:OEE589895 OMX589893:OOA589895 OWT589893:OXW589895 PGP589893:PHS589895 PQL589893:PRO589895 QAH589893:QBK589895 QKD589893:QLG589895 QTZ589893:QVC589895 RDV589893:REY589895 RNR589893:ROU589895 RXN589893:RYQ589895 SHJ589893:SIM589895 SRF589893:SSI589895 TBB589893:TCE589895 TKX589893:TMA589895 TUT589893:TVW589895 UEP589893:UFS589895 UOL589893:UPO589895 UYH589893:UZK589895 VID589893:VJG589895 VRZ589893:VTC589895 WBV589893:WCY589895 WLR589893:WMU589895 WVN589893:WWQ589895 D655429:AQ655431 JB655429:KE655431 SX655429:UA655431 ACT655429:ADW655431 AMP655429:ANS655431 AWL655429:AXO655431 BGH655429:BHK655431 BQD655429:BRG655431 BZZ655429:CBC655431 CJV655429:CKY655431 CTR655429:CUU655431 DDN655429:DEQ655431 DNJ655429:DOM655431 DXF655429:DYI655431 EHB655429:EIE655431 EQX655429:ESA655431 FAT655429:FBW655431 FKP655429:FLS655431 FUL655429:FVO655431 GEH655429:GFK655431 GOD655429:GPG655431 GXZ655429:GZC655431 HHV655429:HIY655431 HRR655429:HSU655431 IBN655429:ICQ655431 ILJ655429:IMM655431 IVF655429:IWI655431 JFB655429:JGE655431 JOX655429:JQA655431 JYT655429:JZW655431 KIP655429:KJS655431 KSL655429:KTO655431 LCH655429:LDK655431 LMD655429:LNG655431 LVZ655429:LXC655431 MFV655429:MGY655431 MPR655429:MQU655431 MZN655429:NAQ655431 NJJ655429:NKM655431 NTF655429:NUI655431 ODB655429:OEE655431 OMX655429:OOA655431 OWT655429:OXW655431 PGP655429:PHS655431 PQL655429:PRO655431 QAH655429:QBK655431 QKD655429:QLG655431 QTZ655429:QVC655431 RDV655429:REY655431 RNR655429:ROU655431 RXN655429:RYQ655431 SHJ655429:SIM655431 SRF655429:SSI655431 TBB655429:TCE655431 TKX655429:TMA655431 TUT655429:TVW655431 UEP655429:UFS655431 UOL655429:UPO655431 UYH655429:UZK655431 VID655429:VJG655431 VRZ655429:VTC655431 WBV655429:WCY655431 WLR655429:WMU655431 WVN655429:WWQ655431 D720965:AQ720967 JB720965:KE720967 SX720965:UA720967 ACT720965:ADW720967 AMP720965:ANS720967 AWL720965:AXO720967 BGH720965:BHK720967 BQD720965:BRG720967 BZZ720965:CBC720967 CJV720965:CKY720967 CTR720965:CUU720967 DDN720965:DEQ720967 DNJ720965:DOM720967 DXF720965:DYI720967 EHB720965:EIE720967 EQX720965:ESA720967 FAT720965:FBW720967 FKP720965:FLS720967 FUL720965:FVO720967 GEH720965:GFK720967 GOD720965:GPG720967 GXZ720965:GZC720967 HHV720965:HIY720967 HRR720965:HSU720967 IBN720965:ICQ720967 ILJ720965:IMM720967 IVF720965:IWI720967 JFB720965:JGE720967 JOX720965:JQA720967 JYT720965:JZW720967 KIP720965:KJS720967 KSL720965:KTO720967 LCH720965:LDK720967 LMD720965:LNG720967 LVZ720965:LXC720967 MFV720965:MGY720967 MPR720965:MQU720967 MZN720965:NAQ720967 NJJ720965:NKM720967 NTF720965:NUI720967 ODB720965:OEE720967 OMX720965:OOA720967 OWT720965:OXW720967 PGP720965:PHS720967 PQL720965:PRO720967 QAH720965:QBK720967 QKD720965:QLG720967 QTZ720965:QVC720967 RDV720965:REY720967 RNR720965:ROU720967 RXN720965:RYQ720967 SHJ720965:SIM720967 SRF720965:SSI720967 TBB720965:TCE720967 TKX720965:TMA720967 TUT720965:TVW720967 UEP720965:UFS720967 UOL720965:UPO720967 UYH720965:UZK720967 VID720965:VJG720967 VRZ720965:VTC720967 WBV720965:WCY720967 WLR720965:WMU720967 WVN720965:WWQ720967 D786501:AQ786503 JB786501:KE786503 SX786501:UA786503 ACT786501:ADW786503 AMP786501:ANS786503 AWL786501:AXO786503 BGH786501:BHK786503 BQD786501:BRG786503 BZZ786501:CBC786503 CJV786501:CKY786503 CTR786501:CUU786503 DDN786501:DEQ786503 DNJ786501:DOM786503 DXF786501:DYI786503 EHB786501:EIE786503 EQX786501:ESA786503 FAT786501:FBW786503 FKP786501:FLS786503 FUL786501:FVO786503 GEH786501:GFK786503 GOD786501:GPG786503 GXZ786501:GZC786503 HHV786501:HIY786503 HRR786501:HSU786503 IBN786501:ICQ786503 ILJ786501:IMM786503 IVF786501:IWI786503 JFB786501:JGE786503 JOX786501:JQA786503 JYT786501:JZW786503 KIP786501:KJS786503 KSL786501:KTO786503 LCH786501:LDK786503 LMD786501:LNG786503 LVZ786501:LXC786503 MFV786501:MGY786503 MPR786501:MQU786503 MZN786501:NAQ786503 NJJ786501:NKM786503 NTF786501:NUI786503 ODB786501:OEE786503 OMX786501:OOA786503 OWT786501:OXW786503 PGP786501:PHS786503 PQL786501:PRO786503 QAH786501:QBK786503 QKD786501:QLG786503 QTZ786501:QVC786503 RDV786501:REY786503 RNR786501:ROU786503 RXN786501:RYQ786503 SHJ786501:SIM786503 SRF786501:SSI786503 TBB786501:TCE786503 TKX786501:TMA786503 TUT786501:TVW786503 UEP786501:UFS786503 UOL786501:UPO786503 UYH786501:UZK786503 VID786501:VJG786503 VRZ786501:VTC786503 WBV786501:WCY786503 WLR786501:WMU786503 WVN786501:WWQ786503 D852037:AQ852039 JB852037:KE852039 SX852037:UA852039 ACT852037:ADW852039 AMP852037:ANS852039 AWL852037:AXO852039 BGH852037:BHK852039 BQD852037:BRG852039 BZZ852037:CBC852039 CJV852037:CKY852039 CTR852037:CUU852039 DDN852037:DEQ852039 DNJ852037:DOM852039 DXF852037:DYI852039 EHB852037:EIE852039 EQX852037:ESA852039 FAT852037:FBW852039 FKP852037:FLS852039 FUL852037:FVO852039 GEH852037:GFK852039 GOD852037:GPG852039 GXZ852037:GZC852039 HHV852037:HIY852039 HRR852037:HSU852039 IBN852037:ICQ852039 ILJ852037:IMM852039 IVF852037:IWI852039 JFB852037:JGE852039 JOX852037:JQA852039 JYT852037:JZW852039 KIP852037:KJS852039 KSL852037:KTO852039 LCH852037:LDK852039 LMD852037:LNG852039 LVZ852037:LXC852039 MFV852037:MGY852039 MPR852037:MQU852039 MZN852037:NAQ852039 NJJ852037:NKM852039 NTF852037:NUI852039 ODB852037:OEE852039 OMX852037:OOA852039 OWT852037:OXW852039 PGP852037:PHS852039 PQL852037:PRO852039 QAH852037:QBK852039 QKD852037:QLG852039 QTZ852037:QVC852039 RDV852037:REY852039 RNR852037:ROU852039 RXN852037:RYQ852039 SHJ852037:SIM852039 SRF852037:SSI852039 TBB852037:TCE852039 TKX852037:TMA852039 TUT852037:TVW852039 UEP852037:UFS852039 UOL852037:UPO852039 UYH852037:UZK852039 VID852037:VJG852039 VRZ852037:VTC852039 WBV852037:WCY852039 WLR852037:WMU852039 WVN852037:WWQ852039 D917573:AQ917575 JB917573:KE917575 SX917573:UA917575 ACT917573:ADW917575 AMP917573:ANS917575 AWL917573:AXO917575 BGH917573:BHK917575 BQD917573:BRG917575 BZZ917573:CBC917575 CJV917573:CKY917575 CTR917573:CUU917575 DDN917573:DEQ917575 DNJ917573:DOM917575 DXF917573:DYI917575 EHB917573:EIE917575 EQX917573:ESA917575 FAT917573:FBW917575 FKP917573:FLS917575 FUL917573:FVO917575 GEH917573:GFK917575 GOD917573:GPG917575 GXZ917573:GZC917575 HHV917573:HIY917575 HRR917573:HSU917575 IBN917573:ICQ917575 ILJ917573:IMM917575 IVF917573:IWI917575 JFB917573:JGE917575 JOX917573:JQA917575 JYT917573:JZW917575 KIP917573:KJS917575 KSL917573:KTO917575 LCH917573:LDK917575 LMD917573:LNG917575 LVZ917573:LXC917575 MFV917573:MGY917575 MPR917573:MQU917575 MZN917573:NAQ917575 NJJ917573:NKM917575 NTF917573:NUI917575 ODB917573:OEE917575 OMX917573:OOA917575 OWT917573:OXW917575 PGP917573:PHS917575 PQL917573:PRO917575 QAH917573:QBK917575 QKD917573:QLG917575 QTZ917573:QVC917575 RDV917573:REY917575 RNR917573:ROU917575 RXN917573:RYQ917575 SHJ917573:SIM917575 SRF917573:SSI917575 TBB917573:TCE917575 TKX917573:TMA917575 TUT917573:TVW917575 UEP917573:UFS917575 UOL917573:UPO917575 UYH917573:UZK917575 VID917573:VJG917575 VRZ917573:VTC917575 WBV917573:WCY917575 WLR917573:WMU917575 WVN917573:WWQ917575 D983109:AQ983111 JB983109:KE983111 SX983109:UA983111 ACT983109:ADW983111 AMP983109:ANS983111 AWL983109:AXO983111 BGH983109:BHK983111 BQD983109:BRG983111 BZZ983109:CBC983111 CJV983109:CKY983111 CTR983109:CUU983111 DDN983109:DEQ983111 DNJ983109:DOM983111 DXF983109:DYI983111 EHB983109:EIE983111 EQX983109:ESA983111 FAT983109:FBW983111 FKP983109:FLS983111 FUL983109:FVO983111 GEH983109:GFK983111 GOD983109:GPG983111 GXZ983109:GZC983111 HHV983109:HIY983111 HRR983109:HSU983111 IBN983109:ICQ983111 ILJ983109:IMM983111 IVF983109:IWI983111 JFB983109:JGE983111 JOX983109:JQA983111 JYT983109:JZW983111 KIP983109:KJS983111 KSL983109:KTO983111 LCH983109:LDK983111 LMD983109:LNG983111 LVZ983109:LXC983111 MFV983109:MGY983111 MPR983109:MQU983111 MZN983109:NAQ983111 NJJ983109:NKM983111 NTF983109:NUI983111 ODB983109:OEE983111 OMX983109:OOA983111 OWT983109:OXW983111 PGP983109:PHS983111 PQL983109:PRO983111 QAH983109:QBK983111 QKD983109:QLG983111 QTZ983109:QVC983111 RDV983109:REY983111 RNR983109:ROU983111 RXN983109:RYQ983111 SHJ983109:SIM983111 SRF983109:SSI983111 TBB983109:TCE983111 TKX983109:TMA983111 TUT983109:TVW983111 UEP983109:UFS983111 UOL983109:UPO983111 UYH983109:UZK983111 VID983109:VJG983111 VRZ983109:VTC983111 WBV983109:WCY983111 WLR983109:WMU983111 WVN983109:WWQ983111 VID134:VJG134 JB99:KE100 SX99:UA100 ACT99:ADW100 AMP99:ANS100 AWL99:AXO100 BGH99:BHK100 BQD99:BRG100 BZZ99:CBC100 CJV99:CKY100 CTR99:CUU100 DDN99:DEQ100 DNJ99:DOM100 DXF99:DYI100 EHB99:EIE100 EQX99:ESA100 FAT99:FBW100 FKP99:FLS100 FUL99:FVO100 GEH99:GFK100 GOD99:GPG100 GXZ99:GZC100 HHV99:HIY100 HRR99:HSU100 IBN99:ICQ100 ILJ99:IMM100 IVF99:IWI100 JFB99:JGE100 JOX99:JQA100 JYT99:JZW100 KIP99:KJS100 KSL99:KTO100 LCH99:LDK100 LMD99:LNG100 LVZ99:LXC100 MFV99:MGY100 MPR99:MQU100 MZN99:NAQ100 NJJ99:NKM100 NTF99:NUI100 ODB99:OEE100 OMX99:OOA100 OWT99:OXW100 PGP99:PHS100 PQL99:PRO100 QAH99:QBK100 QKD99:QLG100 QTZ99:QVC100 RDV99:REY100 RNR99:ROU100 RXN99:RYQ100 SHJ99:SIM100 SRF99:SSI100 TBB99:TCE100 TKX99:TMA100 TUT99:TVW100 UEP99:UFS100 UOL99:UPO100 UYH99:UZK100 VID99:VJG100 VRZ99:VTC100 WBV99:WCY100 WLR99:WMU100 WVN99:WWQ100 D65601:AQ65602 JB65601:KE65602 SX65601:UA65602 ACT65601:ADW65602 AMP65601:ANS65602 AWL65601:AXO65602 BGH65601:BHK65602 BQD65601:BRG65602 BZZ65601:CBC65602 CJV65601:CKY65602 CTR65601:CUU65602 DDN65601:DEQ65602 DNJ65601:DOM65602 DXF65601:DYI65602 EHB65601:EIE65602 EQX65601:ESA65602 FAT65601:FBW65602 FKP65601:FLS65602 FUL65601:FVO65602 GEH65601:GFK65602 GOD65601:GPG65602 GXZ65601:GZC65602 HHV65601:HIY65602 HRR65601:HSU65602 IBN65601:ICQ65602 ILJ65601:IMM65602 IVF65601:IWI65602 JFB65601:JGE65602 JOX65601:JQA65602 JYT65601:JZW65602 KIP65601:KJS65602 KSL65601:KTO65602 LCH65601:LDK65602 LMD65601:LNG65602 LVZ65601:LXC65602 MFV65601:MGY65602 MPR65601:MQU65602 MZN65601:NAQ65602 NJJ65601:NKM65602 NTF65601:NUI65602 ODB65601:OEE65602 OMX65601:OOA65602 OWT65601:OXW65602 PGP65601:PHS65602 PQL65601:PRO65602 QAH65601:QBK65602 QKD65601:QLG65602 QTZ65601:QVC65602 RDV65601:REY65602 RNR65601:ROU65602 RXN65601:RYQ65602 SHJ65601:SIM65602 SRF65601:SSI65602 TBB65601:TCE65602 TKX65601:TMA65602 TUT65601:TVW65602 UEP65601:UFS65602 UOL65601:UPO65602 UYH65601:UZK65602 VID65601:VJG65602 VRZ65601:VTC65602 WBV65601:WCY65602 WLR65601:WMU65602 WVN65601:WWQ65602 D131137:AQ131138 JB131137:KE131138 SX131137:UA131138 ACT131137:ADW131138 AMP131137:ANS131138 AWL131137:AXO131138 BGH131137:BHK131138 BQD131137:BRG131138 BZZ131137:CBC131138 CJV131137:CKY131138 CTR131137:CUU131138 DDN131137:DEQ131138 DNJ131137:DOM131138 DXF131137:DYI131138 EHB131137:EIE131138 EQX131137:ESA131138 FAT131137:FBW131138 FKP131137:FLS131138 FUL131137:FVO131138 GEH131137:GFK131138 GOD131137:GPG131138 GXZ131137:GZC131138 HHV131137:HIY131138 HRR131137:HSU131138 IBN131137:ICQ131138 ILJ131137:IMM131138 IVF131137:IWI131138 JFB131137:JGE131138 JOX131137:JQA131138 JYT131137:JZW131138 KIP131137:KJS131138 KSL131137:KTO131138 LCH131137:LDK131138 LMD131137:LNG131138 LVZ131137:LXC131138 MFV131137:MGY131138 MPR131137:MQU131138 MZN131137:NAQ131138 NJJ131137:NKM131138 NTF131137:NUI131138 ODB131137:OEE131138 OMX131137:OOA131138 OWT131137:OXW131138 PGP131137:PHS131138 PQL131137:PRO131138 QAH131137:QBK131138 QKD131137:QLG131138 QTZ131137:QVC131138 RDV131137:REY131138 RNR131137:ROU131138 RXN131137:RYQ131138 SHJ131137:SIM131138 SRF131137:SSI131138 TBB131137:TCE131138 TKX131137:TMA131138 TUT131137:TVW131138 UEP131137:UFS131138 UOL131137:UPO131138 UYH131137:UZK131138 VID131137:VJG131138 VRZ131137:VTC131138 WBV131137:WCY131138 WLR131137:WMU131138 WVN131137:WWQ131138 D196673:AQ196674 JB196673:KE196674 SX196673:UA196674 ACT196673:ADW196674 AMP196673:ANS196674 AWL196673:AXO196674 BGH196673:BHK196674 BQD196673:BRG196674 BZZ196673:CBC196674 CJV196673:CKY196674 CTR196673:CUU196674 DDN196673:DEQ196674 DNJ196673:DOM196674 DXF196673:DYI196674 EHB196673:EIE196674 EQX196673:ESA196674 FAT196673:FBW196674 FKP196673:FLS196674 FUL196673:FVO196674 GEH196673:GFK196674 GOD196673:GPG196674 GXZ196673:GZC196674 HHV196673:HIY196674 HRR196673:HSU196674 IBN196673:ICQ196674 ILJ196673:IMM196674 IVF196673:IWI196674 JFB196673:JGE196674 JOX196673:JQA196674 JYT196673:JZW196674 KIP196673:KJS196674 KSL196673:KTO196674 LCH196673:LDK196674 LMD196673:LNG196674 LVZ196673:LXC196674 MFV196673:MGY196674 MPR196673:MQU196674 MZN196673:NAQ196674 NJJ196673:NKM196674 NTF196673:NUI196674 ODB196673:OEE196674 OMX196673:OOA196674 OWT196673:OXW196674 PGP196673:PHS196674 PQL196673:PRO196674 QAH196673:QBK196674 QKD196673:QLG196674 QTZ196673:QVC196674 RDV196673:REY196674 RNR196673:ROU196674 RXN196673:RYQ196674 SHJ196673:SIM196674 SRF196673:SSI196674 TBB196673:TCE196674 TKX196673:TMA196674 TUT196673:TVW196674 UEP196673:UFS196674 UOL196673:UPO196674 UYH196673:UZK196674 VID196673:VJG196674 VRZ196673:VTC196674 WBV196673:WCY196674 WLR196673:WMU196674 WVN196673:WWQ196674 D262209:AQ262210 JB262209:KE262210 SX262209:UA262210 ACT262209:ADW262210 AMP262209:ANS262210 AWL262209:AXO262210 BGH262209:BHK262210 BQD262209:BRG262210 BZZ262209:CBC262210 CJV262209:CKY262210 CTR262209:CUU262210 DDN262209:DEQ262210 DNJ262209:DOM262210 DXF262209:DYI262210 EHB262209:EIE262210 EQX262209:ESA262210 FAT262209:FBW262210 FKP262209:FLS262210 FUL262209:FVO262210 GEH262209:GFK262210 GOD262209:GPG262210 GXZ262209:GZC262210 HHV262209:HIY262210 HRR262209:HSU262210 IBN262209:ICQ262210 ILJ262209:IMM262210 IVF262209:IWI262210 JFB262209:JGE262210 JOX262209:JQA262210 JYT262209:JZW262210 KIP262209:KJS262210 KSL262209:KTO262210 LCH262209:LDK262210 LMD262209:LNG262210 LVZ262209:LXC262210 MFV262209:MGY262210 MPR262209:MQU262210 MZN262209:NAQ262210 NJJ262209:NKM262210 NTF262209:NUI262210 ODB262209:OEE262210 OMX262209:OOA262210 OWT262209:OXW262210 PGP262209:PHS262210 PQL262209:PRO262210 QAH262209:QBK262210 QKD262209:QLG262210 QTZ262209:QVC262210 RDV262209:REY262210 RNR262209:ROU262210 RXN262209:RYQ262210 SHJ262209:SIM262210 SRF262209:SSI262210 TBB262209:TCE262210 TKX262209:TMA262210 TUT262209:TVW262210 UEP262209:UFS262210 UOL262209:UPO262210 UYH262209:UZK262210 VID262209:VJG262210 VRZ262209:VTC262210 WBV262209:WCY262210 WLR262209:WMU262210 WVN262209:WWQ262210 D327745:AQ327746 JB327745:KE327746 SX327745:UA327746 ACT327745:ADW327746 AMP327745:ANS327746 AWL327745:AXO327746 BGH327745:BHK327746 BQD327745:BRG327746 BZZ327745:CBC327746 CJV327745:CKY327746 CTR327745:CUU327746 DDN327745:DEQ327746 DNJ327745:DOM327746 DXF327745:DYI327746 EHB327745:EIE327746 EQX327745:ESA327746 FAT327745:FBW327746 FKP327745:FLS327746 FUL327745:FVO327746 GEH327745:GFK327746 GOD327745:GPG327746 GXZ327745:GZC327746 HHV327745:HIY327746 HRR327745:HSU327746 IBN327745:ICQ327746 ILJ327745:IMM327746 IVF327745:IWI327746 JFB327745:JGE327746 JOX327745:JQA327746 JYT327745:JZW327746 KIP327745:KJS327746 KSL327745:KTO327746 LCH327745:LDK327746 LMD327745:LNG327746 LVZ327745:LXC327746 MFV327745:MGY327746 MPR327745:MQU327746 MZN327745:NAQ327746 NJJ327745:NKM327746 NTF327745:NUI327746 ODB327745:OEE327746 OMX327745:OOA327746 OWT327745:OXW327746 PGP327745:PHS327746 PQL327745:PRO327746 QAH327745:QBK327746 QKD327745:QLG327746 QTZ327745:QVC327746 RDV327745:REY327746 RNR327745:ROU327746 RXN327745:RYQ327746 SHJ327745:SIM327746 SRF327745:SSI327746 TBB327745:TCE327746 TKX327745:TMA327746 TUT327745:TVW327746 UEP327745:UFS327746 UOL327745:UPO327746 UYH327745:UZK327746 VID327745:VJG327746 VRZ327745:VTC327746 WBV327745:WCY327746 WLR327745:WMU327746 WVN327745:WWQ327746 D393281:AQ393282 JB393281:KE393282 SX393281:UA393282 ACT393281:ADW393282 AMP393281:ANS393282 AWL393281:AXO393282 BGH393281:BHK393282 BQD393281:BRG393282 BZZ393281:CBC393282 CJV393281:CKY393282 CTR393281:CUU393282 DDN393281:DEQ393282 DNJ393281:DOM393282 DXF393281:DYI393282 EHB393281:EIE393282 EQX393281:ESA393282 FAT393281:FBW393282 FKP393281:FLS393282 FUL393281:FVO393282 GEH393281:GFK393282 GOD393281:GPG393282 GXZ393281:GZC393282 HHV393281:HIY393282 HRR393281:HSU393282 IBN393281:ICQ393282 ILJ393281:IMM393282 IVF393281:IWI393282 JFB393281:JGE393282 JOX393281:JQA393282 JYT393281:JZW393282 KIP393281:KJS393282 KSL393281:KTO393282 LCH393281:LDK393282 LMD393281:LNG393282 LVZ393281:LXC393282 MFV393281:MGY393282 MPR393281:MQU393282 MZN393281:NAQ393282 NJJ393281:NKM393282 NTF393281:NUI393282 ODB393281:OEE393282 OMX393281:OOA393282 OWT393281:OXW393282 PGP393281:PHS393282 PQL393281:PRO393282 QAH393281:QBK393282 QKD393281:QLG393282 QTZ393281:QVC393282 RDV393281:REY393282 RNR393281:ROU393282 RXN393281:RYQ393282 SHJ393281:SIM393282 SRF393281:SSI393282 TBB393281:TCE393282 TKX393281:TMA393282 TUT393281:TVW393282 UEP393281:UFS393282 UOL393281:UPO393282 UYH393281:UZK393282 VID393281:VJG393282 VRZ393281:VTC393282 WBV393281:WCY393282 WLR393281:WMU393282 WVN393281:WWQ393282 D458817:AQ458818 JB458817:KE458818 SX458817:UA458818 ACT458817:ADW458818 AMP458817:ANS458818 AWL458817:AXO458818 BGH458817:BHK458818 BQD458817:BRG458818 BZZ458817:CBC458818 CJV458817:CKY458818 CTR458817:CUU458818 DDN458817:DEQ458818 DNJ458817:DOM458818 DXF458817:DYI458818 EHB458817:EIE458818 EQX458817:ESA458818 FAT458817:FBW458818 FKP458817:FLS458818 FUL458817:FVO458818 GEH458817:GFK458818 GOD458817:GPG458818 GXZ458817:GZC458818 HHV458817:HIY458818 HRR458817:HSU458818 IBN458817:ICQ458818 ILJ458817:IMM458818 IVF458817:IWI458818 JFB458817:JGE458818 JOX458817:JQA458818 JYT458817:JZW458818 KIP458817:KJS458818 KSL458817:KTO458818 LCH458817:LDK458818 LMD458817:LNG458818 LVZ458817:LXC458818 MFV458817:MGY458818 MPR458817:MQU458818 MZN458817:NAQ458818 NJJ458817:NKM458818 NTF458817:NUI458818 ODB458817:OEE458818 OMX458817:OOA458818 OWT458817:OXW458818 PGP458817:PHS458818 PQL458817:PRO458818 QAH458817:QBK458818 QKD458817:QLG458818 QTZ458817:QVC458818 RDV458817:REY458818 RNR458817:ROU458818 RXN458817:RYQ458818 SHJ458817:SIM458818 SRF458817:SSI458818 TBB458817:TCE458818 TKX458817:TMA458818 TUT458817:TVW458818 UEP458817:UFS458818 UOL458817:UPO458818 UYH458817:UZK458818 VID458817:VJG458818 VRZ458817:VTC458818 WBV458817:WCY458818 WLR458817:WMU458818 WVN458817:WWQ458818 D524353:AQ524354 JB524353:KE524354 SX524353:UA524354 ACT524353:ADW524354 AMP524353:ANS524354 AWL524353:AXO524354 BGH524353:BHK524354 BQD524353:BRG524354 BZZ524353:CBC524354 CJV524353:CKY524354 CTR524353:CUU524354 DDN524353:DEQ524354 DNJ524353:DOM524354 DXF524353:DYI524354 EHB524353:EIE524354 EQX524353:ESA524354 FAT524353:FBW524354 FKP524353:FLS524354 FUL524353:FVO524354 GEH524353:GFK524354 GOD524353:GPG524354 GXZ524353:GZC524354 HHV524353:HIY524354 HRR524353:HSU524354 IBN524353:ICQ524354 ILJ524353:IMM524354 IVF524353:IWI524354 JFB524353:JGE524354 JOX524353:JQA524354 JYT524353:JZW524354 KIP524353:KJS524354 KSL524353:KTO524354 LCH524353:LDK524354 LMD524353:LNG524354 LVZ524353:LXC524354 MFV524353:MGY524354 MPR524353:MQU524354 MZN524353:NAQ524354 NJJ524353:NKM524354 NTF524353:NUI524354 ODB524353:OEE524354 OMX524353:OOA524354 OWT524353:OXW524354 PGP524353:PHS524354 PQL524353:PRO524354 QAH524353:QBK524354 QKD524353:QLG524354 QTZ524353:QVC524354 RDV524353:REY524354 RNR524353:ROU524354 RXN524353:RYQ524354 SHJ524353:SIM524354 SRF524353:SSI524354 TBB524353:TCE524354 TKX524353:TMA524354 TUT524353:TVW524354 UEP524353:UFS524354 UOL524353:UPO524354 UYH524353:UZK524354 VID524353:VJG524354 VRZ524353:VTC524354 WBV524353:WCY524354 WLR524353:WMU524354 WVN524353:WWQ524354 D589889:AQ589890 JB589889:KE589890 SX589889:UA589890 ACT589889:ADW589890 AMP589889:ANS589890 AWL589889:AXO589890 BGH589889:BHK589890 BQD589889:BRG589890 BZZ589889:CBC589890 CJV589889:CKY589890 CTR589889:CUU589890 DDN589889:DEQ589890 DNJ589889:DOM589890 DXF589889:DYI589890 EHB589889:EIE589890 EQX589889:ESA589890 FAT589889:FBW589890 FKP589889:FLS589890 FUL589889:FVO589890 GEH589889:GFK589890 GOD589889:GPG589890 GXZ589889:GZC589890 HHV589889:HIY589890 HRR589889:HSU589890 IBN589889:ICQ589890 ILJ589889:IMM589890 IVF589889:IWI589890 JFB589889:JGE589890 JOX589889:JQA589890 JYT589889:JZW589890 KIP589889:KJS589890 KSL589889:KTO589890 LCH589889:LDK589890 LMD589889:LNG589890 LVZ589889:LXC589890 MFV589889:MGY589890 MPR589889:MQU589890 MZN589889:NAQ589890 NJJ589889:NKM589890 NTF589889:NUI589890 ODB589889:OEE589890 OMX589889:OOA589890 OWT589889:OXW589890 PGP589889:PHS589890 PQL589889:PRO589890 QAH589889:QBK589890 QKD589889:QLG589890 QTZ589889:QVC589890 RDV589889:REY589890 RNR589889:ROU589890 RXN589889:RYQ589890 SHJ589889:SIM589890 SRF589889:SSI589890 TBB589889:TCE589890 TKX589889:TMA589890 TUT589889:TVW589890 UEP589889:UFS589890 UOL589889:UPO589890 UYH589889:UZK589890 VID589889:VJG589890 VRZ589889:VTC589890 WBV589889:WCY589890 WLR589889:WMU589890 WVN589889:WWQ589890 D655425:AQ655426 JB655425:KE655426 SX655425:UA655426 ACT655425:ADW655426 AMP655425:ANS655426 AWL655425:AXO655426 BGH655425:BHK655426 BQD655425:BRG655426 BZZ655425:CBC655426 CJV655425:CKY655426 CTR655425:CUU655426 DDN655425:DEQ655426 DNJ655425:DOM655426 DXF655425:DYI655426 EHB655425:EIE655426 EQX655425:ESA655426 FAT655425:FBW655426 FKP655425:FLS655426 FUL655425:FVO655426 GEH655425:GFK655426 GOD655425:GPG655426 GXZ655425:GZC655426 HHV655425:HIY655426 HRR655425:HSU655426 IBN655425:ICQ655426 ILJ655425:IMM655426 IVF655425:IWI655426 JFB655425:JGE655426 JOX655425:JQA655426 JYT655425:JZW655426 KIP655425:KJS655426 KSL655425:KTO655426 LCH655425:LDK655426 LMD655425:LNG655426 LVZ655425:LXC655426 MFV655425:MGY655426 MPR655425:MQU655426 MZN655425:NAQ655426 NJJ655425:NKM655426 NTF655425:NUI655426 ODB655425:OEE655426 OMX655425:OOA655426 OWT655425:OXW655426 PGP655425:PHS655426 PQL655425:PRO655426 QAH655425:QBK655426 QKD655425:QLG655426 QTZ655425:QVC655426 RDV655425:REY655426 RNR655425:ROU655426 RXN655425:RYQ655426 SHJ655425:SIM655426 SRF655425:SSI655426 TBB655425:TCE655426 TKX655425:TMA655426 TUT655425:TVW655426 UEP655425:UFS655426 UOL655425:UPO655426 UYH655425:UZK655426 VID655425:VJG655426 VRZ655425:VTC655426 WBV655425:WCY655426 WLR655425:WMU655426 WVN655425:WWQ655426 D720961:AQ720962 JB720961:KE720962 SX720961:UA720962 ACT720961:ADW720962 AMP720961:ANS720962 AWL720961:AXO720962 BGH720961:BHK720962 BQD720961:BRG720962 BZZ720961:CBC720962 CJV720961:CKY720962 CTR720961:CUU720962 DDN720961:DEQ720962 DNJ720961:DOM720962 DXF720961:DYI720962 EHB720961:EIE720962 EQX720961:ESA720962 FAT720961:FBW720962 FKP720961:FLS720962 FUL720961:FVO720962 GEH720961:GFK720962 GOD720961:GPG720962 GXZ720961:GZC720962 HHV720961:HIY720962 HRR720961:HSU720962 IBN720961:ICQ720962 ILJ720961:IMM720962 IVF720961:IWI720962 JFB720961:JGE720962 JOX720961:JQA720962 JYT720961:JZW720962 KIP720961:KJS720962 KSL720961:KTO720962 LCH720961:LDK720962 LMD720961:LNG720962 LVZ720961:LXC720962 MFV720961:MGY720962 MPR720961:MQU720962 MZN720961:NAQ720962 NJJ720961:NKM720962 NTF720961:NUI720962 ODB720961:OEE720962 OMX720961:OOA720962 OWT720961:OXW720962 PGP720961:PHS720962 PQL720961:PRO720962 QAH720961:QBK720962 QKD720961:QLG720962 QTZ720961:QVC720962 RDV720961:REY720962 RNR720961:ROU720962 RXN720961:RYQ720962 SHJ720961:SIM720962 SRF720961:SSI720962 TBB720961:TCE720962 TKX720961:TMA720962 TUT720961:TVW720962 UEP720961:UFS720962 UOL720961:UPO720962 UYH720961:UZK720962 VID720961:VJG720962 VRZ720961:VTC720962 WBV720961:WCY720962 WLR720961:WMU720962 WVN720961:WWQ720962 D786497:AQ786498 JB786497:KE786498 SX786497:UA786498 ACT786497:ADW786498 AMP786497:ANS786498 AWL786497:AXO786498 BGH786497:BHK786498 BQD786497:BRG786498 BZZ786497:CBC786498 CJV786497:CKY786498 CTR786497:CUU786498 DDN786497:DEQ786498 DNJ786497:DOM786498 DXF786497:DYI786498 EHB786497:EIE786498 EQX786497:ESA786498 FAT786497:FBW786498 FKP786497:FLS786498 FUL786497:FVO786498 GEH786497:GFK786498 GOD786497:GPG786498 GXZ786497:GZC786498 HHV786497:HIY786498 HRR786497:HSU786498 IBN786497:ICQ786498 ILJ786497:IMM786498 IVF786497:IWI786498 JFB786497:JGE786498 JOX786497:JQA786498 JYT786497:JZW786498 KIP786497:KJS786498 KSL786497:KTO786498 LCH786497:LDK786498 LMD786497:LNG786498 LVZ786497:LXC786498 MFV786497:MGY786498 MPR786497:MQU786498 MZN786497:NAQ786498 NJJ786497:NKM786498 NTF786497:NUI786498 ODB786497:OEE786498 OMX786497:OOA786498 OWT786497:OXW786498 PGP786497:PHS786498 PQL786497:PRO786498 QAH786497:QBK786498 QKD786497:QLG786498 QTZ786497:QVC786498 RDV786497:REY786498 RNR786497:ROU786498 RXN786497:RYQ786498 SHJ786497:SIM786498 SRF786497:SSI786498 TBB786497:TCE786498 TKX786497:TMA786498 TUT786497:TVW786498 UEP786497:UFS786498 UOL786497:UPO786498 UYH786497:UZK786498 VID786497:VJG786498 VRZ786497:VTC786498 WBV786497:WCY786498 WLR786497:WMU786498 WVN786497:WWQ786498 D852033:AQ852034 JB852033:KE852034 SX852033:UA852034 ACT852033:ADW852034 AMP852033:ANS852034 AWL852033:AXO852034 BGH852033:BHK852034 BQD852033:BRG852034 BZZ852033:CBC852034 CJV852033:CKY852034 CTR852033:CUU852034 DDN852033:DEQ852034 DNJ852033:DOM852034 DXF852033:DYI852034 EHB852033:EIE852034 EQX852033:ESA852034 FAT852033:FBW852034 FKP852033:FLS852034 FUL852033:FVO852034 GEH852033:GFK852034 GOD852033:GPG852034 GXZ852033:GZC852034 HHV852033:HIY852034 HRR852033:HSU852034 IBN852033:ICQ852034 ILJ852033:IMM852034 IVF852033:IWI852034 JFB852033:JGE852034 JOX852033:JQA852034 JYT852033:JZW852034 KIP852033:KJS852034 KSL852033:KTO852034 LCH852033:LDK852034 LMD852033:LNG852034 LVZ852033:LXC852034 MFV852033:MGY852034 MPR852033:MQU852034 MZN852033:NAQ852034 NJJ852033:NKM852034 NTF852033:NUI852034 ODB852033:OEE852034 OMX852033:OOA852034 OWT852033:OXW852034 PGP852033:PHS852034 PQL852033:PRO852034 QAH852033:QBK852034 QKD852033:QLG852034 QTZ852033:QVC852034 RDV852033:REY852034 RNR852033:ROU852034 RXN852033:RYQ852034 SHJ852033:SIM852034 SRF852033:SSI852034 TBB852033:TCE852034 TKX852033:TMA852034 TUT852033:TVW852034 UEP852033:UFS852034 UOL852033:UPO852034 UYH852033:UZK852034 VID852033:VJG852034 VRZ852033:VTC852034 WBV852033:WCY852034 WLR852033:WMU852034 WVN852033:WWQ852034 D917569:AQ917570 JB917569:KE917570 SX917569:UA917570 ACT917569:ADW917570 AMP917569:ANS917570 AWL917569:AXO917570 BGH917569:BHK917570 BQD917569:BRG917570 BZZ917569:CBC917570 CJV917569:CKY917570 CTR917569:CUU917570 DDN917569:DEQ917570 DNJ917569:DOM917570 DXF917569:DYI917570 EHB917569:EIE917570 EQX917569:ESA917570 FAT917569:FBW917570 FKP917569:FLS917570 FUL917569:FVO917570 GEH917569:GFK917570 GOD917569:GPG917570 GXZ917569:GZC917570 HHV917569:HIY917570 HRR917569:HSU917570 IBN917569:ICQ917570 ILJ917569:IMM917570 IVF917569:IWI917570 JFB917569:JGE917570 JOX917569:JQA917570 JYT917569:JZW917570 KIP917569:KJS917570 KSL917569:KTO917570 LCH917569:LDK917570 LMD917569:LNG917570 LVZ917569:LXC917570 MFV917569:MGY917570 MPR917569:MQU917570 MZN917569:NAQ917570 NJJ917569:NKM917570 NTF917569:NUI917570 ODB917569:OEE917570 OMX917569:OOA917570 OWT917569:OXW917570 PGP917569:PHS917570 PQL917569:PRO917570 QAH917569:QBK917570 QKD917569:QLG917570 QTZ917569:QVC917570 RDV917569:REY917570 RNR917569:ROU917570 RXN917569:RYQ917570 SHJ917569:SIM917570 SRF917569:SSI917570 TBB917569:TCE917570 TKX917569:TMA917570 TUT917569:TVW917570 UEP917569:UFS917570 UOL917569:UPO917570 UYH917569:UZK917570 VID917569:VJG917570 VRZ917569:VTC917570 WBV917569:WCY917570 WLR917569:WMU917570 WVN917569:WWQ917570 D983105:AQ983106 JB983105:KE983106 SX983105:UA983106 ACT983105:ADW983106 AMP983105:ANS983106 AWL983105:AXO983106 BGH983105:BHK983106 BQD983105:BRG983106 BZZ983105:CBC983106 CJV983105:CKY983106 CTR983105:CUU983106 DDN983105:DEQ983106 DNJ983105:DOM983106 DXF983105:DYI983106 EHB983105:EIE983106 EQX983105:ESA983106 FAT983105:FBW983106 FKP983105:FLS983106 FUL983105:FVO983106 GEH983105:GFK983106 GOD983105:GPG983106 GXZ983105:GZC983106 HHV983105:HIY983106 HRR983105:HSU983106 IBN983105:ICQ983106 ILJ983105:IMM983106 IVF983105:IWI983106 JFB983105:JGE983106 JOX983105:JQA983106 JYT983105:JZW983106 KIP983105:KJS983106 KSL983105:KTO983106 LCH983105:LDK983106 LMD983105:LNG983106 LVZ983105:LXC983106 MFV983105:MGY983106 MPR983105:MQU983106 MZN983105:NAQ983106 NJJ983105:NKM983106 NTF983105:NUI983106 ODB983105:OEE983106 OMX983105:OOA983106 OWT983105:OXW983106 PGP983105:PHS983106 PQL983105:PRO983106 QAH983105:QBK983106 QKD983105:QLG983106 QTZ983105:QVC983106 RDV983105:REY983106 RNR983105:ROU983106 RXN983105:RYQ983106 SHJ983105:SIM983106 SRF983105:SSI983106 TBB983105:TCE983106 TKX983105:TMA983106 TUT983105:TVW983106 UEP983105:UFS983106 UOL983105:UPO983106 UYH983105:UZK983106 VID983105:VJG983106 VRZ983105:VTC983106 WBV983105:WCY983106 WLR983105:WMU983106 WVN983105:WWQ983106 VRZ134:VTC134 JB95:KE95 SX95:UA95 ACT95:ADW95 AMP95:ANS95 AWL95:AXO95 BGH95:BHK95 BQD95:BRG95 BZZ95:CBC95 CJV95:CKY95 CTR95:CUU95 DDN95:DEQ95 DNJ95:DOM95 DXF95:DYI95 EHB95:EIE95 EQX95:ESA95 FAT95:FBW95 FKP95:FLS95 FUL95:FVO95 GEH95:GFK95 GOD95:GPG95 GXZ95:GZC95 HHV95:HIY95 HRR95:HSU95 IBN95:ICQ95 ILJ95:IMM95 IVF95:IWI95 JFB95:JGE95 JOX95:JQA95 JYT95:JZW95 KIP95:KJS95 KSL95:KTO95 LCH95:LDK95 LMD95:LNG95 LVZ95:LXC95 MFV95:MGY95 MPR95:MQU95 MZN95:NAQ95 NJJ95:NKM95 NTF95:NUI95 ODB95:OEE95 OMX95:OOA95 OWT95:OXW95 PGP95:PHS95 PQL95:PRO95 QAH95:QBK95 QKD95:QLG95 QTZ95:QVC95 RDV95:REY95 RNR95:ROU95 RXN95:RYQ95 SHJ95:SIM95 SRF95:SSI95 TBB95:TCE95 TKX95:TMA95 TUT95:TVW95 UEP95:UFS95 UOL95:UPO95 UYH95:UZK95 VID95:VJG95 VRZ95:VTC95 WBV95:WCY95 WLR95:WMU95 WVN95:WWQ95 D65597:AQ65597 JB65597:KE65597 SX65597:UA65597 ACT65597:ADW65597 AMP65597:ANS65597 AWL65597:AXO65597 BGH65597:BHK65597 BQD65597:BRG65597 BZZ65597:CBC65597 CJV65597:CKY65597 CTR65597:CUU65597 DDN65597:DEQ65597 DNJ65597:DOM65597 DXF65597:DYI65597 EHB65597:EIE65597 EQX65597:ESA65597 FAT65597:FBW65597 FKP65597:FLS65597 FUL65597:FVO65597 GEH65597:GFK65597 GOD65597:GPG65597 GXZ65597:GZC65597 HHV65597:HIY65597 HRR65597:HSU65597 IBN65597:ICQ65597 ILJ65597:IMM65597 IVF65597:IWI65597 JFB65597:JGE65597 JOX65597:JQA65597 JYT65597:JZW65597 KIP65597:KJS65597 KSL65597:KTO65597 LCH65597:LDK65597 LMD65597:LNG65597 LVZ65597:LXC65597 MFV65597:MGY65597 MPR65597:MQU65597 MZN65597:NAQ65597 NJJ65597:NKM65597 NTF65597:NUI65597 ODB65597:OEE65597 OMX65597:OOA65597 OWT65597:OXW65597 PGP65597:PHS65597 PQL65597:PRO65597 QAH65597:QBK65597 QKD65597:QLG65597 QTZ65597:QVC65597 RDV65597:REY65597 RNR65597:ROU65597 RXN65597:RYQ65597 SHJ65597:SIM65597 SRF65597:SSI65597 TBB65597:TCE65597 TKX65597:TMA65597 TUT65597:TVW65597 UEP65597:UFS65597 UOL65597:UPO65597 UYH65597:UZK65597 VID65597:VJG65597 VRZ65597:VTC65597 WBV65597:WCY65597 WLR65597:WMU65597 WVN65597:WWQ65597 D131133:AQ131133 JB131133:KE131133 SX131133:UA131133 ACT131133:ADW131133 AMP131133:ANS131133 AWL131133:AXO131133 BGH131133:BHK131133 BQD131133:BRG131133 BZZ131133:CBC131133 CJV131133:CKY131133 CTR131133:CUU131133 DDN131133:DEQ131133 DNJ131133:DOM131133 DXF131133:DYI131133 EHB131133:EIE131133 EQX131133:ESA131133 FAT131133:FBW131133 FKP131133:FLS131133 FUL131133:FVO131133 GEH131133:GFK131133 GOD131133:GPG131133 GXZ131133:GZC131133 HHV131133:HIY131133 HRR131133:HSU131133 IBN131133:ICQ131133 ILJ131133:IMM131133 IVF131133:IWI131133 JFB131133:JGE131133 JOX131133:JQA131133 JYT131133:JZW131133 KIP131133:KJS131133 KSL131133:KTO131133 LCH131133:LDK131133 LMD131133:LNG131133 LVZ131133:LXC131133 MFV131133:MGY131133 MPR131133:MQU131133 MZN131133:NAQ131133 NJJ131133:NKM131133 NTF131133:NUI131133 ODB131133:OEE131133 OMX131133:OOA131133 OWT131133:OXW131133 PGP131133:PHS131133 PQL131133:PRO131133 QAH131133:QBK131133 QKD131133:QLG131133 QTZ131133:QVC131133 RDV131133:REY131133 RNR131133:ROU131133 RXN131133:RYQ131133 SHJ131133:SIM131133 SRF131133:SSI131133 TBB131133:TCE131133 TKX131133:TMA131133 TUT131133:TVW131133 UEP131133:UFS131133 UOL131133:UPO131133 UYH131133:UZK131133 VID131133:VJG131133 VRZ131133:VTC131133 WBV131133:WCY131133 WLR131133:WMU131133 WVN131133:WWQ131133 D196669:AQ196669 JB196669:KE196669 SX196669:UA196669 ACT196669:ADW196669 AMP196669:ANS196669 AWL196669:AXO196669 BGH196669:BHK196669 BQD196669:BRG196669 BZZ196669:CBC196669 CJV196669:CKY196669 CTR196669:CUU196669 DDN196669:DEQ196669 DNJ196669:DOM196669 DXF196669:DYI196669 EHB196669:EIE196669 EQX196669:ESA196669 FAT196669:FBW196669 FKP196669:FLS196669 FUL196669:FVO196669 GEH196669:GFK196669 GOD196669:GPG196669 GXZ196669:GZC196669 HHV196669:HIY196669 HRR196669:HSU196669 IBN196669:ICQ196669 ILJ196669:IMM196669 IVF196669:IWI196669 JFB196669:JGE196669 JOX196669:JQA196669 JYT196669:JZW196669 KIP196669:KJS196669 KSL196669:KTO196669 LCH196669:LDK196669 LMD196669:LNG196669 LVZ196669:LXC196669 MFV196669:MGY196669 MPR196669:MQU196669 MZN196669:NAQ196669 NJJ196669:NKM196669 NTF196669:NUI196669 ODB196669:OEE196669 OMX196669:OOA196669 OWT196669:OXW196669 PGP196669:PHS196669 PQL196669:PRO196669 QAH196669:QBK196669 QKD196669:QLG196669 QTZ196669:QVC196669 RDV196669:REY196669 RNR196669:ROU196669 RXN196669:RYQ196669 SHJ196669:SIM196669 SRF196669:SSI196669 TBB196669:TCE196669 TKX196669:TMA196669 TUT196669:TVW196669 UEP196669:UFS196669 UOL196669:UPO196669 UYH196669:UZK196669 VID196669:VJG196669 VRZ196669:VTC196669 WBV196669:WCY196669 WLR196669:WMU196669 WVN196669:WWQ196669 D262205:AQ262205 JB262205:KE262205 SX262205:UA262205 ACT262205:ADW262205 AMP262205:ANS262205 AWL262205:AXO262205 BGH262205:BHK262205 BQD262205:BRG262205 BZZ262205:CBC262205 CJV262205:CKY262205 CTR262205:CUU262205 DDN262205:DEQ262205 DNJ262205:DOM262205 DXF262205:DYI262205 EHB262205:EIE262205 EQX262205:ESA262205 FAT262205:FBW262205 FKP262205:FLS262205 FUL262205:FVO262205 GEH262205:GFK262205 GOD262205:GPG262205 GXZ262205:GZC262205 HHV262205:HIY262205 HRR262205:HSU262205 IBN262205:ICQ262205 ILJ262205:IMM262205 IVF262205:IWI262205 JFB262205:JGE262205 JOX262205:JQA262205 JYT262205:JZW262205 KIP262205:KJS262205 KSL262205:KTO262205 LCH262205:LDK262205 LMD262205:LNG262205 LVZ262205:LXC262205 MFV262205:MGY262205 MPR262205:MQU262205 MZN262205:NAQ262205 NJJ262205:NKM262205 NTF262205:NUI262205 ODB262205:OEE262205 OMX262205:OOA262205 OWT262205:OXW262205 PGP262205:PHS262205 PQL262205:PRO262205 QAH262205:QBK262205 QKD262205:QLG262205 QTZ262205:QVC262205 RDV262205:REY262205 RNR262205:ROU262205 RXN262205:RYQ262205 SHJ262205:SIM262205 SRF262205:SSI262205 TBB262205:TCE262205 TKX262205:TMA262205 TUT262205:TVW262205 UEP262205:UFS262205 UOL262205:UPO262205 UYH262205:UZK262205 VID262205:VJG262205 VRZ262205:VTC262205 WBV262205:WCY262205 WLR262205:WMU262205 WVN262205:WWQ262205 D327741:AQ327741 JB327741:KE327741 SX327741:UA327741 ACT327741:ADW327741 AMP327741:ANS327741 AWL327741:AXO327741 BGH327741:BHK327741 BQD327741:BRG327741 BZZ327741:CBC327741 CJV327741:CKY327741 CTR327741:CUU327741 DDN327741:DEQ327741 DNJ327741:DOM327741 DXF327741:DYI327741 EHB327741:EIE327741 EQX327741:ESA327741 FAT327741:FBW327741 FKP327741:FLS327741 FUL327741:FVO327741 GEH327741:GFK327741 GOD327741:GPG327741 GXZ327741:GZC327741 HHV327741:HIY327741 HRR327741:HSU327741 IBN327741:ICQ327741 ILJ327741:IMM327741 IVF327741:IWI327741 JFB327741:JGE327741 JOX327741:JQA327741 JYT327741:JZW327741 KIP327741:KJS327741 KSL327741:KTO327741 LCH327741:LDK327741 LMD327741:LNG327741 LVZ327741:LXC327741 MFV327741:MGY327741 MPR327741:MQU327741 MZN327741:NAQ327741 NJJ327741:NKM327741 NTF327741:NUI327741 ODB327741:OEE327741 OMX327741:OOA327741 OWT327741:OXW327741 PGP327741:PHS327741 PQL327741:PRO327741 QAH327741:QBK327741 QKD327741:QLG327741 QTZ327741:QVC327741 RDV327741:REY327741 RNR327741:ROU327741 RXN327741:RYQ327741 SHJ327741:SIM327741 SRF327741:SSI327741 TBB327741:TCE327741 TKX327741:TMA327741 TUT327741:TVW327741 UEP327741:UFS327741 UOL327741:UPO327741 UYH327741:UZK327741 VID327741:VJG327741 VRZ327741:VTC327741 WBV327741:WCY327741 WLR327741:WMU327741 WVN327741:WWQ327741 D393277:AQ393277 JB393277:KE393277 SX393277:UA393277 ACT393277:ADW393277 AMP393277:ANS393277 AWL393277:AXO393277 BGH393277:BHK393277 BQD393277:BRG393277 BZZ393277:CBC393277 CJV393277:CKY393277 CTR393277:CUU393277 DDN393277:DEQ393277 DNJ393277:DOM393277 DXF393277:DYI393277 EHB393277:EIE393277 EQX393277:ESA393277 FAT393277:FBW393277 FKP393277:FLS393277 FUL393277:FVO393277 GEH393277:GFK393277 GOD393277:GPG393277 GXZ393277:GZC393277 HHV393277:HIY393277 HRR393277:HSU393277 IBN393277:ICQ393277 ILJ393277:IMM393277 IVF393277:IWI393277 JFB393277:JGE393277 JOX393277:JQA393277 JYT393277:JZW393277 KIP393277:KJS393277 KSL393277:KTO393277 LCH393277:LDK393277 LMD393277:LNG393277 LVZ393277:LXC393277 MFV393277:MGY393277 MPR393277:MQU393277 MZN393277:NAQ393277 NJJ393277:NKM393277 NTF393277:NUI393277 ODB393277:OEE393277 OMX393277:OOA393277 OWT393277:OXW393277 PGP393277:PHS393277 PQL393277:PRO393277 QAH393277:QBK393277 QKD393277:QLG393277 QTZ393277:QVC393277 RDV393277:REY393277 RNR393277:ROU393277 RXN393277:RYQ393277 SHJ393277:SIM393277 SRF393277:SSI393277 TBB393277:TCE393277 TKX393277:TMA393277 TUT393277:TVW393277 UEP393277:UFS393277 UOL393277:UPO393277 UYH393277:UZK393277 VID393277:VJG393277 VRZ393277:VTC393277 WBV393277:WCY393277 WLR393277:WMU393277 WVN393277:WWQ393277 D458813:AQ458813 JB458813:KE458813 SX458813:UA458813 ACT458813:ADW458813 AMP458813:ANS458813 AWL458813:AXO458813 BGH458813:BHK458813 BQD458813:BRG458813 BZZ458813:CBC458813 CJV458813:CKY458813 CTR458813:CUU458813 DDN458813:DEQ458813 DNJ458813:DOM458813 DXF458813:DYI458813 EHB458813:EIE458813 EQX458813:ESA458813 FAT458813:FBW458813 FKP458813:FLS458813 FUL458813:FVO458813 GEH458813:GFK458813 GOD458813:GPG458813 GXZ458813:GZC458813 HHV458813:HIY458813 HRR458813:HSU458813 IBN458813:ICQ458813 ILJ458813:IMM458813 IVF458813:IWI458813 JFB458813:JGE458813 JOX458813:JQA458813 JYT458813:JZW458813 KIP458813:KJS458813 KSL458813:KTO458813 LCH458813:LDK458813 LMD458813:LNG458813 LVZ458813:LXC458813 MFV458813:MGY458813 MPR458813:MQU458813 MZN458813:NAQ458813 NJJ458813:NKM458813 NTF458813:NUI458813 ODB458813:OEE458813 OMX458813:OOA458813 OWT458813:OXW458813 PGP458813:PHS458813 PQL458813:PRO458813 QAH458813:QBK458813 QKD458813:QLG458813 QTZ458813:QVC458813 RDV458813:REY458813 RNR458813:ROU458813 RXN458813:RYQ458813 SHJ458813:SIM458813 SRF458813:SSI458813 TBB458813:TCE458813 TKX458813:TMA458813 TUT458813:TVW458813 UEP458813:UFS458813 UOL458813:UPO458813 UYH458813:UZK458813 VID458813:VJG458813 VRZ458813:VTC458813 WBV458813:WCY458813 WLR458813:WMU458813 WVN458813:WWQ458813 D524349:AQ524349 JB524349:KE524349 SX524349:UA524349 ACT524349:ADW524349 AMP524349:ANS524349 AWL524349:AXO524349 BGH524349:BHK524349 BQD524349:BRG524349 BZZ524349:CBC524349 CJV524349:CKY524349 CTR524349:CUU524349 DDN524349:DEQ524349 DNJ524349:DOM524349 DXF524349:DYI524349 EHB524349:EIE524349 EQX524349:ESA524349 FAT524349:FBW524349 FKP524349:FLS524349 FUL524349:FVO524349 GEH524349:GFK524349 GOD524349:GPG524349 GXZ524349:GZC524349 HHV524349:HIY524349 HRR524349:HSU524349 IBN524349:ICQ524349 ILJ524349:IMM524349 IVF524349:IWI524349 JFB524349:JGE524349 JOX524349:JQA524349 JYT524349:JZW524349 KIP524349:KJS524349 KSL524349:KTO524349 LCH524349:LDK524349 LMD524349:LNG524349 LVZ524349:LXC524349 MFV524349:MGY524349 MPR524349:MQU524349 MZN524349:NAQ524349 NJJ524349:NKM524349 NTF524349:NUI524349 ODB524349:OEE524349 OMX524349:OOA524349 OWT524349:OXW524349 PGP524349:PHS524349 PQL524349:PRO524349 QAH524349:QBK524349 QKD524349:QLG524349 QTZ524349:QVC524349 RDV524349:REY524349 RNR524349:ROU524349 RXN524349:RYQ524349 SHJ524349:SIM524349 SRF524349:SSI524349 TBB524349:TCE524349 TKX524349:TMA524349 TUT524349:TVW524349 UEP524349:UFS524349 UOL524349:UPO524349 UYH524349:UZK524349 VID524349:VJG524349 VRZ524349:VTC524349 WBV524349:WCY524349 WLR524349:WMU524349 WVN524349:WWQ524349 D589885:AQ589885 JB589885:KE589885 SX589885:UA589885 ACT589885:ADW589885 AMP589885:ANS589885 AWL589885:AXO589885 BGH589885:BHK589885 BQD589885:BRG589885 BZZ589885:CBC589885 CJV589885:CKY589885 CTR589885:CUU589885 DDN589885:DEQ589885 DNJ589885:DOM589885 DXF589885:DYI589885 EHB589885:EIE589885 EQX589885:ESA589885 FAT589885:FBW589885 FKP589885:FLS589885 FUL589885:FVO589885 GEH589885:GFK589885 GOD589885:GPG589885 GXZ589885:GZC589885 HHV589885:HIY589885 HRR589885:HSU589885 IBN589885:ICQ589885 ILJ589885:IMM589885 IVF589885:IWI589885 JFB589885:JGE589885 JOX589885:JQA589885 JYT589885:JZW589885 KIP589885:KJS589885 KSL589885:KTO589885 LCH589885:LDK589885 LMD589885:LNG589885 LVZ589885:LXC589885 MFV589885:MGY589885 MPR589885:MQU589885 MZN589885:NAQ589885 NJJ589885:NKM589885 NTF589885:NUI589885 ODB589885:OEE589885 OMX589885:OOA589885 OWT589885:OXW589885 PGP589885:PHS589885 PQL589885:PRO589885 QAH589885:QBK589885 QKD589885:QLG589885 QTZ589885:QVC589885 RDV589885:REY589885 RNR589885:ROU589885 RXN589885:RYQ589885 SHJ589885:SIM589885 SRF589885:SSI589885 TBB589885:TCE589885 TKX589885:TMA589885 TUT589885:TVW589885 UEP589885:UFS589885 UOL589885:UPO589885 UYH589885:UZK589885 VID589885:VJG589885 VRZ589885:VTC589885 WBV589885:WCY589885 WLR589885:WMU589885 WVN589885:WWQ589885 D655421:AQ655421 JB655421:KE655421 SX655421:UA655421 ACT655421:ADW655421 AMP655421:ANS655421 AWL655421:AXO655421 BGH655421:BHK655421 BQD655421:BRG655421 BZZ655421:CBC655421 CJV655421:CKY655421 CTR655421:CUU655421 DDN655421:DEQ655421 DNJ655421:DOM655421 DXF655421:DYI655421 EHB655421:EIE655421 EQX655421:ESA655421 FAT655421:FBW655421 FKP655421:FLS655421 FUL655421:FVO655421 GEH655421:GFK655421 GOD655421:GPG655421 GXZ655421:GZC655421 HHV655421:HIY655421 HRR655421:HSU655421 IBN655421:ICQ655421 ILJ655421:IMM655421 IVF655421:IWI655421 JFB655421:JGE655421 JOX655421:JQA655421 JYT655421:JZW655421 KIP655421:KJS655421 KSL655421:KTO655421 LCH655421:LDK655421 LMD655421:LNG655421 LVZ655421:LXC655421 MFV655421:MGY655421 MPR655421:MQU655421 MZN655421:NAQ655421 NJJ655421:NKM655421 NTF655421:NUI655421 ODB655421:OEE655421 OMX655421:OOA655421 OWT655421:OXW655421 PGP655421:PHS655421 PQL655421:PRO655421 QAH655421:QBK655421 QKD655421:QLG655421 QTZ655421:QVC655421 RDV655421:REY655421 RNR655421:ROU655421 RXN655421:RYQ655421 SHJ655421:SIM655421 SRF655421:SSI655421 TBB655421:TCE655421 TKX655421:TMA655421 TUT655421:TVW655421 UEP655421:UFS655421 UOL655421:UPO655421 UYH655421:UZK655421 VID655421:VJG655421 VRZ655421:VTC655421 WBV655421:WCY655421 WLR655421:WMU655421 WVN655421:WWQ655421 D720957:AQ720957 JB720957:KE720957 SX720957:UA720957 ACT720957:ADW720957 AMP720957:ANS720957 AWL720957:AXO720957 BGH720957:BHK720957 BQD720957:BRG720957 BZZ720957:CBC720957 CJV720957:CKY720957 CTR720957:CUU720957 DDN720957:DEQ720957 DNJ720957:DOM720957 DXF720957:DYI720957 EHB720957:EIE720957 EQX720957:ESA720957 FAT720957:FBW720957 FKP720957:FLS720957 FUL720957:FVO720957 GEH720957:GFK720957 GOD720957:GPG720957 GXZ720957:GZC720957 HHV720957:HIY720957 HRR720957:HSU720957 IBN720957:ICQ720957 ILJ720957:IMM720957 IVF720957:IWI720957 JFB720957:JGE720957 JOX720957:JQA720957 JYT720957:JZW720957 KIP720957:KJS720957 KSL720957:KTO720957 LCH720957:LDK720957 LMD720957:LNG720957 LVZ720957:LXC720957 MFV720957:MGY720957 MPR720957:MQU720957 MZN720957:NAQ720957 NJJ720957:NKM720957 NTF720957:NUI720957 ODB720957:OEE720957 OMX720957:OOA720957 OWT720957:OXW720957 PGP720957:PHS720957 PQL720957:PRO720957 QAH720957:QBK720957 QKD720957:QLG720957 QTZ720957:QVC720957 RDV720957:REY720957 RNR720957:ROU720957 RXN720957:RYQ720957 SHJ720957:SIM720957 SRF720957:SSI720957 TBB720957:TCE720957 TKX720957:TMA720957 TUT720957:TVW720957 UEP720957:UFS720957 UOL720957:UPO720957 UYH720957:UZK720957 VID720957:VJG720957 VRZ720957:VTC720957 WBV720957:WCY720957 WLR720957:WMU720957 WVN720957:WWQ720957 D786493:AQ786493 JB786493:KE786493 SX786493:UA786493 ACT786493:ADW786493 AMP786493:ANS786493 AWL786493:AXO786493 BGH786493:BHK786493 BQD786493:BRG786493 BZZ786493:CBC786493 CJV786493:CKY786493 CTR786493:CUU786493 DDN786493:DEQ786493 DNJ786493:DOM786493 DXF786493:DYI786493 EHB786493:EIE786493 EQX786493:ESA786493 FAT786493:FBW786493 FKP786493:FLS786493 FUL786493:FVO786493 GEH786493:GFK786493 GOD786493:GPG786493 GXZ786493:GZC786493 HHV786493:HIY786493 HRR786493:HSU786493 IBN786493:ICQ786493 ILJ786493:IMM786493 IVF786493:IWI786493 JFB786493:JGE786493 JOX786493:JQA786493 JYT786493:JZW786493 KIP786493:KJS786493 KSL786493:KTO786493 LCH786493:LDK786493 LMD786493:LNG786493 LVZ786493:LXC786493 MFV786493:MGY786493 MPR786493:MQU786493 MZN786493:NAQ786493 NJJ786493:NKM786493 NTF786493:NUI786493 ODB786493:OEE786493 OMX786493:OOA786493 OWT786493:OXW786493 PGP786493:PHS786493 PQL786493:PRO786493 QAH786493:QBK786493 QKD786493:QLG786493 QTZ786493:QVC786493 RDV786493:REY786493 RNR786493:ROU786493 RXN786493:RYQ786493 SHJ786493:SIM786493 SRF786493:SSI786493 TBB786493:TCE786493 TKX786493:TMA786493 TUT786493:TVW786493 UEP786493:UFS786493 UOL786493:UPO786493 UYH786493:UZK786493 VID786493:VJG786493 VRZ786493:VTC786493 WBV786493:WCY786493 WLR786493:WMU786493 WVN786493:WWQ786493 D852029:AQ852029 JB852029:KE852029 SX852029:UA852029 ACT852029:ADW852029 AMP852029:ANS852029 AWL852029:AXO852029 BGH852029:BHK852029 BQD852029:BRG852029 BZZ852029:CBC852029 CJV852029:CKY852029 CTR852029:CUU852029 DDN852029:DEQ852029 DNJ852029:DOM852029 DXF852029:DYI852029 EHB852029:EIE852029 EQX852029:ESA852029 FAT852029:FBW852029 FKP852029:FLS852029 FUL852029:FVO852029 GEH852029:GFK852029 GOD852029:GPG852029 GXZ852029:GZC852029 HHV852029:HIY852029 HRR852029:HSU852029 IBN852029:ICQ852029 ILJ852029:IMM852029 IVF852029:IWI852029 JFB852029:JGE852029 JOX852029:JQA852029 JYT852029:JZW852029 KIP852029:KJS852029 KSL852029:KTO852029 LCH852029:LDK852029 LMD852029:LNG852029 LVZ852029:LXC852029 MFV852029:MGY852029 MPR852029:MQU852029 MZN852029:NAQ852029 NJJ852029:NKM852029 NTF852029:NUI852029 ODB852029:OEE852029 OMX852029:OOA852029 OWT852029:OXW852029 PGP852029:PHS852029 PQL852029:PRO852029 QAH852029:QBK852029 QKD852029:QLG852029 QTZ852029:QVC852029 RDV852029:REY852029 RNR852029:ROU852029 RXN852029:RYQ852029 SHJ852029:SIM852029 SRF852029:SSI852029 TBB852029:TCE852029 TKX852029:TMA852029 TUT852029:TVW852029 UEP852029:UFS852029 UOL852029:UPO852029 UYH852029:UZK852029 VID852029:VJG852029 VRZ852029:VTC852029 WBV852029:WCY852029 WLR852029:WMU852029 WVN852029:WWQ852029 D917565:AQ917565 JB917565:KE917565 SX917565:UA917565 ACT917565:ADW917565 AMP917565:ANS917565 AWL917565:AXO917565 BGH917565:BHK917565 BQD917565:BRG917565 BZZ917565:CBC917565 CJV917565:CKY917565 CTR917565:CUU917565 DDN917565:DEQ917565 DNJ917565:DOM917565 DXF917565:DYI917565 EHB917565:EIE917565 EQX917565:ESA917565 FAT917565:FBW917565 FKP917565:FLS917565 FUL917565:FVO917565 GEH917565:GFK917565 GOD917565:GPG917565 GXZ917565:GZC917565 HHV917565:HIY917565 HRR917565:HSU917565 IBN917565:ICQ917565 ILJ917565:IMM917565 IVF917565:IWI917565 JFB917565:JGE917565 JOX917565:JQA917565 JYT917565:JZW917565 KIP917565:KJS917565 KSL917565:KTO917565 LCH917565:LDK917565 LMD917565:LNG917565 LVZ917565:LXC917565 MFV917565:MGY917565 MPR917565:MQU917565 MZN917565:NAQ917565 NJJ917565:NKM917565 NTF917565:NUI917565 ODB917565:OEE917565 OMX917565:OOA917565 OWT917565:OXW917565 PGP917565:PHS917565 PQL917565:PRO917565 QAH917565:QBK917565 QKD917565:QLG917565 QTZ917565:QVC917565 RDV917565:REY917565 RNR917565:ROU917565 RXN917565:RYQ917565 SHJ917565:SIM917565 SRF917565:SSI917565 TBB917565:TCE917565 TKX917565:TMA917565 TUT917565:TVW917565 UEP917565:UFS917565 UOL917565:UPO917565 UYH917565:UZK917565 VID917565:VJG917565 VRZ917565:VTC917565 WBV917565:WCY917565 WLR917565:WMU917565 WVN917565:WWQ917565 D983101:AQ983101 JB983101:KE983101 SX983101:UA983101 ACT983101:ADW983101 AMP983101:ANS983101 AWL983101:AXO983101 BGH983101:BHK983101 BQD983101:BRG983101 BZZ983101:CBC983101 CJV983101:CKY983101 CTR983101:CUU983101 DDN983101:DEQ983101 DNJ983101:DOM983101 DXF983101:DYI983101 EHB983101:EIE983101 EQX983101:ESA983101 FAT983101:FBW983101 FKP983101:FLS983101 FUL983101:FVO983101 GEH983101:GFK983101 GOD983101:GPG983101 GXZ983101:GZC983101 HHV983101:HIY983101 HRR983101:HSU983101 IBN983101:ICQ983101 ILJ983101:IMM983101 IVF983101:IWI983101 JFB983101:JGE983101 JOX983101:JQA983101 JYT983101:JZW983101 KIP983101:KJS983101 KSL983101:KTO983101 LCH983101:LDK983101 LMD983101:LNG983101 LVZ983101:LXC983101 MFV983101:MGY983101 MPR983101:MQU983101 MZN983101:NAQ983101 NJJ983101:NKM983101 NTF983101:NUI983101 ODB983101:OEE983101 OMX983101:OOA983101 OWT983101:OXW983101 PGP983101:PHS983101 PQL983101:PRO983101 QAH983101:QBK983101 QKD983101:QLG983101 QTZ983101:QVC983101 RDV983101:REY983101 RNR983101:ROU983101 RXN983101:RYQ983101 SHJ983101:SIM983101 SRF983101:SSI983101 TBB983101:TCE983101 TKX983101:TMA983101 TUT983101:TVW983101 UEP983101:UFS983101 UOL983101:UPO983101 UYH983101:UZK983101 VID983101:VJG983101 VRZ983101:VTC983101 WBV983101:WCY983101 WLR983101:WMU983101 WVN983101:WWQ983101 D65635:AQ65638 JB65635:KE65638 SX65635:UA65638 ACT65635:ADW65638 AMP65635:ANS65638 AWL65635:AXO65638 BGH65635:BHK65638 BQD65635:BRG65638 BZZ65635:CBC65638 CJV65635:CKY65638 CTR65635:CUU65638 DDN65635:DEQ65638 DNJ65635:DOM65638 DXF65635:DYI65638 EHB65635:EIE65638 EQX65635:ESA65638 FAT65635:FBW65638 FKP65635:FLS65638 FUL65635:FVO65638 GEH65635:GFK65638 GOD65635:GPG65638 GXZ65635:GZC65638 HHV65635:HIY65638 HRR65635:HSU65638 IBN65635:ICQ65638 ILJ65635:IMM65638 IVF65635:IWI65638 JFB65635:JGE65638 JOX65635:JQA65638 JYT65635:JZW65638 KIP65635:KJS65638 KSL65635:KTO65638 LCH65635:LDK65638 LMD65635:LNG65638 LVZ65635:LXC65638 MFV65635:MGY65638 MPR65635:MQU65638 MZN65635:NAQ65638 NJJ65635:NKM65638 NTF65635:NUI65638 ODB65635:OEE65638 OMX65635:OOA65638 OWT65635:OXW65638 PGP65635:PHS65638 PQL65635:PRO65638 QAH65635:QBK65638 QKD65635:QLG65638 QTZ65635:QVC65638 RDV65635:REY65638 RNR65635:ROU65638 RXN65635:RYQ65638 SHJ65635:SIM65638 SRF65635:SSI65638 TBB65635:TCE65638 TKX65635:TMA65638 TUT65635:TVW65638 UEP65635:UFS65638 UOL65635:UPO65638 UYH65635:UZK65638 VID65635:VJG65638 VRZ65635:VTC65638 WBV65635:WCY65638 WLR65635:WMU65638 WVN65635:WWQ65638 D131171:AQ131174 JB131171:KE131174 SX131171:UA131174 ACT131171:ADW131174 AMP131171:ANS131174 AWL131171:AXO131174 BGH131171:BHK131174 BQD131171:BRG131174 BZZ131171:CBC131174 CJV131171:CKY131174 CTR131171:CUU131174 DDN131171:DEQ131174 DNJ131171:DOM131174 DXF131171:DYI131174 EHB131171:EIE131174 EQX131171:ESA131174 FAT131171:FBW131174 FKP131171:FLS131174 FUL131171:FVO131174 GEH131171:GFK131174 GOD131171:GPG131174 GXZ131171:GZC131174 HHV131171:HIY131174 HRR131171:HSU131174 IBN131171:ICQ131174 ILJ131171:IMM131174 IVF131171:IWI131174 JFB131171:JGE131174 JOX131171:JQA131174 JYT131171:JZW131174 KIP131171:KJS131174 KSL131171:KTO131174 LCH131171:LDK131174 LMD131171:LNG131174 LVZ131171:LXC131174 MFV131171:MGY131174 MPR131171:MQU131174 MZN131171:NAQ131174 NJJ131171:NKM131174 NTF131171:NUI131174 ODB131171:OEE131174 OMX131171:OOA131174 OWT131171:OXW131174 PGP131171:PHS131174 PQL131171:PRO131174 QAH131171:QBK131174 QKD131171:QLG131174 QTZ131171:QVC131174 RDV131171:REY131174 RNR131171:ROU131174 RXN131171:RYQ131174 SHJ131171:SIM131174 SRF131171:SSI131174 TBB131171:TCE131174 TKX131171:TMA131174 TUT131171:TVW131174 UEP131171:UFS131174 UOL131171:UPO131174 UYH131171:UZK131174 VID131171:VJG131174 VRZ131171:VTC131174 WBV131171:WCY131174 WLR131171:WMU131174 WVN131171:WWQ131174 D196707:AQ196710 JB196707:KE196710 SX196707:UA196710 ACT196707:ADW196710 AMP196707:ANS196710 AWL196707:AXO196710 BGH196707:BHK196710 BQD196707:BRG196710 BZZ196707:CBC196710 CJV196707:CKY196710 CTR196707:CUU196710 DDN196707:DEQ196710 DNJ196707:DOM196710 DXF196707:DYI196710 EHB196707:EIE196710 EQX196707:ESA196710 FAT196707:FBW196710 FKP196707:FLS196710 FUL196707:FVO196710 GEH196707:GFK196710 GOD196707:GPG196710 GXZ196707:GZC196710 HHV196707:HIY196710 HRR196707:HSU196710 IBN196707:ICQ196710 ILJ196707:IMM196710 IVF196707:IWI196710 JFB196707:JGE196710 JOX196707:JQA196710 JYT196707:JZW196710 KIP196707:KJS196710 KSL196707:KTO196710 LCH196707:LDK196710 LMD196707:LNG196710 LVZ196707:LXC196710 MFV196707:MGY196710 MPR196707:MQU196710 MZN196707:NAQ196710 NJJ196707:NKM196710 NTF196707:NUI196710 ODB196707:OEE196710 OMX196707:OOA196710 OWT196707:OXW196710 PGP196707:PHS196710 PQL196707:PRO196710 QAH196707:QBK196710 QKD196707:QLG196710 QTZ196707:QVC196710 RDV196707:REY196710 RNR196707:ROU196710 RXN196707:RYQ196710 SHJ196707:SIM196710 SRF196707:SSI196710 TBB196707:TCE196710 TKX196707:TMA196710 TUT196707:TVW196710 UEP196707:UFS196710 UOL196707:UPO196710 UYH196707:UZK196710 VID196707:VJG196710 VRZ196707:VTC196710 WBV196707:WCY196710 WLR196707:WMU196710 WVN196707:WWQ196710 D262243:AQ262246 JB262243:KE262246 SX262243:UA262246 ACT262243:ADW262246 AMP262243:ANS262246 AWL262243:AXO262246 BGH262243:BHK262246 BQD262243:BRG262246 BZZ262243:CBC262246 CJV262243:CKY262246 CTR262243:CUU262246 DDN262243:DEQ262246 DNJ262243:DOM262246 DXF262243:DYI262246 EHB262243:EIE262246 EQX262243:ESA262246 FAT262243:FBW262246 FKP262243:FLS262246 FUL262243:FVO262246 GEH262243:GFK262246 GOD262243:GPG262246 GXZ262243:GZC262246 HHV262243:HIY262246 HRR262243:HSU262246 IBN262243:ICQ262246 ILJ262243:IMM262246 IVF262243:IWI262246 JFB262243:JGE262246 JOX262243:JQA262246 JYT262243:JZW262246 KIP262243:KJS262246 KSL262243:KTO262246 LCH262243:LDK262246 LMD262243:LNG262246 LVZ262243:LXC262246 MFV262243:MGY262246 MPR262243:MQU262246 MZN262243:NAQ262246 NJJ262243:NKM262246 NTF262243:NUI262246 ODB262243:OEE262246 OMX262243:OOA262246 OWT262243:OXW262246 PGP262243:PHS262246 PQL262243:PRO262246 QAH262243:QBK262246 QKD262243:QLG262246 QTZ262243:QVC262246 RDV262243:REY262246 RNR262243:ROU262246 RXN262243:RYQ262246 SHJ262243:SIM262246 SRF262243:SSI262246 TBB262243:TCE262246 TKX262243:TMA262246 TUT262243:TVW262246 UEP262243:UFS262246 UOL262243:UPO262246 UYH262243:UZK262246 VID262243:VJG262246 VRZ262243:VTC262246 WBV262243:WCY262246 WLR262243:WMU262246 WVN262243:WWQ262246 D327779:AQ327782 JB327779:KE327782 SX327779:UA327782 ACT327779:ADW327782 AMP327779:ANS327782 AWL327779:AXO327782 BGH327779:BHK327782 BQD327779:BRG327782 BZZ327779:CBC327782 CJV327779:CKY327782 CTR327779:CUU327782 DDN327779:DEQ327782 DNJ327779:DOM327782 DXF327779:DYI327782 EHB327779:EIE327782 EQX327779:ESA327782 FAT327779:FBW327782 FKP327779:FLS327782 FUL327779:FVO327782 GEH327779:GFK327782 GOD327779:GPG327782 GXZ327779:GZC327782 HHV327779:HIY327782 HRR327779:HSU327782 IBN327779:ICQ327782 ILJ327779:IMM327782 IVF327779:IWI327782 JFB327779:JGE327782 JOX327779:JQA327782 JYT327779:JZW327782 KIP327779:KJS327782 KSL327779:KTO327782 LCH327779:LDK327782 LMD327779:LNG327782 LVZ327779:LXC327782 MFV327779:MGY327782 MPR327779:MQU327782 MZN327779:NAQ327782 NJJ327779:NKM327782 NTF327779:NUI327782 ODB327779:OEE327782 OMX327779:OOA327782 OWT327779:OXW327782 PGP327779:PHS327782 PQL327779:PRO327782 QAH327779:QBK327782 QKD327779:QLG327782 QTZ327779:QVC327782 RDV327779:REY327782 RNR327779:ROU327782 RXN327779:RYQ327782 SHJ327779:SIM327782 SRF327779:SSI327782 TBB327779:TCE327782 TKX327779:TMA327782 TUT327779:TVW327782 UEP327779:UFS327782 UOL327779:UPO327782 UYH327779:UZK327782 VID327779:VJG327782 VRZ327779:VTC327782 WBV327779:WCY327782 WLR327779:WMU327782 WVN327779:WWQ327782 D393315:AQ393318 JB393315:KE393318 SX393315:UA393318 ACT393315:ADW393318 AMP393315:ANS393318 AWL393315:AXO393318 BGH393315:BHK393318 BQD393315:BRG393318 BZZ393315:CBC393318 CJV393315:CKY393318 CTR393315:CUU393318 DDN393315:DEQ393318 DNJ393315:DOM393318 DXF393315:DYI393318 EHB393315:EIE393318 EQX393315:ESA393318 FAT393315:FBW393318 FKP393315:FLS393318 FUL393315:FVO393318 GEH393315:GFK393318 GOD393315:GPG393318 GXZ393315:GZC393318 HHV393315:HIY393318 HRR393315:HSU393318 IBN393315:ICQ393318 ILJ393315:IMM393318 IVF393315:IWI393318 JFB393315:JGE393318 JOX393315:JQA393318 JYT393315:JZW393318 KIP393315:KJS393318 KSL393315:KTO393318 LCH393315:LDK393318 LMD393315:LNG393318 LVZ393315:LXC393318 MFV393315:MGY393318 MPR393315:MQU393318 MZN393315:NAQ393318 NJJ393315:NKM393318 NTF393315:NUI393318 ODB393315:OEE393318 OMX393315:OOA393318 OWT393315:OXW393318 PGP393315:PHS393318 PQL393315:PRO393318 QAH393315:QBK393318 QKD393315:QLG393318 QTZ393315:QVC393318 RDV393315:REY393318 RNR393315:ROU393318 RXN393315:RYQ393318 SHJ393315:SIM393318 SRF393315:SSI393318 TBB393315:TCE393318 TKX393315:TMA393318 TUT393315:TVW393318 UEP393315:UFS393318 UOL393315:UPO393318 UYH393315:UZK393318 VID393315:VJG393318 VRZ393315:VTC393318 WBV393315:WCY393318 WLR393315:WMU393318 WVN393315:WWQ393318 D458851:AQ458854 JB458851:KE458854 SX458851:UA458854 ACT458851:ADW458854 AMP458851:ANS458854 AWL458851:AXO458854 BGH458851:BHK458854 BQD458851:BRG458854 BZZ458851:CBC458854 CJV458851:CKY458854 CTR458851:CUU458854 DDN458851:DEQ458854 DNJ458851:DOM458854 DXF458851:DYI458854 EHB458851:EIE458854 EQX458851:ESA458854 FAT458851:FBW458854 FKP458851:FLS458854 FUL458851:FVO458854 GEH458851:GFK458854 GOD458851:GPG458854 GXZ458851:GZC458854 HHV458851:HIY458854 HRR458851:HSU458854 IBN458851:ICQ458854 ILJ458851:IMM458854 IVF458851:IWI458854 JFB458851:JGE458854 JOX458851:JQA458854 JYT458851:JZW458854 KIP458851:KJS458854 KSL458851:KTO458854 LCH458851:LDK458854 LMD458851:LNG458854 LVZ458851:LXC458854 MFV458851:MGY458854 MPR458851:MQU458854 MZN458851:NAQ458854 NJJ458851:NKM458854 NTF458851:NUI458854 ODB458851:OEE458854 OMX458851:OOA458854 OWT458851:OXW458854 PGP458851:PHS458854 PQL458851:PRO458854 QAH458851:QBK458854 QKD458851:QLG458854 QTZ458851:QVC458854 RDV458851:REY458854 RNR458851:ROU458854 RXN458851:RYQ458854 SHJ458851:SIM458854 SRF458851:SSI458854 TBB458851:TCE458854 TKX458851:TMA458854 TUT458851:TVW458854 UEP458851:UFS458854 UOL458851:UPO458854 UYH458851:UZK458854 VID458851:VJG458854 VRZ458851:VTC458854 WBV458851:WCY458854 WLR458851:WMU458854 WVN458851:WWQ458854 D524387:AQ524390 JB524387:KE524390 SX524387:UA524390 ACT524387:ADW524390 AMP524387:ANS524390 AWL524387:AXO524390 BGH524387:BHK524390 BQD524387:BRG524390 BZZ524387:CBC524390 CJV524387:CKY524390 CTR524387:CUU524390 DDN524387:DEQ524390 DNJ524387:DOM524390 DXF524387:DYI524390 EHB524387:EIE524390 EQX524387:ESA524390 FAT524387:FBW524390 FKP524387:FLS524390 FUL524387:FVO524390 GEH524387:GFK524390 GOD524387:GPG524390 GXZ524387:GZC524390 HHV524387:HIY524390 HRR524387:HSU524390 IBN524387:ICQ524390 ILJ524387:IMM524390 IVF524387:IWI524390 JFB524387:JGE524390 JOX524387:JQA524390 JYT524387:JZW524390 KIP524387:KJS524390 KSL524387:KTO524390 LCH524387:LDK524390 LMD524387:LNG524390 LVZ524387:LXC524390 MFV524387:MGY524390 MPR524387:MQU524390 MZN524387:NAQ524390 NJJ524387:NKM524390 NTF524387:NUI524390 ODB524387:OEE524390 OMX524387:OOA524390 OWT524387:OXW524390 PGP524387:PHS524390 PQL524387:PRO524390 QAH524387:QBK524390 QKD524387:QLG524390 QTZ524387:QVC524390 RDV524387:REY524390 RNR524387:ROU524390 RXN524387:RYQ524390 SHJ524387:SIM524390 SRF524387:SSI524390 TBB524387:TCE524390 TKX524387:TMA524390 TUT524387:TVW524390 UEP524387:UFS524390 UOL524387:UPO524390 UYH524387:UZK524390 VID524387:VJG524390 VRZ524387:VTC524390 WBV524387:WCY524390 WLR524387:WMU524390 WVN524387:WWQ524390 D589923:AQ589926 JB589923:KE589926 SX589923:UA589926 ACT589923:ADW589926 AMP589923:ANS589926 AWL589923:AXO589926 BGH589923:BHK589926 BQD589923:BRG589926 BZZ589923:CBC589926 CJV589923:CKY589926 CTR589923:CUU589926 DDN589923:DEQ589926 DNJ589923:DOM589926 DXF589923:DYI589926 EHB589923:EIE589926 EQX589923:ESA589926 FAT589923:FBW589926 FKP589923:FLS589926 FUL589923:FVO589926 GEH589923:GFK589926 GOD589923:GPG589926 GXZ589923:GZC589926 HHV589923:HIY589926 HRR589923:HSU589926 IBN589923:ICQ589926 ILJ589923:IMM589926 IVF589923:IWI589926 JFB589923:JGE589926 JOX589923:JQA589926 JYT589923:JZW589926 KIP589923:KJS589926 KSL589923:KTO589926 LCH589923:LDK589926 LMD589923:LNG589926 LVZ589923:LXC589926 MFV589923:MGY589926 MPR589923:MQU589926 MZN589923:NAQ589926 NJJ589923:NKM589926 NTF589923:NUI589926 ODB589923:OEE589926 OMX589923:OOA589926 OWT589923:OXW589926 PGP589923:PHS589926 PQL589923:PRO589926 QAH589923:QBK589926 QKD589923:QLG589926 QTZ589923:QVC589926 RDV589923:REY589926 RNR589923:ROU589926 RXN589923:RYQ589926 SHJ589923:SIM589926 SRF589923:SSI589926 TBB589923:TCE589926 TKX589923:TMA589926 TUT589923:TVW589926 UEP589923:UFS589926 UOL589923:UPO589926 UYH589923:UZK589926 VID589923:VJG589926 VRZ589923:VTC589926 WBV589923:WCY589926 WLR589923:WMU589926 WVN589923:WWQ589926 D655459:AQ655462 JB655459:KE655462 SX655459:UA655462 ACT655459:ADW655462 AMP655459:ANS655462 AWL655459:AXO655462 BGH655459:BHK655462 BQD655459:BRG655462 BZZ655459:CBC655462 CJV655459:CKY655462 CTR655459:CUU655462 DDN655459:DEQ655462 DNJ655459:DOM655462 DXF655459:DYI655462 EHB655459:EIE655462 EQX655459:ESA655462 FAT655459:FBW655462 FKP655459:FLS655462 FUL655459:FVO655462 GEH655459:GFK655462 GOD655459:GPG655462 GXZ655459:GZC655462 HHV655459:HIY655462 HRR655459:HSU655462 IBN655459:ICQ655462 ILJ655459:IMM655462 IVF655459:IWI655462 JFB655459:JGE655462 JOX655459:JQA655462 JYT655459:JZW655462 KIP655459:KJS655462 KSL655459:KTO655462 LCH655459:LDK655462 LMD655459:LNG655462 LVZ655459:LXC655462 MFV655459:MGY655462 MPR655459:MQU655462 MZN655459:NAQ655462 NJJ655459:NKM655462 NTF655459:NUI655462 ODB655459:OEE655462 OMX655459:OOA655462 OWT655459:OXW655462 PGP655459:PHS655462 PQL655459:PRO655462 QAH655459:QBK655462 QKD655459:QLG655462 QTZ655459:QVC655462 RDV655459:REY655462 RNR655459:ROU655462 RXN655459:RYQ655462 SHJ655459:SIM655462 SRF655459:SSI655462 TBB655459:TCE655462 TKX655459:TMA655462 TUT655459:TVW655462 UEP655459:UFS655462 UOL655459:UPO655462 UYH655459:UZK655462 VID655459:VJG655462 VRZ655459:VTC655462 WBV655459:WCY655462 WLR655459:WMU655462 WVN655459:WWQ655462 D720995:AQ720998 JB720995:KE720998 SX720995:UA720998 ACT720995:ADW720998 AMP720995:ANS720998 AWL720995:AXO720998 BGH720995:BHK720998 BQD720995:BRG720998 BZZ720995:CBC720998 CJV720995:CKY720998 CTR720995:CUU720998 DDN720995:DEQ720998 DNJ720995:DOM720998 DXF720995:DYI720998 EHB720995:EIE720998 EQX720995:ESA720998 FAT720995:FBW720998 FKP720995:FLS720998 FUL720995:FVO720998 GEH720995:GFK720998 GOD720995:GPG720998 GXZ720995:GZC720998 HHV720995:HIY720998 HRR720995:HSU720998 IBN720995:ICQ720998 ILJ720995:IMM720998 IVF720995:IWI720998 JFB720995:JGE720998 JOX720995:JQA720998 JYT720995:JZW720998 KIP720995:KJS720998 KSL720995:KTO720998 LCH720995:LDK720998 LMD720995:LNG720998 LVZ720995:LXC720998 MFV720995:MGY720998 MPR720995:MQU720998 MZN720995:NAQ720998 NJJ720995:NKM720998 NTF720995:NUI720998 ODB720995:OEE720998 OMX720995:OOA720998 OWT720995:OXW720998 PGP720995:PHS720998 PQL720995:PRO720998 QAH720995:QBK720998 QKD720995:QLG720998 QTZ720995:QVC720998 RDV720995:REY720998 RNR720995:ROU720998 RXN720995:RYQ720998 SHJ720995:SIM720998 SRF720995:SSI720998 TBB720995:TCE720998 TKX720995:TMA720998 TUT720995:TVW720998 UEP720995:UFS720998 UOL720995:UPO720998 UYH720995:UZK720998 VID720995:VJG720998 VRZ720995:VTC720998 WBV720995:WCY720998 WLR720995:WMU720998 WVN720995:WWQ720998 D786531:AQ786534 JB786531:KE786534 SX786531:UA786534 ACT786531:ADW786534 AMP786531:ANS786534 AWL786531:AXO786534 BGH786531:BHK786534 BQD786531:BRG786534 BZZ786531:CBC786534 CJV786531:CKY786534 CTR786531:CUU786534 DDN786531:DEQ786534 DNJ786531:DOM786534 DXF786531:DYI786534 EHB786531:EIE786534 EQX786531:ESA786534 FAT786531:FBW786534 FKP786531:FLS786534 FUL786531:FVO786534 GEH786531:GFK786534 GOD786531:GPG786534 GXZ786531:GZC786534 HHV786531:HIY786534 HRR786531:HSU786534 IBN786531:ICQ786534 ILJ786531:IMM786534 IVF786531:IWI786534 JFB786531:JGE786534 JOX786531:JQA786534 JYT786531:JZW786534 KIP786531:KJS786534 KSL786531:KTO786534 LCH786531:LDK786534 LMD786531:LNG786534 LVZ786531:LXC786534 MFV786531:MGY786534 MPR786531:MQU786534 MZN786531:NAQ786534 NJJ786531:NKM786534 NTF786531:NUI786534 ODB786531:OEE786534 OMX786531:OOA786534 OWT786531:OXW786534 PGP786531:PHS786534 PQL786531:PRO786534 QAH786531:QBK786534 QKD786531:QLG786534 QTZ786531:QVC786534 RDV786531:REY786534 RNR786531:ROU786534 RXN786531:RYQ786534 SHJ786531:SIM786534 SRF786531:SSI786534 TBB786531:TCE786534 TKX786531:TMA786534 TUT786531:TVW786534 UEP786531:UFS786534 UOL786531:UPO786534 UYH786531:UZK786534 VID786531:VJG786534 VRZ786531:VTC786534 WBV786531:WCY786534 WLR786531:WMU786534 WVN786531:WWQ786534 D852067:AQ852070 JB852067:KE852070 SX852067:UA852070 ACT852067:ADW852070 AMP852067:ANS852070 AWL852067:AXO852070 BGH852067:BHK852070 BQD852067:BRG852070 BZZ852067:CBC852070 CJV852067:CKY852070 CTR852067:CUU852070 DDN852067:DEQ852070 DNJ852067:DOM852070 DXF852067:DYI852070 EHB852067:EIE852070 EQX852067:ESA852070 FAT852067:FBW852070 FKP852067:FLS852070 FUL852067:FVO852070 GEH852067:GFK852070 GOD852067:GPG852070 GXZ852067:GZC852070 HHV852067:HIY852070 HRR852067:HSU852070 IBN852067:ICQ852070 ILJ852067:IMM852070 IVF852067:IWI852070 JFB852067:JGE852070 JOX852067:JQA852070 JYT852067:JZW852070 KIP852067:KJS852070 KSL852067:KTO852070 LCH852067:LDK852070 LMD852067:LNG852070 LVZ852067:LXC852070 MFV852067:MGY852070 MPR852067:MQU852070 MZN852067:NAQ852070 NJJ852067:NKM852070 NTF852067:NUI852070 ODB852067:OEE852070 OMX852067:OOA852070 OWT852067:OXW852070 PGP852067:PHS852070 PQL852067:PRO852070 QAH852067:QBK852070 QKD852067:QLG852070 QTZ852067:QVC852070 RDV852067:REY852070 RNR852067:ROU852070 RXN852067:RYQ852070 SHJ852067:SIM852070 SRF852067:SSI852070 TBB852067:TCE852070 TKX852067:TMA852070 TUT852067:TVW852070 UEP852067:UFS852070 UOL852067:UPO852070 UYH852067:UZK852070 VID852067:VJG852070 VRZ852067:VTC852070 WBV852067:WCY852070 WLR852067:WMU852070 WVN852067:WWQ852070 D917603:AQ917606 JB917603:KE917606 SX917603:UA917606 ACT917603:ADW917606 AMP917603:ANS917606 AWL917603:AXO917606 BGH917603:BHK917606 BQD917603:BRG917606 BZZ917603:CBC917606 CJV917603:CKY917606 CTR917603:CUU917606 DDN917603:DEQ917606 DNJ917603:DOM917606 DXF917603:DYI917606 EHB917603:EIE917606 EQX917603:ESA917606 FAT917603:FBW917606 FKP917603:FLS917606 FUL917603:FVO917606 GEH917603:GFK917606 GOD917603:GPG917606 GXZ917603:GZC917606 HHV917603:HIY917606 HRR917603:HSU917606 IBN917603:ICQ917606 ILJ917603:IMM917606 IVF917603:IWI917606 JFB917603:JGE917606 JOX917603:JQA917606 JYT917603:JZW917606 KIP917603:KJS917606 KSL917603:KTO917606 LCH917603:LDK917606 LMD917603:LNG917606 LVZ917603:LXC917606 MFV917603:MGY917606 MPR917603:MQU917606 MZN917603:NAQ917606 NJJ917603:NKM917606 NTF917603:NUI917606 ODB917603:OEE917606 OMX917603:OOA917606 OWT917603:OXW917606 PGP917603:PHS917606 PQL917603:PRO917606 QAH917603:QBK917606 QKD917603:QLG917606 QTZ917603:QVC917606 RDV917603:REY917606 RNR917603:ROU917606 RXN917603:RYQ917606 SHJ917603:SIM917606 SRF917603:SSI917606 TBB917603:TCE917606 TKX917603:TMA917606 TUT917603:TVW917606 UEP917603:UFS917606 UOL917603:UPO917606 UYH917603:UZK917606 VID917603:VJG917606 VRZ917603:VTC917606 WBV917603:WCY917606 WLR917603:WMU917606 WVN917603:WWQ917606 D983139:AQ983142 JB983139:KE983142 SX983139:UA983142 ACT983139:ADW983142 AMP983139:ANS983142 AWL983139:AXO983142 BGH983139:BHK983142 BQD983139:BRG983142 BZZ983139:CBC983142 CJV983139:CKY983142 CTR983139:CUU983142 DDN983139:DEQ983142 DNJ983139:DOM983142 DXF983139:DYI983142 EHB983139:EIE983142 EQX983139:ESA983142 FAT983139:FBW983142 FKP983139:FLS983142 FUL983139:FVO983142 GEH983139:GFK983142 GOD983139:GPG983142 GXZ983139:GZC983142 HHV983139:HIY983142 HRR983139:HSU983142 IBN983139:ICQ983142 ILJ983139:IMM983142 IVF983139:IWI983142 JFB983139:JGE983142 JOX983139:JQA983142 JYT983139:JZW983142 KIP983139:KJS983142 KSL983139:KTO983142 LCH983139:LDK983142 LMD983139:LNG983142 LVZ983139:LXC983142 MFV983139:MGY983142 MPR983139:MQU983142 MZN983139:NAQ983142 NJJ983139:NKM983142 NTF983139:NUI983142 ODB983139:OEE983142 OMX983139:OOA983142 OWT983139:OXW983142 PGP983139:PHS983142 PQL983139:PRO983142 QAH983139:QBK983142 QKD983139:QLG983142 QTZ983139:QVC983142 RDV983139:REY983142 RNR983139:ROU983142 RXN983139:RYQ983142 SHJ983139:SIM983142 SRF983139:SSI983142 TBB983139:TCE983142 TKX983139:TMA983142 TUT983139:TVW983142 UEP983139:UFS983142 UOL983139:UPO983142 UYH983139:UZK983142 VID983139:VJG983142 VRZ983139:VTC983142 WBV983139:WCY983142 WLR983139:WMU983142 WVN983139:WWQ983142 RDV134:REY134 WBV134:WCY134 RXN134:RYQ134 TBB134:TCE134 SHJ134:SIM134 JB153:KE154 SX153:UA154 ACT153:ADW154 AMP153:ANS154 AWL153:AXO154 BGH153:BHK154 BQD153:BRG154 BZZ153:CBC154 CJV153:CKY154 CTR153:CUU154 DDN153:DEQ154 DNJ153:DOM154 DXF153:DYI154 EHB153:EIE154 EQX153:ESA154 FAT153:FBW154 FKP153:FLS154 FUL153:FVO154 GEH153:GFK154 GOD153:GPG154 GXZ153:GZC154 HHV153:HIY154 HRR153:HSU154 IBN153:ICQ154 ILJ153:IMM154 IVF153:IWI154 JFB153:JGE154 JOX153:JQA154 JYT153:JZW154 KIP153:KJS154 KSL153:KTO154 LCH153:LDK154 LMD153:LNG154 LVZ153:LXC154 MFV153:MGY154 MPR153:MQU154 MZN153:NAQ154 NJJ153:NKM154 NTF153:NUI154 ODB153:OEE154 OMX153:OOA154 OWT153:OXW154 PGP153:PHS154 PQL153:PRO154 QAH153:QBK154 QKD153:QLG154 QTZ153:QVC154 RDV153:REY154 RNR153:ROU154 RXN153:RYQ154 SHJ153:SIM154 SRF153:SSI154 TBB153:TCE154 TKX153:TMA154 TUT153:TVW154 UEP153:UFS154 UOL153:UPO154 UYH153:UZK154 VID153:VJG154 VRZ153:VTC154 WBV153:WCY154 WLR153:WMU154 WVN153:WWQ154 SRF134:SSI134 JB151:KE151 SX151:UA151 ACT151:ADW151 AMP151:ANS151 AWL151:AXO151 BGH151:BHK151 BQD151:BRG151 BZZ151:CBC151 CJV151:CKY151 CTR151:CUU151 DDN151:DEQ151 DNJ151:DOM151 DXF151:DYI151 EHB151:EIE151 EQX151:ESA151 FAT151:FBW151 FKP151:FLS151 FUL151:FVO151 GEH151:GFK151 GOD151:GPG151 GXZ151:GZC151 HHV151:HIY151 HRR151:HSU151 IBN151:ICQ151 ILJ151:IMM151 IVF151:IWI151 JFB151:JGE151 JOX151:JQA151 JYT151:JZW151 KIP151:KJS151 KSL151:KTO151 LCH151:LDK151 LMD151:LNG151 LVZ151:LXC151 MFV151:MGY151 MPR151:MQU151 MZN151:NAQ151 NJJ151:NKM151 NTF151:NUI151 ODB151:OEE151 OMX151:OOA151 OWT151:OXW151 PGP151:PHS151 PQL151:PRO151 QAH151:QBK151 QKD151:QLG151 QTZ151:QVC151 RDV151:REY151 RNR151:ROU151 RXN151:RYQ151 SHJ151:SIM151 SRF151:SSI151 TBB151:TCE151 TKX151:TMA151 TUT151:TVW151 UEP151:UFS151 UOL151:UPO151 UYH151:UZK151 VID151:VJG151 VRZ151:VTC151 WBV151:WCY151 WLR151:WMU151 WVN151:WWQ151 QKD134:QLG134 JB142:KE147 SX142:UA147 ACT142:ADW147 AMP142:ANS147 AWL142:AXO147 BGH142:BHK147 BQD142:BRG147 BZZ142:CBC147 CJV142:CKY147 CTR142:CUU147 DDN142:DEQ147 DNJ142:DOM147 DXF142:DYI147 EHB142:EIE147 EQX142:ESA147 FAT142:FBW147 FKP142:FLS147 FUL142:FVO147 GEH142:GFK147 GOD142:GPG147 GXZ142:GZC147 HHV142:HIY147 HRR142:HSU147 IBN142:ICQ147 ILJ142:IMM147 IVF142:IWI147 JFB142:JGE147 JOX142:JQA147 JYT142:JZW147 KIP142:KJS147 KSL142:KTO147 LCH142:LDK147 LMD142:LNG147 LVZ142:LXC147 MFV142:MGY147 MPR142:MQU147 MZN142:NAQ147 NJJ142:NKM147 NTF142:NUI147 ODB142:OEE147 OMX142:OOA147 OWT142:OXW147 PGP142:PHS147 PQL142:PRO147 QAH142:QBK147 QKD142:QLG147 QTZ142:QVC147 RDV142:REY147 RNR142:ROU147 RXN142:RYQ147 SHJ142:SIM147 SRF142:SSI147 TBB142:TCE147 TKX142:TMA147 TUT142:TVW147 UEP142:UFS147 UOL142:UPO147 UYH142:UZK147 VID142:VJG147 VRZ142:VTC147 WBV142:WCY147 WLR142:WMU147 WVN142:WWQ147 WLR134:WMU134 JB138:KE139 SX138:UA139 ACT138:ADW139 AMP138:ANS139 AWL138:AXO139 BGH138:BHK139 BQD138:BRG139 BZZ138:CBC139 CJV138:CKY139 CTR138:CUU139 DDN138:DEQ139 DNJ138:DOM139 DXF138:DYI139 EHB138:EIE139 EQX138:ESA139 FAT138:FBW139 FKP138:FLS139 FUL138:FVO139 GEH138:GFK139 GOD138:GPG139 GXZ138:GZC139 HHV138:HIY139 HRR138:HSU139 IBN138:ICQ139 ILJ138:IMM139 IVF138:IWI139 JFB138:JGE139 JOX138:JQA139 JYT138:JZW139 KIP138:KJS139 KSL138:KTO139 LCH138:LDK139 LMD138:LNG139 LVZ138:LXC139 MFV138:MGY139 MPR138:MQU139 MZN138:NAQ139 NJJ138:NKM139 NTF138:NUI139 ODB138:OEE139 OMX138:OOA139 OWT138:OXW139 PGP138:PHS139 PQL138:PRO139 QAH138:QBK139 QKD138:QLG139 QTZ138:QVC139 RDV138:REY139 RNR138:ROU139 RXN138:RYQ139 SHJ138:SIM139 SRF138:SSI139 TBB138:TCE139 TKX138:TMA139 TUT138:TVW139 UEP138:UFS139 UOL138:UPO139 UYH138:UZK139 VID138:VJG139 VRZ138:VTC139 WBV138:WCY139 WLR138:WMU139 WVN138:WWQ139 TUT134:TVW134 JB134:KE134 SX134:UA134 ACT134:ADW134 AMP134:ANS134 AWL134:AXO134 BGH134:BHK134 BQD134:BRG134 BZZ134:CBC134 CJV134:CKY134 CTR134:CUU134 DDN134:DEQ134 DNJ134:DOM134 DXF134:DYI134 EHB134:EIE134 EQX134:ESA134 FAT134:FBW134 FKP134:FLS134 FUL134:FVO134 GEH134:GFK134 GOD134:GPG134 GXZ134:GZC134 HHV134:HIY134 HRR134:HSU134 IBN134:ICQ134 ILJ134:IMM134 IVF134:IWI134 JFB134:JGE134 JOX134:JQA134 JYT134:JZW134 KIP134:KJS134 KSL134:KTO134 LCH134:LDK134 LMD134:LNG134 LVZ134:LXC134 MFV134:MGY134 MPR134:MQU134 MZN134:NAQ134 NJJ134:NKM134 NTF134:NUI134 ODB134:OEE134 OMX134:OOA134 OWT134:OXW134 PGP134:PHS134 PQL134:PRO134 QAH134:QBK134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4"/>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0" ht="65.25" customHeight="1" x14ac:dyDescent="0.35">
      <c r="A1" s="316" t="s">
        <v>140</v>
      </c>
      <c r="B1" s="317"/>
      <c r="C1" s="317"/>
      <c r="D1" s="317"/>
      <c r="E1" s="317"/>
      <c r="F1" s="317"/>
      <c r="G1" s="318"/>
      <c r="H1" s="70"/>
    </row>
    <row r="2" spans="1:10" ht="46.5" customHeight="1" thickBot="1" x14ac:dyDescent="0.3">
      <c r="A2" s="310" t="s">
        <v>143</v>
      </c>
      <c r="B2" s="311"/>
      <c r="C2" s="311"/>
      <c r="D2" s="311"/>
      <c r="E2" s="311"/>
      <c r="F2" s="311"/>
    </row>
    <row r="3" spans="1:10" s="21" customFormat="1" ht="47.25" customHeight="1" thickBot="1" x14ac:dyDescent="0.3">
      <c r="D3" s="229" t="str">
        <f>IF(COUNTBLANK('Student data'!D24:AQ24)=40,"No student is selected",'Student data'!M8)&amp;" in row 24 of the 'Student data' worksheet"</f>
        <v>No student is selected in row 24 of the 'Student data' worksheet</v>
      </c>
      <c r="E3" s="19" t="s">
        <v>13</v>
      </c>
      <c r="F3" s="19" t="s">
        <v>4</v>
      </c>
      <c r="G3" s="19" t="s">
        <v>14</v>
      </c>
      <c r="I3" s="248" t="s">
        <v>178</v>
      </c>
      <c r="J3" s="307"/>
    </row>
    <row r="4" spans="1:10" x14ac:dyDescent="0.25">
      <c r="B4" s="25"/>
      <c r="C4" s="25"/>
      <c r="D4" s="25" t="s">
        <v>10</v>
      </c>
      <c r="E4" s="2">
        <f>SUMIF(D20:D53,"Number",C20:C53)</f>
        <v>13</v>
      </c>
      <c r="F4" s="2">
        <f>SUMIF(D20:D53,"Number",F20:F53)</f>
        <v>0</v>
      </c>
      <c r="G4" s="82">
        <f>F4/E4</f>
        <v>0</v>
      </c>
      <c r="I4" s="148">
        <v>9</v>
      </c>
      <c r="J4" s="149">
        <v>88</v>
      </c>
    </row>
    <row r="5" spans="1:10" x14ac:dyDescent="0.25">
      <c r="B5" s="26"/>
      <c r="C5" s="26"/>
      <c r="D5" s="26" t="s">
        <v>11</v>
      </c>
      <c r="E5" s="3">
        <f>SUMIF(D20:D53,"Algebra",C20:C53)</f>
        <v>32</v>
      </c>
      <c r="F5" s="3">
        <f>SUMIF(D20:D53,"Algebra",F20:F53)</f>
        <v>0</v>
      </c>
      <c r="G5" s="83">
        <f t="shared" ref="G5:G13" si="0">F5/E5</f>
        <v>0</v>
      </c>
      <c r="I5" s="151">
        <v>8</v>
      </c>
      <c r="J5" s="152">
        <v>71</v>
      </c>
    </row>
    <row r="6" spans="1:10" x14ac:dyDescent="0.25">
      <c r="B6" s="27"/>
      <c r="C6" s="27"/>
      <c r="D6" s="27" t="s">
        <v>34</v>
      </c>
      <c r="E6" s="4">
        <f>SUMIF(D20:D53,"RPR",C20:C53)</f>
        <v>13</v>
      </c>
      <c r="F6" s="4">
        <f>SUMIF(D20:D53,"RPR",F20:F53)</f>
        <v>0</v>
      </c>
      <c r="G6" s="84">
        <f t="shared" si="0"/>
        <v>0</v>
      </c>
      <c r="I6" s="151">
        <v>7</v>
      </c>
      <c r="J6" s="152">
        <v>55</v>
      </c>
    </row>
    <row r="7" spans="1:10" x14ac:dyDescent="0.25">
      <c r="B7" s="28"/>
      <c r="C7" s="28"/>
      <c r="D7" s="28" t="s">
        <v>7</v>
      </c>
      <c r="E7" s="5">
        <f>SUMIF(D20:D53,"Geometry and measures",C20:C53)</f>
        <v>23</v>
      </c>
      <c r="F7" s="5">
        <f>SUMIF(D20:D53,"Geometry and measures",F20:F53)</f>
        <v>0</v>
      </c>
      <c r="G7" s="85">
        <f t="shared" si="0"/>
        <v>0</v>
      </c>
      <c r="I7" s="151">
        <v>6</v>
      </c>
      <c r="J7" s="152">
        <v>42</v>
      </c>
    </row>
    <row r="8" spans="1:10" x14ac:dyDescent="0.25">
      <c r="B8" s="29"/>
      <c r="C8" s="29"/>
      <c r="D8" s="29" t="s">
        <v>35</v>
      </c>
      <c r="E8" s="6">
        <f>SUMIF(D20:D53,"Probability",C20:C53)</f>
        <v>6</v>
      </c>
      <c r="F8" s="6">
        <f>SUMIF(D20:D53,"Probability",F20:F53)</f>
        <v>0</v>
      </c>
      <c r="G8" s="86">
        <f t="shared" si="0"/>
        <v>0</v>
      </c>
      <c r="I8" s="151">
        <v>5</v>
      </c>
      <c r="J8" s="152">
        <v>31</v>
      </c>
    </row>
    <row r="9" spans="1:10" x14ac:dyDescent="0.25">
      <c r="B9" s="31"/>
      <c r="C9" s="31"/>
      <c r="D9" s="31" t="s">
        <v>5</v>
      </c>
      <c r="E9" s="7">
        <f>SUMIF(D20:D53,"Statistics",C20:C53)</f>
        <v>13</v>
      </c>
      <c r="F9" s="7">
        <f>SUMIF(D20:D53,"Statistics",F20:F53)</f>
        <v>0</v>
      </c>
      <c r="G9" s="87">
        <f t="shared" si="0"/>
        <v>0</v>
      </c>
      <c r="I9" s="151">
        <v>4</v>
      </c>
      <c r="J9" s="152">
        <v>18</v>
      </c>
    </row>
    <row r="10" spans="1:10" x14ac:dyDescent="0.25">
      <c r="B10" s="38"/>
      <c r="C10" s="38"/>
      <c r="D10" s="8"/>
      <c r="E10" s="9"/>
      <c r="F10" s="9"/>
      <c r="G10" s="40"/>
      <c r="I10" s="151">
        <v>3</v>
      </c>
      <c r="J10" s="152">
        <v>11</v>
      </c>
    </row>
    <row r="11" spans="1:10" ht="15.75" thickBot="1" x14ac:dyDescent="0.3">
      <c r="B11" s="32"/>
      <c r="C11" s="32"/>
      <c r="D11" s="32" t="s">
        <v>8</v>
      </c>
      <c r="E11" s="10">
        <f>SUMIF(E20:E53,"AO1",C20:C53)</f>
        <v>25</v>
      </c>
      <c r="F11" s="10">
        <f>SUMIF(E20:E53,"AO1",F20:F53)</f>
        <v>0</v>
      </c>
      <c r="G11" s="88">
        <f t="shared" si="0"/>
        <v>0</v>
      </c>
      <c r="I11" s="158" t="s">
        <v>141</v>
      </c>
      <c r="J11" s="159">
        <v>0</v>
      </c>
    </row>
    <row r="12" spans="1:10" x14ac:dyDescent="0.25">
      <c r="B12" s="33"/>
      <c r="C12" s="33"/>
      <c r="D12" s="33" t="s">
        <v>6</v>
      </c>
      <c r="E12" s="11">
        <f>SUMIF(E20:E53,"AO2",C20:C53)</f>
        <v>30</v>
      </c>
      <c r="F12" s="11">
        <f>SUMIF(E20:E53,"AO2",F20:F53)</f>
        <v>0</v>
      </c>
      <c r="G12" s="89">
        <f t="shared" si="0"/>
        <v>0</v>
      </c>
    </row>
    <row r="13" spans="1:10" x14ac:dyDescent="0.25">
      <c r="B13" s="34"/>
      <c r="C13" s="34"/>
      <c r="D13" s="34" t="s">
        <v>9</v>
      </c>
      <c r="E13" s="12">
        <f>SUMIF(E20:E53,"AO3",C20:C53)</f>
        <v>45</v>
      </c>
      <c r="F13" s="12">
        <f>SUMIF(E20:E53,"AO3",F20:F53)</f>
        <v>0</v>
      </c>
      <c r="G13" s="90">
        <f t="shared" si="0"/>
        <v>0</v>
      </c>
    </row>
    <row r="14" spans="1:10" x14ac:dyDescent="0.25">
      <c r="B14" s="38"/>
      <c r="C14" s="38"/>
      <c r="D14" s="8"/>
      <c r="E14" s="9"/>
      <c r="F14" s="9"/>
      <c r="G14" s="41"/>
    </row>
    <row r="15" spans="1:10" x14ac:dyDescent="0.25">
      <c r="B15" s="13"/>
      <c r="C15" s="13"/>
      <c r="D15" s="13" t="s">
        <v>50</v>
      </c>
      <c r="E15" s="42">
        <f>SUMIF(B20:B53,"x",C20:C53)</f>
        <v>24</v>
      </c>
      <c r="F15" s="42">
        <f>SUMIF(B20:B53,"x",F20:F53)</f>
        <v>0</v>
      </c>
      <c r="G15" s="91">
        <f t="shared" ref="G15" si="1">F15/E15</f>
        <v>0</v>
      </c>
    </row>
    <row r="16" spans="1:10" ht="15.75" thickBot="1" x14ac:dyDescent="0.3">
      <c r="B16" s="71"/>
      <c r="C16" s="71"/>
      <c r="D16" s="71"/>
      <c r="E16" s="50"/>
      <c r="F16" s="50"/>
      <c r="G16" s="50"/>
    </row>
    <row r="17" spans="1:11" ht="15.75" thickBot="1" x14ac:dyDescent="0.3">
      <c r="B17" s="72"/>
      <c r="C17" s="72"/>
      <c r="D17" s="72" t="s">
        <v>37</v>
      </c>
      <c r="E17" s="73">
        <v>100</v>
      </c>
      <c r="F17" s="51">
        <f>SUM(F20:F53)</f>
        <v>0</v>
      </c>
      <c r="G17" s="92">
        <f>F17/E17</f>
        <v>0</v>
      </c>
      <c r="H17" s="228" t="str">
        <f>"Grade "&amp;IF(F17&lt;11,"u",IF(F17&lt;18,"3",IF(F17&lt;31,"4",IF(F17&lt;42,"5",IF(F17&lt;55,"6",IF(F17&lt;71,"7",IF(F17&lt;88,"8","9")))))))</f>
        <v>Grade u</v>
      </c>
    </row>
    <row r="18" spans="1:11" x14ac:dyDescent="0.25">
      <c r="H18" s="44"/>
      <c r="I18" s="44"/>
      <c r="J18" s="44"/>
      <c r="K18" s="44"/>
    </row>
    <row r="19" spans="1:11" ht="45.95" customHeight="1" x14ac:dyDescent="0.25">
      <c r="A19" s="19" t="s">
        <v>0</v>
      </c>
      <c r="B19" s="19" t="s">
        <v>64</v>
      </c>
      <c r="C19" s="19" t="s">
        <v>1</v>
      </c>
      <c r="D19" s="19" t="s">
        <v>2</v>
      </c>
      <c r="E19" s="19" t="s">
        <v>3</v>
      </c>
      <c r="F19" s="19" t="s">
        <v>4</v>
      </c>
      <c r="G19" s="312" t="s">
        <v>63</v>
      </c>
      <c r="H19" s="309"/>
      <c r="I19" s="44"/>
      <c r="J19" s="44"/>
    </row>
    <row r="20" spans="1:11" ht="15" customHeight="1" x14ac:dyDescent="0.25">
      <c r="A20" s="46" t="s">
        <v>15</v>
      </c>
      <c r="B20" s="22" t="s">
        <v>12</v>
      </c>
      <c r="C20" s="23">
        <v>4</v>
      </c>
      <c r="D20" s="23" t="s">
        <v>36</v>
      </c>
      <c r="E20" s="24" t="s">
        <v>9</v>
      </c>
      <c r="F20" s="39">
        <f>SUMIF('Student data'!$D$24:$AQ$24,"x",'Student data'!D42:AQ42)</f>
        <v>0</v>
      </c>
      <c r="G20" s="308" t="s">
        <v>144</v>
      </c>
      <c r="H20" s="309"/>
      <c r="I20" s="44"/>
      <c r="J20" s="44"/>
    </row>
    <row r="21" spans="1:11" ht="15" customHeight="1" x14ac:dyDescent="0.25">
      <c r="A21" s="46" t="s">
        <v>66</v>
      </c>
      <c r="B21" s="22" t="s">
        <v>12</v>
      </c>
      <c r="C21" s="23">
        <v>1</v>
      </c>
      <c r="D21" s="23" t="s">
        <v>36</v>
      </c>
      <c r="E21" s="24" t="s">
        <v>6</v>
      </c>
      <c r="F21" s="39">
        <f>SUMIF('Student data'!$D$24:$AQ$24,"x",'Student data'!D43:AQ43)</f>
        <v>0</v>
      </c>
      <c r="G21" s="308" t="s">
        <v>79</v>
      </c>
      <c r="H21" s="313"/>
      <c r="I21" s="44"/>
      <c r="J21" s="44"/>
    </row>
    <row r="22" spans="1:11" x14ac:dyDescent="0.25">
      <c r="A22" s="46" t="s">
        <v>74</v>
      </c>
      <c r="B22" s="22" t="s">
        <v>12</v>
      </c>
      <c r="C22" s="23">
        <v>1</v>
      </c>
      <c r="D22" s="23" t="s">
        <v>36</v>
      </c>
      <c r="E22" s="24" t="s">
        <v>9</v>
      </c>
      <c r="F22" s="39">
        <f>SUMIF('Student data'!$D$24:$AQ$24,"x",'Student data'!D44:AQ44)</f>
        <v>0</v>
      </c>
      <c r="G22" s="308" t="s">
        <v>145</v>
      </c>
      <c r="H22" s="309"/>
      <c r="I22" s="44"/>
      <c r="J22" s="44"/>
    </row>
    <row r="23" spans="1:11" x14ac:dyDescent="0.25">
      <c r="A23" s="46" t="s">
        <v>75</v>
      </c>
      <c r="B23" s="22"/>
      <c r="C23" s="23">
        <v>1</v>
      </c>
      <c r="D23" s="23" t="s">
        <v>11</v>
      </c>
      <c r="E23" s="24" t="s">
        <v>8</v>
      </c>
      <c r="F23" s="39">
        <f>SUMIF('Student data'!$D$24:$AQ$24,"x",'Student data'!D45:AQ45)</f>
        <v>0</v>
      </c>
      <c r="G23" s="308" t="s">
        <v>146</v>
      </c>
      <c r="H23" s="309"/>
      <c r="I23" s="44"/>
      <c r="J23" s="44"/>
    </row>
    <row r="24" spans="1:11" x14ac:dyDescent="0.25">
      <c r="A24" s="46" t="s">
        <v>76</v>
      </c>
      <c r="B24" s="22"/>
      <c r="C24" s="23">
        <v>1</v>
      </c>
      <c r="D24" s="23" t="s">
        <v>11</v>
      </c>
      <c r="E24" s="24" t="s">
        <v>8</v>
      </c>
      <c r="F24" s="39">
        <f>SUMIF('Student data'!$D$24:$AQ$24,"x",'Student data'!D46:AQ46)</f>
        <v>0</v>
      </c>
      <c r="G24" s="308" t="s">
        <v>146</v>
      </c>
      <c r="H24" s="309"/>
      <c r="I24" s="44"/>
      <c r="J24" s="44"/>
    </row>
    <row r="25" spans="1:11" ht="15" customHeight="1" x14ac:dyDescent="0.25">
      <c r="A25" s="47" t="s">
        <v>16</v>
      </c>
      <c r="B25" s="30"/>
      <c r="C25" s="23">
        <v>1</v>
      </c>
      <c r="D25" s="23" t="s">
        <v>11</v>
      </c>
      <c r="E25" s="24" t="s">
        <v>8</v>
      </c>
      <c r="F25" s="39">
        <f>SUMIF('Student data'!$D$24:$AQ$24,"x",'Student data'!D47:AQ47)</f>
        <v>0</v>
      </c>
      <c r="G25" s="308" t="s">
        <v>80</v>
      </c>
      <c r="H25" s="319"/>
      <c r="I25" s="44"/>
      <c r="J25" s="44"/>
    </row>
    <row r="26" spans="1:11" ht="15" customHeight="1" x14ac:dyDescent="0.25">
      <c r="A26" s="47" t="s">
        <v>17</v>
      </c>
      <c r="B26" s="30" t="s">
        <v>12</v>
      </c>
      <c r="C26" s="23">
        <v>5</v>
      </c>
      <c r="D26" s="23" t="s">
        <v>7</v>
      </c>
      <c r="E26" s="24" t="s">
        <v>6</v>
      </c>
      <c r="F26" s="39">
        <f>SUMIF('Student data'!$D$24:$AQ$24,"x",'Student data'!D48:AQ48)</f>
        <v>0</v>
      </c>
      <c r="G26" s="314" t="s">
        <v>88</v>
      </c>
      <c r="H26" s="315"/>
      <c r="I26" s="44"/>
      <c r="J26" s="44"/>
    </row>
    <row r="27" spans="1:11" ht="15" customHeight="1" x14ac:dyDescent="0.25">
      <c r="A27" s="47" t="s">
        <v>18</v>
      </c>
      <c r="B27" s="30" t="s">
        <v>12</v>
      </c>
      <c r="C27" s="23">
        <v>1</v>
      </c>
      <c r="D27" s="23" t="s">
        <v>7</v>
      </c>
      <c r="E27" s="24" t="s">
        <v>9</v>
      </c>
      <c r="F27" s="39">
        <f>SUMIF('Student data'!$D$24:$AQ$24,"x",'Student data'!D49:AQ49)</f>
        <v>0</v>
      </c>
      <c r="G27" s="308" t="s">
        <v>147</v>
      </c>
      <c r="H27" s="313"/>
      <c r="I27" s="44"/>
      <c r="J27" s="44"/>
    </row>
    <row r="28" spans="1:11" ht="15" customHeight="1" x14ac:dyDescent="0.25">
      <c r="A28" s="47" t="s">
        <v>38</v>
      </c>
      <c r="B28" s="30" t="s">
        <v>12</v>
      </c>
      <c r="C28" s="23">
        <v>2</v>
      </c>
      <c r="D28" s="23" t="s">
        <v>5</v>
      </c>
      <c r="E28" s="24" t="s">
        <v>6</v>
      </c>
      <c r="F28" s="39">
        <f>SUMIF('Student data'!$D$24:$AQ$24,"x",'Student data'!D50:AQ50)</f>
        <v>0</v>
      </c>
      <c r="G28" s="308" t="s">
        <v>148</v>
      </c>
      <c r="H28" s="313"/>
      <c r="I28" s="44"/>
      <c r="J28" s="44"/>
    </row>
    <row r="29" spans="1:11" ht="15" customHeight="1" x14ac:dyDescent="0.25">
      <c r="A29" s="47" t="s">
        <v>68</v>
      </c>
      <c r="B29" s="30" t="s">
        <v>12</v>
      </c>
      <c r="C29" s="23">
        <v>2</v>
      </c>
      <c r="D29" s="23" t="s">
        <v>5</v>
      </c>
      <c r="E29" s="24" t="s">
        <v>6</v>
      </c>
      <c r="F29" s="39">
        <f>SUMIF('Student data'!$D$24:$AQ$24,"x",'Student data'!D51:AQ51)</f>
        <v>0</v>
      </c>
      <c r="G29" s="308" t="s">
        <v>149</v>
      </c>
      <c r="H29" s="313"/>
      <c r="I29" s="44"/>
      <c r="J29" s="44"/>
    </row>
    <row r="30" spans="1:11" ht="15" customHeight="1" x14ac:dyDescent="0.25">
      <c r="A30" s="47" t="s">
        <v>69</v>
      </c>
      <c r="B30" s="30" t="s">
        <v>12</v>
      </c>
      <c r="C30" s="23">
        <v>4</v>
      </c>
      <c r="D30" s="23" t="s">
        <v>5</v>
      </c>
      <c r="E30" s="24" t="s">
        <v>9</v>
      </c>
      <c r="F30" s="39">
        <f>SUMIF('Student data'!$D$24:$AQ$24,"x",'Student data'!D52:AQ52)</f>
        <v>0</v>
      </c>
      <c r="G30" s="308" t="s">
        <v>150</v>
      </c>
      <c r="H30" s="313"/>
      <c r="I30" s="44"/>
      <c r="J30" s="44"/>
    </row>
    <row r="31" spans="1:11" ht="15" customHeight="1" x14ac:dyDescent="0.25">
      <c r="A31" s="47" t="s">
        <v>39</v>
      </c>
      <c r="B31" s="30"/>
      <c r="C31" s="23">
        <v>2</v>
      </c>
      <c r="D31" s="23" t="s">
        <v>11</v>
      </c>
      <c r="E31" s="24" t="s">
        <v>8</v>
      </c>
      <c r="F31" s="39">
        <f>SUMIF('Student data'!$D$24:$AQ$24,"x",'Student data'!D53:AQ53)</f>
        <v>0</v>
      </c>
      <c r="G31" s="308" t="s">
        <v>81</v>
      </c>
      <c r="H31" s="313"/>
      <c r="I31" s="44"/>
      <c r="J31" s="44"/>
    </row>
    <row r="32" spans="1:11" ht="15" customHeight="1" x14ac:dyDescent="0.25">
      <c r="A32" s="47" t="s">
        <v>19</v>
      </c>
      <c r="B32" s="30"/>
      <c r="C32" s="23">
        <v>3</v>
      </c>
      <c r="D32" s="23" t="s">
        <v>11</v>
      </c>
      <c r="E32" s="24" t="s">
        <v>6</v>
      </c>
      <c r="F32" s="39">
        <f>SUMIF('Student data'!$D$24:$AQ$24,"x",'Student data'!D54:AQ54)</f>
        <v>0</v>
      </c>
      <c r="G32" s="308" t="s">
        <v>83</v>
      </c>
      <c r="H32" s="313"/>
      <c r="I32" s="44"/>
      <c r="J32" s="44"/>
    </row>
    <row r="33" spans="1:10" ht="15" customHeight="1" x14ac:dyDescent="0.25">
      <c r="A33" s="47" t="s">
        <v>151</v>
      </c>
      <c r="B33" s="30"/>
      <c r="C33" s="23">
        <v>2</v>
      </c>
      <c r="D33" s="23" t="s">
        <v>11</v>
      </c>
      <c r="E33" s="24" t="s">
        <v>6</v>
      </c>
      <c r="F33" s="39">
        <f>SUMIF('Student data'!$D$24:$AQ$24,"x",'Student data'!D55:AQ55)</f>
        <v>0</v>
      </c>
      <c r="G33" s="308" t="s">
        <v>152</v>
      </c>
      <c r="H33" s="313"/>
      <c r="I33" s="44"/>
      <c r="J33" s="44"/>
    </row>
    <row r="34" spans="1:10" ht="15" customHeight="1" x14ac:dyDescent="0.25">
      <c r="A34" s="47" t="s">
        <v>153</v>
      </c>
      <c r="B34" s="30"/>
      <c r="C34" s="23">
        <v>3</v>
      </c>
      <c r="D34" s="23" t="s">
        <v>11</v>
      </c>
      <c r="E34" s="24" t="s">
        <v>6</v>
      </c>
      <c r="F34" s="39">
        <f>SUMIF('Student data'!$D$24:$AQ$24,"x",'Student data'!D56:AQ56)</f>
        <v>0</v>
      </c>
      <c r="G34" s="308" t="s">
        <v>83</v>
      </c>
      <c r="H34" s="313"/>
      <c r="I34" s="44"/>
      <c r="J34" s="44"/>
    </row>
    <row r="35" spans="1:10" ht="15" customHeight="1" x14ac:dyDescent="0.25">
      <c r="A35" s="47" t="s">
        <v>154</v>
      </c>
      <c r="B35" s="30"/>
      <c r="C35" s="23">
        <v>2</v>
      </c>
      <c r="D35" s="23" t="s">
        <v>11</v>
      </c>
      <c r="E35" s="24" t="s">
        <v>6</v>
      </c>
      <c r="F35" s="39">
        <f>SUMIF('Student data'!$D$24:$AQ$24,"x",'Student data'!D57:AQ57)</f>
        <v>0</v>
      </c>
      <c r="G35" s="308" t="s">
        <v>155</v>
      </c>
      <c r="H35" s="313"/>
      <c r="I35" s="44"/>
      <c r="J35" s="44"/>
    </row>
    <row r="36" spans="1:10" ht="15" customHeight="1" x14ac:dyDescent="0.25">
      <c r="A36" s="47" t="s">
        <v>156</v>
      </c>
      <c r="B36" s="30" t="s">
        <v>12</v>
      </c>
      <c r="C36" s="23">
        <v>4</v>
      </c>
      <c r="D36" s="23" t="s">
        <v>36</v>
      </c>
      <c r="E36" s="24" t="s">
        <v>9</v>
      </c>
      <c r="F36" s="39">
        <f>SUMIF('Student data'!$D$24:$AQ$24,"x",'Student data'!D58:AQ58)</f>
        <v>0</v>
      </c>
      <c r="G36" s="308" t="s">
        <v>89</v>
      </c>
      <c r="H36" s="313"/>
      <c r="I36" s="44"/>
      <c r="J36" s="44"/>
    </row>
    <row r="37" spans="1:10" ht="15" customHeight="1" x14ac:dyDescent="0.25">
      <c r="A37" s="47" t="s">
        <v>157</v>
      </c>
      <c r="B37" s="30"/>
      <c r="C37" s="23">
        <v>5</v>
      </c>
      <c r="D37" s="23" t="s">
        <v>7</v>
      </c>
      <c r="E37" s="24" t="s">
        <v>9</v>
      </c>
      <c r="F37" s="39">
        <f>SUMIF('Student data'!$D$24:$AQ$24,"x",'Student data'!D59:AQ59)</f>
        <v>0</v>
      </c>
      <c r="G37" s="308" t="s">
        <v>158</v>
      </c>
      <c r="H37" s="313"/>
      <c r="I37" s="44"/>
      <c r="J37" s="44"/>
    </row>
    <row r="38" spans="1:10" ht="15" customHeight="1" x14ac:dyDescent="0.25">
      <c r="A38" s="47" t="s">
        <v>40</v>
      </c>
      <c r="B38" s="30"/>
      <c r="C38" s="23">
        <v>3</v>
      </c>
      <c r="D38" s="23" t="s">
        <v>10</v>
      </c>
      <c r="E38" s="24" t="s">
        <v>9</v>
      </c>
      <c r="F38" s="39">
        <f>SUMIF('Student data'!$D$24:$AQ$24,"x",'Student data'!D60:AQ60)</f>
        <v>0</v>
      </c>
      <c r="G38" s="308" t="s">
        <v>159</v>
      </c>
      <c r="H38" s="313"/>
      <c r="I38" s="44"/>
      <c r="J38" s="44"/>
    </row>
    <row r="39" spans="1:10" ht="15" customHeight="1" x14ac:dyDescent="0.25">
      <c r="A39" s="47" t="s">
        <v>41</v>
      </c>
      <c r="B39" s="30"/>
      <c r="C39" s="23">
        <v>2</v>
      </c>
      <c r="D39" s="23" t="s">
        <v>10</v>
      </c>
      <c r="E39" s="24" t="s">
        <v>8</v>
      </c>
      <c r="F39" s="39">
        <f>SUMIF('Student data'!$D$24:$AQ$24,"x",'Student data'!D61:AQ61)</f>
        <v>0</v>
      </c>
      <c r="G39" s="308" t="s">
        <v>159</v>
      </c>
      <c r="H39" s="313"/>
      <c r="I39" s="44"/>
      <c r="J39" s="44"/>
    </row>
    <row r="40" spans="1:10" ht="15" customHeight="1" x14ac:dyDescent="0.25">
      <c r="A40" s="47" t="s">
        <v>160</v>
      </c>
      <c r="B40" s="30"/>
      <c r="C40" s="23">
        <v>6</v>
      </c>
      <c r="D40" s="23" t="s">
        <v>35</v>
      </c>
      <c r="E40" s="24" t="s">
        <v>9</v>
      </c>
      <c r="F40" s="39">
        <f>SUMIF('Student data'!$D$24:$AQ$24,"x",'Student data'!D62:AQ62)</f>
        <v>0</v>
      </c>
      <c r="G40" s="308" t="s">
        <v>144</v>
      </c>
      <c r="H40" s="309"/>
      <c r="I40" s="44"/>
      <c r="J40" s="44"/>
    </row>
    <row r="41" spans="1:10" ht="15" customHeight="1" x14ac:dyDescent="0.25">
      <c r="A41" s="47" t="s">
        <v>21</v>
      </c>
      <c r="B41" s="30"/>
      <c r="C41" s="23">
        <v>4</v>
      </c>
      <c r="D41" s="23" t="s">
        <v>5</v>
      </c>
      <c r="E41" s="24" t="s">
        <v>9</v>
      </c>
      <c r="F41" s="39">
        <f>SUMIF('Student data'!$D$24:$AQ$24,"x",'Student data'!D63:AQ63)</f>
        <v>0</v>
      </c>
      <c r="G41" s="308" t="s">
        <v>161</v>
      </c>
      <c r="H41" s="309"/>
      <c r="I41" s="44"/>
      <c r="J41" s="44"/>
    </row>
    <row r="42" spans="1:10" ht="15" customHeight="1" x14ac:dyDescent="0.25">
      <c r="A42" s="47" t="s">
        <v>22</v>
      </c>
      <c r="B42" s="30"/>
      <c r="C42" s="23">
        <v>1</v>
      </c>
      <c r="D42" s="23" t="s">
        <v>5</v>
      </c>
      <c r="E42" s="24" t="s">
        <v>9</v>
      </c>
      <c r="F42" s="39">
        <f>SUMIF('Student data'!$D$24:$AQ$24,"x",'Student data'!D64:AQ64)</f>
        <v>0</v>
      </c>
      <c r="G42" s="308" t="s">
        <v>79</v>
      </c>
      <c r="H42" s="309"/>
      <c r="I42" s="44"/>
      <c r="J42" s="44"/>
    </row>
    <row r="43" spans="1:10" ht="15" customHeight="1" x14ac:dyDescent="0.25">
      <c r="A43" s="47" t="s">
        <v>162</v>
      </c>
      <c r="B43" s="30"/>
      <c r="C43" s="23">
        <v>3</v>
      </c>
      <c r="D43" s="23" t="s">
        <v>36</v>
      </c>
      <c r="E43" s="24" t="s">
        <v>8</v>
      </c>
      <c r="F43" s="39">
        <f>SUMIF('Student data'!$D$24:$AQ$24,"x",'Student data'!D65:AQ65)</f>
        <v>0</v>
      </c>
      <c r="G43" s="308" t="s">
        <v>163</v>
      </c>
      <c r="H43" s="309"/>
      <c r="I43" s="44"/>
      <c r="J43" s="44"/>
    </row>
    <row r="44" spans="1:10" ht="15" customHeight="1" x14ac:dyDescent="0.25">
      <c r="A44" s="47" t="s">
        <v>164</v>
      </c>
      <c r="B44" s="30"/>
      <c r="C44" s="23">
        <v>4</v>
      </c>
      <c r="D44" s="23" t="s">
        <v>10</v>
      </c>
      <c r="E44" s="24" t="s">
        <v>9</v>
      </c>
      <c r="F44" s="39">
        <f>SUMIF('Student data'!$D$24:$AQ$24,"x",'Student data'!D66:AQ66)</f>
        <v>0</v>
      </c>
      <c r="G44" s="308" t="s">
        <v>165</v>
      </c>
      <c r="H44" s="309"/>
      <c r="I44" s="44"/>
      <c r="J44" s="44"/>
    </row>
    <row r="45" spans="1:10" ht="15" customHeight="1" x14ac:dyDescent="0.25">
      <c r="A45" s="47" t="s">
        <v>65</v>
      </c>
      <c r="B45" s="30"/>
      <c r="C45" s="23">
        <v>4</v>
      </c>
      <c r="D45" s="23" t="s">
        <v>11</v>
      </c>
      <c r="E45" s="24" t="s">
        <v>8</v>
      </c>
      <c r="F45" s="39">
        <f>SUMIF('Student data'!$D$24:$AQ$24,"x",'Student data'!D67:AQ67)</f>
        <v>0</v>
      </c>
      <c r="G45" s="308" t="s">
        <v>166</v>
      </c>
      <c r="H45" s="309"/>
      <c r="I45" s="44"/>
      <c r="J45" s="44"/>
    </row>
    <row r="46" spans="1:10" ht="15" customHeight="1" x14ac:dyDescent="0.25">
      <c r="A46" s="47" t="s">
        <v>57</v>
      </c>
      <c r="B46" s="30"/>
      <c r="C46" s="23">
        <v>4</v>
      </c>
      <c r="D46" s="23" t="s">
        <v>11</v>
      </c>
      <c r="E46" s="24" t="s">
        <v>8</v>
      </c>
      <c r="F46" s="39">
        <f>SUMIF('Student data'!$D$24:$AQ$24,"x",'Student data'!D68:AQ68)</f>
        <v>0</v>
      </c>
      <c r="G46" s="308" t="s">
        <v>167</v>
      </c>
      <c r="H46" s="309"/>
      <c r="I46" s="44"/>
      <c r="J46" s="44"/>
    </row>
    <row r="47" spans="1:10" ht="15" customHeight="1" x14ac:dyDescent="0.25">
      <c r="A47" s="47" t="s">
        <v>168</v>
      </c>
      <c r="B47" s="30"/>
      <c r="C47" s="23">
        <v>5</v>
      </c>
      <c r="D47" s="23" t="s">
        <v>7</v>
      </c>
      <c r="E47" s="24" t="s">
        <v>9</v>
      </c>
      <c r="F47" s="39">
        <f>SUMIF('Student data'!$D$24:$AQ$24,"x",'Student data'!D69:AQ69)</f>
        <v>0</v>
      </c>
      <c r="G47" s="308" t="s">
        <v>169</v>
      </c>
      <c r="H47" s="322"/>
      <c r="I47" s="44"/>
      <c r="J47" s="44"/>
    </row>
    <row r="48" spans="1:10" ht="15" customHeight="1" x14ac:dyDescent="0.25">
      <c r="A48" s="47" t="s">
        <v>170</v>
      </c>
      <c r="B48" s="30"/>
      <c r="C48" s="23">
        <v>4</v>
      </c>
      <c r="D48" s="23" t="s">
        <v>10</v>
      </c>
      <c r="E48" s="24" t="s">
        <v>6</v>
      </c>
      <c r="F48" s="39">
        <f>SUMIF('Student data'!$D$24:$AQ$24,"x",'Student data'!D70:AQ70)</f>
        <v>0</v>
      </c>
      <c r="G48" s="320" t="s">
        <v>171</v>
      </c>
      <c r="H48" s="321"/>
      <c r="I48" s="44"/>
      <c r="J48" s="44"/>
    </row>
    <row r="49" spans="1:10" ht="15" customHeight="1" x14ac:dyDescent="0.25">
      <c r="A49" s="48" t="s">
        <v>28</v>
      </c>
      <c r="B49" s="35"/>
      <c r="C49" s="23">
        <v>3</v>
      </c>
      <c r="D49" s="23" t="s">
        <v>11</v>
      </c>
      <c r="E49" s="24" t="s">
        <v>8</v>
      </c>
      <c r="F49" s="39">
        <f>SUMIF('Student data'!$D$24:$AQ$24,"x",'Student data'!D71:AQ71)</f>
        <v>0</v>
      </c>
      <c r="G49" s="320" t="s">
        <v>172</v>
      </c>
      <c r="H49" s="321"/>
      <c r="I49" s="44"/>
      <c r="J49" s="44"/>
    </row>
    <row r="50" spans="1:10" ht="15" customHeight="1" x14ac:dyDescent="0.25">
      <c r="A50" s="48" t="s">
        <v>29</v>
      </c>
      <c r="B50" s="35"/>
      <c r="C50" s="23">
        <v>2</v>
      </c>
      <c r="D50" s="23" t="s">
        <v>11</v>
      </c>
      <c r="E50" s="24" t="s">
        <v>6</v>
      </c>
      <c r="F50" s="39">
        <f>SUMIF('Student data'!$D$24:$AQ$24,"x",'Student data'!D72:AQ72)</f>
        <v>0</v>
      </c>
      <c r="G50" s="308" t="s">
        <v>173</v>
      </c>
      <c r="H50" s="309"/>
      <c r="I50" s="44"/>
      <c r="J50" s="44"/>
    </row>
    <row r="51" spans="1:10" ht="15" customHeight="1" x14ac:dyDescent="0.25">
      <c r="A51" s="48" t="s">
        <v>30</v>
      </c>
      <c r="B51" s="35"/>
      <c r="C51" s="23">
        <v>4</v>
      </c>
      <c r="D51" s="23" t="s">
        <v>7</v>
      </c>
      <c r="E51" s="24" t="s">
        <v>6</v>
      </c>
      <c r="F51" s="39">
        <f>SUMIF('Student data'!$D$24:$AQ$24,"x",'Student data'!D73:AQ73)</f>
        <v>0</v>
      </c>
      <c r="G51" s="308" t="s">
        <v>174</v>
      </c>
      <c r="H51" s="313"/>
      <c r="I51" s="44"/>
      <c r="J51" s="44"/>
    </row>
    <row r="52" spans="1:10" ht="15" customHeight="1" x14ac:dyDescent="0.25">
      <c r="A52" s="48" t="s">
        <v>31</v>
      </c>
      <c r="B52" s="35"/>
      <c r="C52" s="23">
        <v>3</v>
      </c>
      <c r="D52" s="23" t="s">
        <v>7</v>
      </c>
      <c r="E52" s="24" t="s">
        <v>9</v>
      </c>
      <c r="F52" s="39">
        <f>SUMIF('Student data'!$D$24:$AQ$24,"x",'Student data'!D74:AQ74)</f>
        <v>0</v>
      </c>
      <c r="G52" s="308" t="s">
        <v>175</v>
      </c>
      <c r="H52" s="309"/>
      <c r="I52" s="44"/>
      <c r="J52" s="44"/>
    </row>
    <row r="53" spans="1:10" ht="15" customHeight="1" x14ac:dyDescent="0.25">
      <c r="A53" s="48" t="s">
        <v>176</v>
      </c>
      <c r="B53" s="35"/>
      <c r="C53" s="23">
        <v>4</v>
      </c>
      <c r="D53" s="23" t="s">
        <v>11</v>
      </c>
      <c r="E53" s="24" t="s">
        <v>8</v>
      </c>
      <c r="F53" s="39">
        <f>SUMIF('Student data'!$D$24:$AQ$24,"x",'Student data'!D75:AQ75)</f>
        <v>0</v>
      </c>
      <c r="G53" s="308" t="s">
        <v>177</v>
      </c>
      <c r="H53" s="309"/>
      <c r="I53" s="44"/>
      <c r="J53" s="44"/>
    </row>
    <row r="54" spans="1:10" ht="15.75" thickBot="1" x14ac:dyDescent="0.3">
      <c r="A54" s="49"/>
      <c r="B54" s="36"/>
      <c r="C54" s="37"/>
      <c r="D54" s="37"/>
      <c r="E54" s="16"/>
      <c r="F54" s="43"/>
      <c r="G54" s="45"/>
    </row>
    <row r="55" spans="1:10" ht="15.75" thickBot="1" x14ac:dyDescent="0.3">
      <c r="A55" s="20"/>
      <c r="B55" s="16"/>
      <c r="C55" s="20"/>
      <c r="D55" s="20"/>
      <c r="E55" s="38" t="s">
        <v>37</v>
      </c>
      <c r="F55" s="15">
        <f>SUM(F20:F53)</f>
        <v>0</v>
      </c>
      <c r="G55" s="45"/>
    </row>
    <row r="56" spans="1:10" x14ac:dyDescent="0.25">
      <c r="A56" s="20"/>
      <c r="B56" s="16"/>
      <c r="C56" s="20"/>
      <c r="D56" s="20"/>
      <c r="E56" s="38"/>
      <c r="F56" s="16"/>
      <c r="G56" s="45"/>
    </row>
    <row r="57" spans="1:10" x14ac:dyDescent="0.25">
      <c r="B57" s="18"/>
      <c r="G57" s="45"/>
    </row>
    <row r="58" spans="1:10" x14ac:dyDescent="0.25">
      <c r="B58" s="18"/>
      <c r="G58" s="45"/>
    </row>
    <row r="59" spans="1:10" x14ac:dyDescent="0.25">
      <c r="B59" s="18"/>
      <c r="G59" s="45"/>
    </row>
    <row r="60" spans="1:10" x14ac:dyDescent="0.25">
      <c r="B60" s="18"/>
      <c r="G60" s="45"/>
    </row>
    <row r="61" spans="1:10" x14ac:dyDescent="0.25">
      <c r="G61" s="45"/>
    </row>
    <row r="62" spans="1:10" x14ac:dyDescent="0.25">
      <c r="G62" s="44"/>
    </row>
    <row r="63" spans="1:10" x14ac:dyDescent="0.25">
      <c r="G63" s="44"/>
    </row>
    <row r="64" spans="1:10" x14ac:dyDescent="0.25">
      <c r="G64" s="44"/>
    </row>
  </sheetData>
  <sheetProtection password="ECC0" sheet="1" objects="1" scenarios="1" formatCells="0" formatColumns="0" formatRows="0"/>
  <mergeCells count="38">
    <mergeCell ref="G52:H52"/>
    <mergeCell ref="G53:H53"/>
    <mergeCell ref="G50:H50"/>
    <mergeCell ref="G51:H51"/>
    <mergeCell ref="G34:H34"/>
    <mergeCell ref="G35:H35"/>
    <mergeCell ref="G36:H36"/>
    <mergeCell ref="G37:H37"/>
    <mergeCell ref="G38:H38"/>
    <mergeCell ref="G49:H49"/>
    <mergeCell ref="G48:H48"/>
    <mergeCell ref="G39:H39"/>
    <mergeCell ref="G40:H40"/>
    <mergeCell ref="G46:H46"/>
    <mergeCell ref="G47:H47"/>
    <mergeCell ref="G41:H41"/>
    <mergeCell ref="G43:H43"/>
    <mergeCell ref="A1:G1"/>
    <mergeCell ref="G22:H22"/>
    <mergeCell ref="G23:H23"/>
    <mergeCell ref="G24:H24"/>
    <mergeCell ref="G25:H25"/>
    <mergeCell ref="I3:J3"/>
    <mergeCell ref="G44:H44"/>
    <mergeCell ref="G45:H45"/>
    <mergeCell ref="A2:F2"/>
    <mergeCell ref="G19:H19"/>
    <mergeCell ref="G20:H20"/>
    <mergeCell ref="G21:H21"/>
    <mergeCell ref="G26:H26"/>
    <mergeCell ref="G27:H27"/>
    <mergeCell ref="G30:H30"/>
    <mergeCell ref="G31:H31"/>
    <mergeCell ref="G32:H32"/>
    <mergeCell ref="G33:H33"/>
    <mergeCell ref="G28:H28"/>
    <mergeCell ref="G29:H29"/>
    <mergeCell ref="G42:H42"/>
  </mergeCells>
  <conditionalFormatting sqref="D54">
    <cfRule type="cellIs" dxfId="616" priority="440" stopIfTrue="1" operator="equal">
      <formula>"Algebra"</formula>
    </cfRule>
    <cfRule type="cellIs" dxfId="615" priority="441" stopIfTrue="1" operator="equal">
      <formula>"Number"</formula>
    </cfRule>
    <cfRule type="cellIs" dxfId="614" priority="442" stopIfTrue="1" operator="equal">
      <formula>"Geometry and measures"</formula>
    </cfRule>
    <cfRule type="cellIs" dxfId="613" priority="443" stopIfTrue="1" operator="equal">
      <formula>"Statistics"</formula>
    </cfRule>
  </conditionalFormatting>
  <conditionalFormatting sqref="E54">
    <cfRule type="cellIs" dxfId="612" priority="437" stopIfTrue="1" operator="equal">
      <formula>"AO3"</formula>
    </cfRule>
    <cfRule type="cellIs" dxfId="611" priority="438" stopIfTrue="1" operator="equal">
      <formula>"AO2"</formula>
    </cfRule>
    <cfRule type="cellIs" dxfId="610" priority="439" stopIfTrue="1" operator="equal">
      <formula>"AO1"</formula>
    </cfRule>
  </conditionalFormatting>
  <conditionalFormatting sqref="D19 D54:D1048576">
    <cfRule type="cellIs" dxfId="609" priority="434" operator="equal">
      <formula>"Probability"</formula>
    </cfRule>
  </conditionalFormatting>
  <conditionalFormatting sqref="H1">
    <cfRule type="expression" dxfId="608" priority="640">
      <formula>COUNTA(D3:AU3)&gt;1</formula>
    </cfRule>
  </conditionalFormatting>
  <conditionalFormatting sqref="G25">
    <cfRule type="cellIs" dxfId="607" priority="3" operator="equal">
      <formula>"Probability"</formula>
    </cfRule>
  </conditionalFormatting>
  <conditionalFormatting sqref="D1">
    <cfRule type="cellIs" dxfId="606" priority="186" operator="equal">
      <formula>"Probability"</formula>
    </cfRule>
  </conditionalFormatting>
  <conditionalFormatting sqref="D41:D47 D23:D25 D50:D53">
    <cfRule type="cellIs" dxfId="605" priority="181" stopIfTrue="1" operator="equal">
      <formula>"Algebra"</formula>
    </cfRule>
    <cfRule type="cellIs" dxfId="604" priority="182" stopIfTrue="1" operator="equal">
      <formula>"Number"</formula>
    </cfRule>
    <cfRule type="cellIs" dxfId="603" priority="183" stopIfTrue="1" operator="equal">
      <formula>"Geometry and measures"</formula>
    </cfRule>
    <cfRule type="cellIs" dxfId="602" priority="184" stopIfTrue="1" operator="equal">
      <formula>"Statistics"</formula>
    </cfRule>
  </conditionalFormatting>
  <conditionalFormatting sqref="D41:D47 D23:D25 D50:D53">
    <cfRule type="cellIs" dxfId="601" priority="180" operator="equal">
      <formula>"RPR"</formula>
    </cfRule>
  </conditionalFormatting>
  <conditionalFormatting sqref="G40 D41:D47 D23:D25 G20 G53 D50:D53 G22:G24">
    <cfRule type="cellIs" dxfId="600" priority="179" operator="equal">
      <formula>"Probability"</formula>
    </cfRule>
  </conditionalFormatting>
  <conditionalFormatting sqref="D31">
    <cfRule type="cellIs" dxfId="599" priority="175" stopIfTrue="1" operator="equal">
      <formula>"Algebra"</formula>
    </cfRule>
    <cfRule type="cellIs" dxfId="598" priority="176" stopIfTrue="1" operator="equal">
      <formula>"Number"</formula>
    </cfRule>
    <cfRule type="cellIs" dxfId="597" priority="177" stopIfTrue="1" operator="equal">
      <formula>"Geometry and measures"</formula>
    </cfRule>
    <cfRule type="cellIs" dxfId="596" priority="178" stopIfTrue="1" operator="equal">
      <formula>"Statistics"</formula>
    </cfRule>
  </conditionalFormatting>
  <conditionalFormatting sqref="D31">
    <cfRule type="cellIs" dxfId="595" priority="174" operator="equal">
      <formula>"RPR"</formula>
    </cfRule>
  </conditionalFormatting>
  <conditionalFormatting sqref="D31">
    <cfRule type="cellIs" dxfId="594" priority="173" operator="equal">
      <formula>"Probability"</formula>
    </cfRule>
  </conditionalFormatting>
  <conditionalFormatting sqref="E23:E25">
    <cfRule type="cellIs" dxfId="593" priority="170" stopIfTrue="1" operator="equal">
      <formula>"AO3"</formula>
    </cfRule>
    <cfRule type="cellIs" dxfId="592" priority="171" stopIfTrue="1" operator="equal">
      <formula>"AO2"</formula>
    </cfRule>
    <cfRule type="cellIs" dxfId="591" priority="172" stopIfTrue="1" operator="equal">
      <formula>"AO1"</formula>
    </cfRule>
  </conditionalFormatting>
  <conditionalFormatting sqref="G50:G52">
    <cfRule type="cellIs" dxfId="590" priority="169" operator="equal">
      <formula>"Probability"</formula>
    </cfRule>
  </conditionalFormatting>
  <conditionalFormatting sqref="E53">
    <cfRule type="cellIs" dxfId="589" priority="145" stopIfTrue="1" operator="equal">
      <formula>"AO3"</formula>
    </cfRule>
    <cfRule type="cellIs" dxfId="588" priority="146" stopIfTrue="1" operator="equal">
      <formula>"AO2"</formula>
    </cfRule>
    <cfRule type="cellIs" dxfId="587" priority="147" stopIfTrue="1" operator="equal">
      <formula>"AO1"</formula>
    </cfRule>
  </conditionalFormatting>
  <conditionalFormatting sqref="E31">
    <cfRule type="cellIs" dxfId="586" priority="166" stopIfTrue="1" operator="equal">
      <formula>"AO3"</formula>
    </cfRule>
    <cfRule type="cellIs" dxfId="585" priority="167" stopIfTrue="1" operator="equal">
      <formula>"AO2"</formula>
    </cfRule>
    <cfRule type="cellIs" dxfId="584" priority="168" stopIfTrue="1" operator="equal">
      <formula>"AO1"</formula>
    </cfRule>
  </conditionalFormatting>
  <conditionalFormatting sqref="D32:D33">
    <cfRule type="cellIs" dxfId="583" priority="162" stopIfTrue="1" operator="equal">
      <formula>"Algebra"</formula>
    </cfRule>
    <cfRule type="cellIs" dxfId="582" priority="163" stopIfTrue="1" operator="equal">
      <formula>"Number"</formula>
    </cfRule>
    <cfRule type="cellIs" dxfId="581" priority="164" stopIfTrue="1" operator="equal">
      <formula>"Geometry and measures"</formula>
    </cfRule>
    <cfRule type="cellIs" dxfId="580" priority="165" stopIfTrue="1" operator="equal">
      <formula>"Statistics"</formula>
    </cfRule>
  </conditionalFormatting>
  <conditionalFormatting sqref="D32:D33">
    <cfRule type="cellIs" dxfId="579" priority="161" operator="equal">
      <formula>"RPR"</formula>
    </cfRule>
  </conditionalFormatting>
  <conditionalFormatting sqref="D32:D33">
    <cfRule type="cellIs" dxfId="578" priority="160" operator="equal">
      <formula>"Probability"</formula>
    </cfRule>
  </conditionalFormatting>
  <conditionalFormatting sqref="D34:D35">
    <cfRule type="cellIs" dxfId="577" priority="156" stopIfTrue="1" operator="equal">
      <formula>"Algebra"</formula>
    </cfRule>
    <cfRule type="cellIs" dxfId="576" priority="157" stopIfTrue="1" operator="equal">
      <formula>"Number"</formula>
    </cfRule>
    <cfRule type="cellIs" dxfId="575" priority="158" stopIfTrue="1" operator="equal">
      <formula>"Geometry and measures"</formula>
    </cfRule>
    <cfRule type="cellIs" dxfId="574" priority="159" stopIfTrue="1" operator="equal">
      <formula>"Statistics"</formula>
    </cfRule>
  </conditionalFormatting>
  <conditionalFormatting sqref="E35">
    <cfRule type="cellIs" dxfId="573" priority="153" stopIfTrue="1" operator="equal">
      <formula>"AO3"</formula>
    </cfRule>
    <cfRule type="cellIs" dxfId="572" priority="154" stopIfTrue="1" operator="equal">
      <formula>"AO2"</formula>
    </cfRule>
    <cfRule type="cellIs" dxfId="571" priority="155" stopIfTrue="1" operator="equal">
      <formula>"AO1"</formula>
    </cfRule>
  </conditionalFormatting>
  <conditionalFormatting sqref="D34:D35">
    <cfRule type="cellIs" dxfId="570" priority="152" operator="equal">
      <formula>"RPR"</formula>
    </cfRule>
  </conditionalFormatting>
  <conditionalFormatting sqref="D34:D35">
    <cfRule type="cellIs" dxfId="569" priority="151" operator="equal">
      <formula>"Probability"</formula>
    </cfRule>
  </conditionalFormatting>
  <conditionalFormatting sqref="E32:E33">
    <cfRule type="cellIs" dxfId="568" priority="138" stopIfTrue="1" operator="equal">
      <formula>"AO3"</formula>
    </cfRule>
    <cfRule type="cellIs" dxfId="567" priority="139" stopIfTrue="1" operator="equal">
      <formula>"AO2"</formula>
    </cfRule>
    <cfRule type="cellIs" dxfId="566" priority="140" stopIfTrue="1" operator="equal">
      <formula>"AO1"</formula>
    </cfRule>
  </conditionalFormatting>
  <conditionalFormatting sqref="E42">
    <cfRule type="cellIs" dxfId="565" priority="148" stopIfTrue="1" operator="equal">
      <formula>"AO3"</formula>
    </cfRule>
    <cfRule type="cellIs" dxfId="564" priority="149" stopIfTrue="1" operator="equal">
      <formula>"AO2"</formula>
    </cfRule>
    <cfRule type="cellIs" dxfId="563" priority="150" stopIfTrue="1" operator="equal">
      <formula>"AO1"</formula>
    </cfRule>
  </conditionalFormatting>
  <conditionalFormatting sqref="G47">
    <cfRule type="cellIs" dxfId="562" priority="144" operator="equal">
      <formula>"Probability"</formula>
    </cfRule>
  </conditionalFormatting>
  <conditionalFormatting sqref="G41">
    <cfRule type="cellIs" dxfId="561" priority="143" operator="equal">
      <formula>"Probability"</formula>
    </cfRule>
  </conditionalFormatting>
  <conditionalFormatting sqref="G42">
    <cfRule type="cellIs" dxfId="560" priority="142" operator="equal">
      <formula>"Probability"</formula>
    </cfRule>
  </conditionalFormatting>
  <conditionalFormatting sqref="G43">
    <cfRule type="cellIs" dxfId="559" priority="141" operator="equal">
      <formula>"Probability"</formula>
    </cfRule>
  </conditionalFormatting>
  <conditionalFormatting sqref="E39">
    <cfRule type="cellIs" dxfId="558" priority="135" stopIfTrue="1" operator="equal">
      <formula>"AO3"</formula>
    </cfRule>
    <cfRule type="cellIs" dxfId="557" priority="136" stopIfTrue="1" operator="equal">
      <formula>"AO2"</formula>
    </cfRule>
    <cfRule type="cellIs" dxfId="556" priority="137" stopIfTrue="1" operator="equal">
      <formula>"AO1"</formula>
    </cfRule>
  </conditionalFormatting>
  <conditionalFormatting sqref="E45:E46">
    <cfRule type="cellIs" dxfId="555" priority="132" stopIfTrue="1" operator="equal">
      <formula>"AO3"</formula>
    </cfRule>
    <cfRule type="cellIs" dxfId="554" priority="133" stopIfTrue="1" operator="equal">
      <formula>"AO2"</formula>
    </cfRule>
    <cfRule type="cellIs" dxfId="553" priority="134" stopIfTrue="1" operator="equal">
      <formula>"AO1"</formula>
    </cfRule>
  </conditionalFormatting>
  <conditionalFormatting sqref="E49">
    <cfRule type="cellIs" dxfId="552" priority="129" stopIfTrue="1" operator="equal">
      <formula>"AO3"</formula>
    </cfRule>
    <cfRule type="cellIs" dxfId="551" priority="130" stopIfTrue="1" operator="equal">
      <formula>"AO2"</formula>
    </cfRule>
    <cfRule type="cellIs" dxfId="550" priority="131" stopIfTrue="1" operator="equal">
      <formula>"AO1"</formula>
    </cfRule>
  </conditionalFormatting>
  <conditionalFormatting sqref="E50">
    <cfRule type="cellIs" dxfId="549" priority="126" stopIfTrue="1" operator="equal">
      <formula>"AO3"</formula>
    </cfRule>
    <cfRule type="cellIs" dxfId="548" priority="127" stopIfTrue="1" operator="equal">
      <formula>"AO2"</formula>
    </cfRule>
    <cfRule type="cellIs" dxfId="547" priority="128" stopIfTrue="1" operator="equal">
      <formula>"AO1"</formula>
    </cfRule>
  </conditionalFormatting>
  <conditionalFormatting sqref="D37">
    <cfRule type="cellIs" dxfId="546" priority="120" operator="equal">
      <formula>"Probability"</formula>
    </cfRule>
  </conditionalFormatting>
  <conditionalFormatting sqref="D37">
    <cfRule type="cellIs" dxfId="545" priority="122" stopIfTrue="1" operator="equal">
      <formula>"Algebra"</formula>
    </cfRule>
    <cfRule type="cellIs" dxfId="544" priority="123" stopIfTrue="1" operator="equal">
      <formula>"Number"</formula>
    </cfRule>
    <cfRule type="cellIs" dxfId="543" priority="124" stopIfTrue="1" operator="equal">
      <formula>"Geometry and measures"</formula>
    </cfRule>
    <cfRule type="cellIs" dxfId="542" priority="125" stopIfTrue="1" operator="equal">
      <formula>"Statistics"</formula>
    </cfRule>
  </conditionalFormatting>
  <conditionalFormatting sqref="D37">
    <cfRule type="cellIs" dxfId="541" priority="121" operator="equal">
      <formula>"RPR"</formula>
    </cfRule>
  </conditionalFormatting>
  <conditionalFormatting sqref="D38:D39">
    <cfRule type="cellIs" dxfId="540" priority="114" operator="equal">
      <formula>"Probability"</formula>
    </cfRule>
  </conditionalFormatting>
  <conditionalFormatting sqref="D38:D39">
    <cfRule type="cellIs" dxfId="539" priority="116" stopIfTrue="1" operator="equal">
      <formula>"Algebra"</formula>
    </cfRule>
    <cfRule type="cellIs" dxfId="538" priority="117" stopIfTrue="1" operator="equal">
      <formula>"Number"</formula>
    </cfRule>
    <cfRule type="cellIs" dxfId="537" priority="118" stopIfTrue="1" operator="equal">
      <formula>"Geometry and measures"</formula>
    </cfRule>
    <cfRule type="cellIs" dxfId="536" priority="119" stopIfTrue="1" operator="equal">
      <formula>"Statistics"</formula>
    </cfRule>
  </conditionalFormatting>
  <conditionalFormatting sqref="D38:D39">
    <cfRule type="cellIs" dxfId="535" priority="115" operator="equal">
      <formula>"RPR"</formula>
    </cfRule>
  </conditionalFormatting>
  <conditionalFormatting sqref="D49">
    <cfRule type="cellIs" dxfId="534" priority="104" stopIfTrue="1" operator="equal">
      <formula>"Algebra"</formula>
    </cfRule>
    <cfRule type="cellIs" dxfId="533" priority="105" stopIfTrue="1" operator="equal">
      <formula>"Number"</formula>
    </cfRule>
    <cfRule type="cellIs" dxfId="532" priority="106" stopIfTrue="1" operator="equal">
      <formula>"Geometry and measures"</formula>
    </cfRule>
    <cfRule type="cellIs" dxfId="531" priority="107" stopIfTrue="1" operator="equal">
      <formula>"Statistics"</formula>
    </cfRule>
  </conditionalFormatting>
  <conditionalFormatting sqref="D49">
    <cfRule type="cellIs" dxfId="530" priority="103" operator="equal">
      <formula>"RPR"</formula>
    </cfRule>
  </conditionalFormatting>
  <conditionalFormatting sqref="D49">
    <cfRule type="cellIs" dxfId="529" priority="102" operator="equal">
      <formula>"Probability"</formula>
    </cfRule>
  </conditionalFormatting>
  <conditionalFormatting sqref="D48">
    <cfRule type="cellIs" dxfId="528" priority="110" stopIfTrue="1" operator="equal">
      <formula>"Algebra"</formula>
    </cfRule>
    <cfRule type="cellIs" dxfId="527" priority="111" stopIfTrue="1" operator="equal">
      <formula>"Number"</formula>
    </cfRule>
    <cfRule type="cellIs" dxfId="526" priority="112" stopIfTrue="1" operator="equal">
      <formula>"Geometry and measures"</formula>
    </cfRule>
    <cfRule type="cellIs" dxfId="525" priority="113" stopIfTrue="1" operator="equal">
      <formula>"Statistics"</formula>
    </cfRule>
  </conditionalFormatting>
  <conditionalFormatting sqref="D48">
    <cfRule type="cellIs" dxfId="524" priority="109" operator="equal">
      <formula>"RPR"</formula>
    </cfRule>
  </conditionalFormatting>
  <conditionalFormatting sqref="D48">
    <cfRule type="cellIs" dxfId="523" priority="108" operator="equal">
      <formula>"Probability"</formula>
    </cfRule>
  </conditionalFormatting>
  <conditionalFormatting sqref="G44">
    <cfRule type="cellIs" dxfId="522" priority="101" operator="equal">
      <formula>"Probability"</formula>
    </cfRule>
  </conditionalFormatting>
  <conditionalFormatting sqref="G45">
    <cfRule type="cellIs" dxfId="521" priority="100" operator="equal">
      <formula>"Probability"</formula>
    </cfRule>
  </conditionalFormatting>
  <conditionalFormatting sqref="D20:D22">
    <cfRule type="cellIs" dxfId="520" priority="96" stopIfTrue="1" operator="equal">
      <formula>"Algebra"</formula>
    </cfRule>
    <cfRule type="cellIs" dxfId="519" priority="97" stopIfTrue="1" operator="equal">
      <formula>"Number"</formula>
    </cfRule>
    <cfRule type="cellIs" dxfId="518" priority="98" stopIfTrue="1" operator="equal">
      <formula>"Geometry and measures"</formula>
    </cfRule>
    <cfRule type="cellIs" dxfId="517" priority="99" stopIfTrue="1" operator="equal">
      <formula>"Statistics"</formula>
    </cfRule>
  </conditionalFormatting>
  <conditionalFormatting sqref="E21:E22">
    <cfRule type="cellIs" dxfId="516" priority="93" stopIfTrue="1" operator="equal">
      <formula>"AO3"</formula>
    </cfRule>
    <cfRule type="cellIs" dxfId="515" priority="94" stopIfTrue="1" operator="equal">
      <formula>"AO2"</formula>
    </cfRule>
    <cfRule type="cellIs" dxfId="514" priority="95" stopIfTrue="1" operator="equal">
      <formula>"AO1"</formula>
    </cfRule>
  </conditionalFormatting>
  <conditionalFormatting sqref="D20:D22">
    <cfRule type="cellIs" dxfId="513" priority="92" operator="equal">
      <formula>"RPR"</formula>
    </cfRule>
  </conditionalFormatting>
  <conditionalFormatting sqref="D20:D22">
    <cfRule type="cellIs" dxfId="512" priority="91" operator="equal">
      <formula>"Probability"</formula>
    </cfRule>
  </conditionalFormatting>
  <conditionalFormatting sqref="E20">
    <cfRule type="cellIs" dxfId="511" priority="88" stopIfTrue="1" operator="equal">
      <formula>"AO3"</formula>
    </cfRule>
    <cfRule type="cellIs" dxfId="510" priority="89" stopIfTrue="1" operator="equal">
      <formula>"AO2"</formula>
    </cfRule>
    <cfRule type="cellIs" dxfId="509" priority="90" stopIfTrue="1" operator="equal">
      <formula>"AO1"</formula>
    </cfRule>
  </conditionalFormatting>
  <conditionalFormatting sqref="D26:D27">
    <cfRule type="cellIs" dxfId="508" priority="84" stopIfTrue="1" operator="equal">
      <formula>"Algebra"</formula>
    </cfRule>
    <cfRule type="cellIs" dxfId="507" priority="85" stopIfTrue="1" operator="equal">
      <formula>"Number"</formula>
    </cfRule>
    <cfRule type="cellIs" dxfId="506" priority="86" stopIfTrue="1" operator="equal">
      <formula>"Geometry and measures"</formula>
    </cfRule>
    <cfRule type="cellIs" dxfId="505" priority="87" stopIfTrue="1" operator="equal">
      <formula>"Statistics"</formula>
    </cfRule>
  </conditionalFormatting>
  <conditionalFormatting sqref="E27">
    <cfRule type="cellIs" dxfId="504" priority="81" stopIfTrue="1" operator="equal">
      <formula>"AO3"</formula>
    </cfRule>
    <cfRule type="cellIs" dxfId="503" priority="82" stopIfTrue="1" operator="equal">
      <formula>"AO2"</formula>
    </cfRule>
    <cfRule type="cellIs" dxfId="502" priority="83" stopIfTrue="1" operator="equal">
      <formula>"AO1"</formula>
    </cfRule>
  </conditionalFormatting>
  <conditionalFormatting sqref="D26:D27">
    <cfRule type="cellIs" dxfId="501" priority="80" operator="equal">
      <formula>"RPR"</formula>
    </cfRule>
  </conditionalFormatting>
  <conditionalFormatting sqref="D26:D27">
    <cfRule type="cellIs" dxfId="500" priority="79" operator="equal">
      <formula>"Probability"</formula>
    </cfRule>
  </conditionalFormatting>
  <conditionalFormatting sqref="E26">
    <cfRule type="cellIs" dxfId="499" priority="76" stopIfTrue="1" operator="equal">
      <formula>"AO3"</formula>
    </cfRule>
    <cfRule type="cellIs" dxfId="498" priority="77" stopIfTrue="1" operator="equal">
      <formula>"AO2"</formula>
    </cfRule>
    <cfRule type="cellIs" dxfId="497" priority="78" stopIfTrue="1" operator="equal">
      <formula>"AO1"</formula>
    </cfRule>
  </conditionalFormatting>
  <conditionalFormatting sqref="D29">
    <cfRule type="cellIs" dxfId="496" priority="72" stopIfTrue="1" operator="equal">
      <formula>"Algebra"</formula>
    </cfRule>
    <cfRule type="cellIs" dxfId="495" priority="73" stopIfTrue="1" operator="equal">
      <formula>"Number"</formula>
    </cfRule>
    <cfRule type="cellIs" dxfId="494" priority="74" stopIfTrue="1" operator="equal">
      <formula>"Geometry and measures"</formula>
    </cfRule>
    <cfRule type="cellIs" dxfId="493" priority="75" stopIfTrue="1" operator="equal">
      <formula>"Statistics"</formula>
    </cfRule>
  </conditionalFormatting>
  <conditionalFormatting sqref="E28:E29">
    <cfRule type="cellIs" dxfId="492" priority="69" stopIfTrue="1" operator="equal">
      <formula>"AO3"</formula>
    </cfRule>
    <cfRule type="cellIs" dxfId="491" priority="70" stopIfTrue="1" operator="equal">
      <formula>"AO2"</formula>
    </cfRule>
    <cfRule type="cellIs" dxfId="490" priority="71" stopIfTrue="1" operator="equal">
      <formula>"AO1"</formula>
    </cfRule>
  </conditionalFormatting>
  <conditionalFormatting sqref="D29">
    <cfRule type="cellIs" dxfId="489" priority="68" operator="equal">
      <formula>"RPR"</formula>
    </cfRule>
  </conditionalFormatting>
  <conditionalFormatting sqref="D29">
    <cfRule type="cellIs" dxfId="488" priority="67" operator="equal">
      <formula>"Probability"</formula>
    </cfRule>
  </conditionalFormatting>
  <conditionalFormatting sqref="E30">
    <cfRule type="cellIs" dxfId="487" priority="64" stopIfTrue="1" operator="equal">
      <formula>"AO3"</formula>
    </cfRule>
    <cfRule type="cellIs" dxfId="486" priority="65" stopIfTrue="1" operator="equal">
      <formula>"AO2"</formula>
    </cfRule>
    <cfRule type="cellIs" dxfId="485" priority="66" stopIfTrue="1" operator="equal">
      <formula>"AO1"</formula>
    </cfRule>
  </conditionalFormatting>
  <conditionalFormatting sqref="D28">
    <cfRule type="cellIs" dxfId="484" priority="60" stopIfTrue="1" operator="equal">
      <formula>"Algebra"</formula>
    </cfRule>
    <cfRule type="cellIs" dxfId="483" priority="61" stopIfTrue="1" operator="equal">
      <formula>"Number"</formula>
    </cfRule>
    <cfRule type="cellIs" dxfId="482" priority="62" stopIfTrue="1" operator="equal">
      <formula>"Geometry and measures"</formula>
    </cfRule>
    <cfRule type="cellIs" dxfId="481" priority="63" stopIfTrue="1" operator="equal">
      <formula>"Statistics"</formula>
    </cfRule>
  </conditionalFormatting>
  <conditionalFormatting sqref="D28">
    <cfRule type="cellIs" dxfId="480" priority="59" operator="equal">
      <formula>"RPR"</formula>
    </cfRule>
  </conditionalFormatting>
  <conditionalFormatting sqref="D28">
    <cfRule type="cellIs" dxfId="479" priority="58" operator="equal">
      <formula>"Probability"</formula>
    </cfRule>
  </conditionalFormatting>
  <conditionalFormatting sqref="D30">
    <cfRule type="cellIs" dxfId="478" priority="54" stopIfTrue="1" operator="equal">
      <formula>"Algebra"</formula>
    </cfRule>
    <cfRule type="cellIs" dxfId="477" priority="55" stopIfTrue="1" operator="equal">
      <formula>"Number"</formula>
    </cfRule>
    <cfRule type="cellIs" dxfId="476" priority="56" stopIfTrue="1" operator="equal">
      <formula>"Geometry and measures"</formula>
    </cfRule>
    <cfRule type="cellIs" dxfId="475" priority="57" stopIfTrue="1" operator="equal">
      <formula>"Statistics"</formula>
    </cfRule>
  </conditionalFormatting>
  <conditionalFormatting sqref="D30">
    <cfRule type="cellIs" dxfId="474" priority="53" operator="equal">
      <formula>"RPR"</formula>
    </cfRule>
  </conditionalFormatting>
  <conditionalFormatting sqref="D30">
    <cfRule type="cellIs" dxfId="473" priority="52" operator="equal">
      <formula>"Probability"</formula>
    </cfRule>
  </conditionalFormatting>
  <conditionalFormatting sqref="D36">
    <cfRule type="cellIs" dxfId="472" priority="48" stopIfTrue="1" operator="equal">
      <formula>"Algebra"</formula>
    </cfRule>
    <cfRule type="cellIs" dxfId="471" priority="49" stopIfTrue="1" operator="equal">
      <formula>"Number"</formula>
    </cfRule>
    <cfRule type="cellIs" dxfId="470" priority="50" stopIfTrue="1" operator="equal">
      <formula>"Geometry and measures"</formula>
    </cfRule>
    <cfRule type="cellIs" dxfId="469" priority="51" stopIfTrue="1" operator="equal">
      <formula>"Statistics"</formula>
    </cfRule>
  </conditionalFormatting>
  <conditionalFormatting sqref="D36">
    <cfRule type="cellIs" dxfId="468" priority="47" operator="equal">
      <formula>"RPR"</formula>
    </cfRule>
  </conditionalFormatting>
  <conditionalFormatting sqref="D36">
    <cfRule type="cellIs" dxfId="467" priority="46" operator="equal">
      <formula>"Probability"</formula>
    </cfRule>
  </conditionalFormatting>
  <conditionalFormatting sqref="E36">
    <cfRule type="cellIs" dxfId="466" priority="43" stopIfTrue="1" operator="equal">
      <formula>"AO3"</formula>
    </cfRule>
    <cfRule type="cellIs" dxfId="465" priority="44" stopIfTrue="1" operator="equal">
      <formula>"AO2"</formula>
    </cfRule>
    <cfRule type="cellIs" dxfId="464" priority="45" stopIfTrue="1" operator="equal">
      <formula>"AO1"</formula>
    </cfRule>
  </conditionalFormatting>
  <conditionalFormatting sqref="E34">
    <cfRule type="cellIs" dxfId="463" priority="40" stopIfTrue="1" operator="equal">
      <formula>"AO3"</formula>
    </cfRule>
    <cfRule type="cellIs" dxfId="462" priority="41" stopIfTrue="1" operator="equal">
      <formula>"AO2"</formula>
    </cfRule>
    <cfRule type="cellIs" dxfId="461" priority="42" stopIfTrue="1" operator="equal">
      <formula>"AO1"</formula>
    </cfRule>
  </conditionalFormatting>
  <conditionalFormatting sqref="E37">
    <cfRule type="cellIs" dxfId="460" priority="37" stopIfTrue="1" operator="equal">
      <formula>"AO3"</formula>
    </cfRule>
    <cfRule type="cellIs" dxfId="459" priority="38" stopIfTrue="1" operator="equal">
      <formula>"AO2"</formula>
    </cfRule>
    <cfRule type="cellIs" dxfId="458" priority="39" stopIfTrue="1" operator="equal">
      <formula>"AO1"</formula>
    </cfRule>
  </conditionalFormatting>
  <conditionalFormatting sqref="E38">
    <cfRule type="cellIs" dxfId="457" priority="34" stopIfTrue="1" operator="equal">
      <formula>"AO3"</formula>
    </cfRule>
    <cfRule type="cellIs" dxfId="456" priority="35" stopIfTrue="1" operator="equal">
      <formula>"AO2"</formula>
    </cfRule>
    <cfRule type="cellIs" dxfId="455" priority="36" stopIfTrue="1" operator="equal">
      <formula>"AO1"</formula>
    </cfRule>
  </conditionalFormatting>
  <conditionalFormatting sqref="E41">
    <cfRule type="cellIs" dxfId="454" priority="31" stopIfTrue="1" operator="equal">
      <formula>"AO3"</formula>
    </cfRule>
    <cfRule type="cellIs" dxfId="453" priority="32" stopIfTrue="1" operator="equal">
      <formula>"AO2"</formula>
    </cfRule>
    <cfRule type="cellIs" dxfId="452" priority="33" stopIfTrue="1" operator="equal">
      <formula>"AO1"</formula>
    </cfRule>
  </conditionalFormatting>
  <conditionalFormatting sqref="E40">
    <cfRule type="cellIs" dxfId="451" priority="28" stopIfTrue="1" operator="equal">
      <formula>"AO3"</formula>
    </cfRule>
    <cfRule type="cellIs" dxfId="450" priority="29" stopIfTrue="1" operator="equal">
      <formula>"AO2"</formula>
    </cfRule>
    <cfRule type="cellIs" dxfId="449" priority="30" stopIfTrue="1" operator="equal">
      <formula>"AO1"</formula>
    </cfRule>
  </conditionalFormatting>
  <conditionalFormatting sqref="E43">
    <cfRule type="cellIs" dxfId="448" priority="25" stopIfTrue="1" operator="equal">
      <formula>"AO3"</formula>
    </cfRule>
    <cfRule type="cellIs" dxfId="447" priority="26" stopIfTrue="1" operator="equal">
      <formula>"AO2"</formula>
    </cfRule>
    <cfRule type="cellIs" dxfId="446" priority="27" stopIfTrue="1" operator="equal">
      <formula>"AO1"</formula>
    </cfRule>
  </conditionalFormatting>
  <conditionalFormatting sqref="E44">
    <cfRule type="cellIs" dxfId="445" priority="22" stopIfTrue="1" operator="equal">
      <formula>"AO3"</formula>
    </cfRule>
    <cfRule type="cellIs" dxfId="444" priority="23" stopIfTrue="1" operator="equal">
      <formula>"AO2"</formula>
    </cfRule>
    <cfRule type="cellIs" dxfId="443" priority="24" stopIfTrue="1" operator="equal">
      <formula>"AO1"</formula>
    </cfRule>
  </conditionalFormatting>
  <conditionalFormatting sqref="E47">
    <cfRule type="cellIs" dxfId="442" priority="19" stopIfTrue="1" operator="equal">
      <formula>"AO3"</formula>
    </cfRule>
    <cfRule type="cellIs" dxfId="441" priority="20" stopIfTrue="1" operator="equal">
      <formula>"AO2"</formula>
    </cfRule>
    <cfRule type="cellIs" dxfId="440" priority="21" stopIfTrue="1" operator="equal">
      <formula>"AO1"</formula>
    </cfRule>
  </conditionalFormatting>
  <conditionalFormatting sqref="E48">
    <cfRule type="cellIs" dxfId="439" priority="16" stopIfTrue="1" operator="equal">
      <formula>"AO3"</formula>
    </cfRule>
    <cfRule type="cellIs" dxfId="438" priority="17" stopIfTrue="1" operator="equal">
      <formula>"AO2"</formula>
    </cfRule>
    <cfRule type="cellIs" dxfId="437" priority="18" stopIfTrue="1" operator="equal">
      <formula>"AO1"</formula>
    </cfRule>
  </conditionalFormatting>
  <conditionalFormatting sqref="E51">
    <cfRule type="cellIs" dxfId="436" priority="13" stopIfTrue="1" operator="equal">
      <formula>"AO3"</formula>
    </cfRule>
    <cfRule type="cellIs" dxfId="435" priority="14" stopIfTrue="1" operator="equal">
      <formula>"AO2"</formula>
    </cfRule>
    <cfRule type="cellIs" dxfId="434" priority="15" stopIfTrue="1" operator="equal">
      <formula>"AO1"</formula>
    </cfRule>
  </conditionalFormatting>
  <conditionalFormatting sqref="E52">
    <cfRule type="cellIs" dxfId="433" priority="10" stopIfTrue="1" operator="equal">
      <formula>"AO3"</formula>
    </cfRule>
    <cfRule type="cellIs" dxfId="432" priority="11" stopIfTrue="1" operator="equal">
      <formula>"AO2"</formula>
    </cfRule>
    <cfRule type="cellIs" dxfId="431" priority="12" stopIfTrue="1" operator="equal">
      <formula>"AO1"</formula>
    </cfRule>
  </conditionalFormatting>
  <conditionalFormatting sqref="D40">
    <cfRule type="cellIs" dxfId="430" priority="6" stopIfTrue="1" operator="equal">
      <formula>"Algebra"</formula>
    </cfRule>
    <cfRule type="cellIs" dxfId="429" priority="7" stopIfTrue="1" operator="equal">
      <formula>"Number"</formula>
    </cfRule>
    <cfRule type="cellIs" dxfId="428" priority="8" stopIfTrue="1" operator="equal">
      <formula>"Geometry and measures"</formula>
    </cfRule>
    <cfRule type="cellIs" dxfId="427" priority="9" stopIfTrue="1" operator="equal">
      <formula>"Statistics"</formula>
    </cfRule>
  </conditionalFormatting>
  <conditionalFormatting sqref="D40">
    <cfRule type="cellIs" dxfId="426" priority="5" operator="equal">
      <formula>"RPR"</formula>
    </cfRule>
  </conditionalFormatting>
  <conditionalFormatting sqref="D40">
    <cfRule type="cellIs" dxfId="425" priority="4" operator="equal">
      <formula>"Probability"</formula>
    </cfRule>
  </conditionalFormatting>
  <conditionalFormatting sqref="G26">
    <cfRule type="cellIs" dxfId="424" priority="2" operator="equal">
      <formula>"Probability"</formula>
    </cfRule>
  </conditionalFormatting>
  <conditionalFormatting sqref="G46">
    <cfRule type="cellIs" dxfId="423"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85" id="{8B3AA094-6627-4EE7-9BA4-E4BF8A00655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2" ht="65.25" customHeight="1" x14ac:dyDescent="0.25">
      <c r="A1" s="316" t="s">
        <v>142</v>
      </c>
      <c r="B1" s="317"/>
      <c r="C1" s="317"/>
      <c r="D1" s="317"/>
      <c r="E1" s="317"/>
      <c r="F1" s="317"/>
      <c r="G1" s="323"/>
      <c r="H1" s="17"/>
    </row>
    <row r="2" spans="1:12" ht="46.5" customHeight="1" thickBot="1" x14ac:dyDescent="0.3">
      <c r="A2" s="310" t="s">
        <v>143</v>
      </c>
      <c r="B2" s="311"/>
      <c r="C2" s="311"/>
      <c r="D2" s="311"/>
      <c r="E2" s="311"/>
      <c r="F2" s="311"/>
    </row>
    <row r="3" spans="1:12" s="21" customFormat="1" ht="47.25" customHeight="1" thickBot="1" x14ac:dyDescent="0.3">
      <c r="D3" s="229" t="str">
        <f>IF(COUNTBLANK('Student data'!D24:AQ24)=40,"No student is selected",'Student data'!M8)&amp;" in row 24 of the 'Student data' worksheet"</f>
        <v>No student is selected in row 24 of the 'Student data' worksheet</v>
      </c>
      <c r="E3" s="19" t="s">
        <v>13</v>
      </c>
      <c r="F3" s="19" t="s">
        <v>4</v>
      </c>
      <c r="G3" s="19" t="s">
        <v>14</v>
      </c>
      <c r="I3" s="248" t="s">
        <v>179</v>
      </c>
      <c r="J3" s="307"/>
    </row>
    <row r="4" spans="1:12" ht="15" customHeight="1" x14ac:dyDescent="0.25">
      <c r="B4" s="25"/>
      <c r="C4" s="25"/>
      <c r="D4" s="25" t="s">
        <v>10</v>
      </c>
      <c r="E4" s="2">
        <f>SUMIF(D20:D58,"Number",C20:C58)</f>
        <v>17</v>
      </c>
      <c r="F4" s="2">
        <f>SUMIF(D20:D58,"Number",F20:F58)</f>
        <v>0</v>
      </c>
      <c r="G4" s="93">
        <f>F4/E4</f>
        <v>0</v>
      </c>
      <c r="I4" s="148">
        <v>9</v>
      </c>
      <c r="J4" s="149">
        <v>77</v>
      </c>
      <c r="L4" s="44"/>
    </row>
    <row r="5" spans="1:12" x14ac:dyDescent="0.25">
      <c r="B5" s="26"/>
      <c r="C5" s="26"/>
      <c r="D5" s="26" t="s">
        <v>11</v>
      </c>
      <c r="E5" s="3">
        <f>SUMIF(D20:D58,"Algebra",C20:C58)</f>
        <v>33</v>
      </c>
      <c r="F5" s="3">
        <f>SUMIF(D20:D58,"Algebra",F20:F58)</f>
        <v>0</v>
      </c>
      <c r="G5" s="94">
        <f t="shared" ref="G5:G13" si="0">F5/E5</f>
        <v>0</v>
      </c>
      <c r="I5" s="151">
        <v>8</v>
      </c>
      <c r="J5" s="152">
        <v>62</v>
      </c>
      <c r="L5" s="44"/>
    </row>
    <row r="6" spans="1:12" x14ac:dyDescent="0.25">
      <c r="B6" s="27"/>
      <c r="C6" s="27"/>
      <c r="D6" s="27" t="s">
        <v>34</v>
      </c>
      <c r="E6" s="4">
        <f>SUMIF(D20:D58,"RPR",C20:C58)</f>
        <v>18</v>
      </c>
      <c r="F6" s="4">
        <f>SUMIF(D20:D58,"RPR",F20:F58)</f>
        <v>0</v>
      </c>
      <c r="G6" s="95">
        <f t="shared" si="0"/>
        <v>0</v>
      </c>
      <c r="I6" s="151">
        <v>7</v>
      </c>
      <c r="J6" s="152">
        <v>47</v>
      </c>
      <c r="L6" s="44"/>
    </row>
    <row r="7" spans="1:12" x14ac:dyDescent="0.25">
      <c r="B7" s="28"/>
      <c r="C7" s="28"/>
      <c r="D7" s="28" t="s">
        <v>7</v>
      </c>
      <c r="E7" s="5">
        <f>SUMIF(D20:D58,"Geometry and measures",C20:C58)</f>
        <v>17</v>
      </c>
      <c r="F7" s="5">
        <f>SUMIF(D20:D58,"Geometry and measures",F20:F58)</f>
        <v>0</v>
      </c>
      <c r="G7" s="96">
        <f t="shared" si="0"/>
        <v>0</v>
      </c>
      <c r="I7" s="151">
        <v>6</v>
      </c>
      <c r="J7" s="152">
        <v>36</v>
      </c>
      <c r="L7" s="44"/>
    </row>
    <row r="8" spans="1:12" x14ac:dyDescent="0.25">
      <c r="B8" s="29"/>
      <c r="C8" s="29"/>
      <c r="D8" s="29" t="s">
        <v>35</v>
      </c>
      <c r="E8" s="6">
        <f>SUMIF(D20:D58,"Probability",C20:C58)</f>
        <v>6</v>
      </c>
      <c r="F8" s="6">
        <f>SUMIF(D20:D58,"Probability",F20:F58)</f>
        <v>0</v>
      </c>
      <c r="G8" s="97">
        <f t="shared" si="0"/>
        <v>0</v>
      </c>
      <c r="I8" s="151">
        <v>5</v>
      </c>
      <c r="J8" s="152">
        <v>23</v>
      </c>
      <c r="L8" s="44"/>
    </row>
    <row r="9" spans="1:12" x14ac:dyDescent="0.25">
      <c r="B9" s="31"/>
      <c r="C9" s="31"/>
      <c r="D9" s="31" t="s">
        <v>5</v>
      </c>
      <c r="E9" s="7">
        <f>SUMIF(D20:D58,"Statistics",C20:C58)</f>
        <v>9</v>
      </c>
      <c r="F9" s="7">
        <f>SUMIF(D20:D58,"Statistics",F20:F58)</f>
        <v>0</v>
      </c>
      <c r="G9" s="98">
        <f t="shared" si="0"/>
        <v>0</v>
      </c>
      <c r="I9" s="151">
        <v>4</v>
      </c>
      <c r="J9" s="152">
        <v>12</v>
      </c>
      <c r="L9" s="44"/>
    </row>
    <row r="10" spans="1:12" x14ac:dyDescent="0.25">
      <c r="B10" s="38"/>
      <c r="C10" s="38"/>
      <c r="D10" s="8"/>
      <c r="E10" s="9"/>
      <c r="F10" s="9"/>
      <c r="G10" s="40"/>
      <c r="I10" s="151">
        <v>3</v>
      </c>
      <c r="J10" s="152">
        <v>7</v>
      </c>
      <c r="L10" s="44"/>
    </row>
    <row r="11" spans="1:12" ht="15.75" thickBot="1" x14ac:dyDescent="0.3">
      <c r="B11" s="32"/>
      <c r="C11" s="32"/>
      <c r="D11" s="32" t="s">
        <v>8</v>
      </c>
      <c r="E11" s="10">
        <f>SUMIF(E20:E58,"AO1",C20:C58)</f>
        <v>29</v>
      </c>
      <c r="F11" s="10">
        <f>SUMIF(E20:E58,"AO1",F20:F58)</f>
        <v>0</v>
      </c>
      <c r="G11" s="99">
        <f t="shared" si="0"/>
        <v>0</v>
      </c>
      <c r="I11" s="158" t="s">
        <v>141</v>
      </c>
      <c r="J11" s="159">
        <v>0</v>
      </c>
      <c r="L11" s="44"/>
    </row>
    <row r="12" spans="1:12" x14ac:dyDescent="0.25">
      <c r="B12" s="33"/>
      <c r="C12" s="33"/>
      <c r="D12" s="33" t="s">
        <v>6</v>
      </c>
      <c r="E12" s="11">
        <f>SUMIF(E20:E58,"AO2",C20:C58)</f>
        <v>32</v>
      </c>
      <c r="F12" s="11">
        <f>SUMIF(E20:E58,"AO2",F20:F58)</f>
        <v>0</v>
      </c>
      <c r="G12" s="100">
        <f t="shared" si="0"/>
        <v>0</v>
      </c>
      <c r="L12" s="44"/>
    </row>
    <row r="13" spans="1:12" x14ac:dyDescent="0.25">
      <c r="B13" s="34"/>
      <c r="C13" s="34"/>
      <c r="D13" s="34" t="s">
        <v>9</v>
      </c>
      <c r="E13" s="12">
        <f>SUMIF(E20:E58,"AO3",C20:C58)</f>
        <v>39</v>
      </c>
      <c r="F13" s="12">
        <f>SUMIF(E20:E58,"AO3",F20:F58)</f>
        <v>0</v>
      </c>
      <c r="G13" s="101">
        <f t="shared" si="0"/>
        <v>0</v>
      </c>
      <c r="L13" s="44"/>
    </row>
    <row r="14" spans="1:12" x14ac:dyDescent="0.25">
      <c r="B14" s="38"/>
      <c r="C14" s="38"/>
      <c r="D14" s="8"/>
      <c r="E14" s="9"/>
      <c r="F14" s="9"/>
      <c r="G14" s="41"/>
      <c r="L14" s="44"/>
    </row>
    <row r="15" spans="1:12" x14ac:dyDescent="0.25">
      <c r="B15" s="13"/>
      <c r="C15" s="13"/>
      <c r="D15" s="13" t="s">
        <v>50</v>
      </c>
      <c r="E15" s="42">
        <f>SUMIF(B20:B58,"x",C20:C58)</f>
        <v>23</v>
      </c>
      <c r="F15" s="42">
        <f>SUMIF(B20:B58,"x",F20:F58)</f>
        <v>0</v>
      </c>
      <c r="G15" s="91">
        <f t="shared" ref="G15" si="1">F15/E15</f>
        <v>0</v>
      </c>
      <c r="L15" s="44"/>
    </row>
    <row r="16" spans="1:12" ht="15.75" thickBot="1" x14ac:dyDescent="0.3">
      <c r="B16" s="71"/>
      <c r="C16" s="71"/>
      <c r="D16" s="71"/>
      <c r="E16" s="50"/>
      <c r="F16" s="50"/>
      <c r="G16" s="50"/>
      <c r="L16" s="44"/>
    </row>
    <row r="17" spans="1:12" ht="15.75" thickBot="1" x14ac:dyDescent="0.3">
      <c r="B17" s="72"/>
      <c r="C17" s="72"/>
      <c r="D17" s="72" t="s">
        <v>37</v>
      </c>
      <c r="E17" s="73">
        <v>100</v>
      </c>
      <c r="F17" s="51">
        <f>SUM(F20:F58)</f>
        <v>0</v>
      </c>
      <c r="G17" s="92">
        <f>F17/E17</f>
        <v>0</v>
      </c>
      <c r="H17" s="228" t="str">
        <f>"Grade "&amp;IF(F17&lt;7,"u",IF(F17&lt;12,"3",IF(F17&lt;23,"4",IF(F17&lt;36,"5",IF(F17&lt;47,"6",IF(F17&lt;62,"7",IF(F17&lt;77,"8","9")))))))</f>
        <v>Grade u</v>
      </c>
      <c r="L17" s="44"/>
    </row>
    <row r="18" spans="1:12" x14ac:dyDescent="0.25">
      <c r="H18" s="45"/>
      <c r="I18" s="44"/>
      <c r="J18" s="44"/>
      <c r="K18" s="44"/>
      <c r="L18" s="44"/>
    </row>
    <row r="19" spans="1:12" ht="45.95" customHeight="1" x14ac:dyDescent="0.25">
      <c r="A19" s="19" t="s">
        <v>0</v>
      </c>
      <c r="B19" s="19" t="s">
        <v>64</v>
      </c>
      <c r="C19" s="19" t="s">
        <v>1</v>
      </c>
      <c r="D19" s="19" t="s">
        <v>2</v>
      </c>
      <c r="E19" s="19" t="s">
        <v>3</v>
      </c>
      <c r="F19" s="19" t="s">
        <v>4</v>
      </c>
      <c r="G19" s="312" t="s">
        <v>63</v>
      </c>
      <c r="H19" s="309"/>
      <c r="I19" s="44"/>
      <c r="J19" s="44"/>
      <c r="K19" s="44"/>
      <c r="L19" s="44"/>
    </row>
    <row r="20" spans="1:12" ht="15" customHeight="1" x14ac:dyDescent="0.25">
      <c r="A20" s="74" t="s">
        <v>15</v>
      </c>
      <c r="B20" s="30" t="s">
        <v>12</v>
      </c>
      <c r="C20" s="74">
        <v>1</v>
      </c>
      <c r="D20" s="23" t="s">
        <v>7</v>
      </c>
      <c r="E20" s="24" t="s">
        <v>8</v>
      </c>
      <c r="F20" s="39">
        <f>SUMIF('Student data'!$D$24:$AQ$24,"x",'Student data'!D77:AQ77)</f>
        <v>0</v>
      </c>
      <c r="G20" s="308" t="s">
        <v>192</v>
      </c>
      <c r="H20" s="319"/>
      <c r="I20" s="44"/>
      <c r="J20" s="44"/>
      <c r="K20" s="44"/>
      <c r="L20" s="44"/>
    </row>
    <row r="21" spans="1:12" ht="15" customHeight="1" x14ac:dyDescent="0.25">
      <c r="A21" s="74" t="s">
        <v>66</v>
      </c>
      <c r="B21" s="30" t="s">
        <v>12</v>
      </c>
      <c r="C21" s="74">
        <v>1</v>
      </c>
      <c r="D21" s="23" t="s">
        <v>7</v>
      </c>
      <c r="E21" s="24" t="s">
        <v>8</v>
      </c>
      <c r="F21" s="39">
        <f>SUMIF('Student data'!$D$24:$AQ$24,"x",'Student data'!D78:AQ78)</f>
        <v>0</v>
      </c>
      <c r="G21" s="308" t="s">
        <v>192</v>
      </c>
      <c r="H21" s="319"/>
      <c r="I21" s="44"/>
      <c r="J21" s="44"/>
      <c r="K21" s="44"/>
      <c r="L21" s="44"/>
    </row>
    <row r="22" spans="1:12" ht="15" customHeight="1" x14ac:dyDescent="0.25">
      <c r="A22" s="74" t="s">
        <v>75</v>
      </c>
      <c r="B22" s="30" t="s">
        <v>12</v>
      </c>
      <c r="C22" s="74">
        <v>1</v>
      </c>
      <c r="D22" s="23" t="s">
        <v>11</v>
      </c>
      <c r="E22" s="24" t="s">
        <v>8</v>
      </c>
      <c r="F22" s="39">
        <f>SUMIF('Student data'!$D$24:$AQ$24,"x",'Student data'!D79:AQ79)</f>
        <v>0</v>
      </c>
      <c r="G22" s="308" t="s">
        <v>193</v>
      </c>
      <c r="H22" s="319"/>
      <c r="I22" s="44"/>
      <c r="J22" s="44"/>
      <c r="K22" s="44"/>
      <c r="L22" s="44"/>
    </row>
    <row r="23" spans="1:12" ht="15" customHeight="1" x14ac:dyDescent="0.25">
      <c r="A23" s="74" t="s">
        <v>181</v>
      </c>
      <c r="B23" s="30" t="s">
        <v>12</v>
      </c>
      <c r="C23" s="23">
        <v>1</v>
      </c>
      <c r="D23" s="23" t="s">
        <v>11</v>
      </c>
      <c r="E23" s="24" t="s">
        <v>8</v>
      </c>
      <c r="F23" s="39">
        <f>SUMIF('Student data'!$D$24:$AQ$24,"x",'Student data'!D80:AQ80)</f>
        <v>0</v>
      </c>
      <c r="G23" s="308" t="s">
        <v>193</v>
      </c>
      <c r="H23" s="319"/>
      <c r="I23" s="44"/>
      <c r="J23" s="44"/>
      <c r="K23" s="44"/>
      <c r="L23" s="44"/>
    </row>
    <row r="24" spans="1:12" ht="15" customHeight="1" x14ac:dyDescent="0.25">
      <c r="A24" s="74" t="s">
        <v>16</v>
      </c>
      <c r="B24" s="30" t="s">
        <v>12</v>
      </c>
      <c r="C24" s="74">
        <v>2</v>
      </c>
      <c r="D24" s="23" t="s">
        <v>11</v>
      </c>
      <c r="E24" s="24" t="s">
        <v>8</v>
      </c>
      <c r="F24" s="39">
        <f>SUMIF('Student data'!$D$24:$AQ$24,"x",'Student data'!D81:AQ81)</f>
        <v>0</v>
      </c>
      <c r="G24" s="308" t="s">
        <v>194</v>
      </c>
      <c r="H24" s="319"/>
      <c r="I24" s="44"/>
      <c r="J24" s="44"/>
      <c r="K24" s="44"/>
      <c r="L24" s="44"/>
    </row>
    <row r="25" spans="1:12" ht="15" customHeight="1" x14ac:dyDescent="0.25">
      <c r="A25" s="74" t="s">
        <v>182</v>
      </c>
      <c r="B25" s="30" t="s">
        <v>12</v>
      </c>
      <c r="C25" s="74">
        <v>4</v>
      </c>
      <c r="D25" s="23" t="s">
        <v>10</v>
      </c>
      <c r="E25" s="24" t="s">
        <v>9</v>
      </c>
      <c r="F25" s="39">
        <f>SUMIF('Student data'!$D$24:$AQ$24,"x",'Student data'!D82:AQ82)</f>
        <v>0</v>
      </c>
      <c r="G25" s="308" t="s">
        <v>195</v>
      </c>
      <c r="H25" s="319"/>
      <c r="I25" s="44"/>
      <c r="J25" s="44"/>
      <c r="K25" s="44"/>
      <c r="L25" s="44"/>
    </row>
    <row r="26" spans="1:12" ht="15" customHeight="1" x14ac:dyDescent="0.25">
      <c r="A26" s="74" t="s">
        <v>38</v>
      </c>
      <c r="B26" s="30" t="s">
        <v>12</v>
      </c>
      <c r="C26" s="74">
        <v>1</v>
      </c>
      <c r="D26" s="23" t="s">
        <v>11</v>
      </c>
      <c r="E26" s="24" t="s">
        <v>8</v>
      </c>
      <c r="F26" s="39">
        <f>SUMIF('Student data'!$D$24:$AQ$24,"x",'Student data'!D83:AQ83)</f>
        <v>0</v>
      </c>
      <c r="G26" s="308" t="s">
        <v>196</v>
      </c>
      <c r="H26" s="319"/>
      <c r="I26" s="44"/>
      <c r="J26" s="44"/>
      <c r="K26" s="44"/>
      <c r="L26" s="44"/>
    </row>
    <row r="27" spans="1:12" ht="15" customHeight="1" x14ac:dyDescent="0.25">
      <c r="A27" s="74" t="s">
        <v>68</v>
      </c>
      <c r="B27" s="30" t="s">
        <v>12</v>
      </c>
      <c r="C27" s="74">
        <v>2</v>
      </c>
      <c r="D27" s="23" t="s">
        <v>10</v>
      </c>
      <c r="E27" s="24" t="s">
        <v>6</v>
      </c>
      <c r="F27" s="39">
        <f>SUMIF('Student data'!$D$24:$AQ$24,"x",'Student data'!D84:AQ84)</f>
        <v>0</v>
      </c>
      <c r="G27" s="308" t="s">
        <v>197</v>
      </c>
      <c r="H27" s="319"/>
      <c r="I27" s="44"/>
      <c r="J27" s="44"/>
      <c r="K27" s="44"/>
      <c r="L27" s="44"/>
    </row>
    <row r="28" spans="1:12" ht="15" customHeight="1" x14ac:dyDescent="0.25">
      <c r="A28" s="74" t="s">
        <v>39</v>
      </c>
      <c r="B28" s="30"/>
      <c r="C28" s="74">
        <v>2</v>
      </c>
      <c r="D28" s="23" t="s">
        <v>7</v>
      </c>
      <c r="E28" s="24" t="s">
        <v>6</v>
      </c>
      <c r="F28" s="39">
        <f>SUMIF('Student data'!$D$24:$AQ$24,"x",'Student data'!D85:AQ85)</f>
        <v>0</v>
      </c>
      <c r="G28" s="308" t="s">
        <v>198</v>
      </c>
      <c r="H28" s="319"/>
      <c r="I28" s="44"/>
      <c r="J28" s="44"/>
      <c r="K28" s="44"/>
      <c r="L28" s="44"/>
    </row>
    <row r="29" spans="1:12" ht="15" customHeight="1" x14ac:dyDescent="0.25">
      <c r="A29" s="74" t="s">
        <v>19</v>
      </c>
      <c r="B29" s="30"/>
      <c r="C29" s="23">
        <v>3</v>
      </c>
      <c r="D29" s="23" t="s">
        <v>7</v>
      </c>
      <c r="E29" s="24" t="s">
        <v>6</v>
      </c>
      <c r="F29" s="39">
        <f>SUMIF('Student data'!$D$24:$AQ$24,"x",'Student data'!D86:AQ86)</f>
        <v>0</v>
      </c>
      <c r="G29" s="308" t="s">
        <v>85</v>
      </c>
      <c r="H29" s="319"/>
      <c r="I29" s="44"/>
      <c r="J29" s="44"/>
      <c r="K29" s="44"/>
      <c r="L29" s="44"/>
    </row>
    <row r="30" spans="1:12" ht="15" customHeight="1" x14ac:dyDescent="0.25">
      <c r="A30" s="74" t="s">
        <v>151</v>
      </c>
      <c r="B30" s="30"/>
      <c r="C30" s="23">
        <v>2</v>
      </c>
      <c r="D30" s="23" t="s">
        <v>7</v>
      </c>
      <c r="E30" s="24" t="s">
        <v>6</v>
      </c>
      <c r="F30" s="39">
        <f>SUMIF('Student data'!$D$24:$AQ$24,"x",'Student data'!D87:AQ87)</f>
        <v>0</v>
      </c>
      <c r="G30" s="308" t="s">
        <v>199</v>
      </c>
      <c r="H30" s="319"/>
      <c r="I30" s="44"/>
      <c r="J30" s="44"/>
      <c r="K30" s="44"/>
      <c r="L30" s="44"/>
    </row>
    <row r="31" spans="1:12" ht="15" customHeight="1" x14ac:dyDescent="0.25">
      <c r="A31" s="74" t="s">
        <v>156</v>
      </c>
      <c r="B31" s="30"/>
      <c r="C31" s="23">
        <v>5</v>
      </c>
      <c r="D31" s="23" t="s">
        <v>11</v>
      </c>
      <c r="E31" s="24" t="s">
        <v>9</v>
      </c>
      <c r="F31" s="39">
        <f>SUMIF('Student data'!$D$24:$AQ$24,"x",'Student data'!D88:AQ88)</f>
        <v>0</v>
      </c>
      <c r="G31" s="308" t="s">
        <v>200</v>
      </c>
      <c r="H31" s="319"/>
      <c r="I31" s="44"/>
      <c r="J31" s="44"/>
      <c r="K31" s="44"/>
      <c r="L31" s="44"/>
    </row>
    <row r="32" spans="1:12" ht="15" customHeight="1" x14ac:dyDescent="0.25">
      <c r="A32" s="74" t="s">
        <v>157</v>
      </c>
      <c r="B32" s="30"/>
      <c r="C32" s="23">
        <v>5</v>
      </c>
      <c r="D32" s="23" t="s">
        <v>36</v>
      </c>
      <c r="E32" s="24" t="s">
        <v>9</v>
      </c>
      <c r="F32" s="39">
        <f>SUMIF('Student data'!$D$24:$AQ$24,"x",'Student data'!D89:AQ89)</f>
        <v>0</v>
      </c>
      <c r="G32" s="308" t="s">
        <v>201</v>
      </c>
      <c r="H32" s="319"/>
      <c r="I32" s="44"/>
      <c r="J32" s="44"/>
      <c r="K32" s="44"/>
      <c r="L32" s="44"/>
    </row>
    <row r="33" spans="1:12" ht="15" customHeight="1" x14ac:dyDescent="0.25">
      <c r="A33" s="74" t="s">
        <v>40</v>
      </c>
      <c r="B33" s="30" t="s">
        <v>12</v>
      </c>
      <c r="C33" s="23">
        <v>2</v>
      </c>
      <c r="D33" s="23" t="s">
        <v>36</v>
      </c>
      <c r="E33" s="24" t="s">
        <v>6</v>
      </c>
      <c r="F33" s="39">
        <f>SUMIF('Student data'!$D$24:$AQ$24,"x",'Student data'!D90:AQ90)</f>
        <v>0</v>
      </c>
      <c r="G33" s="308" t="s">
        <v>202</v>
      </c>
      <c r="H33" s="319"/>
      <c r="I33" s="44"/>
      <c r="J33" s="44"/>
      <c r="K33" s="44"/>
      <c r="L33" s="44"/>
    </row>
    <row r="34" spans="1:12" ht="15" customHeight="1" x14ac:dyDescent="0.25">
      <c r="A34" s="74" t="s">
        <v>41</v>
      </c>
      <c r="B34" s="30" t="s">
        <v>12</v>
      </c>
      <c r="C34" s="23">
        <v>4</v>
      </c>
      <c r="D34" s="23" t="s">
        <v>7</v>
      </c>
      <c r="E34" s="24" t="s">
        <v>9</v>
      </c>
      <c r="F34" s="39">
        <f>SUMIF('Student data'!$D$24:$AQ$24,"x",'Student data'!D91:AQ91)</f>
        <v>0</v>
      </c>
      <c r="G34" s="308" t="s">
        <v>203</v>
      </c>
      <c r="H34" s="319"/>
      <c r="I34" s="44"/>
      <c r="J34" s="44"/>
      <c r="K34" s="44"/>
      <c r="L34" s="44"/>
    </row>
    <row r="35" spans="1:12" ht="15" customHeight="1" x14ac:dyDescent="0.25">
      <c r="A35" s="74" t="s">
        <v>160</v>
      </c>
      <c r="B35" s="30" t="s">
        <v>12</v>
      </c>
      <c r="C35" s="74">
        <v>4</v>
      </c>
      <c r="D35" s="23" t="s">
        <v>36</v>
      </c>
      <c r="E35" s="24" t="s">
        <v>9</v>
      </c>
      <c r="F35" s="39">
        <f>SUMIF('Student data'!$D$24:$AQ$24,"x",'Student data'!D92:AQ92)</f>
        <v>0</v>
      </c>
      <c r="G35" s="308" t="s">
        <v>89</v>
      </c>
      <c r="H35" s="319"/>
      <c r="I35" s="44"/>
      <c r="J35" s="44"/>
      <c r="K35" s="44"/>
      <c r="L35" s="44"/>
    </row>
    <row r="36" spans="1:12" ht="15" customHeight="1" x14ac:dyDescent="0.25">
      <c r="A36" s="74" t="s">
        <v>183</v>
      </c>
      <c r="B36" s="30"/>
      <c r="C36" s="23">
        <v>4</v>
      </c>
      <c r="D36" s="23" t="s">
        <v>7</v>
      </c>
      <c r="E36" s="24" t="s">
        <v>6</v>
      </c>
      <c r="F36" s="39">
        <f>SUMIF('Student data'!$D$24:$AQ$24,"x",'Student data'!D93:AQ93)</f>
        <v>0</v>
      </c>
      <c r="G36" s="308" t="s">
        <v>204</v>
      </c>
      <c r="H36" s="319"/>
      <c r="I36" s="44"/>
      <c r="J36" s="44"/>
      <c r="K36" s="44"/>
      <c r="L36" s="44"/>
    </row>
    <row r="37" spans="1:12" x14ac:dyDescent="0.25">
      <c r="A37" s="74" t="s">
        <v>70</v>
      </c>
      <c r="B37" s="75"/>
      <c r="C37" s="74">
        <v>1</v>
      </c>
      <c r="D37" s="23" t="s">
        <v>36</v>
      </c>
      <c r="E37" s="24" t="s">
        <v>6</v>
      </c>
      <c r="F37" s="39">
        <f>SUMIF('Student data'!$D$24:$AQ$24,"x",'Student data'!D94:AQ94)</f>
        <v>0</v>
      </c>
      <c r="G37" s="308" t="s">
        <v>205</v>
      </c>
      <c r="H37" s="309"/>
      <c r="I37" s="44"/>
      <c r="J37" s="44"/>
      <c r="K37" s="44"/>
      <c r="L37" s="44"/>
    </row>
    <row r="38" spans="1:12" x14ac:dyDescent="0.25">
      <c r="A38" s="74" t="s">
        <v>71</v>
      </c>
      <c r="B38" s="30"/>
      <c r="C38" s="74">
        <v>1</v>
      </c>
      <c r="D38" s="23" t="s">
        <v>36</v>
      </c>
      <c r="E38" s="24" t="s">
        <v>6</v>
      </c>
      <c r="F38" s="39">
        <f>SUMIF('Student data'!$D$24:$AQ$24,"x",'Student data'!D95:AQ95)</f>
        <v>0</v>
      </c>
      <c r="G38" s="308" t="s">
        <v>205</v>
      </c>
      <c r="H38" s="309"/>
      <c r="I38" s="44"/>
      <c r="J38" s="44"/>
      <c r="K38" s="44"/>
      <c r="L38" s="44"/>
    </row>
    <row r="39" spans="1:12" ht="15" customHeight="1" x14ac:dyDescent="0.25">
      <c r="A39" s="74" t="s">
        <v>184</v>
      </c>
      <c r="B39" s="75"/>
      <c r="C39" s="74">
        <v>2</v>
      </c>
      <c r="D39" s="23" t="s">
        <v>36</v>
      </c>
      <c r="E39" s="24" t="s">
        <v>6</v>
      </c>
      <c r="F39" s="39">
        <f>SUMIF('Student data'!$D$24:$AQ$24,"x",'Student data'!D96:AQ96)</f>
        <v>0</v>
      </c>
      <c r="G39" s="308" t="s">
        <v>206</v>
      </c>
      <c r="H39" s="309"/>
      <c r="I39" s="44"/>
      <c r="J39" s="44"/>
      <c r="K39" s="44"/>
      <c r="L39" s="44"/>
    </row>
    <row r="40" spans="1:12" ht="15" customHeight="1" x14ac:dyDescent="0.25">
      <c r="A40" s="74" t="s">
        <v>24</v>
      </c>
      <c r="B40" s="75"/>
      <c r="C40" s="74">
        <v>1</v>
      </c>
      <c r="D40" s="23" t="s">
        <v>11</v>
      </c>
      <c r="E40" s="24" t="s">
        <v>9</v>
      </c>
      <c r="F40" s="39">
        <f>SUMIF('Student data'!$D$24:$AQ$24,"x",'Student data'!D97:AQ97)</f>
        <v>0</v>
      </c>
      <c r="G40" s="308" t="s">
        <v>207</v>
      </c>
      <c r="H40" s="309"/>
      <c r="I40" s="44"/>
      <c r="J40" s="44"/>
      <c r="K40" s="44"/>
      <c r="L40" s="44"/>
    </row>
    <row r="41" spans="1:12" ht="15" customHeight="1" x14ac:dyDescent="0.25">
      <c r="A41" s="74" t="s">
        <v>72</v>
      </c>
      <c r="B41" s="75"/>
      <c r="C41" s="74">
        <v>1</v>
      </c>
      <c r="D41" s="23" t="s">
        <v>36</v>
      </c>
      <c r="E41" s="24" t="s">
        <v>9</v>
      </c>
      <c r="F41" s="39">
        <f>SUMIF('Student data'!$D$24:$AQ$24,"x",'Student data'!D98:AQ98)</f>
        <v>0</v>
      </c>
      <c r="G41" s="308" t="s">
        <v>208</v>
      </c>
      <c r="H41" s="309"/>
      <c r="I41" s="44"/>
      <c r="J41" s="44"/>
      <c r="K41" s="44"/>
      <c r="L41" s="44"/>
    </row>
    <row r="42" spans="1:12" ht="15" customHeight="1" x14ac:dyDescent="0.25">
      <c r="A42" s="74" t="s">
        <v>185</v>
      </c>
      <c r="B42" s="75"/>
      <c r="C42" s="74">
        <v>2</v>
      </c>
      <c r="D42" s="23" t="s">
        <v>10</v>
      </c>
      <c r="E42" s="24" t="s">
        <v>8</v>
      </c>
      <c r="F42" s="39">
        <f>SUMIF('Student data'!$D$24:$AQ$24,"x",'Student data'!D99:AQ99)</f>
        <v>0</v>
      </c>
      <c r="G42" s="308" t="s">
        <v>209</v>
      </c>
      <c r="H42" s="309"/>
      <c r="I42" s="44"/>
      <c r="J42" s="44"/>
      <c r="K42" s="44"/>
      <c r="L42" s="44"/>
    </row>
    <row r="43" spans="1:12" ht="15" customHeight="1" x14ac:dyDescent="0.25">
      <c r="A43" s="74" t="s">
        <v>186</v>
      </c>
      <c r="B43" s="75"/>
      <c r="C43" s="74">
        <v>3</v>
      </c>
      <c r="D43" s="23" t="s">
        <v>10</v>
      </c>
      <c r="E43" s="24" t="s">
        <v>8</v>
      </c>
      <c r="F43" s="39">
        <f>SUMIF('Student data'!$D$24:$AQ$24,"x",'Student data'!D100:AQ100)</f>
        <v>0</v>
      </c>
      <c r="G43" s="308" t="s">
        <v>210</v>
      </c>
      <c r="H43" s="309"/>
      <c r="I43" s="44"/>
      <c r="J43" s="44"/>
      <c r="K43" s="44"/>
      <c r="L43" s="44"/>
    </row>
    <row r="44" spans="1:12" ht="15" customHeight="1" x14ac:dyDescent="0.25">
      <c r="A44" s="74" t="s">
        <v>65</v>
      </c>
      <c r="B44" s="75"/>
      <c r="C44" s="74">
        <v>2</v>
      </c>
      <c r="D44" s="23" t="s">
        <v>36</v>
      </c>
      <c r="E44" s="24" t="s">
        <v>6</v>
      </c>
      <c r="F44" s="39">
        <f>SUMIF('Student data'!$D$24:$AQ$24,"x",'Student data'!D101:AQ101)</f>
        <v>0</v>
      </c>
      <c r="G44" s="308" t="s">
        <v>211</v>
      </c>
      <c r="H44" s="313"/>
      <c r="I44" s="44"/>
      <c r="J44" s="44"/>
      <c r="K44" s="44"/>
      <c r="L44" s="44"/>
    </row>
    <row r="45" spans="1:12" ht="15" customHeight="1" x14ac:dyDescent="0.25">
      <c r="A45" s="74" t="s">
        <v>57</v>
      </c>
      <c r="B45" s="75"/>
      <c r="C45" s="74">
        <v>5</v>
      </c>
      <c r="D45" s="23" t="s">
        <v>11</v>
      </c>
      <c r="E45" s="24" t="s">
        <v>9</v>
      </c>
      <c r="F45" s="39">
        <f>SUMIF('Student data'!$D$24:$AQ$24,"x",'Student data'!D102:AQ102)</f>
        <v>0</v>
      </c>
      <c r="G45" s="308" t="s">
        <v>212</v>
      </c>
      <c r="H45" s="313"/>
      <c r="I45" s="44"/>
      <c r="J45" s="44"/>
      <c r="K45" s="44"/>
      <c r="L45" s="44"/>
    </row>
    <row r="46" spans="1:12" x14ac:dyDescent="0.25">
      <c r="A46" s="74" t="s">
        <v>187</v>
      </c>
      <c r="B46" s="75"/>
      <c r="C46" s="74">
        <v>1</v>
      </c>
      <c r="D46" s="23" t="s">
        <v>11</v>
      </c>
      <c r="E46" s="24" t="s">
        <v>8</v>
      </c>
      <c r="F46" s="39">
        <f>SUMIF('Student data'!$D$24:$AQ$24,"x",'Student data'!D103:AQ103)</f>
        <v>0</v>
      </c>
      <c r="G46" s="308" t="s">
        <v>213</v>
      </c>
      <c r="H46" s="309"/>
      <c r="I46" s="44"/>
      <c r="J46" s="44"/>
      <c r="K46" s="44"/>
      <c r="L46" s="44"/>
    </row>
    <row r="47" spans="1:12" x14ac:dyDescent="0.25">
      <c r="A47" s="74" t="s">
        <v>188</v>
      </c>
      <c r="B47" s="75"/>
      <c r="C47" s="74">
        <v>2</v>
      </c>
      <c r="D47" s="23" t="s">
        <v>11</v>
      </c>
      <c r="E47" s="24" t="s">
        <v>6</v>
      </c>
      <c r="F47" s="39">
        <f>SUMIF('Student data'!$D$24:$AQ$24,"x",'Student data'!D104:AQ104)</f>
        <v>0</v>
      </c>
      <c r="G47" s="308" t="s">
        <v>214</v>
      </c>
      <c r="H47" s="309"/>
      <c r="I47" s="44"/>
      <c r="J47" s="44"/>
      <c r="K47" s="44"/>
      <c r="L47" s="44"/>
    </row>
    <row r="48" spans="1:12" ht="15" customHeight="1" x14ac:dyDescent="0.25">
      <c r="A48" s="74" t="s">
        <v>25</v>
      </c>
      <c r="B48" s="75"/>
      <c r="C48" s="74">
        <v>2</v>
      </c>
      <c r="D48" s="23" t="s">
        <v>35</v>
      </c>
      <c r="E48" s="24" t="s">
        <v>9</v>
      </c>
      <c r="F48" s="39">
        <f>SUMIF('Student data'!$D$24:$AQ$24,"x",'Student data'!D105:AQ105)</f>
        <v>0</v>
      </c>
      <c r="G48" s="308" t="s">
        <v>215</v>
      </c>
      <c r="H48" s="309"/>
      <c r="I48" s="44"/>
      <c r="J48" s="44"/>
      <c r="K48" s="44"/>
      <c r="L48" s="44"/>
    </row>
    <row r="49" spans="1:12" ht="15" customHeight="1" x14ac:dyDescent="0.25">
      <c r="A49" s="74" t="s">
        <v>26</v>
      </c>
      <c r="B49" s="75"/>
      <c r="C49" s="74">
        <v>4</v>
      </c>
      <c r="D49" s="23" t="s">
        <v>35</v>
      </c>
      <c r="E49" s="24" t="s">
        <v>9</v>
      </c>
      <c r="F49" s="39">
        <f>SUMIF('Student data'!$D$24:$AQ$24,"x",'Student data'!D106:AQ106)</f>
        <v>0</v>
      </c>
      <c r="G49" s="308" t="s">
        <v>82</v>
      </c>
      <c r="H49" s="309"/>
      <c r="I49" s="44"/>
      <c r="J49" s="44"/>
      <c r="K49" s="44"/>
      <c r="L49" s="44"/>
    </row>
    <row r="50" spans="1:12" ht="15" customHeight="1" x14ac:dyDescent="0.25">
      <c r="A50" s="74" t="s">
        <v>73</v>
      </c>
      <c r="B50" s="75"/>
      <c r="C50" s="74">
        <v>1</v>
      </c>
      <c r="D50" s="23" t="s">
        <v>5</v>
      </c>
      <c r="E50" s="24" t="s">
        <v>6</v>
      </c>
      <c r="F50" s="39">
        <f>SUMIF('Student data'!$D$24:$AQ$24,"x",'Student data'!D107:AQ107)</f>
        <v>0</v>
      </c>
      <c r="G50" s="308" t="s">
        <v>216</v>
      </c>
      <c r="H50" s="309"/>
      <c r="I50" s="44"/>
      <c r="J50" s="44"/>
      <c r="K50" s="44"/>
      <c r="L50" s="44"/>
    </row>
    <row r="51" spans="1:12" ht="15" customHeight="1" x14ac:dyDescent="0.25">
      <c r="A51" s="74" t="s">
        <v>189</v>
      </c>
      <c r="B51" s="75"/>
      <c r="C51" s="74">
        <v>2</v>
      </c>
      <c r="D51" s="23" t="s">
        <v>5</v>
      </c>
      <c r="E51" s="24" t="s">
        <v>6</v>
      </c>
      <c r="F51" s="39">
        <f>SUMIF('Student data'!$D$24:$AQ$24,"x",'Student data'!D108:AQ108)</f>
        <v>0</v>
      </c>
      <c r="G51" s="308" t="s">
        <v>217</v>
      </c>
      <c r="H51" s="309"/>
    </row>
    <row r="52" spans="1:12" ht="15" customHeight="1" x14ac:dyDescent="0.25">
      <c r="A52" s="74" t="s">
        <v>27</v>
      </c>
      <c r="B52" s="75"/>
      <c r="C52" s="74">
        <v>2</v>
      </c>
      <c r="D52" s="23" t="s">
        <v>5</v>
      </c>
      <c r="E52" s="24" t="s">
        <v>6</v>
      </c>
      <c r="F52" s="39">
        <f>SUMIF('Student data'!$D$24:$AQ$24,"x",'Student data'!D109:AQ109)</f>
        <v>0</v>
      </c>
      <c r="G52" s="308" t="s">
        <v>86</v>
      </c>
      <c r="H52" s="309"/>
    </row>
    <row r="53" spans="1:12" ht="15" customHeight="1" x14ac:dyDescent="0.25">
      <c r="A53" s="74" t="s">
        <v>67</v>
      </c>
      <c r="B53" s="75"/>
      <c r="C53" s="74">
        <v>4</v>
      </c>
      <c r="D53" s="23" t="s">
        <v>5</v>
      </c>
      <c r="E53" s="24" t="s">
        <v>6</v>
      </c>
      <c r="F53" s="39">
        <f>SUMIF('Student data'!$D$24:$AQ$24,"x",'Student data'!D110:AQ110)</f>
        <v>0</v>
      </c>
      <c r="G53" s="308" t="s">
        <v>218</v>
      </c>
      <c r="H53" s="309"/>
    </row>
    <row r="54" spans="1:12" ht="15" customHeight="1" x14ac:dyDescent="0.25">
      <c r="A54" s="74" t="s">
        <v>28</v>
      </c>
      <c r="B54" s="75"/>
      <c r="C54" s="74">
        <v>3</v>
      </c>
      <c r="D54" s="23" t="s">
        <v>10</v>
      </c>
      <c r="E54" s="24" t="s">
        <v>8</v>
      </c>
      <c r="F54" s="39">
        <f>SUMIF('Student data'!$D$24:$AQ$24,"x",'Student data'!D111:AQ111)</f>
        <v>0</v>
      </c>
      <c r="G54" s="308" t="s">
        <v>219</v>
      </c>
      <c r="H54" s="309"/>
    </row>
    <row r="55" spans="1:12" ht="15" customHeight="1" x14ac:dyDescent="0.25">
      <c r="A55" s="74" t="s">
        <v>29</v>
      </c>
      <c r="B55" s="75"/>
      <c r="C55" s="74">
        <v>3</v>
      </c>
      <c r="D55" s="23" t="s">
        <v>10</v>
      </c>
      <c r="E55" s="24" t="s">
        <v>8</v>
      </c>
      <c r="F55" s="39">
        <f>SUMIF('Student data'!$D$24:$AQ$24,"x",'Student data'!D112:AQ112)</f>
        <v>0</v>
      </c>
      <c r="G55" s="308" t="s">
        <v>220</v>
      </c>
      <c r="H55" s="309"/>
    </row>
    <row r="56" spans="1:12" ht="15" customHeight="1" x14ac:dyDescent="0.25">
      <c r="A56" s="74" t="s">
        <v>190</v>
      </c>
      <c r="B56" s="75"/>
      <c r="C56" s="74">
        <v>4</v>
      </c>
      <c r="D56" s="23" t="s">
        <v>11</v>
      </c>
      <c r="E56" s="24" t="s">
        <v>8</v>
      </c>
      <c r="F56" s="39">
        <f>SUMIF('Student data'!$D$24:$AQ$24,"x",'Student data'!D113:AQ113)</f>
        <v>0</v>
      </c>
      <c r="G56" s="308" t="s">
        <v>221</v>
      </c>
      <c r="H56" s="309"/>
    </row>
    <row r="57" spans="1:12" ht="15" customHeight="1" x14ac:dyDescent="0.25">
      <c r="A57" s="74" t="s">
        <v>176</v>
      </c>
      <c r="B57" s="75"/>
      <c r="C57" s="74">
        <v>4</v>
      </c>
      <c r="D57" s="23" t="s">
        <v>11</v>
      </c>
      <c r="E57" s="24" t="s">
        <v>9</v>
      </c>
      <c r="F57" s="39">
        <f>SUMIF('Student data'!$D$24:$AQ$24,"x",'Student data'!D114:AQ114)</f>
        <v>0</v>
      </c>
      <c r="G57" s="308" t="s">
        <v>262</v>
      </c>
      <c r="H57" s="309"/>
    </row>
    <row r="58" spans="1:12" ht="15" customHeight="1" x14ac:dyDescent="0.25">
      <c r="A58" s="74" t="s">
        <v>191</v>
      </c>
      <c r="B58" s="75"/>
      <c r="C58" s="74">
        <v>6</v>
      </c>
      <c r="D58" s="23" t="s">
        <v>11</v>
      </c>
      <c r="E58" s="24" t="s">
        <v>8</v>
      </c>
      <c r="F58" s="39">
        <f>SUMIF('Student data'!$D$24:$AQ$24,"x",'Student data'!D115:AQ115)</f>
        <v>0</v>
      </c>
      <c r="G58" s="308" t="s">
        <v>222</v>
      </c>
      <c r="H58" s="309"/>
    </row>
    <row r="59" spans="1:12" ht="15.75" thickBot="1" x14ac:dyDescent="0.3">
      <c r="A59" s="76"/>
      <c r="B59" s="36"/>
      <c r="C59" s="37"/>
      <c r="D59" s="37"/>
      <c r="E59" s="16"/>
      <c r="F59" s="43"/>
      <c r="G59" s="102"/>
    </row>
    <row r="60" spans="1:12" ht="15.75" thickBot="1" x14ac:dyDescent="0.3">
      <c r="A60" s="20"/>
      <c r="B60" s="16"/>
      <c r="C60" s="20"/>
      <c r="D60" s="20"/>
      <c r="E60" s="38" t="s">
        <v>37</v>
      </c>
      <c r="F60" s="15">
        <f>SUM(F20:F58)</f>
        <v>0</v>
      </c>
      <c r="G60" s="80"/>
    </row>
    <row r="61" spans="1:12" x14ac:dyDescent="0.25">
      <c r="A61" s="20"/>
      <c r="B61" s="16"/>
      <c r="C61" s="20"/>
      <c r="F61" s="81"/>
      <c r="G61" s="80"/>
    </row>
    <row r="62" spans="1:12" x14ac:dyDescent="0.25">
      <c r="B62" s="18"/>
      <c r="F62" s="77"/>
      <c r="G62" s="80"/>
    </row>
    <row r="63" spans="1:12" x14ac:dyDescent="0.25">
      <c r="B63" s="18"/>
      <c r="F63" s="77"/>
      <c r="G63" s="80"/>
    </row>
    <row r="64" spans="1:12" x14ac:dyDescent="0.25">
      <c r="B64" s="18"/>
      <c r="G64" s="80"/>
      <c r="H64" s="77"/>
    </row>
    <row r="65" spans="2:7" x14ac:dyDescent="0.25">
      <c r="B65" s="18"/>
      <c r="G65" s="44"/>
    </row>
    <row r="66" spans="2:7" x14ac:dyDescent="0.25">
      <c r="G66" s="44"/>
    </row>
    <row r="67" spans="2:7" x14ac:dyDescent="0.25">
      <c r="G67" s="44"/>
    </row>
  </sheetData>
  <sheetProtection password="ECC0" sheet="1" objects="1" scenarios="1" formatCells="0" formatColumns="0" formatRows="0"/>
  <mergeCells count="43">
    <mergeCell ref="G57:H57"/>
    <mergeCell ref="G58:H58"/>
    <mergeCell ref="G21:H21"/>
    <mergeCell ref="G25:H25"/>
    <mergeCell ref="G27:H27"/>
    <mergeCell ref="G30:H30"/>
    <mergeCell ref="G31:H31"/>
    <mergeCell ref="G53:H53"/>
    <mergeCell ref="G51:H51"/>
    <mergeCell ref="G52:H52"/>
    <mergeCell ref="G54:H54"/>
    <mergeCell ref="G55:H55"/>
    <mergeCell ref="G56:H56"/>
    <mergeCell ref="G46:H46"/>
    <mergeCell ref="G47:H47"/>
    <mergeCell ref="G48:H48"/>
    <mergeCell ref="G36:H36"/>
    <mergeCell ref="G37:H37"/>
    <mergeCell ref="G49:H49"/>
    <mergeCell ref="G50:H50"/>
    <mergeCell ref="G38:H38"/>
    <mergeCell ref="G42:H42"/>
    <mergeCell ref="G43:H43"/>
    <mergeCell ref="G44:H44"/>
    <mergeCell ref="G45:H45"/>
    <mergeCell ref="G39:H39"/>
    <mergeCell ref="G40:H40"/>
    <mergeCell ref="G41:H41"/>
    <mergeCell ref="G32:H32"/>
    <mergeCell ref="G26:H26"/>
    <mergeCell ref="G33:H33"/>
    <mergeCell ref="G34:H34"/>
    <mergeCell ref="G35:H35"/>
    <mergeCell ref="A1:G1"/>
    <mergeCell ref="G23:H23"/>
    <mergeCell ref="G24:H24"/>
    <mergeCell ref="G28:H28"/>
    <mergeCell ref="G29:H29"/>
    <mergeCell ref="I3:J3"/>
    <mergeCell ref="A2:F2"/>
    <mergeCell ref="G19:H19"/>
    <mergeCell ref="G20:H20"/>
    <mergeCell ref="G22:H22"/>
  </mergeCells>
  <conditionalFormatting sqref="D59">
    <cfRule type="cellIs" dxfId="421" priority="292" stopIfTrue="1" operator="equal">
      <formula>"Algebra"</formula>
    </cfRule>
    <cfRule type="cellIs" dxfId="420" priority="293" stopIfTrue="1" operator="equal">
      <formula>"Number"</formula>
    </cfRule>
    <cfRule type="cellIs" dxfId="419" priority="294" stopIfTrue="1" operator="equal">
      <formula>"Geometry and measures"</formula>
    </cfRule>
    <cfRule type="cellIs" dxfId="418" priority="295" stopIfTrue="1" operator="equal">
      <formula>"Statistics"</formula>
    </cfRule>
  </conditionalFormatting>
  <conditionalFormatting sqref="E59">
    <cfRule type="cellIs" dxfId="417" priority="289" stopIfTrue="1" operator="equal">
      <formula>"AO3"</formula>
    </cfRule>
    <cfRule type="cellIs" dxfId="416" priority="290" stopIfTrue="1" operator="equal">
      <formula>"AO2"</formula>
    </cfRule>
    <cfRule type="cellIs" dxfId="415" priority="291" stopIfTrue="1" operator="equal">
      <formula>"AO1"</formula>
    </cfRule>
  </conditionalFormatting>
  <conditionalFormatting sqref="I47">
    <cfRule type="cellIs" dxfId="414" priority="288" stopIfTrue="1" operator="equal">
      <formula>"Student's mark is above the national mean"</formula>
    </cfRule>
  </conditionalFormatting>
  <conditionalFormatting sqref="D19 D62:D1048576 D59:D60">
    <cfRule type="cellIs" dxfId="413" priority="286" operator="equal">
      <formula>"Probability"</formula>
    </cfRule>
  </conditionalFormatting>
  <conditionalFormatting sqref="D1">
    <cfRule type="cellIs" dxfId="412" priority="285" operator="equal">
      <formula>"Probability"</formula>
    </cfRule>
  </conditionalFormatting>
  <conditionalFormatting sqref="E28">
    <cfRule type="cellIs" dxfId="411" priority="252" stopIfTrue="1" operator="equal">
      <formula>"AO3"</formula>
    </cfRule>
    <cfRule type="cellIs" dxfId="410" priority="253" stopIfTrue="1" operator="equal">
      <formula>"AO2"</formula>
    </cfRule>
    <cfRule type="cellIs" dxfId="409" priority="254" stopIfTrue="1" operator="equal">
      <formula>"AO1"</formula>
    </cfRule>
  </conditionalFormatting>
  <conditionalFormatting sqref="E44:E45">
    <cfRule type="cellIs" dxfId="408" priority="243" stopIfTrue="1" operator="equal">
      <formula>"AO3"</formula>
    </cfRule>
    <cfRule type="cellIs" dxfId="407" priority="244" stopIfTrue="1" operator="equal">
      <formula>"AO2"</formula>
    </cfRule>
    <cfRule type="cellIs" dxfId="406" priority="245" stopIfTrue="1" operator="equal">
      <formula>"AO1"</formula>
    </cfRule>
  </conditionalFormatting>
  <conditionalFormatting sqref="E46">
    <cfRule type="cellIs" dxfId="405" priority="240" stopIfTrue="1" operator="equal">
      <formula>"AO3"</formula>
    </cfRule>
    <cfRule type="cellIs" dxfId="404" priority="241" stopIfTrue="1" operator="equal">
      <formula>"AO2"</formula>
    </cfRule>
    <cfRule type="cellIs" dxfId="403" priority="242" stopIfTrue="1" operator="equal">
      <formula>"AO1"</formula>
    </cfRule>
  </conditionalFormatting>
  <conditionalFormatting sqref="E51">
    <cfRule type="cellIs" dxfId="402" priority="222" stopIfTrue="1" operator="equal">
      <formula>"AO3"</formula>
    </cfRule>
    <cfRule type="cellIs" dxfId="401" priority="223" stopIfTrue="1" operator="equal">
      <formula>"AO2"</formula>
    </cfRule>
    <cfRule type="cellIs" dxfId="400" priority="224" stopIfTrue="1" operator="equal">
      <formula>"AO1"</formula>
    </cfRule>
  </conditionalFormatting>
  <conditionalFormatting sqref="D29:D31 D37 D39:D58 D21:D24">
    <cfRule type="cellIs" dxfId="399" priority="207" operator="equal">
      <formula>"Probability"</formula>
    </cfRule>
  </conditionalFormatting>
  <conditionalFormatting sqref="D29:D31 D37 D39:D58 D21:D24">
    <cfRule type="cellIs" dxfId="398" priority="209" stopIfTrue="1" operator="equal">
      <formula>"Algebra"</formula>
    </cfRule>
    <cfRule type="cellIs" dxfId="397" priority="210" stopIfTrue="1" operator="equal">
      <formula>"Number"</formula>
    </cfRule>
    <cfRule type="cellIs" dxfId="396" priority="211" stopIfTrue="1" operator="equal">
      <formula>"Geometry and measures"</formula>
    </cfRule>
    <cfRule type="cellIs" dxfId="395" priority="212" stopIfTrue="1" operator="equal">
      <formula>"Statistics"</formula>
    </cfRule>
  </conditionalFormatting>
  <conditionalFormatting sqref="D29:D31 D37 D39:D58 D21:D24">
    <cfRule type="cellIs" dxfId="394" priority="208" operator="equal">
      <formula>"RPR"</formula>
    </cfRule>
  </conditionalFormatting>
  <conditionalFormatting sqref="D20">
    <cfRule type="cellIs" dxfId="393" priority="194" stopIfTrue="1" operator="equal">
      <formula>"Algebra"</formula>
    </cfRule>
    <cfRule type="cellIs" dxfId="392" priority="195" stopIfTrue="1" operator="equal">
      <formula>"Number"</formula>
    </cfRule>
    <cfRule type="cellIs" dxfId="391" priority="196" stopIfTrue="1" operator="equal">
      <formula>"Geometry and measures"</formula>
    </cfRule>
    <cfRule type="cellIs" dxfId="390" priority="197" stopIfTrue="1" operator="equal">
      <formula>"Statistics"</formula>
    </cfRule>
  </conditionalFormatting>
  <conditionalFormatting sqref="E20">
    <cfRule type="cellIs" dxfId="389" priority="191" stopIfTrue="1" operator="equal">
      <formula>"AO3"</formula>
    </cfRule>
    <cfRule type="cellIs" dxfId="388" priority="192" stopIfTrue="1" operator="equal">
      <formula>"AO2"</formula>
    </cfRule>
    <cfRule type="cellIs" dxfId="387" priority="193" stopIfTrue="1" operator="equal">
      <formula>"AO1"</formula>
    </cfRule>
  </conditionalFormatting>
  <conditionalFormatting sqref="D20">
    <cfRule type="cellIs" dxfId="386" priority="190" operator="equal">
      <formula>"RPR"</formula>
    </cfRule>
  </conditionalFormatting>
  <conditionalFormatting sqref="D20">
    <cfRule type="cellIs" dxfId="385" priority="189" operator="equal">
      <formula>"Probability"</formula>
    </cfRule>
  </conditionalFormatting>
  <conditionalFormatting sqref="E23">
    <cfRule type="cellIs" dxfId="384" priority="182" stopIfTrue="1" operator="equal">
      <formula>"AO3"</formula>
    </cfRule>
    <cfRule type="cellIs" dxfId="383" priority="183" stopIfTrue="1" operator="equal">
      <formula>"AO2"</formula>
    </cfRule>
    <cfRule type="cellIs" dxfId="382" priority="184" stopIfTrue="1" operator="equal">
      <formula>"AO1"</formula>
    </cfRule>
  </conditionalFormatting>
  <conditionalFormatting sqref="D25:D28">
    <cfRule type="cellIs" dxfId="381" priority="176" stopIfTrue="1" operator="equal">
      <formula>"Algebra"</formula>
    </cfRule>
    <cfRule type="cellIs" dxfId="380" priority="177" stopIfTrue="1" operator="equal">
      <formula>"Number"</formula>
    </cfRule>
    <cfRule type="cellIs" dxfId="379" priority="178" stopIfTrue="1" operator="equal">
      <formula>"Geometry and measures"</formula>
    </cfRule>
    <cfRule type="cellIs" dxfId="378" priority="179" stopIfTrue="1" operator="equal">
      <formula>"Statistics"</formula>
    </cfRule>
  </conditionalFormatting>
  <conditionalFormatting sqref="E24:E27">
    <cfRule type="cellIs" dxfId="377" priority="173" stopIfTrue="1" operator="equal">
      <formula>"AO3"</formula>
    </cfRule>
    <cfRule type="cellIs" dxfId="376" priority="174" stopIfTrue="1" operator="equal">
      <formula>"AO2"</formula>
    </cfRule>
    <cfRule type="cellIs" dxfId="375" priority="175" stopIfTrue="1" operator="equal">
      <formula>"AO1"</formula>
    </cfRule>
  </conditionalFormatting>
  <conditionalFormatting sqref="D25:D28">
    <cfRule type="cellIs" dxfId="374" priority="172" operator="equal">
      <formula>"RPR"</formula>
    </cfRule>
  </conditionalFormatting>
  <conditionalFormatting sqref="D25:D28">
    <cfRule type="cellIs" dxfId="373" priority="171" operator="equal">
      <formula>"Probability"</formula>
    </cfRule>
  </conditionalFormatting>
  <conditionalFormatting sqref="D35:D36">
    <cfRule type="cellIs" dxfId="372" priority="158" stopIfTrue="1" operator="equal">
      <formula>"Algebra"</formula>
    </cfRule>
    <cfRule type="cellIs" dxfId="371" priority="159" stopIfTrue="1" operator="equal">
      <formula>"Number"</formula>
    </cfRule>
    <cfRule type="cellIs" dxfId="370" priority="160" stopIfTrue="1" operator="equal">
      <formula>"Geometry and measures"</formula>
    </cfRule>
    <cfRule type="cellIs" dxfId="369" priority="161" stopIfTrue="1" operator="equal">
      <formula>"Statistics"</formula>
    </cfRule>
  </conditionalFormatting>
  <conditionalFormatting sqref="E35:E36">
    <cfRule type="cellIs" dxfId="368" priority="155" stopIfTrue="1" operator="equal">
      <formula>"AO3"</formula>
    </cfRule>
    <cfRule type="cellIs" dxfId="367" priority="156" stopIfTrue="1" operator="equal">
      <formula>"AO2"</formula>
    </cfRule>
    <cfRule type="cellIs" dxfId="366" priority="157" stopIfTrue="1" operator="equal">
      <formula>"AO1"</formula>
    </cfRule>
  </conditionalFormatting>
  <conditionalFormatting sqref="D35:D36">
    <cfRule type="cellIs" dxfId="365" priority="154" operator="equal">
      <formula>"RPR"</formula>
    </cfRule>
  </conditionalFormatting>
  <conditionalFormatting sqref="D35:D36">
    <cfRule type="cellIs" dxfId="364" priority="153" operator="equal">
      <formula>"Probability"</formula>
    </cfRule>
  </conditionalFormatting>
  <conditionalFormatting sqref="D38">
    <cfRule type="cellIs" dxfId="363" priority="149" stopIfTrue="1" operator="equal">
      <formula>"Algebra"</formula>
    </cfRule>
    <cfRule type="cellIs" dxfId="362" priority="150" stopIfTrue="1" operator="equal">
      <formula>"Number"</formula>
    </cfRule>
    <cfRule type="cellIs" dxfId="361" priority="151" stopIfTrue="1" operator="equal">
      <formula>"Geometry and measures"</formula>
    </cfRule>
    <cfRule type="cellIs" dxfId="360" priority="152" stopIfTrue="1" operator="equal">
      <formula>"Statistics"</formula>
    </cfRule>
  </conditionalFormatting>
  <conditionalFormatting sqref="E38">
    <cfRule type="cellIs" dxfId="359" priority="146" stopIfTrue="1" operator="equal">
      <formula>"AO3"</formula>
    </cfRule>
    <cfRule type="cellIs" dxfId="358" priority="147" stopIfTrue="1" operator="equal">
      <formula>"AO2"</formula>
    </cfRule>
    <cfRule type="cellIs" dxfId="357" priority="148" stopIfTrue="1" operator="equal">
      <formula>"AO1"</formula>
    </cfRule>
  </conditionalFormatting>
  <conditionalFormatting sqref="D38">
    <cfRule type="cellIs" dxfId="356" priority="145" operator="equal">
      <formula>"RPR"</formula>
    </cfRule>
  </conditionalFormatting>
  <conditionalFormatting sqref="D38">
    <cfRule type="cellIs" dxfId="355" priority="144" operator="equal">
      <formula>"Probability"</formula>
    </cfRule>
  </conditionalFormatting>
  <conditionalFormatting sqref="E37">
    <cfRule type="cellIs" dxfId="354" priority="138" stopIfTrue="1" operator="equal">
      <formula>"AO3"</formula>
    </cfRule>
    <cfRule type="cellIs" dxfId="353" priority="139" stopIfTrue="1" operator="equal">
      <formula>"AO2"</formula>
    </cfRule>
    <cfRule type="cellIs" dxfId="352" priority="140" stopIfTrue="1" operator="equal">
      <formula>"AO1"</formula>
    </cfRule>
  </conditionalFormatting>
  <conditionalFormatting sqref="E39">
    <cfRule type="cellIs" dxfId="351" priority="135" stopIfTrue="1" operator="equal">
      <formula>"AO3"</formula>
    </cfRule>
    <cfRule type="cellIs" dxfId="350" priority="136" stopIfTrue="1" operator="equal">
      <formula>"AO2"</formula>
    </cfRule>
    <cfRule type="cellIs" dxfId="349" priority="137" stopIfTrue="1" operator="equal">
      <formula>"AO1"</formula>
    </cfRule>
  </conditionalFormatting>
  <conditionalFormatting sqref="E42">
    <cfRule type="cellIs" dxfId="348" priority="126" stopIfTrue="1" operator="equal">
      <formula>"AO3"</formula>
    </cfRule>
    <cfRule type="cellIs" dxfId="347" priority="127" stopIfTrue="1" operator="equal">
      <formula>"AO2"</formula>
    </cfRule>
    <cfRule type="cellIs" dxfId="346" priority="128" stopIfTrue="1" operator="equal">
      <formula>"AO1"</formula>
    </cfRule>
  </conditionalFormatting>
  <conditionalFormatting sqref="E49">
    <cfRule type="cellIs" dxfId="345" priority="114" stopIfTrue="1" operator="equal">
      <formula>"AO3"</formula>
    </cfRule>
    <cfRule type="cellIs" dxfId="344" priority="115" stopIfTrue="1" operator="equal">
      <formula>"AO2"</formula>
    </cfRule>
    <cfRule type="cellIs" dxfId="343" priority="116" stopIfTrue="1" operator="equal">
      <formula>"AO1"</formula>
    </cfRule>
  </conditionalFormatting>
  <conditionalFormatting sqref="E47">
    <cfRule type="cellIs" dxfId="342" priority="111" stopIfTrue="1" operator="equal">
      <formula>"AO3"</formula>
    </cfRule>
    <cfRule type="cellIs" dxfId="341" priority="112" stopIfTrue="1" operator="equal">
      <formula>"AO2"</formula>
    </cfRule>
    <cfRule type="cellIs" dxfId="340" priority="113" stopIfTrue="1" operator="equal">
      <formula>"AO1"</formula>
    </cfRule>
  </conditionalFormatting>
  <conditionalFormatting sqref="E50">
    <cfRule type="cellIs" dxfId="339" priority="108" stopIfTrue="1" operator="equal">
      <formula>"AO3"</formula>
    </cfRule>
    <cfRule type="cellIs" dxfId="338" priority="109" stopIfTrue="1" operator="equal">
      <formula>"AO2"</formula>
    </cfRule>
    <cfRule type="cellIs" dxfId="337" priority="110" stopIfTrue="1" operator="equal">
      <formula>"AO1"</formula>
    </cfRule>
  </conditionalFormatting>
  <conditionalFormatting sqref="E57">
    <cfRule type="cellIs" dxfId="336" priority="102" stopIfTrue="1" operator="equal">
      <formula>"AO3"</formula>
    </cfRule>
    <cfRule type="cellIs" dxfId="335" priority="103" stopIfTrue="1" operator="equal">
      <formula>"AO2"</formula>
    </cfRule>
    <cfRule type="cellIs" dxfId="334" priority="104" stopIfTrue="1" operator="equal">
      <formula>"AO1"</formula>
    </cfRule>
  </conditionalFormatting>
  <conditionalFormatting sqref="E21">
    <cfRule type="cellIs" dxfId="333" priority="88" stopIfTrue="1" operator="equal">
      <formula>"AO3"</formula>
    </cfRule>
    <cfRule type="cellIs" dxfId="332" priority="89" stopIfTrue="1" operator="equal">
      <formula>"AO2"</formula>
    </cfRule>
    <cfRule type="cellIs" dxfId="331" priority="90" stopIfTrue="1" operator="equal">
      <formula>"AO1"</formula>
    </cfRule>
  </conditionalFormatting>
  <conditionalFormatting sqref="E22">
    <cfRule type="cellIs" dxfId="330" priority="85" stopIfTrue="1" operator="equal">
      <formula>"AO3"</formula>
    </cfRule>
    <cfRule type="cellIs" dxfId="329" priority="86" stopIfTrue="1" operator="equal">
      <formula>"AO2"</formula>
    </cfRule>
    <cfRule type="cellIs" dxfId="328" priority="87" stopIfTrue="1" operator="equal">
      <formula>"AO1"</formula>
    </cfRule>
  </conditionalFormatting>
  <conditionalFormatting sqref="E29">
    <cfRule type="cellIs" dxfId="327" priority="82" stopIfTrue="1" operator="equal">
      <formula>"AO3"</formula>
    </cfRule>
    <cfRule type="cellIs" dxfId="326" priority="83" stopIfTrue="1" operator="equal">
      <formula>"AO2"</formula>
    </cfRule>
    <cfRule type="cellIs" dxfId="325" priority="84" stopIfTrue="1" operator="equal">
      <formula>"AO1"</formula>
    </cfRule>
  </conditionalFormatting>
  <conditionalFormatting sqref="E30">
    <cfRule type="cellIs" dxfId="324" priority="79" stopIfTrue="1" operator="equal">
      <formula>"AO3"</formula>
    </cfRule>
    <cfRule type="cellIs" dxfId="323" priority="80" stopIfTrue="1" operator="equal">
      <formula>"AO2"</formula>
    </cfRule>
    <cfRule type="cellIs" dxfId="322" priority="81" stopIfTrue="1" operator="equal">
      <formula>"AO1"</formula>
    </cfRule>
  </conditionalFormatting>
  <conditionalFormatting sqref="E31">
    <cfRule type="cellIs" dxfId="321" priority="76" stopIfTrue="1" operator="equal">
      <formula>"AO3"</formula>
    </cfRule>
    <cfRule type="cellIs" dxfId="320" priority="77" stopIfTrue="1" operator="equal">
      <formula>"AO2"</formula>
    </cfRule>
    <cfRule type="cellIs" dxfId="319" priority="78" stopIfTrue="1" operator="equal">
      <formula>"AO1"</formula>
    </cfRule>
  </conditionalFormatting>
  <conditionalFormatting sqref="E33">
    <cfRule type="cellIs" dxfId="318" priority="73" stopIfTrue="1" operator="equal">
      <formula>"AO3"</formula>
    </cfRule>
    <cfRule type="cellIs" dxfId="317" priority="74" stopIfTrue="1" operator="equal">
      <formula>"AO2"</formula>
    </cfRule>
    <cfRule type="cellIs" dxfId="316" priority="75" stopIfTrue="1" operator="equal">
      <formula>"AO1"</formula>
    </cfRule>
  </conditionalFormatting>
  <conditionalFormatting sqref="E34">
    <cfRule type="cellIs" dxfId="315" priority="70" stopIfTrue="1" operator="equal">
      <formula>"AO3"</formula>
    </cfRule>
    <cfRule type="cellIs" dxfId="314" priority="71" stopIfTrue="1" operator="equal">
      <formula>"AO2"</formula>
    </cfRule>
    <cfRule type="cellIs" dxfId="313" priority="72" stopIfTrue="1" operator="equal">
      <formula>"AO1"</formula>
    </cfRule>
  </conditionalFormatting>
  <conditionalFormatting sqref="E32">
    <cfRule type="cellIs" dxfId="312" priority="67" stopIfTrue="1" operator="equal">
      <formula>"AO3"</formula>
    </cfRule>
    <cfRule type="cellIs" dxfId="311" priority="68" stopIfTrue="1" operator="equal">
      <formula>"AO2"</formula>
    </cfRule>
    <cfRule type="cellIs" dxfId="310" priority="69" stopIfTrue="1" operator="equal">
      <formula>"AO1"</formula>
    </cfRule>
  </conditionalFormatting>
  <conditionalFormatting sqref="E40">
    <cfRule type="cellIs" dxfId="309" priority="64" stopIfTrue="1" operator="equal">
      <formula>"AO3"</formula>
    </cfRule>
    <cfRule type="cellIs" dxfId="308" priority="65" stopIfTrue="1" operator="equal">
      <formula>"AO2"</formula>
    </cfRule>
    <cfRule type="cellIs" dxfId="307" priority="66" stopIfTrue="1" operator="equal">
      <formula>"AO1"</formula>
    </cfRule>
  </conditionalFormatting>
  <conditionalFormatting sqref="E41">
    <cfRule type="cellIs" dxfId="306" priority="61" stopIfTrue="1" operator="equal">
      <formula>"AO3"</formula>
    </cfRule>
    <cfRule type="cellIs" dxfId="305" priority="62" stopIfTrue="1" operator="equal">
      <formula>"AO2"</formula>
    </cfRule>
    <cfRule type="cellIs" dxfId="304" priority="63" stopIfTrue="1" operator="equal">
      <formula>"AO1"</formula>
    </cfRule>
  </conditionalFormatting>
  <conditionalFormatting sqref="E43">
    <cfRule type="cellIs" dxfId="303" priority="58" stopIfTrue="1" operator="equal">
      <formula>"AO3"</formula>
    </cfRule>
    <cfRule type="cellIs" dxfId="302" priority="59" stopIfTrue="1" operator="equal">
      <formula>"AO2"</formula>
    </cfRule>
    <cfRule type="cellIs" dxfId="301" priority="60" stopIfTrue="1" operator="equal">
      <formula>"AO1"</formula>
    </cfRule>
  </conditionalFormatting>
  <conditionalFormatting sqref="E48">
    <cfRule type="cellIs" dxfId="300" priority="55" stopIfTrue="1" operator="equal">
      <formula>"AO3"</formula>
    </cfRule>
    <cfRule type="cellIs" dxfId="299" priority="56" stopIfTrue="1" operator="equal">
      <formula>"AO2"</formula>
    </cfRule>
    <cfRule type="cellIs" dxfId="298" priority="57" stopIfTrue="1" operator="equal">
      <formula>"AO1"</formula>
    </cfRule>
  </conditionalFormatting>
  <conditionalFormatting sqref="E52">
    <cfRule type="cellIs" dxfId="297" priority="52" stopIfTrue="1" operator="equal">
      <formula>"AO3"</formula>
    </cfRule>
    <cfRule type="cellIs" dxfId="296" priority="53" stopIfTrue="1" operator="equal">
      <formula>"AO2"</formula>
    </cfRule>
    <cfRule type="cellIs" dxfId="295" priority="54" stopIfTrue="1" operator="equal">
      <formula>"AO1"</formula>
    </cfRule>
  </conditionalFormatting>
  <conditionalFormatting sqref="E53">
    <cfRule type="cellIs" dxfId="294" priority="49" stopIfTrue="1" operator="equal">
      <formula>"AO3"</formula>
    </cfRule>
    <cfRule type="cellIs" dxfId="293" priority="50" stopIfTrue="1" operator="equal">
      <formula>"AO2"</formula>
    </cfRule>
    <cfRule type="cellIs" dxfId="292" priority="51" stopIfTrue="1" operator="equal">
      <formula>"AO1"</formula>
    </cfRule>
  </conditionalFormatting>
  <conditionalFormatting sqref="E54">
    <cfRule type="cellIs" dxfId="291" priority="46" stopIfTrue="1" operator="equal">
      <formula>"AO3"</formula>
    </cfRule>
    <cfRule type="cellIs" dxfId="290" priority="47" stopIfTrue="1" operator="equal">
      <formula>"AO2"</formula>
    </cfRule>
    <cfRule type="cellIs" dxfId="289" priority="48" stopIfTrue="1" operator="equal">
      <formula>"AO1"</formula>
    </cfRule>
  </conditionalFormatting>
  <conditionalFormatting sqref="E55">
    <cfRule type="cellIs" dxfId="288" priority="43" stopIfTrue="1" operator="equal">
      <formula>"AO3"</formula>
    </cfRule>
    <cfRule type="cellIs" dxfId="287" priority="44" stopIfTrue="1" operator="equal">
      <formula>"AO2"</formula>
    </cfRule>
    <cfRule type="cellIs" dxfId="286" priority="45" stopIfTrue="1" operator="equal">
      <formula>"AO1"</formula>
    </cfRule>
  </conditionalFormatting>
  <conditionalFormatting sqref="E56">
    <cfRule type="cellIs" dxfId="285" priority="40" stopIfTrue="1" operator="equal">
      <formula>"AO3"</formula>
    </cfRule>
    <cfRule type="cellIs" dxfId="284" priority="41" stopIfTrue="1" operator="equal">
      <formula>"AO2"</formula>
    </cfRule>
    <cfRule type="cellIs" dxfId="283" priority="42" stopIfTrue="1" operator="equal">
      <formula>"AO1"</formula>
    </cfRule>
  </conditionalFormatting>
  <conditionalFormatting sqref="E58">
    <cfRule type="cellIs" dxfId="282" priority="37" stopIfTrue="1" operator="equal">
      <formula>"AO3"</formula>
    </cfRule>
    <cfRule type="cellIs" dxfId="281" priority="38" stopIfTrue="1" operator="equal">
      <formula>"AO2"</formula>
    </cfRule>
    <cfRule type="cellIs" dxfId="280" priority="39" stopIfTrue="1" operator="equal">
      <formula>"AO1"</formula>
    </cfRule>
  </conditionalFormatting>
  <conditionalFormatting sqref="D32">
    <cfRule type="cellIs" dxfId="279" priority="31" operator="equal">
      <formula>"Probability"</formula>
    </cfRule>
  </conditionalFormatting>
  <conditionalFormatting sqref="D32">
    <cfRule type="cellIs" dxfId="278" priority="33" stopIfTrue="1" operator="equal">
      <formula>"Algebra"</formula>
    </cfRule>
    <cfRule type="cellIs" dxfId="277" priority="34" stopIfTrue="1" operator="equal">
      <formula>"Number"</formula>
    </cfRule>
    <cfRule type="cellIs" dxfId="276" priority="35" stopIfTrue="1" operator="equal">
      <formula>"Geometry and measures"</formula>
    </cfRule>
    <cfRule type="cellIs" dxfId="275" priority="36" stopIfTrue="1" operator="equal">
      <formula>"Statistics"</formula>
    </cfRule>
  </conditionalFormatting>
  <conditionalFormatting sqref="D32">
    <cfRule type="cellIs" dxfId="274" priority="32" operator="equal">
      <formula>"RPR"</formula>
    </cfRule>
  </conditionalFormatting>
  <conditionalFormatting sqref="D33">
    <cfRule type="cellIs" dxfId="273" priority="25" operator="equal">
      <formula>"Probability"</formula>
    </cfRule>
  </conditionalFormatting>
  <conditionalFormatting sqref="D33">
    <cfRule type="cellIs" dxfId="272" priority="27" stopIfTrue="1" operator="equal">
      <formula>"Algebra"</formula>
    </cfRule>
    <cfRule type="cellIs" dxfId="271" priority="28" stopIfTrue="1" operator="equal">
      <formula>"Number"</formula>
    </cfRule>
    <cfRule type="cellIs" dxfId="270" priority="29" stopIfTrue="1" operator="equal">
      <formula>"Geometry and measures"</formula>
    </cfRule>
    <cfRule type="cellIs" dxfId="269" priority="30" stopIfTrue="1" operator="equal">
      <formula>"Statistics"</formula>
    </cfRule>
  </conditionalFormatting>
  <conditionalFormatting sqref="D33">
    <cfRule type="cellIs" dxfId="268" priority="26" operator="equal">
      <formula>"RPR"</formula>
    </cfRule>
  </conditionalFormatting>
  <conditionalFormatting sqref="D34">
    <cfRule type="cellIs" dxfId="267" priority="21" stopIfTrue="1" operator="equal">
      <formula>"Algebra"</formula>
    </cfRule>
    <cfRule type="cellIs" dxfId="266" priority="22" stopIfTrue="1" operator="equal">
      <formula>"Number"</formula>
    </cfRule>
    <cfRule type="cellIs" dxfId="265" priority="23" stopIfTrue="1" operator="equal">
      <formula>"Geometry and measures"</formula>
    </cfRule>
    <cfRule type="cellIs" dxfId="264" priority="24" stopIfTrue="1" operator="equal">
      <formula>"Statistics"</formula>
    </cfRule>
  </conditionalFormatting>
  <conditionalFormatting sqref="D34">
    <cfRule type="cellIs" dxfId="263" priority="20" operator="equal">
      <formula>"RPR"</formula>
    </cfRule>
  </conditionalFormatting>
  <conditionalFormatting sqref="D34">
    <cfRule type="cellIs" dxfId="262" priority="19" operator="equal">
      <formula>"Probability"</formula>
    </cfRule>
  </conditionalFormatting>
  <conditionalFormatting sqref="G35:G36">
    <cfRule type="cellIs" dxfId="261" priority="7" operator="equal">
      <formula>"Probability"</formula>
    </cfRule>
  </conditionalFormatting>
  <conditionalFormatting sqref="G22">
    <cfRule type="cellIs" dxfId="260" priority="6" operator="equal">
      <formula>"Probability"</formula>
    </cfRule>
  </conditionalFormatting>
  <conditionalFormatting sqref="G20">
    <cfRule type="cellIs" dxfId="259" priority="5" operator="equal">
      <formula>"Probability"</formula>
    </cfRule>
  </conditionalFormatting>
  <conditionalFormatting sqref="G21">
    <cfRule type="cellIs" dxfId="258" priority="4" operator="equal">
      <formula>"Probability"</formula>
    </cfRule>
  </conditionalFormatting>
  <conditionalFormatting sqref="G26:G31">
    <cfRule type="cellIs" dxfId="257" priority="3" operator="equal">
      <formula>"Probability"</formula>
    </cfRule>
  </conditionalFormatting>
  <conditionalFormatting sqref="G38">
    <cfRule type="cellIs" dxfId="256" priority="1" operator="equal">
      <formula>"Probability"</formula>
    </cfRule>
  </conditionalFormatting>
  <conditionalFormatting sqref="G37 G42:G58 G39">
    <cfRule type="cellIs" dxfId="255" priority="11" operator="equal">
      <formula>"Probability"</formula>
    </cfRule>
  </conditionalFormatting>
  <conditionalFormatting sqref="G40:G41">
    <cfRule type="cellIs" dxfId="254" priority="10" operator="equal">
      <formula>"Probability"</formula>
    </cfRule>
  </conditionalFormatting>
  <conditionalFormatting sqref="G23:G25">
    <cfRule type="cellIs" dxfId="253" priority="9" operator="equal">
      <formula>"Probability"</formula>
    </cfRule>
  </conditionalFormatting>
  <conditionalFormatting sqref="G32:G33">
    <cfRule type="cellIs" dxfId="252" priority="8" operator="equal">
      <formula>"Probability"</formula>
    </cfRule>
  </conditionalFormatting>
  <conditionalFormatting sqref="G34">
    <cfRule type="cellIs" dxfId="251" priority="2" operator="equal">
      <formula>"Probability"</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2" id="{0D5F1F50-DDB2-4E10-B6F1-22E2FD6C44B6}">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4"/>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9" width="9.140625" style="1"/>
    <col min="10" max="10" width="9.140625" style="1" customWidth="1"/>
    <col min="11" max="16384" width="9.140625" style="1"/>
  </cols>
  <sheetData>
    <row r="1" spans="1:10" ht="65.25" customHeight="1" x14ac:dyDescent="0.25">
      <c r="A1" s="316" t="s">
        <v>142</v>
      </c>
      <c r="B1" s="317"/>
      <c r="C1" s="317"/>
      <c r="D1" s="317"/>
      <c r="E1" s="317"/>
      <c r="F1" s="317"/>
      <c r="G1" s="323"/>
      <c r="H1" s="17"/>
    </row>
    <row r="2" spans="1:10" ht="46.5" customHeight="1" thickBot="1" x14ac:dyDescent="0.3">
      <c r="A2" s="310" t="s">
        <v>143</v>
      </c>
      <c r="B2" s="311"/>
      <c r="C2" s="311"/>
      <c r="D2" s="311"/>
      <c r="E2" s="311"/>
      <c r="F2" s="311"/>
    </row>
    <row r="3" spans="1:10" s="21" customFormat="1" ht="47.25" customHeight="1" thickBot="1" x14ac:dyDescent="0.3">
      <c r="D3" s="229" t="str">
        <f>IF(COUNTBLANK('Student data'!D24:AQ24)=40,"No student is selected",'Student data'!M8)&amp;" in row 24 of the 'Student data' worksheet"</f>
        <v>No student is selected in row 24 of the 'Student data' worksheet</v>
      </c>
      <c r="E3" s="19" t="s">
        <v>13</v>
      </c>
      <c r="F3" s="19" t="s">
        <v>4</v>
      </c>
      <c r="G3" s="19" t="s">
        <v>14</v>
      </c>
      <c r="I3" s="248" t="s">
        <v>180</v>
      </c>
      <c r="J3" s="307"/>
    </row>
    <row r="4" spans="1:10" x14ac:dyDescent="0.25">
      <c r="B4" s="25"/>
      <c r="C4" s="25"/>
      <c r="D4" s="25" t="s">
        <v>10</v>
      </c>
      <c r="E4" s="2">
        <f>SUMIF(D20:D57,"Number",C20:C57)</f>
        <v>11</v>
      </c>
      <c r="F4" s="2">
        <f>SUMIF(D20:D57,"Number",F20:F57)</f>
        <v>0</v>
      </c>
      <c r="G4" s="93">
        <f t="shared" ref="G4:G9" si="0">F4/E4</f>
        <v>0</v>
      </c>
      <c r="I4" s="148">
        <v>9</v>
      </c>
      <c r="J4" s="149">
        <v>73</v>
      </c>
    </row>
    <row r="5" spans="1:10" x14ac:dyDescent="0.25">
      <c r="B5" s="26"/>
      <c r="C5" s="26"/>
      <c r="D5" s="26" t="s">
        <v>11</v>
      </c>
      <c r="E5" s="3">
        <f>SUMIF(D20:D57,"Algebra",C20:C57)</f>
        <v>34</v>
      </c>
      <c r="F5" s="3">
        <f>SUMIF(D20:D57,"Algebra",F20:F57)</f>
        <v>0</v>
      </c>
      <c r="G5" s="94">
        <f t="shared" si="0"/>
        <v>0</v>
      </c>
      <c r="I5" s="151">
        <v>8</v>
      </c>
      <c r="J5" s="152">
        <v>58</v>
      </c>
    </row>
    <row r="6" spans="1:10" x14ac:dyDescent="0.25">
      <c r="B6" s="27"/>
      <c r="C6" s="27"/>
      <c r="D6" s="27" t="s">
        <v>34</v>
      </c>
      <c r="E6" s="4">
        <f>SUMIF(D20:D57,"RPR",C20:C57)</f>
        <v>20</v>
      </c>
      <c r="F6" s="4">
        <f>SUMIF(D20:D57,"RPR",F20:F57)</f>
        <v>0</v>
      </c>
      <c r="G6" s="95">
        <f t="shared" si="0"/>
        <v>0</v>
      </c>
      <c r="I6" s="151">
        <v>7</v>
      </c>
      <c r="J6" s="152">
        <v>43</v>
      </c>
    </row>
    <row r="7" spans="1:10" x14ac:dyDescent="0.25">
      <c r="B7" s="28"/>
      <c r="C7" s="28"/>
      <c r="D7" s="28" t="s">
        <v>7</v>
      </c>
      <c r="E7" s="5">
        <f>SUMIF(D20:D57,"Geometry and measures",C20:C57)</f>
        <v>19</v>
      </c>
      <c r="F7" s="5">
        <f>SUMIF(D20:D57,"Geometry and measures",F20:F57)</f>
        <v>0</v>
      </c>
      <c r="G7" s="96">
        <f t="shared" si="0"/>
        <v>0</v>
      </c>
      <c r="I7" s="151">
        <v>6</v>
      </c>
      <c r="J7" s="152">
        <v>33</v>
      </c>
    </row>
    <row r="8" spans="1:10" x14ac:dyDescent="0.25">
      <c r="B8" s="29"/>
      <c r="C8" s="29"/>
      <c r="D8" s="29" t="s">
        <v>35</v>
      </c>
      <c r="E8" s="6">
        <f>SUMIF(D20:D57,"Probability",C20:C57)</f>
        <v>8</v>
      </c>
      <c r="F8" s="6">
        <f>SUMIF(D20:D57,"Probability",F20:F57)</f>
        <v>0</v>
      </c>
      <c r="G8" s="97">
        <f t="shared" si="0"/>
        <v>0</v>
      </c>
      <c r="I8" s="151">
        <v>5</v>
      </c>
      <c r="J8" s="152">
        <v>23</v>
      </c>
    </row>
    <row r="9" spans="1:10" x14ac:dyDescent="0.25">
      <c r="B9" s="31"/>
      <c r="C9" s="31"/>
      <c r="D9" s="31" t="s">
        <v>5</v>
      </c>
      <c r="E9" s="7">
        <f>SUMIF(D20:D57,"Statistics",C20:C57)</f>
        <v>8</v>
      </c>
      <c r="F9" s="7">
        <f>SUMIF(D20:D57,"Statistics",F20:F57)</f>
        <v>0</v>
      </c>
      <c r="G9" s="98">
        <f t="shared" si="0"/>
        <v>0</v>
      </c>
      <c r="I9" s="151">
        <v>4</v>
      </c>
      <c r="J9" s="152">
        <v>14</v>
      </c>
    </row>
    <row r="10" spans="1:10" x14ac:dyDescent="0.25">
      <c r="B10" s="38"/>
      <c r="C10" s="38"/>
      <c r="D10" s="8"/>
      <c r="E10" s="9"/>
      <c r="F10" s="9"/>
      <c r="G10" s="40"/>
      <c r="I10" s="151">
        <v>3</v>
      </c>
      <c r="J10" s="152">
        <v>9</v>
      </c>
    </row>
    <row r="11" spans="1:10" ht="15.75" thickBot="1" x14ac:dyDescent="0.3">
      <c r="B11" s="32"/>
      <c r="C11" s="32"/>
      <c r="D11" s="32" t="s">
        <v>8</v>
      </c>
      <c r="E11" s="10">
        <f>SUMIF(E20:E57,"AO1",C20:C57)</f>
        <v>29</v>
      </c>
      <c r="F11" s="10">
        <f>SUMIF(E20:E57,"AO1",F20:F57)</f>
        <v>0</v>
      </c>
      <c r="G11" s="99">
        <f>F11/E11</f>
        <v>0</v>
      </c>
      <c r="I11" s="158" t="s">
        <v>141</v>
      </c>
      <c r="J11" s="159">
        <v>0</v>
      </c>
    </row>
    <row r="12" spans="1:10" x14ac:dyDescent="0.25">
      <c r="B12" s="33"/>
      <c r="C12" s="33"/>
      <c r="D12" s="33" t="s">
        <v>6</v>
      </c>
      <c r="E12" s="11">
        <f>SUMIF(E20:E57,"AO2",C20:C57)</f>
        <v>31</v>
      </c>
      <c r="F12" s="11">
        <f>SUMIF(E20:E57,"AO2",F20:F57)</f>
        <v>0</v>
      </c>
      <c r="G12" s="100">
        <f>F12/E12</f>
        <v>0</v>
      </c>
    </row>
    <row r="13" spans="1:10" x14ac:dyDescent="0.25">
      <c r="B13" s="34"/>
      <c r="C13" s="34"/>
      <c r="D13" s="34" t="s">
        <v>9</v>
      </c>
      <c r="E13" s="12">
        <f>SUMIF(E20:E57,"AO3",C20:C57)</f>
        <v>40</v>
      </c>
      <c r="F13" s="12">
        <f>SUMIF(E20:E57,"AO3",F20:F57)</f>
        <v>0</v>
      </c>
      <c r="G13" s="101">
        <f>F13/E13</f>
        <v>0</v>
      </c>
    </row>
    <row r="14" spans="1:10" x14ac:dyDescent="0.25">
      <c r="B14" s="38"/>
      <c r="C14" s="38"/>
      <c r="D14" s="8"/>
      <c r="E14" s="9"/>
      <c r="F14" s="9"/>
      <c r="G14" s="41"/>
    </row>
    <row r="15" spans="1:10" x14ac:dyDescent="0.25">
      <c r="B15" s="13"/>
      <c r="C15" s="13"/>
      <c r="D15" s="13" t="s">
        <v>50</v>
      </c>
      <c r="E15" s="42">
        <f>SUMIF(B20:B57,"x",C20:C57)</f>
        <v>21</v>
      </c>
      <c r="F15" s="42">
        <f>SUMIF(B20:B57,"x",F20:F57)</f>
        <v>0</v>
      </c>
      <c r="G15" s="91">
        <f t="shared" ref="G15" si="1">F15/E15</f>
        <v>0</v>
      </c>
    </row>
    <row r="16" spans="1:10" ht="15.75" thickBot="1" x14ac:dyDescent="0.3">
      <c r="B16" s="71"/>
      <c r="C16" s="71"/>
      <c r="D16" s="71"/>
      <c r="E16" s="50"/>
      <c r="F16" s="50"/>
      <c r="G16" s="50"/>
    </row>
    <row r="17" spans="1:8" ht="15.75" thickBot="1" x14ac:dyDescent="0.3">
      <c r="B17" s="72"/>
      <c r="C17" s="72"/>
      <c r="D17" s="72" t="s">
        <v>37</v>
      </c>
      <c r="E17" s="73">
        <v>100</v>
      </c>
      <c r="F17" s="51">
        <f>SUM(F20:F57)</f>
        <v>0</v>
      </c>
      <c r="G17" s="92">
        <f>F17/E17</f>
        <v>0</v>
      </c>
      <c r="H17" s="228" t="str">
        <f>"Grade "&amp;IF(F17&lt;9,"u",IF(F17&lt;14,"3",IF(F17&lt;23,"4",IF(F17&lt;33,"5",IF(F17&lt;43,"6",IF(F17&lt;58,"7",IF(F17&lt;73,"8","9")))))))</f>
        <v>Grade u</v>
      </c>
    </row>
    <row r="18" spans="1:8" x14ac:dyDescent="0.25">
      <c r="H18" s="71"/>
    </row>
    <row r="19" spans="1:8" ht="45.95" customHeight="1" x14ac:dyDescent="0.25">
      <c r="A19" s="19" t="s">
        <v>0</v>
      </c>
      <c r="B19" s="19" t="s">
        <v>64</v>
      </c>
      <c r="C19" s="19" t="s">
        <v>1</v>
      </c>
      <c r="D19" s="19" t="s">
        <v>2</v>
      </c>
      <c r="E19" s="19" t="s">
        <v>3</v>
      </c>
      <c r="F19" s="19" t="s">
        <v>4</v>
      </c>
      <c r="G19" s="312" t="s">
        <v>63</v>
      </c>
      <c r="H19" s="309"/>
    </row>
    <row r="20" spans="1:8" ht="15" customHeight="1" x14ac:dyDescent="0.25">
      <c r="A20" s="46" t="s">
        <v>15</v>
      </c>
      <c r="B20" s="22"/>
      <c r="C20" s="23">
        <v>2</v>
      </c>
      <c r="D20" s="23" t="s">
        <v>11</v>
      </c>
      <c r="E20" s="24" t="s">
        <v>8</v>
      </c>
      <c r="F20" s="39">
        <f>SUMIF('Student data'!$D$24:$AQ$24,"x",'Student data'!D117:AQ117)</f>
        <v>0</v>
      </c>
      <c r="G20" s="308" t="s">
        <v>84</v>
      </c>
      <c r="H20" s="313"/>
    </row>
    <row r="21" spans="1:8" ht="15" customHeight="1" x14ac:dyDescent="0.25">
      <c r="A21" s="46" t="s">
        <v>66</v>
      </c>
      <c r="B21" s="22"/>
      <c r="C21" s="23">
        <v>2</v>
      </c>
      <c r="D21" s="23" t="s">
        <v>11</v>
      </c>
      <c r="E21" s="24" t="s">
        <v>8</v>
      </c>
      <c r="F21" s="39">
        <f>SUMIF('Student data'!$D$24:$AQ$24,"x",'Student data'!D118:AQ118)</f>
        <v>0</v>
      </c>
      <c r="G21" s="308" t="s">
        <v>232</v>
      </c>
      <c r="H21" s="313"/>
    </row>
    <row r="22" spans="1:8" ht="15" customHeight="1" x14ac:dyDescent="0.25">
      <c r="A22" s="46" t="s">
        <v>223</v>
      </c>
      <c r="B22" s="22"/>
      <c r="C22" s="23">
        <v>3</v>
      </c>
      <c r="D22" s="23" t="s">
        <v>10</v>
      </c>
      <c r="E22" s="24" t="s">
        <v>9</v>
      </c>
      <c r="F22" s="39">
        <f>SUMIF('Student data'!$D$24:$AQ$24,"x",'Student data'!D119:AQ119)</f>
        <v>0</v>
      </c>
      <c r="G22" s="308" t="s">
        <v>233</v>
      </c>
      <c r="H22" s="313"/>
    </row>
    <row r="23" spans="1:8" ht="15" customHeight="1" x14ac:dyDescent="0.25">
      <c r="A23" s="46" t="s">
        <v>17</v>
      </c>
      <c r="B23" s="22" t="s">
        <v>12</v>
      </c>
      <c r="C23" s="23">
        <v>4</v>
      </c>
      <c r="D23" s="23" t="s">
        <v>5</v>
      </c>
      <c r="E23" s="24" t="s">
        <v>8</v>
      </c>
      <c r="F23" s="39">
        <f>SUMIF('Student data'!$D$24:$AQ$24,"x",'Student data'!D120:AQ120)</f>
        <v>0</v>
      </c>
      <c r="G23" s="308" t="s">
        <v>234</v>
      </c>
      <c r="H23" s="313"/>
    </row>
    <row r="24" spans="1:8" ht="15" customHeight="1" x14ac:dyDescent="0.25">
      <c r="A24" s="46" t="s">
        <v>18</v>
      </c>
      <c r="B24" s="22" t="s">
        <v>12</v>
      </c>
      <c r="C24" s="23">
        <v>1</v>
      </c>
      <c r="D24" s="23" t="s">
        <v>5</v>
      </c>
      <c r="E24" s="24" t="s">
        <v>6</v>
      </c>
      <c r="F24" s="39">
        <f>SUMIF('Student data'!$D$24:$AQ$24,"x",'Student data'!D121:AQ121)</f>
        <v>0</v>
      </c>
      <c r="G24" s="308" t="s">
        <v>235</v>
      </c>
      <c r="H24" s="313"/>
    </row>
    <row r="25" spans="1:8" x14ac:dyDescent="0.25">
      <c r="A25" s="46" t="s">
        <v>38</v>
      </c>
      <c r="B25" s="22"/>
      <c r="C25" s="23">
        <v>1</v>
      </c>
      <c r="D25" s="23" t="s">
        <v>35</v>
      </c>
      <c r="E25" s="24" t="s">
        <v>6</v>
      </c>
      <c r="F25" s="39">
        <f>SUMIF('Student data'!$D$24:$AQ$24,"x",'Student data'!D122:AQ122)</f>
        <v>0</v>
      </c>
      <c r="G25" s="314" t="s">
        <v>236</v>
      </c>
      <c r="H25" s="315"/>
    </row>
    <row r="26" spans="1:8" x14ac:dyDescent="0.25">
      <c r="A26" s="46" t="s">
        <v>68</v>
      </c>
      <c r="B26" s="22"/>
      <c r="C26" s="23">
        <v>2</v>
      </c>
      <c r="D26" s="23" t="s">
        <v>35</v>
      </c>
      <c r="E26" s="24" t="s">
        <v>8</v>
      </c>
      <c r="F26" s="39">
        <f>SUMIF('Student data'!$D$24:$AQ$24,"x",'Student data'!D123:AQ123)</f>
        <v>0</v>
      </c>
      <c r="G26" s="314" t="s">
        <v>237</v>
      </c>
      <c r="H26" s="315"/>
    </row>
    <row r="27" spans="1:8" x14ac:dyDescent="0.25">
      <c r="A27" s="46" t="s">
        <v>69</v>
      </c>
      <c r="B27" s="22"/>
      <c r="C27" s="23">
        <v>1</v>
      </c>
      <c r="D27" s="23" t="s">
        <v>5</v>
      </c>
      <c r="E27" s="24" t="s">
        <v>9</v>
      </c>
      <c r="F27" s="39">
        <f>SUMIF('Student data'!$D$24:$AQ$24,"x",'Student data'!D124:AQ124)</f>
        <v>0</v>
      </c>
      <c r="G27" s="314" t="s">
        <v>238</v>
      </c>
      <c r="H27" s="315"/>
    </row>
    <row r="28" spans="1:8" x14ac:dyDescent="0.25">
      <c r="A28" s="47" t="s">
        <v>39</v>
      </c>
      <c r="B28" s="22" t="s">
        <v>12</v>
      </c>
      <c r="C28" s="23">
        <v>2</v>
      </c>
      <c r="D28" s="23" t="s">
        <v>5</v>
      </c>
      <c r="E28" s="24" t="s">
        <v>9</v>
      </c>
      <c r="F28" s="39">
        <f>SUMIF('Student data'!$D$24:$AQ$24,"x",'Student data'!D125:AQ125)</f>
        <v>0</v>
      </c>
      <c r="G28" s="314" t="s">
        <v>239</v>
      </c>
      <c r="H28" s="315"/>
    </row>
    <row r="29" spans="1:8" x14ac:dyDescent="0.25">
      <c r="A29" s="47" t="s">
        <v>19</v>
      </c>
      <c r="B29" s="22" t="s">
        <v>12</v>
      </c>
      <c r="C29" s="23">
        <v>3</v>
      </c>
      <c r="D29" s="23" t="s">
        <v>10</v>
      </c>
      <c r="E29" s="24" t="s">
        <v>8</v>
      </c>
      <c r="F29" s="39">
        <f>SUMIF('Student data'!$D$24:$AQ$24,"x",'Student data'!D126:AQ126)</f>
        <v>0</v>
      </c>
      <c r="G29" s="314" t="s">
        <v>239</v>
      </c>
      <c r="H29" s="315"/>
    </row>
    <row r="30" spans="1:8" x14ac:dyDescent="0.25">
      <c r="A30" s="47" t="s">
        <v>224</v>
      </c>
      <c r="B30" s="22" t="s">
        <v>12</v>
      </c>
      <c r="C30" s="23">
        <v>3</v>
      </c>
      <c r="D30" s="23" t="s">
        <v>10</v>
      </c>
      <c r="E30" s="24" t="s">
        <v>9</v>
      </c>
      <c r="F30" s="39">
        <f>SUMIF('Student data'!$D$24:$AQ$24,"x",'Student data'!D127:AQ127)</f>
        <v>0</v>
      </c>
      <c r="G30" s="314" t="s">
        <v>240</v>
      </c>
      <c r="H30" s="315"/>
    </row>
    <row r="31" spans="1:8" ht="15" customHeight="1" x14ac:dyDescent="0.25">
      <c r="A31" s="47" t="s">
        <v>225</v>
      </c>
      <c r="B31" s="22" t="s">
        <v>12</v>
      </c>
      <c r="C31" s="23">
        <v>1</v>
      </c>
      <c r="D31" s="23" t="s">
        <v>36</v>
      </c>
      <c r="E31" s="24" t="s">
        <v>9</v>
      </c>
      <c r="F31" s="39">
        <f>SUMIF('Student data'!$D$24:$AQ$24,"x",'Student data'!D128:AQ128)</f>
        <v>0</v>
      </c>
      <c r="G31" s="320" t="s">
        <v>79</v>
      </c>
      <c r="H31" s="321"/>
    </row>
    <row r="32" spans="1:8" ht="15" customHeight="1" x14ac:dyDescent="0.25">
      <c r="A32" s="47" t="s">
        <v>77</v>
      </c>
      <c r="B32" s="22" t="s">
        <v>12</v>
      </c>
      <c r="C32" s="23">
        <v>1</v>
      </c>
      <c r="D32" s="23" t="s">
        <v>36</v>
      </c>
      <c r="E32" s="24" t="s">
        <v>6</v>
      </c>
      <c r="F32" s="39">
        <f>SUMIF('Student data'!$D$24:$AQ$24,"x",'Student data'!D129:AQ129)</f>
        <v>0</v>
      </c>
      <c r="G32" s="320" t="s">
        <v>241</v>
      </c>
      <c r="H32" s="321"/>
    </row>
    <row r="33" spans="1:8" ht="15" customHeight="1" x14ac:dyDescent="0.25">
      <c r="A33" s="47" t="s">
        <v>78</v>
      </c>
      <c r="B33" s="30" t="s">
        <v>12</v>
      </c>
      <c r="C33" s="23">
        <v>3</v>
      </c>
      <c r="D33" s="23" t="s">
        <v>36</v>
      </c>
      <c r="E33" s="24" t="s">
        <v>9</v>
      </c>
      <c r="F33" s="39">
        <f>SUMIF('Student data'!$D$24:$AQ$24,"x",'Student data'!D130:AQ130)</f>
        <v>0</v>
      </c>
      <c r="G33" s="320" t="s">
        <v>81</v>
      </c>
      <c r="H33" s="321"/>
    </row>
    <row r="34" spans="1:8" x14ac:dyDescent="0.25">
      <c r="A34" s="47" t="s">
        <v>20</v>
      </c>
      <c r="B34" s="30" t="s">
        <v>12</v>
      </c>
      <c r="C34" s="23">
        <v>3</v>
      </c>
      <c r="D34" s="23" t="s">
        <v>36</v>
      </c>
      <c r="E34" s="24" t="s">
        <v>9</v>
      </c>
      <c r="F34" s="39">
        <f>SUMIF('Student data'!$D$24:$AQ$24,"x",'Student data'!D131:AQ131)</f>
        <v>0</v>
      </c>
      <c r="G34" s="314" t="s">
        <v>89</v>
      </c>
      <c r="H34" s="324"/>
    </row>
    <row r="35" spans="1:8" x14ac:dyDescent="0.25">
      <c r="A35" s="47" t="s">
        <v>157</v>
      </c>
      <c r="B35" s="22"/>
      <c r="C35" s="23">
        <v>4</v>
      </c>
      <c r="D35" s="23" t="s">
        <v>36</v>
      </c>
      <c r="E35" s="24" t="s">
        <v>8</v>
      </c>
      <c r="F35" s="39">
        <f>SUMIF('Student data'!$D$24:$AQ$24,"x",'Student data'!D132:AQ132)</f>
        <v>0</v>
      </c>
      <c r="G35" s="314" t="s">
        <v>242</v>
      </c>
      <c r="H35" s="324"/>
    </row>
    <row r="36" spans="1:8" x14ac:dyDescent="0.25">
      <c r="A36" s="47" t="s">
        <v>226</v>
      </c>
      <c r="B36" s="22"/>
      <c r="C36" s="23">
        <v>5</v>
      </c>
      <c r="D36" s="23" t="s">
        <v>7</v>
      </c>
      <c r="E36" s="24" t="s">
        <v>9</v>
      </c>
      <c r="F36" s="39">
        <f>SUMIF('Student data'!$D$24:$AQ$24,"x",'Student data'!D133:AQ133)</f>
        <v>0</v>
      </c>
      <c r="G36" s="314" t="s">
        <v>243</v>
      </c>
      <c r="H36" s="324"/>
    </row>
    <row r="37" spans="1:8" x14ac:dyDescent="0.25">
      <c r="A37" s="47" t="s">
        <v>160</v>
      </c>
      <c r="B37" s="22"/>
      <c r="C37" s="23">
        <v>4</v>
      </c>
      <c r="D37" s="23" t="s">
        <v>7</v>
      </c>
      <c r="E37" s="24" t="s">
        <v>9</v>
      </c>
      <c r="F37" s="39">
        <f>SUMIF('Student data'!$D$24:$AQ$24,"x",'Student data'!D134:AQ134)</f>
        <v>0</v>
      </c>
      <c r="G37" s="314" t="s">
        <v>244</v>
      </c>
      <c r="H37" s="324"/>
    </row>
    <row r="38" spans="1:8" x14ac:dyDescent="0.25">
      <c r="A38" s="47" t="s">
        <v>183</v>
      </c>
      <c r="B38" s="22"/>
      <c r="C38" s="23">
        <v>3</v>
      </c>
      <c r="D38" s="23" t="s">
        <v>36</v>
      </c>
      <c r="E38" s="24" t="s">
        <v>8</v>
      </c>
      <c r="F38" s="39">
        <f>SUMIF('Student data'!$D$24:$AQ$24,"x",'Student data'!D135:AQ135)</f>
        <v>0</v>
      </c>
      <c r="G38" s="308" t="s">
        <v>245</v>
      </c>
      <c r="H38" s="313"/>
    </row>
    <row r="39" spans="1:8" ht="15" customHeight="1" x14ac:dyDescent="0.25">
      <c r="A39" s="47" t="s">
        <v>23</v>
      </c>
      <c r="B39" s="30"/>
      <c r="C39" s="23">
        <v>2</v>
      </c>
      <c r="D39" s="23" t="s">
        <v>35</v>
      </c>
      <c r="E39" s="24" t="s">
        <v>6</v>
      </c>
      <c r="F39" s="39">
        <f>SUMIF('Student data'!$D$24:$AQ$24,"x",'Student data'!D136:AQ136)</f>
        <v>0</v>
      </c>
      <c r="G39" s="308" t="s">
        <v>87</v>
      </c>
      <c r="H39" s="313"/>
    </row>
    <row r="40" spans="1:8" ht="15" customHeight="1" x14ac:dyDescent="0.25">
      <c r="A40" s="47" t="s">
        <v>24</v>
      </c>
      <c r="B40" s="30"/>
      <c r="C40" s="23">
        <v>3</v>
      </c>
      <c r="D40" s="23" t="s">
        <v>35</v>
      </c>
      <c r="E40" s="24" t="s">
        <v>8</v>
      </c>
      <c r="F40" s="39">
        <f>SUMIF('Student data'!$D$24:$AQ$24,"x",'Student data'!D137:AQ137)</f>
        <v>0</v>
      </c>
      <c r="G40" s="320" t="s">
        <v>236</v>
      </c>
      <c r="H40" s="321"/>
    </row>
    <row r="41" spans="1:8" ht="15" customHeight="1" x14ac:dyDescent="0.25">
      <c r="A41" s="47" t="s">
        <v>185</v>
      </c>
      <c r="B41" s="30"/>
      <c r="C41" s="23">
        <v>1</v>
      </c>
      <c r="D41" s="23" t="s">
        <v>11</v>
      </c>
      <c r="E41" s="24" t="s">
        <v>6</v>
      </c>
      <c r="F41" s="39">
        <f>SUMIF('Student data'!$D$24:$AQ$24,"x",'Student data'!D138:AQ138)</f>
        <v>0</v>
      </c>
      <c r="G41" s="320" t="s">
        <v>246</v>
      </c>
      <c r="H41" s="321"/>
    </row>
    <row r="42" spans="1:8" ht="15" customHeight="1" x14ac:dyDescent="0.25">
      <c r="A42" s="47" t="s">
        <v>186</v>
      </c>
      <c r="B42" s="30"/>
      <c r="C42" s="23">
        <v>5</v>
      </c>
      <c r="D42" s="23" t="s">
        <v>11</v>
      </c>
      <c r="E42" s="24" t="s">
        <v>9</v>
      </c>
      <c r="F42" s="39">
        <f>SUMIF('Student data'!$D$24:$AQ$24,"x",'Student data'!D139:AQ139)</f>
        <v>0</v>
      </c>
      <c r="G42" s="320" t="s">
        <v>247</v>
      </c>
      <c r="H42" s="321"/>
    </row>
    <row r="43" spans="1:8" ht="15" customHeight="1" x14ac:dyDescent="0.25">
      <c r="A43" s="47" t="s">
        <v>65</v>
      </c>
      <c r="B43" s="30"/>
      <c r="C43" s="23">
        <v>2</v>
      </c>
      <c r="D43" s="23" t="s">
        <v>36</v>
      </c>
      <c r="E43" s="24" t="s">
        <v>8</v>
      </c>
      <c r="F43" s="39">
        <f>SUMIF('Student data'!$D$24:$AQ$24,"x",'Student data'!D140:AQ140)</f>
        <v>0</v>
      </c>
      <c r="G43" s="320" t="s">
        <v>248</v>
      </c>
      <c r="H43" s="321"/>
    </row>
    <row r="44" spans="1:8" ht="15" customHeight="1" x14ac:dyDescent="0.25">
      <c r="A44" s="47" t="s">
        <v>57</v>
      </c>
      <c r="B44" s="30"/>
      <c r="C44" s="23">
        <v>3</v>
      </c>
      <c r="D44" s="23" t="s">
        <v>36</v>
      </c>
      <c r="E44" s="24" t="s">
        <v>6</v>
      </c>
      <c r="F44" s="39">
        <f>SUMIF('Student data'!$D$24:$AQ$24,"x",'Student data'!D141:AQ141)</f>
        <v>0</v>
      </c>
      <c r="G44" s="320" t="s">
        <v>249</v>
      </c>
      <c r="H44" s="321"/>
    </row>
    <row r="45" spans="1:8" ht="15" customHeight="1" x14ac:dyDescent="0.25">
      <c r="A45" s="47" t="s">
        <v>25</v>
      </c>
      <c r="B45" s="30"/>
      <c r="C45" s="23">
        <v>2</v>
      </c>
      <c r="D45" s="23" t="s">
        <v>10</v>
      </c>
      <c r="E45" s="24" t="s">
        <v>6</v>
      </c>
      <c r="F45" s="39">
        <f>SUMIF('Student data'!$D$24:$AQ$24,"x",'Student data'!D142:AQ142)</f>
        <v>0</v>
      </c>
      <c r="G45" s="320" t="s">
        <v>250</v>
      </c>
      <c r="H45" s="321"/>
    </row>
    <row r="46" spans="1:8" ht="15" customHeight="1" x14ac:dyDescent="0.25">
      <c r="A46" s="48" t="s">
        <v>26</v>
      </c>
      <c r="B46" s="35"/>
      <c r="C46" s="23">
        <v>5</v>
      </c>
      <c r="D46" s="23" t="s">
        <v>11</v>
      </c>
      <c r="E46" s="24" t="s">
        <v>6</v>
      </c>
      <c r="F46" s="39">
        <f>SUMIF('Student data'!$D$24:$AQ$24,"x",'Student data'!D143:AQ143)</f>
        <v>0</v>
      </c>
      <c r="G46" s="320" t="s">
        <v>262</v>
      </c>
      <c r="H46" s="321"/>
    </row>
    <row r="47" spans="1:8" ht="15" customHeight="1" x14ac:dyDescent="0.25">
      <c r="A47" s="48" t="s">
        <v>170</v>
      </c>
      <c r="B47" s="35"/>
      <c r="C47" s="23">
        <v>3</v>
      </c>
      <c r="D47" s="23" t="s">
        <v>7</v>
      </c>
      <c r="E47" s="24" t="s">
        <v>8</v>
      </c>
      <c r="F47" s="39">
        <f>SUMIF('Student data'!$D$24:$AQ$24,"x",'Student data'!D144:AQ144)</f>
        <v>0</v>
      </c>
      <c r="G47" s="320" t="s">
        <v>251</v>
      </c>
      <c r="H47" s="321"/>
    </row>
    <row r="48" spans="1:8" ht="15" customHeight="1" x14ac:dyDescent="0.25">
      <c r="A48" s="48" t="s">
        <v>227</v>
      </c>
      <c r="B48" s="35"/>
      <c r="C48" s="23">
        <v>1</v>
      </c>
      <c r="D48" s="23" t="s">
        <v>7</v>
      </c>
      <c r="E48" s="24" t="s">
        <v>6</v>
      </c>
      <c r="F48" s="39">
        <f>SUMIF('Student data'!$D$24:$AQ$24,"x",'Student data'!D145:AQ145)</f>
        <v>0</v>
      </c>
      <c r="G48" s="320" t="s">
        <v>252</v>
      </c>
      <c r="H48" s="321"/>
    </row>
    <row r="49" spans="1:8" ht="15" customHeight="1" x14ac:dyDescent="0.25">
      <c r="A49" s="48" t="s">
        <v>228</v>
      </c>
      <c r="B49" s="35"/>
      <c r="C49" s="23">
        <v>1</v>
      </c>
      <c r="D49" s="23" t="s">
        <v>7</v>
      </c>
      <c r="E49" s="24" t="s">
        <v>6</v>
      </c>
      <c r="F49" s="39">
        <f>SUMIF('Student data'!$D$24:$AQ$24,"x",'Student data'!D146:AQ146)</f>
        <v>0</v>
      </c>
      <c r="G49" s="320" t="s">
        <v>252</v>
      </c>
      <c r="H49" s="321"/>
    </row>
    <row r="50" spans="1:8" ht="15" customHeight="1" x14ac:dyDescent="0.25">
      <c r="A50" s="48" t="s">
        <v>29</v>
      </c>
      <c r="B50" s="35"/>
      <c r="C50" s="23">
        <v>2</v>
      </c>
      <c r="D50" s="23" t="s">
        <v>7</v>
      </c>
      <c r="E50" s="24" t="s">
        <v>6</v>
      </c>
      <c r="F50" s="39">
        <f>SUMIF('Student data'!$D$24:$AQ$24,"x",'Student data'!D147:AQ147)</f>
        <v>0</v>
      </c>
      <c r="G50" s="320" t="s">
        <v>253</v>
      </c>
      <c r="H50" s="321"/>
    </row>
    <row r="51" spans="1:8" ht="15" customHeight="1" x14ac:dyDescent="0.25">
      <c r="A51" s="48" t="s">
        <v>229</v>
      </c>
      <c r="B51" s="35"/>
      <c r="C51" s="23">
        <v>3</v>
      </c>
      <c r="D51" s="23" t="s">
        <v>7</v>
      </c>
      <c r="E51" s="24" t="s">
        <v>6</v>
      </c>
      <c r="F51" s="39">
        <f>SUMIF('Student data'!$D$24:$AQ$24,"x",'Student data'!D148:AQ148)</f>
        <v>0</v>
      </c>
      <c r="G51" s="320" t="s">
        <v>254</v>
      </c>
      <c r="H51" s="321"/>
    </row>
    <row r="52" spans="1:8" ht="15" customHeight="1" x14ac:dyDescent="0.25">
      <c r="A52" s="48" t="s">
        <v>30</v>
      </c>
      <c r="B52" s="35"/>
      <c r="C52" s="23">
        <v>1</v>
      </c>
      <c r="D52" s="23" t="s">
        <v>11</v>
      </c>
      <c r="E52" s="24" t="s">
        <v>8</v>
      </c>
      <c r="F52" s="39">
        <f>SUMIF('Student data'!$D$24:$AQ$24,"x",'Student data'!D149:AQ149)</f>
        <v>0</v>
      </c>
      <c r="G52" s="320" t="s">
        <v>255</v>
      </c>
      <c r="H52" s="321"/>
    </row>
    <row r="53" spans="1:8" ht="15" customHeight="1" x14ac:dyDescent="0.25">
      <c r="A53" s="48" t="s">
        <v>31</v>
      </c>
      <c r="B53" s="35"/>
      <c r="C53" s="23">
        <v>2</v>
      </c>
      <c r="D53" s="23" t="s">
        <v>11</v>
      </c>
      <c r="E53" s="24" t="s">
        <v>6</v>
      </c>
      <c r="F53" s="39">
        <f>SUMIF('Student data'!$D$24:$AQ$24,"x",'Student data'!D150:AQ150)</f>
        <v>0</v>
      </c>
      <c r="G53" s="320" t="s">
        <v>256</v>
      </c>
      <c r="H53" s="321"/>
    </row>
    <row r="54" spans="1:8" ht="15" customHeight="1" x14ac:dyDescent="0.25">
      <c r="A54" s="48" t="s">
        <v>230</v>
      </c>
      <c r="B54" s="35"/>
      <c r="C54" s="23">
        <v>5</v>
      </c>
      <c r="D54" s="23" t="s">
        <v>11</v>
      </c>
      <c r="E54" s="24" t="s">
        <v>9</v>
      </c>
      <c r="F54" s="39">
        <f>SUMIF('Student data'!$D$24:$AQ$24,"x",'Student data'!D151:AQ151)</f>
        <v>0</v>
      </c>
      <c r="G54" s="320" t="s">
        <v>257</v>
      </c>
      <c r="H54" s="321"/>
    </row>
    <row r="55" spans="1:8" ht="15" customHeight="1" x14ac:dyDescent="0.25">
      <c r="A55" s="48" t="s">
        <v>32</v>
      </c>
      <c r="B55" s="35"/>
      <c r="C55" s="23">
        <v>4</v>
      </c>
      <c r="D55" s="23" t="s">
        <v>11</v>
      </c>
      <c r="E55" s="24" t="s">
        <v>6</v>
      </c>
      <c r="F55" s="39">
        <f>SUMIF('Student data'!$D$24:$AQ$24,"x",'Student data'!D152:AQ152)</f>
        <v>0</v>
      </c>
      <c r="G55" s="320" t="s">
        <v>258</v>
      </c>
      <c r="H55" s="321"/>
    </row>
    <row r="56" spans="1:8" ht="15" customHeight="1" x14ac:dyDescent="0.25">
      <c r="A56" s="48" t="s">
        <v>33</v>
      </c>
      <c r="B56" s="35"/>
      <c r="C56" s="23">
        <v>2</v>
      </c>
      <c r="D56" s="23" t="s">
        <v>11</v>
      </c>
      <c r="E56" s="24" t="s">
        <v>6</v>
      </c>
      <c r="F56" s="39">
        <f>SUMIF('Student data'!$D$24:$AQ$24,"x",'Student data'!D153:AQ153)</f>
        <v>0</v>
      </c>
      <c r="G56" s="320" t="s">
        <v>259</v>
      </c>
      <c r="H56" s="321"/>
    </row>
    <row r="57" spans="1:8" ht="15" customHeight="1" x14ac:dyDescent="0.25">
      <c r="A57" s="47" t="s">
        <v>231</v>
      </c>
      <c r="B57" s="30"/>
      <c r="C57" s="23">
        <v>5</v>
      </c>
      <c r="D57" s="23" t="s">
        <v>11</v>
      </c>
      <c r="E57" s="24" t="s">
        <v>9</v>
      </c>
      <c r="F57" s="39">
        <f>SUMIF('Student data'!$D$24:$AQ$24,"x",'Student data'!D154:AQ154)</f>
        <v>0</v>
      </c>
      <c r="G57" s="320" t="s">
        <v>260</v>
      </c>
      <c r="H57" s="321"/>
    </row>
    <row r="58" spans="1:8" ht="15.75" thickBot="1" x14ac:dyDescent="0.3">
      <c r="A58" s="76"/>
      <c r="B58" s="36"/>
      <c r="C58" s="37"/>
      <c r="D58" s="37"/>
      <c r="E58" s="16"/>
      <c r="F58" s="14"/>
      <c r="G58" s="103"/>
    </row>
    <row r="59" spans="1:8" ht="15.75" thickBot="1" x14ac:dyDescent="0.3">
      <c r="A59" s="20"/>
      <c r="B59" s="16"/>
      <c r="C59" s="20"/>
      <c r="D59" s="20"/>
      <c r="E59" s="38" t="s">
        <v>37</v>
      </c>
      <c r="F59" s="15">
        <f>SUM(F20:F57)</f>
        <v>0</v>
      </c>
      <c r="G59" s="78"/>
    </row>
    <row r="60" spans="1:8" x14ac:dyDescent="0.25">
      <c r="A60" s="20"/>
      <c r="B60" s="16"/>
      <c r="C60" s="20"/>
      <c r="D60" s="20"/>
      <c r="E60" s="38"/>
      <c r="F60" s="16"/>
      <c r="G60" s="79"/>
      <c r="H60" s="77"/>
    </row>
    <row r="61" spans="1:8" x14ac:dyDescent="0.25">
      <c r="B61" s="18"/>
    </row>
    <row r="62" spans="1:8" x14ac:dyDescent="0.25">
      <c r="B62" s="18"/>
    </row>
    <row r="63" spans="1:8" x14ac:dyDescent="0.25">
      <c r="B63" s="18"/>
    </row>
    <row r="64" spans="1:8" x14ac:dyDescent="0.25">
      <c r="B64" s="18"/>
    </row>
  </sheetData>
  <sheetProtection password="ECC0" sheet="1" objects="1" scenarios="1" formatCells="0" formatColumns="0" formatRows="0"/>
  <mergeCells count="42">
    <mergeCell ref="G42:H42"/>
    <mergeCell ref="G43:H43"/>
    <mergeCell ref="G44:H44"/>
    <mergeCell ref="G45:H45"/>
    <mergeCell ref="G46:H46"/>
    <mergeCell ref="G47:H47"/>
    <mergeCell ref="G48:H48"/>
    <mergeCell ref="G49:H49"/>
    <mergeCell ref="G50:H50"/>
    <mergeCell ref="G51:H51"/>
    <mergeCell ref="G56:H56"/>
    <mergeCell ref="G57:H57"/>
    <mergeCell ref="G52:H52"/>
    <mergeCell ref="G53:H53"/>
    <mergeCell ref="G54:H54"/>
    <mergeCell ref="G55:H55"/>
    <mergeCell ref="G37:H37"/>
    <mergeCell ref="G38:H38"/>
    <mergeCell ref="G39:H39"/>
    <mergeCell ref="G40:H40"/>
    <mergeCell ref="G41:H41"/>
    <mergeCell ref="A1:G1"/>
    <mergeCell ref="G27:H27"/>
    <mergeCell ref="G28:H28"/>
    <mergeCell ref="G29:H29"/>
    <mergeCell ref="G30:H30"/>
    <mergeCell ref="G23:H23"/>
    <mergeCell ref="G24:H24"/>
    <mergeCell ref="G25:H25"/>
    <mergeCell ref="G22:H22"/>
    <mergeCell ref="G26:H26"/>
    <mergeCell ref="I3:J3"/>
    <mergeCell ref="G36:H36"/>
    <mergeCell ref="G35:H35"/>
    <mergeCell ref="G34:H34"/>
    <mergeCell ref="A2:F2"/>
    <mergeCell ref="G19:H19"/>
    <mergeCell ref="G20:H20"/>
    <mergeCell ref="G21:H21"/>
    <mergeCell ref="G31:H31"/>
    <mergeCell ref="G32:H32"/>
    <mergeCell ref="G33:H33"/>
  </mergeCells>
  <conditionalFormatting sqref="D58 D46:D51 D55:D56">
    <cfRule type="cellIs" dxfId="249" priority="494" stopIfTrue="1" operator="equal">
      <formula>"Algebra"</formula>
    </cfRule>
    <cfRule type="cellIs" dxfId="248" priority="495" stopIfTrue="1" operator="equal">
      <formula>"Number"</formula>
    </cfRule>
    <cfRule type="cellIs" dxfId="247" priority="496" stopIfTrue="1" operator="equal">
      <formula>"Geometry and measures"</formula>
    </cfRule>
    <cfRule type="cellIs" dxfId="246" priority="497" stopIfTrue="1" operator="equal">
      <formula>"Statistics"</formula>
    </cfRule>
  </conditionalFormatting>
  <conditionalFormatting sqref="E58">
    <cfRule type="cellIs" dxfId="245" priority="491" stopIfTrue="1" operator="equal">
      <formula>"AO3"</formula>
    </cfRule>
    <cfRule type="cellIs" dxfId="244" priority="492" stopIfTrue="1" operator="equal">
      <formula>"AO2"</formula>
    </cfRule>
    <cfRule type="cellIs" dxfId="243" priority="493" stopIfTrue="1" operator="equal">
      <formula>"AO1"</formula>
    </cfRule>
  </conditionalFormatting>
  <conditionalFormatting sqref="I52">
    <cfRule type="cellIs" dxfId="242" priority="486" stopIfTrue="1" operator="equal">
      <formula>"Student's mark is above the national mean"</formula>
    </cfRule>
  </conditionalFormatting>
  <conditionalFormatting sqref="D46:D51 D55:D56">
    <cfRule type="cellIs" dxfId="241" priority="246" operator="equal">
      <formula>"RPR"</formula>
    </cfRule>
  </conditionalFormatting>
  <conditionalFormatting sqref="D1 D19 D58:D61 D65:D1048576 D46:D51 D55:D56">
    <cfRule type="cellIs" dxfId="240" priority="484" operator="equal">
      <formula>"Probability"</formula>
    </cfRule>
  </conditionalFormatting>
  <conditionalFormatting sqref="E20:E21">
    <cfRule type="cellIs" dxfId="239" priority="215" stopIfTrue="1" operator="equal">
      <formula>"AO3"</formula>
    </cfRule>
    <cfRule type="cellIs" dxfId="238" priority="216" stopIfTrue="1" operator="equal">
      <formula>"AO2"</formula>
    </cfRule>
    <cfRule type="cellIs" dxfId="237" priority="217" stopIfTrue="1" operator="equal">
      <formula>"AO1"</formula>
    </cfRule>
  </conditionalFormatting>
  <conditionalFormatting sqref="E23:E24">
    <cfRule type="cellIs" dxfId="236" priority="90" stopIfTrue="1" operator="equal">
      <formula>"AO3"</formula>
    </cfRule>
    <cfRule type="cellIs" dxfId="235" priority="91" stopIfTrue="1" operator="equal">
      <formula>"AO2"</formula>
    </cfRule>
    <cfRule type="cellIs" dxfId="234" priority="92" stopIfTrue="1" operator="equal">
      <formula>"AO1"</formula>
    </cfRule>
  </conditionalFormatting>
  <conditionalFormatting sqref="E32">
    <cfRule type="cellIs" dxfId="233" priority="81" stopIfTrue="1" operator="equal">
      <formula>"AO3"</formula>
    </cfRule>
    <cfRule type="cellIs" dxfId="232" priority="82" stopIfTrue="1" operator="equal">
      <formula>"AO2"</formula>
    </cfRule>
    <cfRule type="cellIs" dxfId="231" priority="83" stopIfTrue="1" operator="equal">
      <formula>"AO1"</formula>
    </cfRule>
  </conditionalFormatting>
  <conditionalFormatting sqref="E33">
    <cfRule type="cellIs" dxfId="230" priority="78" stopIfTrue="1" operator="equal">
      <formula>"AO3"</formula>
    </cfRule>
    <cfRule type="cellIs" dxfId="229" priority="79" stopIfTrue="1" operator="equal">
      <formula>"AO2"</formula>
    </cfRule>
    <cfRule type="cellIs" dxfId="228" priority="80" stopIfTrue="1" operator="equal">
      <formula>"AO1"</formula>
    </cfRule>
  </conditionalFormatting>
  <conditionalFormatting sqref="E34">
    <cfRule type="cellIs" dxfId="227" priority="75" stopIfTrue="1" operator="equal">
      <formula>"AO3"</formula>
    </cfRule>
    <cfRule type="cellIs" dxfId="226" priority="76" stopIfTrue="1" operator="equal">
      <formula>"AO2"</formula>
    </cfRule>
    <cfRule type="cellIs" dxfId="225" priority="77" stopIfTrue="1" operator="equal">
      <formula>"AO1"</formula>
    </cfRule>
  </conditionalFormatting>
  <conditionalFormatting sqref="E22">
    <cfRule type="cellIs" dxfId="224" priority="66" stopIfTrue="1" operator="equal">
      <formula>"AO3"</formula>
    </cfRule>
    <cfRule type="cellIs" dxfId="223" priority="67" stopIfTrue="1" operator="equal">
      <formula>"AO2"</formula>
    </cfRule>
    <cfRule type="cellIs" dxfId="222" priority="68" stopIfTrue="1" operator="equal">
      <formula>"AO1"</formula>
    </cfRule>
  </conditionalFormatting>
  <conditionalFormatting sqref="E36">
    <cfRule type="cellIs" dxfId="221" priority="63" stopIfTrue="1" operator="equal">
      <formula>"AO3"</formula>
    </cfRule>
    <cfRule type="cellIs" dxfId="220" priority="64" stopIfTrue="1" operator="equal">
      <formula>"AO2"</formula>
    </cfRule>
    <cfRule type="cellIs" dxfId="219" priority="65" stopIfTrue="1" operator="equal">
      <formula>"AO1"</formula>
    </cfRule>
  </conditionalFormatting>
  <conditionalFormatting sqref="E37">
    <cfRule type="cellIs" dxfId="218" priority="60" stopIfTrue="1" operator="equal">
      <formula>"AO3"</formula>
    </cfRule>
    <cfRule type="cellIs" dxfId="217" priority="61" stopIfTrue="1" operator="equal">
      <formula>"AO2"</formula>
    </cfRule>
    <cfRule type="cellIs" dxfId="216" priority="62" stopIfTrue="1" operator="equal">
      <formula>"AO1"</formula>
    </cfRule>
  </conditionalFormatting>
  <conditionalFormatting sqref="E38">
    <cfRule type="cellIs" dxfId="215" priority="57" stopIfTrue="1" operator="equal">
      <formula>"AO3"</formula>
    </cfRule>
    <cfRule type="cellIs" dxfId="214" priority="58" stopIfTrue="1" operator="equal">
      <formula>"AO2"</formula>
    </cfRule>
    <cfRule type="cellIs" dxfId="213" priority="59" stopIfTrue="1" operator="equal">
      <formula>"AO1"</formula>
    </cfRule>
  </conditionalFormatting>
  <conditionalFormatting sqref="E42">
    <cfRule type="cellIs" dxfId="212" priority="54" stopIfTrue="1" operator="equal">
      <formula>"AO3"</formula>
    </cfRule>
    <cfRule type="cellIs" dxfId="211" priority="55" stopIfTrue="1" operator="equal">
      <formula>"AO2"</formula>
    </cfRule>
    <cfRule type="cellIs" dxfId="210" priority="56" stopIfTrue="1" operator="equal">
      <formula>"AO1"</formula>
    </cfRule>
  </conditionalFormatting>
  <conditionalFormatting sqref="G37">
    <cfRule type="cellIs" dxfId="209" priority="6" operator="equal">
      <formula>"Probability"</formula>
    </cfRule>
  </conditionalFormatting>
  <conditionalFormatting sqref="D41:D42 D52:D54">
    <cfRule type="cellIs" dxfId="208" priority="236" stopIfTrue="1" operator="equal">
      <formula>"Algebra"</formula>
    </cfRule>
    <cfRule type="cellIs" dxfId="207" priority="237" stopIfTrue="1" operator="equal">
      <formula>"Number"</formula>
    </cfRule>
    <cfRule type="cellIs" dxfId="206" priority="238" stopIfTrue="1" operator="equal">
      <formula>"Geometry and measures"</formula>
    </cfRule>
    <cfRule type="cellIs" dxfId="205" priority="239" stopIfTrue="1" operator="equal">
      <formula>"Statistics"</formula>
    </cfRule>
  </conditionalFormatting>
  <conditionalFormatting sqref="E41 E47">
    <cfRule type="cellIs" dxfId="204" priority="233" stopIfTrue="1" operator="equal">
      <formula>"AO3"</formula>
    </cfRule>
    <cfRule type="cellIs" dxfId="203" priority="234" stopIfTrue="1" operator="equal">
      <formula>"AO2"</formula>
    </cfRule>
    <cfRule type="cellIs" dxfId="202" priority="235" stopIfTrue="1" operator="equal">
      <formula>"AO1"</formula>
    </cfRule>
  </conditionalFormatting>
  <conditionalFormatting sqref="D41:D42 D52:D54">
    <cfRule type="cellIs" dxfId="201" priority="232" operator="equal">
      <formula>"RPR"</formula>
    </cfRule>
  </conditionalFormatting>
  <conditionalFormatting sqref="D41:D42 D52:D54">
    <cfRule type="cellIs" dxfId="200" priority="231" operator="equal">
      <formula>"Probability"</formula>
    </cfRule>
  </conditionalFormatting>
  <conditionalFormatting sqref="D39">
    <cfRule type="cellIs" dxfId="199" priority="227" stopIfTrue="1" operator="equal">
      <formula>"Algebra"</formula>
    </cfRule>
    <cfRule type="cellIs" dxfId="198" priority="228" stopIfTrue="1" operator="equal">
      <formula>"Number"</formula>
    </cfRule>
    <cfRule type="cellIs" dxfId="197" priority="229" stopIfTrue="1" operator="equal">
      <formula>"Geometry and measures"</formula>
    </cfRule>
    <cfRule type="cellIs" dxfId="196" priority="230" stopIfTrue="1" operator="equal">
      <formula>"Statistics"</formula>
    </cfRule>
  </conditionalFormatting>
  <conditionalFormatting sqref="E39">
    <cfRule type="cellIs" dxfId="195" priority="224" stopIfTrue="1" operator="equal">
      <formula>"AO3"</formula>
    </cfRule>
    <cfRule type="cellIs" dxfId="194" priority="225" stopIfTrue="1" operator="equal">
      <formula>"AO2"</formula>
    </cfRule>
    <cfRule type="cellIs" dxfId="193" priority="226" stopIfTrue="1" operator="equal">
      <formula>"AO1"</formula>
    </cfRule>
  </conditionalFormatting>
  <conditionalFormatting sqref="D39">
    <cfRule type="cellIs" dxfId="192" priority="223" operator="equal">
      <formula>"RPR"</formula>
    </cfRule>
  </conditionalFormatting>
  <conditionalFormatting sqref="D39">
    <cfRule type="cellIs" dxfId="191" priority="222" operator="equal">
      <formula>"Probability"</formula>
    </cfRule>
  </conditionalFormatting>
  <conditionalFormatting sqref="D20:D21">
    <cfRule type="cellIs" dxfId="190" priority="218" stopIfTrue="1" operator="equal">
      <formula>"Algebra"</formula>
    </cfRule>
    <cfRule type="cellIs" dxfId="189" priority="219" stopIfTrue="1" operator="equal">
      <formula>"Number"</formula>
    </cfRule>
    <cfRule type="cellIs" dxfId="188" priority="220" stopIfTrue="1" operator="equal">
      <formula>"Geometry and measures"</formula>
    </cfRule>
    <cfRule type="cellIs" dxfId="187" priority="221" stopIfTrue="1" operator="equal">
      <formula>"Statistics"</formula>
    </cfRule>
  </conditionalFormatting>
  <conditionalFormatting sqref="D20:D21">
    <cfRule type="cellIs" dxfId="186" priority="214" operator="equal">
      <formula>"RPR"</formula>
    </cfRule>
  </conditionalFormatting>
  <conditionalFormatting sqref="D20:D21">
    <cfRule type="cellIs" dxfId="185" priority="213" operator="equal">
      <formula>"Probability"</formula>
    </cfRule>
  </conditionalFormatting>
  <conditionalFormatting sqref="D27">
    <cfRule type="cellIs" dxfId="184" priority="209" stopIfTrue="1" operator="equal">
      <formula>"Algebra"</formula>
    </cfRule>
    <cfRule type="cellIs" dxfId="183" priority="210" stopIfTrue="1" operator="equal">
      <formula>"Number"</formula>
    </cfRule>
    <cfRule type="cellIs" dxfId="182" priority="211" stopIfTrue="1" operator="equal">
      <formula>"Geometry and measures"</formula>
    </cfRule>
    <cfRule type="cellIs" dxfId="181" priority="212" stopIfTrue="1" operator="equal">
      <formula>"Statistics"</formula>
    </cfRule>
  </conditionalFormatting>
  <conditionalFormatting sqref="D27">
    <cfRule type="cellIs" dxfId="180" priority="208" operator="equal">
      <formula>"RPR"</formula>
    </cfRule>
  </conditionalFormatting>
  <conditionalFormatting sqref="D27">
    <cfRule type="cellIs" dxfId="179" priority="207" operator="equal">
      <formula>"Probability"</formula>
    </cfRule>
  </conditionalFormatting>
  <conditionalFormatting sqref="E26">
    <cfRule type="cellIs" dxfId="178" priority="204" stopIfTrue="1" operator="equal">
      <formula>"AO3"</formula>
    </cfRule>
    <cfRule type="cellIs" dxfId="177" priority="205" stopIfTrue="1" operator="equal">
      <formula>"AO2"</formula>
    </cfRule>
    <cfRule type="cellIs" dxfId="176" priority="206" stopIfTrue="1" operator="equal">
      <formula>"AO1"</formula>
    </cfRule>
  </conditionalFormatting>
  <conditionalFormatting sqref="E35">
    <cfRule type="cellIs" dxfId="175" priority="201" stopIfTrue="1" operator="equal">
      <formula>"AO3"</formula>
    </cfRule>
    <cfRule type="cellIs" dxfId="174" priority="202" stopIfTrue="1" operator="equal">
      <formula>"AO2"</formula>
    </cfRule>
    <cfRule type="cellIs" dxfId="173" priority="203" stopIfTrue="1" operator="equal">
      <formula>"AO1"</formula>
    </cfRule>
  </conditionalFormatting>
  <conditionalFormatting sqref="E48">
    <cfRule type="cellIs" dxfId="172" priority="198" stopIfTrue="1" operator="equal">
      <formula>"AO3"</formula>
    </cfRule>
    <cfRule type="cellIs" dxfId="171" priority="199" stopIfTrue="1" operator="equal">
      <formula>"AO2"</formula>
    </cfRule>
    <cfRule type="cellIs" dxfId="170" priority="200" stopIfTrue="1" operator="equal">
      <formula>"AO1"</formula>
    </cfRule>
  </conditionalFormatting>
  <conditionalFormatting sqref="E49:E50">
    <cfRule type="cellIs" dxfId="169" priority="195" stopIfTrue="1" operator="equal">
      <formula>"AO3"</formula>
    </cfRule>
    <cfRule type="cellIs" dxfId="168" priority="196" stopIfTrue="1" operator="equal">
      <formula>"AO2"</formula>
    </cfRule>
    <cfRule type="cellIs" dxfId="167" priority="197" stopIfTrue="1" operator="equal">
      <formula>"AO1"</formula>
    </cfRule>
  </conditionalFormatting>
  <conditionalFormatting sqref="E52">
    <cfRule type="cellIs" dxfId="166" priority="192" stopIfTrue="1" operator="equal">
      <formula>"AO3"</formula>
    </cfRule>
    <cfRule type="cellIs" dxfId="165" priority="193" stopIfTrue="1" operator="equal">
      <formula>"AO2"</formula>
    </cfRule>
    <cfRule type="cellIs" dxfId="164" priority="194" stopIfTrue="1" operator="equal">
      <formula>"AO1"</formula>
    </cfRule>
  </conditionalFormatting>
  <conditionalFormatting sqref="E53">
    <cfRule type="cellIs" dxfId="163" priority="189" stopIfTrue="1" operator="equal">
      <formula>"AO3"</formula>
    </cfRule>
    <cfRule type="cellIs" dxfId="162" priority="190" stopIfTrue="1" operator="equal">
      <formula>"AO2"</formula>
    </cfRule>
    <cfRule type="cellIs" dxfId="161" priority="191" stopIfTrue="1" operator="equal">
      <formula>"AO1"</formula>
    </cfRule>
  </conditionalFormatting>
  <conditionalFormatting sqref="E25">
    <cfRule type="cellIs" dxfId="160" priority="186" stopIfTrue="1" operator="equal">
      <formula>"AO3"</formula>
    </cfRule>
    <cfRule type="cellIs" dxfId="159" priority="187" stopIfTrue="1" operator="equal">
      <formula>"AO2"</formula>
    </cfRule>
    <cfRule type="cellIs" dxfId="158" priority="188" stopIfTrue="1" operator="equal">
      <formula>"AO1"</formula>
    </cfRule>
  </conditionalFormatting>
  <conditionalFormatting sqref="E27">
    <cfRule type="cellIs" dxfId="157" priority="183" stopIfTrue="1" operator="equal">
      <formula>"AO3"</formula>
    </cfRule>
    <cfRule type="cellIs" dxfId="156" priority="184" stopIfTrue="1" operator="equal">
      <formula>"AO2"</formula>
    </cfRule>
    <cfRule type="cellIs" dxfId="155" priority="185" stopIfTrue="1" operator="equal">
      <formula>"AO1"</formula>
    </cfRule>
  </conditionalFormatting>
  <conditionalFormatting sqref="E40">
    <cfRule type="cellIs" dxfId="154" priority="180" stopIfTrue="1" operator="equal">
      <formula>"AO3"</formula>
    </cfRule>
    <cfRule type="cellIs" dxfId="153" priority="181" stopIfTrue="1" operator="equal">
      <formula>"AO2"</formula>
    </cfRule>
    <cfRule type="cellIs" dxfId="152" priority="182" stopIfTrue="1" operator="equal">
      <formula>"AO1"</formula>
    </cfRule>
  </conditionalFormatting>
  <conditionalFormatting sqref="E43">
    <cfRule type="cellIs" dxfId="151" priority="177" stopIfTrue="1" operator="equal">
      <formula>"AO3"</formula>
    </cfRule>
    <cfRule type="cellIs" dxfId="150" priority="178" stopIfTrue="1" operator="equal">
      <formula>"AO2"</formula>
    </cfRule>
    <cfRule type="cellIs" dxfId="149" priority="179" stopIfTrue="1" operator="equal">
      <formula>"AO1"</formula>
    </cfRule>
  </conditionalFormatting>
  <conditionalFormatting sqref="E44:E45">
    <cfRule type="cellIs" dxfId="148" priority="174" stopIfTrue="1" operator="equal">
      <formula>"AO3"</formula>
    </cfRule>
    <cfRule type="cellIs" dxfId="147" priority="175" stopIfTrue="1" operator="equal">
      <formula>"AO2"</formula>
    </cfRule>
    <cfRule type="cellIs" dxfId="146" priority="176" stopIfTrue="1" operator="equal">
      <formula>"AO1"</formula>
    </cfRule>
  </conditionalFormatting>
  <conditionalFormatting sqref="E56">
    <cfRule type="cellIs" dxfId="145" priority="171" stopIfTrue="1" operator="equal">
      <formula>"AO3"</formula>
    </cfRule>
    <cfRule type="cellIs" dxfId="144" priority="172" stopIfTrue="1" operator="equal">
      <formula>"AO2"</formula>
    </cfRule>
    <cfRule type="cellIs" dxfId="143" priority="173" stopIfTrue="1" operator="equal">
      <formula>"AO1"</formula>
    </cfRule>
  </conditionalFormatting>
  <conditionalFormatting sqref="D22">
    <cfRule type="cellIs" dxfId="142" priority="167" stopIfTrue="1" operator="equal">
      <formula>"Algebra"</formula>
    </cfRule>
    <cfRule type="cellIs" dxfId="141" priority="168" stopIfTrue="1" operator="equal">
      <formula>"Number"</formula>
    </cfRule>
    <cfRule type="cellIs" dxfId="140" priority="169" stopIfTrue="1" operator="equal">
      <formula>"Geometry and measures"</formula>
    </cfRule>
    <cfRule type="cellIs" dxfId="139" priority="170" stopIfTrue="1" operator="equal">
      <formula>"Statistics"</formula>
    </cfRule>
  </conditionalFormatting>
  <conditionalFormatting sqref="D22">
    <cfRule type="cellIs" dxfId="138" priority="166" operator="equal">
      <formula>"RPR"</formula>
    </cfRule>
  </conditionalFormatting>
  <conditionalFormatting sqref="D22">
    <cfRule type="cellIs" dxfId="137" priority="165" operator="equal">
      <formula>"Probability"</formula>
    </cfRule>
  </conditionalFormatting>
  <conditionalFormatting sqref="D35">
    <cfRule type="cellIs" dxfId="136" priority="161" stopIfTrue="1" operator="equal">
      <formula>"Algebra"</formula>
    </cfRule>
    <cfRule type="cellIs" dxfId="135" priority="162" stopIfTrue="1" operator="equal">
      <formula>"Number"</formula>
    </cfRule>
    <cfRule type="cellIs" dxfId="134" priority="163" stopIfTrue="1" operator="equal">
      <formula>"Geometry and measures"</formula>
    </cfRule>
    <cfRule type="cellIs" dxfId="133" priority="164" stopIfTrue="1" operator="equal">
      <formula>"Statistics"</formula>
    </cfRule>
  </conditionalFormatting>
  <conditionalFormatting sqref="D35">
    <cfRule type="cellIs" dxfId="132" priority="160" operator="equal">
      <formula>"RPR"</formula>
    </cfRule>
  </conditionalFormatting>
  <conditionalFormatting sqref="D35">
    <cfRule type="cellIs" dxfId="131" priority="159" operator="equal">
      <formula>"Probability"</formula>
    </cfRule>
  </conditionalFormatting>
  <conditionalFormatting sqref="D40">
    <cfRule type="cellIs" dxfId="130" priority="155" stopIfTrue="1" operator="equal">
      <formula>"Algebra"</formula>
    </cfRule>
    <cfRule type="cellIs" dxfId="129" priority="156" stopIfTrue="1" operator="equal">
      <formula>"Number"</formula>
    </cfRule>
    <cfRule type="cellIs" dxfId="128" priority="157" stopIfTrue="1" operator="equal">
      <formula>"Geometry and measures"</formula>
    </cfRule>
    <cfRule type="cellIs" dxfId="127" priority="158" stopIfTrue="1" operator="equal">
      <formula>"Statistics"</formula>
    </cfRule>
  </conditionalFormatting>
  <conditionalFormatting sqref="D40">
    <cfRule type="cellIs" dxfId="126" priority="154" operator="equal">
      <formula>"RPR"</formula>
    </cfRule>
  </conditionalFormatting>
  <conditionalFormatting sqref="D40">
    <cfRule type="cellIs" dxfId="125" priority="153" operator="equal">
      <formula>"Probability"</formula>
    </cfRule>
  </conditionalFormatting>
  <conditionalFormatting sqref="D43">
    <cfRule type="cellIs" dxfId="124" priority="149" stopIfTrue="1" operator="equal">
      <formula>"Algebra"</formula>
    </cfRule>
    <cfRule type="cellIs" dxfId="123" priority="150" stopIfTrue="1" operator="equal">
      <formula>"Number"</formula>
    </cfRule>
    <cfRule type="cellIs" dxfId="122" priority="151" stopIfTrue="1" operator="equal">
      <formula>"Geometry and measures"</formula>
    </cfRule>
    <cfRule type="cellIs" dxfId="121" priority="152" stopIfTrue="1" operator="equal">
      <formula>"Statistics"</formula>
    </cfRule>
  </conditionalFormatting>
  <conditionalFormatting sqref="D43">
    <cfRule type="cellIs" dxfId="120" priority="148" operator="equal">
      <formula>"RPR"</formula>
    </cfRule>
  </conditionalFormatting>
  <conditionalFormatting sqref="D43">
    <cfRule type="cellIs" dxfId="119" priority="147" operator="equal">
      <formula>"Probability"</formula>
    </cfRule>
  </conditionalFormatting>
  <conditionalFormatting sqref="D45">
    <cfRule type="cellIs" dxfId="118" priority="143" stopIfTrue="1" operator="equal">
      <formula>"Algebra"</formula>
    </cfRule>
    <cfRule type="cellIs" dxfId="117" priority="144" stopIfTrue="1" operator="equal">
      <formula>"Number"</formula>
    </cfRule>
    <cfRule type="cellIs" dxfId="116" priority="145" stopIfTrue="1" operator="equal">
      <formula>"Geometry and measures"</formula>
    </cfRule>
    <cfRule type="cellIs" dxfId="115" priority="146" stopIfTrue="1" operator="equal">
      <formula>"Statistics"</formula>
    </cfRule>
  </conditionalFormatting>
  <conditionalFormatting sqref="D45">
    <cfRule type="cellIs" dxfId="114" priority="142" operator="equal">
      <formula>"RPR"</formula>
    </cfRule>
  </conditionalFormatting>
  <conditionalFormatting sqref="D45">
    <cfRule type="cellIs" dxfId="113" priority="141" operator="equal">
      <formula>"Probability"</formula>
    </cfRule>
  </conditionalFormatting>
  <conditionalFormatting sqref="D25:D26">
    <cfRule type="cellIs" dxfId="112" priority="137" stopIfTrue="1" operator="equal">
      <formula>"Algebra"</formula>
    </cfRule>
    <cfRule type="cellIs" dxfId="111" priority="138" stopIfTrue="1" operator="equal">
      <formula>"Number"</formula>
    </cfRule>
    <cfRule type="cellIs" dxfId="110" priority="139" stopIfTrue="1" operator="equal">
      <formula>"Geometry and measures"</formula>
    </cfRule>
    <cfRule type="cellIs" dxfId="109" priority="140" stopIfTrue="1" operator="equal">
      <formula>"Statistics"</formula>
    </cfRule>
  </conditionalFormatting>
  <conditionalFormatting sqref="D25:D26">
    <cfRule type="cellIs" dxfId="108" priority="136" operator="equal">
      <formula>"RPR"</formula>
    </cfRule>
  </conditionalFormatting>
  <conditionalFormatting sqref="D25:D26">
    <cfRule type="cellIs" dxfId="107" priority="135" operator="equal">
      <formula>"Probability"</formula>
    </cfRule>
  </conditionalFormatting>
  <conditionalFormatting sqref="D31">
    <cfRule type="cellIs" dxfId="106" priority="131" stopIfTrue="1" operator="equal">
      <formula>"Algebra"</formula>
    </cfRule>
    <cfRule type="cellIs" dxfId="105" priority="132" stopIfTrue="1" operator="equal">
      <formula>"Number"</formula>
    </cfRule>
    <cfRule type="cellIs" dxfId="104" priority="133" stopIfTrue="1" operator="equal">
      <formula>"Geometry and measures"</formula>
    </cfRule>
    <cfRule type="cellIs" dxfId="103" priority="134" stopIfTrue="1" operator="equal">
      <formula>"Statistics"</formula>
    </cfRule>
  </conditionalFormatting>
  <conditionalFormatting sqref="D31">
    <cfRule type="cellIs" dxfId="102" priority="130" operator="equal">
      <formula>"RPR"</formula>
    </cfRule>
  </conditionalFormatting>
  <conditionalFormatting sqref="D31">
    <cfRule type="cellIs" dxfId="101" priority="129" operator="equal">
      <formula>"Probability"</formula>
    </cfRule>
  </conditionalFormatting>
  <conditionalFormatting sqref="E31">
    <cfRule type="cellIs" dxfId="100" priority="126" stopIfTrue="1" operator="equal">
      <formula>"AO3"</formula>
    </cfRule>
    <cfRule type="cellIs" dxfId="99" priority="127" stopIfTrue="1" operator="equal">
      <formula>"AO2"</formula>
    </cfRule>
    <cfRule type="cellIs" dxfId="98" priority="128" stopIfTrue="1" operator="equal">
      <formula>"AO1"</formula>
    </cfRule>
  </conditionalFormatting>
  <conditionalFormatting sqref="E29">
    <cfRule type="cellIs" dxfId="97" priority="123" stopIfTrue="1" operator="equal">
      <formula>"AO3"</formula>
    </cfRule>
    <cfRule type="cellIs" dxfId="96" priority="124" stopIfTrue="1" operator="equal">
      <formula>"AO2"</formula>
    </cfRule>
    <cfRule type="cellIs" dxfId="95" priority="125" stopIfTrue="1" operator="equal">
      <formula>"AO1"</formula>
    </cfRule>
  </conditionalFormatting>
  <conditionalFormatting sqref="E28">
    <cfRule type="cellIs" dxfId="94" priority="120" stopIfTrue="1" operator="equal">
      <formula>"AO3"</formula>
    </cfRule>
    <cfRule type="cellIs" dxfId="93" priority="121" stopIfTrue="1" operator="equal">
      <formula>"AO2"</formula>
    </cfRule>
    <cfRule type="cellIs" dxfId="92" priority="122" stopIfTrue="1" operator="equal">
      <formula>"AO1"</formula>
    </cfRule>
  </conditionalFormatting>
  <conditionalFormatting sqref="E30">
    <cfRule type="cellIs" dxfId="91" priority="117" stopIfTrue="1" operator="equal">
      <formula>"AO3"</formula>
    </cfRule>
    <cfRule type="cellIs" dxfId="90" priority="118" stopIfTrue="1" operator="equal">
      <formula>"AO2"</formula>
    </cfRule>
    <cfRule type="cellIs" dxfId="89" priority="119" stopIfTrue="1" operator="equal">
      <formula>"AO1"</formula>
    </cfRule>
  </conditionalFormatting>
  <conditionalFormatting sqref="D28">
    <cfRule type="cellIs" dxfId="88" priority="113" stopIfTrue="1" operator="equal">
      <formula>"Algebra"</formula>
    </cfRule>
    <cfRule type="cellIs" dxfId="87" priority="114" stopIfTrue="1" operator="equal">
      <formula>"Number"</formula>
    </cfRule>
    <cfRule type="cellIs" dxfId="86" priority="115" stopIfTrue="1" operator="equal">
      <formula>"Geometry and measures"</formula>
    </cfRule>
    <cfRule type="cellIs" dxfId="85" priority="116" stopIfTrue="1" operator="equal">
      <formula>"Statistics"</formula>
    </cfRule>
  </conditionalFormatting>
  <conditionalFormatting sqref="D28">
    <cfRule type="cellIs" dxfId="84" priority="112" operator="equal">
      <formula>"RPR"</formula>
    </cfRule>
  </conditionalFormatting>
  <conditionalFormatting sqref="D28">
    <cfRule type="cellIs" dxfId="83" priority="111" operator="equal">
      <formula>"Probability"</formula>
    </cfRule>
  </conditionalFormatting>
  <conditionalFormatting sqref="D29">
    <cfRule type="cellIs" dxfId="82" priority="107" stopIfTrue="1" operator="equal">
      <formula>"Algebra"</formula>
    </cfRule>
    <cfRule type="cellIs" dxfId="81" priority="108" stopIfTrue="1" operator="equal">
      <formula>"Number"</formula>
    </cfRule>
    <cfRule type="cellIs" dxfId="80" priority="109" stopIfTrue="1" operator="equal">
      <formula>"Geometry and measures"</formula>
    </cfRule>
    <cfRule type="cellIs" dxfId="79" priority="110" stopIfTrue="1" operator="equal">
      <formula>"Statistics"</formula>
    </cfRule>
  </conditionalFormatting>
  <conditionalFormatting sqref="D29">
    <cfRule type="cellIs" dxfId="78" priority="106" operator="equal">
      <formula>"RPR"</formula>
    </cfRule>
  </conditionalFormatting>
  <conditionalFormatting sqref="D29">
    <cfRule type="cellIs" dxfId="77" priority="105" operator="equal">
      <formula>"Probability"</formula>
    </cfRule>
  </conditionalFormatting>
  <conditionalFormatting sqref="D30">
    <cfRule type="cellIs" dxfId="76" priority="101" stopIfTrue="1" operator="equal">
      <formula>"Algebra"</formula>
    </cfRule>
    <cfRule type="cellIs" dxfId="75" priority="102" stopIfTrue="1" operator="equal">
      <formula>"Number"</formula>
    </cfRule>
    <cfRule type="cellIs" dxfId="74" priority="103" stopIfTrue="1" operator="equal">
      <formula>"Geometry and measures"</formula>
    </cfRule>
    <cfRule type="cellIs" dxfId="73" priority="104" stopIfTrue="1" operator="equal">
      <formula>"Statistics"</formula>
    </cfRule>
  </conditionalFormatting>
  <conditionalFormatting sqref="D30">
    <cfRule type="cellIs" dxfId="72" priority="100" operator="equal">
      <formula>"RPR"</formula>
    </cfRule>
  </conditionalFormatting>
  <conditionalFormatting sqref="D30">
    <cfRule type="cellIs" dxfId="71" priority="99" operator="equal">
      <formula>"Probability"</formula>
    </cfRule>
  </conditionalFormatting>
  <conditionalFormatting sqref="D23:D24">
    <cfRule type="cellIs" dxfId="70" priority="95" stopIfTrue="1" operator="equal">
      <formula>"Algebra"</formula>
    </cfRule>
    <cfRule type="cellIs" dxfId="69" priority="96" stopIfTrue="1" operator="equal">
      <formula>"Number"</formula>
    </cfRule>
    <cfRule type="cellIs" dxfId="68" priority="97" stopIfTrue="1" operator="equal">
      <formula>"Geometry and measures"</formula>
    </cfRule>
    <cfRule type="cellIs" dxfId="67" priority="98" stopIfTrue="1" operator="equal">
      <formula>"Statistics"</formula>
    </cfRule>
  </conditionalFormatting>
  <conditionalFormatting sqref="D23:D24">
    <cfRule type="cellIs" dxfId="66" priority="94" operator="equal">
      <formula>"RPR"</formula>
    </cfRule>
  </conditionalFormatting>
  <conditionalFormatting sqref="D23:D24">
    <cfRule type="cellIs" dxfId="65" priority="93" operator="equal">
      <formula>"Probability"</formula>
    </cfRule>
  </conditionalFormatting>
  <conditionalFormatting sqref="D32:D33">
    <cfRule type="cellIs" dxfId="64" priority="86" stopIfTrue="1" operator="equal">
      <formula>"Algebra"</formula>
    </cfRule>
    <cfRule type="cellIs" dxfId="63" priority="87" stopIfTrue="1" operator="equal">
      <formula>"Number"</formula>
    </cfRule>
    <cfRule type="cellIs" dxfId="62" priority="88" stopIfTrue="1" operator="equal">
      <formula>"Geometry and measures"</formula>
    </cfRule>
    <cfRule type="cellIs" dxfId="61" priority="89" stopIfTrue="1" operator="equal">
      <formula>"Statistics"</formula>
    </cfRule>
  </conditionalFormatting>
  <conditionalFormatting sqref="D32:D33">
    <cfRule type="cellIs" dxfId="60" priority="85" operator="equal">
      <formula>"RPR"</formula>
    </cfRule>
  </conditionalFormatting>
  <conditionalFormatting sqref="D32:D33">
    <cfRule type="cellIs" dxfId="59" priority="84" operator="equal">
      <formula>"Probability"</formula>
    </cfRule>
  </conditionalFormatting>
  <conditionalFormatting sqref="D34">
    <cfRule type="cellIs" dxfId="58" priority="71" stopIfTrue="1" operator="equal">
      <formula>"Algebra"</formula>
    </cfRule>
    <cfRule type="cellIs" dxfId="57" priority="72" stopIfTrue="1" operator="equal">
      <formula>"Number"</formula>
    </cfRule>
    <cfRule type="cellIs" dxfId="56" priority="73" stopIfTrue="1" operator="equal">
      <formula>"Geometry and measures"</formula>
    </cfRule>
    <cfRule type="cellIs" dxfId="55" priority="74" stopIfTrue="1" operator="equal">
      <formula>"Statistics"</formula>
    </cfRule>
  </conditionalFormatting>
  <conditionalFormatting sqref="D34">
    <cfRule type="cellIs" dxfId="54" priority="70" operator="equal">
      <formula>"RPR"</formula>
    </cfRule>
  </conditionalFormatting>
  <conditionalFormatting sqref="D34">
    <cfRule type="cellIs" dxfId="53" priority="69" operator="equal">
      <formula>"Probability"</formula>
    </cfRule>
  </conditionalFormatting>
  <conditionalFormatting sqref="E46">
    <cfRule type="cellIs" dxfId="52" priority="51" stopIfTrue="1" operator="equal">
      <formula>"AO3"</formula>
    </cfRule>
    <cfRule type="cellIs" dxfId="51" priority="52" stopIfTrue="1" operator="equal">
      <formula>"AO2"</formula>
    </cfRule>
    <cfRule type="cellIs" dxfId="50" priority="53" stopIfTrue="1" operator="equal">
      <formula>"AO1"</formula>
    </cfRule>
  </conditionalFormatting>
  <conditionalFormatting sqref="E51">
    <cfRule type="cellIs" dxfId="49" priority="48" stopIfTrue="1" operator="equal">
      <formula>"AO3"</formula>
    </cfRule>
    <cfRule type="cellIs" dxfId="48" priority="49" stopIfTrue="1" operator="equal">
      <formula>"AO2"</formula>
    </cfRule>
    <cfRule type="cellIs" dxfId="47" priority="50" stopIfTrue="1" operator="equal">
      <formula>"AO1"</formula>
    </cfRule>
  </conditionalFormatting>
  <conditionalFormatting sqref="E55">
    <cfRule type="cellIs" dxfId="46" priority="45" stopIfTrue="1" operator="equal">
      <formula>"AO3"</formula>
    </cfRule>
    <cfRule type="cellIs" dxfId="45" priority="46" stopIfTrue="1" operator="equal">
      <formula>"AO2"</formula>
    </cfRule>
    <cfRule type="cellIs" dxfId="44" priority="47" stopIfTrue="1" operator="equal">
      <formula>"AO1"</formula>
    </cfRule>
  </conditionalFormatting>
  <conditionalFormatting sqref="E57">
    <cfRule type="cellIs" dxfId="43" priority="42" stopIfTrue="1" operator="equal">
      <formula>"AO3"</formula>
    </cfRule>
    <cfRule type="cellIs" dxfId="42" priority="43" stopIfTrue="1" operator="equal">
      <formula>"AO2"</formula>
    </cfRule>
    <cfRule type="cellIs" dxfId="41" priority="44" stopIfTrue="1" operator="equal">
      <formula>"AO1"</formula>
    </cfRule>
  </conditionalFormatting>
  <conditionalFormatting sqref="E54">
    <cfRule type="cellIs" dxfId="40" priority="39" stopIfTrue="1" operator="equal">
      <formula>"AO3"</formula>
    </cfRule>
    <cfRule type="cellIs" dxfId="39" priority="40" stopIfTrue="1" operator="equal">
      <formula>"AO2"</formula>
    </cfRule>
    <cfRule type="cellIs" dxfId="38" priority="41" stopIfTrue="1" operator="equal">
      <formula>"AO1"</formula>
    </cfRule>
  </conditionalFormatting>
  <conditionalFormatting sqref="D36">
    <cfRule type="cellIs" dxfId="37" priority="35" stopIfTrue="1" operator="equal">
      <formula>"Algebra"</formula>
    </cfRule>
    <cfRule type="cellIs" dxfId="36" priority="36" stopIfTrue="1" operator="equal">
      <formula>"Number"</formula>
    </cfRule>
    <cfRule type="cellIs" dxfId="35" priority="37" stopIfTrue="1" operator="equal">
      <formula>"Geometry and measures"</formula>
    </cfRule>
    <cfRule type="cellIs" dxfId="34" priority="38" stopIfTrue="1" operator="equal">
      <formula>"Statistics"</formula>
    </cfRule>
  </conditionalFormatting>
  <conditionalFormatting sqref="D36">
    <cfRule type="cellIs" dxfId="33" priority="34" operator="equal">
      <formula>"RPR"</formula>
    </cfRule>
  </conditionalFormatting>
  <conditionalFormatting sqref="D36">
    <cfRule type="cellIs" dxfId="32" priority="33" operator="equal">
      <formula>"Probability"</formula>
    </cfRule>
  </conditionalFormatting>
  <conditionalFormatting sqref="D37">
    <cfRule type="cellIs" dxfId="31" priority="29" stopIfTrue="1" operator="equal">
      <formula>"Algebra"</formula>
    </cfRule>
    <cfRule type="cellIs" dxfId="30" priority="30" stopIfTrue="1" operator="equal">
      <formula>"Number"</formula>
    </cfRule>
    <cfRule type="cellIs" dxfId="29" priority="31" stopIfTrue="1" operator="equal">
      <formula>"Geometry and measures"</formula>
    </cfRule>
    <cfRule type="cellIs" dxfId="28" priority="32" stopIfTrue="1" operator="equal">
      <formula>"Statistics"</formula>
    </cfRule>
  </conditionalFormatting>
  <conditionalFormatting sqref="D37">
    <cfRule type="cellIs" dxfId="27" priority="28" operator="equal">
      <formula>"RPR"</formula>
    </cfRule>
  </conditionalFormatting>
  <conditionalFormatting sqref="D37">
    <cfRule type="cellIs" dxfId="26" priority="27" operator="equal">
      <formula>"Probability"</formula>
    </cfRule>
  </conditionalFormatting>
  <conditionalFormatting sqref="D38">
    <cfRule type="cellIs" dxfId="25" priority="23" stopIfTrue="1" operator="equal">
      <formula>"Algebra"</formula>
    </cfRule>
    <cfRule type="cellIs" dxfId="24" priority="24" stopIfTrue="1" operator="equal">
      <formula>"Number"</formula>
    </cfRule>
    <cfRule type="cellIs" dxfId="23" priority="25" stopIfTrue="1" operator="equal">
      <formula>"Geometry and measures"</formula>
    </cfRule>
    <cfRule type="cellIs" dxfId="22" priority="26" stopIfTrue="1" operator="equal">
      <formula>"Statistics"</formula>
    </cfRule>
  </conditionalFormatting>
  <conditionalFormatting sqref="D38">
    <cfRule type="cellIs" dxfId="21" priority="22" operator="equal">
      <formula>"RPR"</formula>
    </cfRule>
  </conditionalFormatting>
  <conditionalFormatting sqref="D38">
    <cfRule type="cellIs" dxfId="20" priority="21" operator="equal">
      <formula>"Probability"</formula>
    </cfRule>
  </conditionalFormatting>
  <conditionalFormatting sqref="D44">
    <cfRule type="cellIs" dxfId="19" priority="17" stopIfTrue="1" operator="equal">
      <formula>"Algebra"</formula>
    </cfRule>
    <cfRule type="cellIs" dxfId="18" priority="18" stopIfTrue="1" operator="equal">
      <formula>"Number"</formula>
    </cfRule>
    <cfRule type="cellIs" dxfId="17" priority="19" stopIfTrue="1" operator="equal">
      <formula>"Geometry and measures"</formula>
    </cfRule>
    <cfRule type="cellIs" dxfId="16" priority="20" stopIfTrue="1" operator="equal">
      <formula>"Statistics"</formula>
    </cfRule>
  </conditionalFormatting>
  <conditionalFormatting sqref="D44">
    <cfRule type="cellIs" dxfId="15" priority="16" operator="equal">
      <formula>"RPR"</formula>
    </cfRule>
  </conditionalFormatting>
  <conditionalFormatting sqref="D44">
    <cfRule type="cellIs" dxfId="14" priority="15" operator="equal">
      <formula>"Probability"</formula>
    </cfRule>
  </conditionalFormatting>
  <conditionalFormatting sqref="D57">
    <cfRule type="cellIs" dxfId="13" priority="11" stopIfTrue="1" operator="equal">
      <formula>"Algebra"</formula>
    </cfRule>
    <cfRule type="cellIs" dxfId="12" priority="12" stopIfTrue="1" operator="equal">
      <formula>"Number"</formula>
    </cfRule>
    <cfRule type="cellIs" dxfId="11" priority="13" stopIfTrue="1" operator="equal">
      <formula>"Geometry and measures"</formula>
    </cfRule>
    <cfRule type="cellIs" dxfId="10" priority="14" stopIfTrue="1" operator="equal">
      <formula>"Statistics"</formula>
    </cfRule>
  </conditionalFormatting>
  <conditionalFormatting sqref="D57">
    <cfRule type="cellIs" dxfId="9" priority="10" operator="equal">
      <formula>"RPR"</formula>
    </cfRule>
  </conditionalFormatting>
  <conditionalFormatting sqref="D57">
    <cfRule type="cellIs" dxfId="8" priority="9" operator="equal">
      <formula>"Probability"</formula>
    </cfRule>
  </conditionalFormatting>
  <conditionalFormatting sqref="G34">
    <cfRule type="cellIs" dxfId="7" priority="8" operator="equal">
      <formula>"Probability"</formula>
    </cfRule>
  </conditionalFormatting>
  <conditionalFormatting sqref="G35:G36">
    <cfRule type="cellIs" dxfId="6" priority="7" operator="equal">
      <formula>"Probability"</formula>
    </cfRule>
  </conditionalFormatting>
  <conditionalFormatting sqref="G26:G28">
    <cfRule type="cellIs" dxfId="5" priority="5" operator="equal">
      <formula>"Probability"</formula>
    </cfRule>
  </conditionalFormatting>
  <conditionalFormatting sqref="G25">
    <cfRule type="cellIs" dxfId="4" priority="4" operator="equal">
      <formula>"Probability"</formula>
    </cfRule>
  </conditionalFormatting>
  <conditionalFormatting sqref="G20">
    <cfRule type="cellIs" dxfId="3" priority="3" operator="equal">
      <formula>"Probability"</formula>
    </cfRule>
  </conditionalFormatting>
  <conditionalFormatting sqref="G29">
    <cfRule type="cellIs" dxfId="2" priority="2" operator="equal">
      <formula>"Probability"</formula>
    </cfRule>
  </conditionalFormatting>
  <conditionalFormatting sqref="G30">
    <cfRule type="cellIs" dxfId="1"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40" id="{01E3A2AF-4D90-43AC-BAAD-3D103EE7324B}">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J560-04</vt:lpstr>
      <vt:lpstr>J560-05</vt:lpstr>
      <vt:lpstr>J560-06</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2018-01-10T12:06:34Z</dcterms:modified>
</cp:coreProperties>
</file>